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150" windowWidth="18915" windowHeight="10230"/>
  </bookViews>
  <sheets>
    <sheet name="BREV VILLEPART" sheetId="1" r:id="rId1"/>
    <sheet name="BREV CENTRE" sheetId="5" r:id="rId2"/>
    <sheet name="FINAL paire" sheetId="3" state="hidden" r:id="rId3"/>
    <sheet name="FINAL impaire" sheetId="4" state="hidden" r:id="rId4"/>
  </sheets>
  <calcPr calcId="144525"/>
</workbook>
</file>

<file path=xl/calcChain.xml><?xml version="1.0" encoding="utf-8"?>
<calcChain xmlns="http://schemas.openxmlformats.org/spreadsheetml/2006/main">
  <c r="C20" i="1" l="1"/>
  <c r="C12" i="1"/>
  <c r="C10" i="1"/>
  <c r="D13" i="1" l="1"/>
  <c r="D20" i="1"/>
  <c r="D10" i="1"/>
  <c r="C19" i="1" l="1"/>
  <c r="D19" i="1" s="1"/>
  <c r="C16" i="1"/>
  <c r="D16" i="1" s="1"/>
  <c r="C14" i="1"/>
  <c r="D14" i="1" s="1"/>
  <c r="D12" i="1"/>
  <c r="B10" i="1"/>
  <c r="A20" i="5" l="1"/>
  <c r="A18" i="5"/>
  <c r="A17" i="5"/>
  <c r="H13" i="5"/>
  <c r="H47" i="5" s="1"/>
  <c r="A11" i="5"/>
  <c r="A21" i="5" s="1"/>
  <c r="A22" i="5" s="1"/>
  <c r="A10" i="5"/>
  <c r="B7" i="5"/>
  <c r="G13" i="5" l="1"/>
  <c r="N13" i="5"/>
  <c r="Z13" i="5"/>
  <c r="AL13" i="5"/>
  <c r="A15" i="5"/>
  <c r="A12" i="5"/>
  <c r="H48" i="5"/>
  <c r="G47" i="5"/>
  <c r="T13" i="5"/>
  <c r="AF13" i="5"/>
  <c r="H14" i="5"/>
  <c r="B20" i="1"/>
  <c r="B11" i="1"/>
  <c r="B17" i="1"/>
  <c r="C17" i="1" s="1"/>
  <c r="D17" i="1" s="1"/>
  <c r="B18" i="1"/>
  <c r="B7" i="1"/>
  <c r="D18" i="1" l="1"/>
  <c r="C18" i="1"/>
  <c r="B15" i="1"/>
  <c r="C11" i="1"/>
  <c r="D11" i="1" s="1"/>
  <c r="H15" i="5"/>
  <c r="G14" i="5"/>
  <c r="H49" i="5"/>
  <c r="G48" i="5"/>
  <c r="AF47" i="5"/>
  <c r="AF14" i="5"/>
  <c r="AE13" i="5"/>
  <c r="J47" i="5"/>
  <c r="K47" i="5"/>
  <c r="I47" i="5"/>
  <c r="AL47" i="5"/>
  <c r="AK13" i="5"/>
  <c r="AL14" i="5"/>
  <c r="N47" i="5"/>
  <c r="M13" i="5"/>
  <c r="N14" i="5"/>
  <c r="T47" i="5"/>
  <c r="T14" i="5"/>
  <c r="S13" i="5"/>
  <c r="Z47" i="5"/>
  <c r="Y13" i="5"/>
  <c r="Z14" i="5"/>
  <c r="J13" i="5"/>
  <c r="K13" i="5"/>
  <c r="I13" i="5"/>
  <c r="B21" i="1"/>
  <c r="AC76" i="4"/>
  <c r="AG76" i="4" s="1"/>
  <c r="Q76" i="4"/>
  <c r="U76" i="4" s="1"/>
  <c r="AI42" i="4"/>
  <c r="AM42" i="4" s="1"/>
  <c r="W42" i="4"/>
  <c r="AA42" i="4" s="1"/>
  <c r="K42" i="4"/>
  <c r="O42" i="4" s="1"/>
  <c r="K41" i="4"/>
  <c r="O41" i="4" s="1"/>
  <c r="K40" i="4"/>
  <c r="O40" i="4" s="1"/>
  <c r="G12" i="4"/>
  <c r="AE12" i="4" s="1"/>
  <c r="E12" i="4"/>
  <c r="AC76" i="3"/>
  <c r="AG76" i="3" s="1"/>
  <c r="Q76" i="3"/>
  <c r="U76" i="3" s="1"/>
  <c r="AI42" i="3"/>
  <c r="AM42" i="3" s="1"/>
  <c r="W42" i="3"/>
  <c r="AA42" i="3" s="1"/>
  <c r="K42" i="3"/>
  <c r="O42" i="3" s="1"/>
  <c r="K41" i="3"/>
  <c r="O41" i="3" s="1"/>
  <c r="K40" i="3"/>
  <c r="O40" i="3" s="1"/>
  <c r="G12" i="3"/>
  <c r="G13" i="3" s="1"/>
  <c r="E13" i="3" s="1"/>
  <c r="G13" i="1"/>
  <c r="C15" i="1" l="1"/>
  <c r="D15" i="1" s="1"/>
  <c r="F13" i="1"/>
  <c r="B22" i="1"/>
  <c r="C22" i="1" s="1"/>
  <c r="D22" i="1" s="1"/>
  <c r="C21" i="1"/>
  <c r="D21" i="1" s="1"/>
  <c r="Z15" i="5"/>
  <c r="Y14" i="5"/>
  <c r="Y47" i="5"/>
  <c r="Z48" i="5"/>
  <c r="T15" i="5"/>
  <c r="S14" i="5"/>
  <c r="N15" i="5"/>
  <c r="M14" i="5"/>
  <c r="M47" i="5"/>
  <c r="N48" i="5"/>
  <c r="AO13" i="5"/>
  <c r="AM13" i="5"/>
  <c r="AN13" i="5"/>
  <c r="AF15" i="5"/>
  <c r="AE14" i="5"/>
  <c r="J48" i="5"/>
  <c r="K48" i="5"/>
  <c r="I48" i="5"/>
  <c r="J14" i="5"/>
  <c r="K14" i="5"/>
  <c r="I14" i="5"/>
  <c r="AC13" i="5"/>
  <c r="AA13" i="5"/>
  <c r="AB13" i="5"/>
  <c r="V13" i="5"/>
  <c r="W13" i="5"/>
  <c r="U13" i="5"/>
  <c r="T48" i="5"/>
  <c r="S47" i="5"/>
  <c r="Q13" i="5"/>
  <c r="O13" i="5"/>
  <c r="P13" i="5"/>
  <c r="AL15" i="5"/>
  <c r="AK14" i="5"/>
  <c r="AK47" i="5"/>
  <c r="AL48" i="5"/>
  <c r="AH13" i="5"/>
  <c r="AI13" i="5"/>
  <c r="AG13" i="5"/>
  <c r="AF48" i="5"/>
  <c r="AE47" i="5"/>
  <c r="H50" i="5"/>
  <c r="G49" i="5"/>
  <c r="G15" i="5"/>
  <c r="H16" i="5"/>
  <c r="S12" i="3"/>
  <c r="Q12" i="3" s="1"/>
  <c r="E12" i="3"/>
  <c r="Y12" i="3"/>
  <c r="M12" i="4"/>
  <c r="AK12" i="4"/>
  <c r="AE46" i="4"/>
  <c r="AE13" i="4"/>
  <c r="AD12" i="4"/>
  <c r="AG12" i="4" s="1"/>
  <c r="AC12" i="4"/>
  <c r="M46" i="4"/>
  <c r="L12" i="4"/>
  <c r="M13" i="4"/>
  <c r="K12" i="4"/>
  <c r="AJ12" i="4"/>
  <c r="AM12" i="4" s="1"/>
  <c r="AK46" i="4"/>
  <c r="AK13" i="4"/>
  <c r="AI12" i="4"/>
  <c r="G46" i="4"/>
  <c r="G13" i="4"/>
  <c r="F12" i="4"/>
  <c r="I12" i="4" s="1"/>
  <c r="Y12" i="4"/>
  <c r="S12" i="4"/>
  <c r="X12" i="3"/>
  <c r="W12" i="3"/>
  <c r="Y13" i="3"/>
  <c r="Y46" i="3"/>
  <c r="F13" i="3"/>
  <c r="G14" i="3"/>
  <c r="R12" i="3"/>
  <c r="S46" i="3"/>
  <c r="S13" i="3"/>
  <c r="F12" i="3"/>
  <c r="G46" i="3"/>
  <c r="M12" i="3"/>
  <c r="AK12" i="3"/>
  <c r="AE12" i="3"/>
  <c r="AE13" i="1"/>
  <c r="AD13" i="1" s="1"/>
  <c r="J13" i="1" l="1"/>
  <c r="H13" i="1"/>
  <c r="J49" i="5"/>
  <c r="K49" i="5"/>
  <c r="I49" i="5"/>
  <c r="K15" i="5"/>
  <c r="I15" i="5"/>
  <c r="J15" i="5"/>
  <c r="H51" i="5"/>
  <c r="G50" i="5"/>
  <c r="AF49" i="5"/>
  <c r="AE48" i="5"/>
  <c r="AK48" i="5"/>
  <c r="AL49" i="5"/>
  <c r="AO14" i="5"/>
  <c r="AM14" i="5"/>
  <c r="AN14" i="5"/>
  <c r="T49" i="5"/>
  <c r="S48" i="5"/>
  <c r="AE15" i="5"/>
  <c r="AF16" i="5"/>
  <c r="M48" i="5"/>
  <c r="N49" i="5"/>
  <c r="Q14" i="5"/>
  <c r="O14" i="5"/>
  <c r="P14" i="5"/>
  <c r="V14" i="5"/>
  <c r="W14" i="5"/>
  <c r="U14" i="5"/>
  <c r="Y48" i="5"/>
  <c r="Z49" i="5"/>
  <c r="AC14" i="5"/>
  <c r="AA14" i="5"/>
  <c r="AB14" i="5"/>
  <c r="H17" i="5"/>
  <c r="G16" i="5"/>
  <c r="AH47" i="5"/>
  <c r="AI47" i="5"/>
  <c r="AG47" i="5"/>
  <c r="AO47" i="5"/>
  <c r="AM47" i="5"/>
  <c r="AN47" i="5"/>
  <c r="AL16" i="5"/>
  <c r="AK15" i="5"/>
  <c r="V47" i="5"/>
  <c r="W47" i="5"/>
  <c r="U47" i="5"/>
  <c r="AH14" i="5"/>
  <c r="AI14" i="5"/>
  <c r="AG14" i="5"/>
  <c r="Q47" i="5"/>
  <c r="O47" i="5"/>
  <c r="P47" i="5"/>
  <c r="N16" i="5"/>
  <c r="M15" i="5"/>
  <c r="S15" i="5"/>
  <c r="T16" i="5"/>
  <c r="AC47" i="5"/>
  <c r="AA47" i="5"/>
  <c r="AB47" i="5"/>
  <c r="Z16" i="5"/>
  <c r="Y15" i="5"/>
  <c r="U12" i="3"/>
  <c r="I12" i="3"/>
  <c r="I13" i="3"/>
  <c r="AA12" i="3"/>
  <c r="O12" i="4"/>
  <c r="AF12" i="4"/>
  <c r="AH12" i="4"/>
  <c r="E13" i="4"/>
  <c r="F13" i="4"/>
  <c r="I13" i="4" s="1"/>
  <c r="G14" i="4"/>
  <c r="AI46" i="4"/>
  <c r="AJ46" i="4"/>
  <c r="AK47" i="4"/>
  <c r="AN12" i="4"/>
  <c r="AL12" i="4"/>
  <c r="L46" i="4"/>
  <c r="M47" i="4"/>
  <c r="K46" i="4"/>
  <c r="AE47" i="4"/>
  <c r="AD46" i="4"/>
  <c r="AG46" i="4" s="1"/>
  <c r="AC46" i="4"/>
  <c r="X12" i="4"/>
  <c r="AA12" i="4" s="1"/>
  <c r="Y46" i="4"/>
  <c r="Y13" i="4"/>
  <c r="W12" i="4"/>
  <c r="H12" i="4"/>
  <c r="J12" i="4"/>
  <c r="AJ13" i="4"/>
  <c r="AK14" i="4"/>
  <c r="AI13" i="4"/>
  <c r="L13" i="4"/>
  <c r="K13" i="4"/>
  <c r="M14" i="4"/>
  <c r="P12" i="4"/>
  <c r="N12" i="4"/>
  <c r="AC13" i="4"/>
  <c r="AE14" i="4"/>
  <c r="AD13" i="4"/>
  <c r="AG13" i="4" s="1"/>
  <c r="S46" i="4"/>
  <c r="Q12" i="4"/>
  <c r="R12" i="4"/>
  <c r="S13" i="4"/>
  <c r="G47" i="4"/>
  <c r="F46" i="4"/>
  <c r="I46" i="4" s="1"/>
  <c r="E46" i="4"/>
  <c r="Z12" i="3"/>
  <c r="AB12" i="3"/>
  <c r="M46" i="3"/>
  <c r="L12" i="3"/>
  <c r="M13" i="3"/>
  <c r="K12" i="3"/>
  <c r="S47" i="3"/>
  <c r="R46" i="3"/>
  <c r="Q46" i="3"/>
  <c r="X46" i="3"/>
  <c r="Y47" i="3"/>
  <c r="W46" i="3"/>
  <c r="AK46" i="3"/>
  <c r="AJ12" i="3"/>
  <c r="AM12" i="3" s="1"/>
  <c r="AI12" i="3"/>
  <c r="AK13" i="3"/>
  <c r="R13" i="3"/>
  <c r="Q13" i="3"/>
  <c r="U13" i="3" s="1"/>
  <c r="S14" i="3"/>
  <c r="J13" i="3"/>
  <c r="H13" i="3"/>
  <c r="E46" i="3"/>
  <c r="F46" i="3"/>
  <c r="I46" i="3" s="1"/>
  <c r="G47" i="3"/>
  <c r="V12" i="3"/>
  <c r="T12" i="3"/>
  <c r="X13" i="3"/>
  <c r="Y14" i="3"/>
  <c r="W13" i="3"/>
  <c r="AE46" i="3"/>
  <c r="AD12" i="3"/>
  <c r="AG12" i="3" s="1"/>
  <c r="AC12" i="3"/>
  <c r="AE13" i="3"/>
  <c r="J12" i="3"/>
  <c r="H12" i="3"/>
  <c r="F14" i="3"/>
  <c r="G15" i="3"/>
  <c r="E14" i="3"/>
  <c r="I13" i="1"/>
  <c r="AG13" i="1"/>
  <c r="AF13" i="1"/>
  <c r="AH13" i="1"/>
  <c r="AE14" i="1"/>
  <c r="AE15" i="1" s="1"/>
  <c r="AE16" i="1" s="1"/>
  <c r="AE17" i="1" s="1"/>
  <c r="AE18" i="1" s="1"/>
  <c r="G47" i="1"/>
  <c r="AK13" i="1"/>
  <c r="AE47" i="1"/>
  <c r="Y13" i="1"/>
  <c r="S13" i="1"/>
  <c r="AB15" i="5" l="1"/>
  <c r="AC15" i="5"/>
  <c r="AA15" i="5"/>
  <c r="AN15" i="5"/>
  <c r="AO15" i="5"/>
  <c r="AM15" i="5"/>
  <c r="K16" i="5"/>
  <c r="I16" i="5"/>
  <c r="J16" i="5"/>
  <c r="AC48" i="5"/>
  <c r="AA48" i="5"/>
  <c r="AB48" i="5"/>
  <c r="Q48" i="5"/>
  <c r="O48" i="5"/>
  <c r="P48" i="5"/>
  <c r="AI15" i="5"/>
  <c r="AG15" i="5"/>
  <c r="AH15" i="5"/>
  <c r="T50" i="5"/>
  <c r="S49" i="5"/>
  <c r="AK49" i="5"/>
  <c r="AL50" i="5"/>
  <c r="AH48" i="5"/>
  <c r="AI48" i="5"/>
  <c r="AG48" i="5"/>
  <c r="J50" i="5"/>
  <c r="K50" i="5"/>
  <c r="I50" i="5"/>
  <c r="W15" i="5"/>
  <c r="U15" i="5"/>
  <c r="V15" i="5"/>
  <c r="N17" i="5"/>
  <c r="M16" i="5"/>
  <c r="Z17" i="5"/>
  <c r="Y16" i="5"/>
  <c r="T17" i="5"/>
  <c r="S16" i="5"/>
  <c r="P15" i="5"/>
  <c r="Q15" i="5"/>
  <c r="O15" i="5"/>
  <c r="AL17" i="5"/>
  <c r="AK16" i="5"/>
  <c r="H18" i="5"/>
  <c r="G17" i="5"/>
  <c r="Y49" i="5"/>
  <c r="Z50" i="5"/>
  <c r="M49" i="5"/>
  <c r="N50" i="5"/>
  <c r="AF17" i="5"/>
  <c r="AE16" i="5"/>
  <c r="V48" i="5"/>
  <c r="W48" i="5"/>
  <c r="U48" i="5"/>
  <c r="AO48" i="5"/>
  <c r="AM48" i="5"/>
  <c r="AN48" i="5"/>
  <c r="AF50" i="5"/>
  <c r="AE49" i="5"/>
  <c r="H52" i="5"/>
  <c r="G51" i="5"/>
  <c r="I14" i="3"/>
  <c r="AA46" i="3"/>
  <c r="U46" i="3"/>
  <c r="O12" i="3"/>
  <c r="U12" i="4"/>
  <c r="O13" i="4"/>
  <c r="AA13" i="3"/>
  <c r="AM13" i="4"/>
  <c r="O46" i="4"/>
  <c r="AM46" i="4"/>
  <c r="S14" i="4"/>
  <c r="R13" i="4"/>
  <c r="U13" i="4" s="1"/>
  <c r="Q13" i="4"/>
  <c r="X13" i="4"/>
  <c r="Y14" i="4"/>
  <c r="W13" i="4"/>
  <c r="N46" i="4"/>
  <c r="P46" i="4"/>
  <c r="AE48" i="4"/>
  <c r="AD47" i="4"/>
  <c r="AG47" i="4" s="1"/>
  <c r="AC47" i="4"/>
  <c r="AN13" i="4"/>
  <c r="AL13" i="4"/>
  <c r="G48" i="4"/>
  <c r="F47" i="4"/>
  <c r="E47" i="4"/>
  <c r="S47" i="4"/>
  <c r="R46" i="4"/>
  <c r="U46" i="4" s="1"/>
  <c r="Q46" i="4"/>
  <c r="P13" i="4"/>
  <c r="N13" i="4"/>
  <c r="K47" i="4"/>
  <c r="L47" i="4"/>
  <c r="M48" i="4"/>
  <c r="AI47" i="4"/>
  <c r="AJ47" i="4"/>
  <c r="AM47" i="4" s="1"/>
  <c r="AK48" i="4"/>
  <c r="H13" i="4"/>
  <c r="J13" i="4"/>
  <c r="AF13" i="4"/>
  <c r="AH13" i="4"/>
  <c r="AH46" i="4"/>
  <c r="AF46" i="4"/>
  <c r="AL46" i="4"/>
  <c r="AN46" i="4"/>
  <c r="T12" i="4"/>
  <c r="V12" i="4"/>
  <c r="AE15" i="4"/>
  <c r="AD14" i="4"/>
  <c r="AC14" i="4"/>
  <c r="L14" i="4"/>
  <c r="M15" i="4"/>
  <c r="K14" i="4"/>
  <c r="AJ14" i="4"/>
  <c r="AK15" i="4"/>
  <c r="AI14" i="4"/>
  <c r="W46" i="4"/>
  <c r="X46" i="4"/>
  <c r="AA46" i="4" s="1"/>
  <c r="Y47" i="4"/>
  <c r="J46" i="4"/>
  <c r="H46" i="4"/>
  <c r="AB12" i="4"/>
  <c r="Z12" i="4"/>
  <c r="G15" i="4"/>
  <c r="F14" i="4"/>
  <c r="E14" i="4"/>
  <c r="H46" i="3"/>
  <c r="J46" i="3"/>
  <c r="AJ13" i="3"/>
  <c r="AI13" i="3"/>
  <c r="AK14" i="3"/>
  <c r="T46" i="3"/>
  <c r="V46" i="3"/>
  <c r="N12" i="3"/>
  <c r="P12" i="3"/>
  <c r="J14" i="3"/>
  <c r="H14" i="3"/>
  <c r="AD13" i="3"/>
  <c r="AE14" i="3"/>
  <c r="AC13" i="3"/>
  <c r="R14" i="3"/>
  <c r="S15" i="3"/>
  <c r="Q14" i="3"/>
  <c r="U14" i="3" s="1"/>
  <c r="X47" i="3"/>
  <c r="AA47" i="3" s="1"/>
  <c r="W47" i="3"/>
  <c r="Y48" i="3"/>
  <c r="Q47" i="3"/>
  <c r="S48" i="3"/>
  <c r="R47" i="3"/>
  <c r="U47" i="3" s="1"/>
  <c r="L46" i="3"/>
  <c r="M47" i="3"/>
  <c r="K46" i="3"/>
  <c r="F15" i="3"/>
  <c r="G16" i="3"/>
  <c r="E15" i="3"/>
  <c r="AC46" i="3"/>
  <c r="AD46" i="3"/>
  <c r="AE47" i="3"/>
  <c r="X14" i="3"/>
  <c r="W14" i="3"/>
  <c r="Y15" i="3"/>
  <c r="AL12" i="3"/>
  <c r="AN12" i="3"/>
  <c r="AB46" i="3"/>
  <c r="Z46" i="3"/>
  <c r="AH12" i="3"/>
  <c r="AF12" i="3"/>
  <c r="Z13" i="3"/>
  <c r="AB13" i="3"/>
  <c r="G48" i="3"/>
  <c r="F47" i="3"/>
  <c r="I47" i="3" s="1"/>
  <c r="E47" i="3"/>
  <c r="V13" i="3"/>
  <c r="T13" i="3"/>
  <c r="AJ46" i="3"/>
  <c r="AM46" i="3" s="1"/>
  <c r="AI46" i="3"/>
  <c r="AK47" i="3"/>
  <c r="L13" i="3"/>
  <c r="K13" i="3"/>
  <c r="M14" i="3"/>
  <c r="AD15" i="1"/>
  <c r="AD14" i="1"/>
  <c r="AD16" i="1"/>
  <c r="AD17" i="1"/>
  <c r="AE19" i="1"/>
  <c r="AD18" i="1"/>
  <c r="Y14" i="1"/>
  <c r="X13" i="1"/>
  <c r="S14" i="1"/>
  <c r="R13" i="1"/>
  <c r="G48" i="1"/>
  <c r="F47" i="1"/>
  <c r="AK47" i="1"/>
  <c r="AK48" i="1" s="1"/>
  <c r="AJ13" i="1"/>
  <c r="AE48" i="1"/>
  <c r="AD47" i="1"/>
  <c r="AK14" i="1"/>
  <c r="S47" i="1"/>
  <c r="Y47" i="1"/>
  <c r="G14" i="1"/>
  <c r="M13" i="1"/>
  <c r="L13" i="1" s="1"/>
  <c r="F14" i="1" l="1"/>
  <c r="H14" i="1" s="1"/>
  <c r="J51" i="5"/>
  <c r="K51" i="5"/>
  <c r="I51" i="5"/>
  <c r="AH49" i="5"/>
  <c r="AI49" i="5"/>
  <c r="AG49" i="5"/>
  <c r="AI16" i="5"/>
  <c r="AG16" i="5"/>
  <c r="AH16" i="5"/>
  <c r="M50" i="5"/>
  <c r="N51" i="5"/>
  <c r="Y50" i="5"/>
  <c r="Z51" i="5"/>
  <c r="J17" i="5"/>
  <c r="K17" i="5"/>
  <c r="I17" i="5"/>
  <c r="AN16" i="5"/>
  <c r="AO16" i="5"/>
  <c r="AM16" i="5"/>
  <c r="T18" i="5"/>
  <c r="S17" i="5"/>
  <c r="Z18" i="5"/>
  <c r="Y17" i="5"/>
  <c r="N18" i="5"/>
  <c r="M17" i="5"/>
  <c r="AK50" i="5"/>
  <c r="AL51" i="5"/>
  <c r="V49" i="5"/>
  <c r="W49" i="5"/>
  <c r="U49" i="5"/>
  <c r="H53" i="5"/>
  <c r="G52" i="5"/>
  <c r="AF51" i="5"/>
  <c r="AE50" i="5"/>
  <c r="AF18" i="5"/>
  <c r="AE17" i="5"/>
  <c r="Q49" i="5"/>
  <c r="O49" i="5"/>
  <c r="P49" i="5"/>
  <c r="AC49" i="5"/>
  <c r="AA49" i="5"/>
  <c r="AB49" i="5"/>
  <c r="H19" i="5"/>
  <c r="G18" i="5"/>
  <c r="AL18" i="5"/>
  <c r="AK17" i="5"/>
  <c r="W16" i="5"/>
  <c r="U16" i="5"/>
  <c r="V16" i="5"/>
  <c r="AB16" i="5"/>
  <c r="AC16" i="5"/>
  <c r="AA16" i="5"/>
  <c r="P16" i="5"/>
  <c r="Q16" i="5"/>
  <c r="O16" i="5"/>
  <c r="AO49" i="5"/>
  <c r="AM49" i="5"/>
  <c r="AN49" i="5"/>
  <c r="T51" i="5"/>
  <c r="S50" i="5"/>
  <c r="AA14" i="3"/>
  <c r="AG46" i="3"/>
  <c r="I15" i="3"/>
  <c r="AM13" i="3"/>
  <c r="I14" i="4"/>
  <c r="O14" i="4"/>
  <c r="AG14" i="4"/>
  <c r="O47" i="4"/>
  <c r="I47" i="4"/>
  <c r="O13" i="3"/>
  <c r="O46" i="3"/>
  <c r="AG13" i="3"/>
  <c r="AM14" i="4"/>
  <c r="AA13" i="4"/>
  <c r="W47" i="4"/>
  <c r="X47" i="4"/>
  <c r="AA47" i="4" s="1"/>
  <c r="Y48" i="4"/>
  <c r="AJ15" i="4"/>
  <c r="AM15" i="4" s="1"/>
  <c r="AI15" i="4"/>
  <c r="AK16" i="4"/>
  <c r="AI48" i="4"/>
  <c r="AJ48" i="4"/>
  <c r="AM48" i="4" s="1"/>
  <c r="AK49" i="4"/>
  <c r="J47" i="4"/>
  <c r="H47" i="4"/>
  <c r="E15" i="4"/>
  <c r="F15" i="4"/>
  <c r="G16" i="4"/>
  <c r="Z46" i="4"/>
  <c r="AB46" i="4"/>
  <c r="AL47" i="4"/>
  <c r="AN47" i="4"/>
  <c r="AH47" i="4"/>
  <c r="AF47" i="4"/>
  <c r="AF14" i="4"/>
  <c r="AH14" i="4"/>
  <c r="L15" i="4"/>
  <c r="M16" i="4"/>
  <c r="K15" i="4"/>
  <c r="AC15" i="4"/>
  <c r="AE16" i="4"/>
  <c r="AD15" i="4"/>
  <c r="AG15" i="4" s="1"/>
  <c r="K48" i="4"/>
  <c r="L48" i="4"/>
  <c r="O48" i="4" s="1"/>
  <c r="M49" i="4"/>
  <c r="AB13" i="4"/>
  <c r="Z13" i="4"/>
  <c r="H14" i="4"/>
  <c r="J14" i="4"/>
  <c r="P14" i="4"/>
  <c r="N14" i="4"/>
  <c r="N47" i="4"/>
  <c r="P47" i="4"/>
  <c r="AN14" i="4"/>
  <c r="AL14" i="4"/>
  <c r="V46" i="4"/>
  <c r="T46" i="4"/>
  <c r="G49" i="4"/>
  <c r="F48" i="4"/>
  <c r="E48" i="4"/>
  <c r="T13" i="4"/>
  <c r="V13" i="4"/>
  <c r="S48" i="4"/>
  <c r="R47" i="4"/>
  <c r="U47" i="4" s="1"/>
  <c r="Q47" i="4"/>
  <c r="AE49" i="4"/>
  <c r="AD48" i="4"/>
  <c r="AC48" i="4"/>
  <c r="X14" i="4"/>
  <c r="W14" i="4"/>
  <c r="Y15" i="4"/>
  <c r="Q14" i="4"/>
  <c r="S15" i="4"/>
  <c r="R14" i="4"/>
  <c r="U14" i="4" s="1"/>
  <c r="AF46" i="3"/>
  <c r="AH46" i="3"/>
  <c r="T47" i="3"/>
  <c r="V47" i="3"/>
  <c r="AN46" i="3"/>
  <c r="AL46" i="3"/>
  <c r="AB47" i="3"/>
  <c r="Z47" i="3"/>
  <c r="AJ14" i="3"/>
  <c r="AI14" i="3"/>
  <c r="AK15" i="3"/>
  <c r="H47" i="3"/>
  <c r="J47" i="3"/>
  <c r="AJ47" i="3"/>
  <c r="AK48" i="3"/>
  <c r="AI47" i="3"/>
  <c r="E48" i="3"/>
  <c r="F48" i="3"/>
  <c r="I48" i="3" s="1"/>
  <c r="G49" i="3"/>
  <c r="AE48" i="3"/>
  <c r="AD47" i="3"/>
  <c r="AC47" i="3"/>
  <c r="F16" i="3"/>
  <c r="E16" i="3"/>
  <c r="G17" i="3"/>
  <c r="P46" i="3"/>
  <c r="N46" i="3"/>
  <c r="X48" i="3"/>
  <c r="Y49" i="3"/>
  <c r="W48" i="3"/>
  <c r="R15" i="3"/>
  <c r="Q15" i="3"/>
  <c r="U15" i="3" s="1"/>
  <c r="S16" i="3"/>
  <c r="AH13" i="3"/>
  <c r="AF13" i="3"/>
  <c r="AL13" i="3"/>
  <c r="AN13" i="3"/>
  <c r="L14" i="3"/>
  <c r="O14" i="3" s="1"/>
  <c r="K14" i="3"/>
  <c r="M15" i="3"/>
  <c r="X15" i="3"/>
  <c r="W15" i="3"/>
  <c r="Y16" i="3"/>
  <c r="J15" i="3"/>
  <c r="H15" i="3"/>
  <c r="V14" i="3"/>
  <c r="T14" i="3"/>
  <c r="S49" i="3"/>
  <c r="R48" i="3"/>
  <c r="Q48" i="3"/>
  <c r="N13" i="3"/>
  <c r="P13" i="3"/>
  <c r="Z14" i="3"/>
  <c r="AB14" i="3"/>
  <c r="L47" i="3"/>
  <c r="M48" i="3"/>
  <c r="K47" i="3"/>
  <c r="AD14" i="3"/>
  <c r="AG14" i="3" s="1"/>
  <c r="AC14" i="3"/>
  <c r="AE15" i="3"/>
  <c r="AH16" i="1"/>
  <c r="AF16" i="1"/>
  <c r="AG16" i="1"/>
  <c r="AN13" i="1"/>
  <c r="AM13" i="1"/>
  <c r="AL13" i="1"/>
  <c r="V13" i="1"/>
  <c r="U13" i="1"/>
  <c r="T13" i="1"/>
  <c r="AF18" i="1"/>
  <c r="AH18" i="1"/>
  <c r="AG18" i="1"/>
  <c r="AF14" i="1"/>
  <c r="AH14" i="1"/>
  <c r="AG14" i="1"/>
  <c r="P13" i="1"/>
  <c r="O13" i="1"/>
  <c r="N13" i="1"/>
  <c r="AK15" i="1"/>
  <c r="AJ14" i="1"/>
  <c r="AG15" i="1"/>
  <c r="AF15" i="1"/>
  <c r="AH15" i="1"/>
  <c r="AH47" i="1"/>
  <c r="AG47" i="1"/>
  <c r="AF47" i="1"/>
  <c r="J47" i="1"/>
  <c r="I47" i="1"/>
  <c r="H47" i="1"/>
  <c r="AA13" i="1"/>
  <c r="AB13" i="1"/>
  <c r="Z13" i="1"/>
  <c r="AG17" i="1"/>
  <c r="AH17" i="1"/>
  <c r="AF17" i="1"/>
  <c r="AK49" i="1"/>
  <c r="AJ48" i="1"/>
  <c r="G49" i="1"/>
  <c r="F48" i="1"/>
  <c r="AE20" i="1"/>
  <c r="AD19" i="1"/>
  <c r="Y15" i="1"/>
  <c r="X14" i="1"/>
  <c r="AE49" i="1"/>
  <c r="AD48" i="1"/>
  <c r="S15" i="1"/>
  <c r="R14" i="1"/>
  <c r="AJ47" i="1"/>
  <c r="G15" i="1"/>
  <c r="Y48" i="1"/>
  <c r="X47" i="1"/>
  <c r="S48" i="1"/>
  <c r="R47" i="1"/>
  <c r="M14" i="1"/>
  <c r="M47" i="1"/>
  <c r="F15" i="1" l="1"/>
  <c r="H15" i="1" s="1"/>
  <c r="K18" i="5"/>
  <c r="J18" i="5"/>
  <c r="I18" i="5"/>
  <c r="AI17" i="5"/>
  <c r="AG17" i="5"/>
  <c r="AH17" i="5"/>
  <c r="AH50" i="5"/>
  <c r="AI50" i="5"/>
  <c r="AG50" i="5"/>
  <c r="J52" i="5"/>
  <c r="K52" i="5"/>
  <c r="I52" i="5"/>
  <c r="AO50" i="5"/>
  <c r="AM50" i="5"/>
  <c r="AN50" i="5"/>
  <c r="N19" i="5"/>
  <c r="M18" i="5"/>
  <c r="Z19" i="5"/>
  <c r="Y18" i="5"/>
  <c r="S18" i="5"/>
  <c r="T19" i="5"/>
  <c r="AC50" i="5"/>
  <c r="AA50" i="5"/>
  <c r="AB50" i="5"/>
  <c r="Q50" i="5"/>
  <c r="O50" i="5"/>
  <c r="P50" i="5"/>
  <c r="V50" i="5"/>
  <c r="W50" i="5"/>
  <c r="U50" i="5"/>
  <c r="AN17" i="5"/>
  <c r="AO17" i="5"/>
  <c r="AM17" i="5"/>
  <c r="T52" i="5"/>
  <c r="S51" i="5"/>
  <c r="AL19" i="5"/>
  <c r="AK18" i="5"/>
  <c r="H20" i="5"/>
  <c r="G19" i="5"/>
  <c r="AE18" i="5"/>
  <c r="AF19" i="5"/>
  <c r="AF52" i="5"/>
  <c r="AE51" i="5"/>
  <c r="H54" i="5"/>
  <c r="G53" i="5"/>
  <c r="AK51" i="5"/>
  <c r="AL52" i="5"/>
  <c r="Q17" i="5"/>
  <c r="O17" i="5"/>
  <c r="P17" i="5"/>
  <c r="AB17" i="5"/>
  <c r="AA17" i="5"/>
  <c r="AC17" i="5"/>
  <c r="W17" i="5"/>
  <c r="V17" i="5"/>
  <c r="U17" i="5"/>
  <c r="Y51" i="5"/>
  <c r="Z52" i="5"/>
  <c r="M51" i="5"/>
  <c r="N52" i="5"/>
  <c r="O47" i="3"/>
  <c r="U48" i="3"/>
  <c r="AA15" i="3"/>
  <c r="I16" i="3"/>
  <c r="AG47" i="3"/>
  <c r="AM14" i="3"/>
  <c r="AA14" i="4"/>
  <c r="AG48" i="4"/>
  <c r="I48" i="4"/>
  <c r="O15" i="4"/>
  <c r="I15" i="4"/>
  <c r="AA48" i="3"/>
  <c r="AM47" i="3"/>
  <c r="AB14" i="4"/>
  <c r="Z14" i="4"/>
  <c r="H15" i="4"/>
  <c r="J15" i="4"/>
  <c r="Z47" i="4"/>
  <c r="AB47" i="4"/>
  <c r="X15" i="4"/>
  <c r="Y16" i="4"/>
  <c r="W15" i="4"/>
  <c r="S49" i="4"/>
  <c r="R48" i="4"/>
  <c r="U48" i="4" s="1"/>
  <c r="Q48" i="4"/>
  <c r="T14" i="4"/>
  <c r="V14" i="4"/>
  <c r="AE50" i="4"/>
  <c r="AD49" i="4"/>
  <c r="AC49" i="4"/>
  <c r="G50" i="4"/>
  <c r="F49" i="4"/>
  <c r="I49" i="4" s="1"/>
  <c r="E49" i="4"/>
  <c r="N48" i="4"/>
  <c r="P48" i="4"/>
  <c r="G17" i="4"/>
  <c r="F16" i="4"/>
  <c r="E16" i="4"/>
  <c r="AL48" i="4"/>
  <c r="AN48" i="4"/>
  <c r="AN15" i="4"/>
  <c r="AL15" i="4"/>
  <c r="S16" i="4"/>
  <c r="R15" i="4"/>
  <c r="U15" i="4" s="1"/>
  <c r="Q15" i="4"/>
  <c r="W48" i="4"/>
  <c r="X48" i="4"/>
  <c r="Y49" i="4"/>
  <c r="V47" i="4"/>
  <c r="T47" i="4"/>
  <c r="AF15" i="4"/>
  <c r="AH15" i="4"/>
  <c r="L16" i="4"/>
  <c r="M17" i="4"/>
  <c r="K16" i="4"/>
  <c r="AJ16" i="4"/>
  <c r="AK17" i="4"/>
  <c r="AI16" i="4"/>
  <c r="AH48" i="4"/>
  <c r="AF48" i="4"/>
  <c r="J48" i="4"/>
  <c r="H48" i="4"/>
  <c r="K49" i="4"/>
  <c r="L49" i="4"/>
  <c r="O49" i="4" s="1"/>
  <c r="M50" i="4"/>
  <c r="AE17" i="4"/>
  <c r="AD16" i="4"/>
  <c r="AC16" i="4"/>
  <c r="P15" i="4"/>
  <c r="N15" i="4"/>
  <c r="AI49" i="4"/>
  <c r="AJ49" i="4"/>
  <c r="AM49" i="4" s="1"/>
  <c r="AK50" i="4"/>
  <c r="Z15" i="3"/>
  <c r="AB15" i="3"/>
  <c r="V15" i="3"/>
  <c r="T15" i="3"/>
  <c r="AE49" i="3"/>
  <c r="AC48" i="3"/>
  <c r="AD48" i="3"/>
  <c r="AG48" i="3" s="1"/>
  <c r="AL14" i="3"/>
  <c r="AN14" i="3"/>
  <c r="AD15" i="3"/>
  <c r="AE16" i="3"/>
  <c r="AC15" i="3"/>
  <c r="L48" i="3"/>
  <c r="O48" i="3" s="1"/>
  <c r="K48" i="3"/>
  <c r="M49" i="3"/>
  <c r="L15" i="3"/>
  <c r="O15" i="3" s="1"/>
  <c r="K15" i="3"/>
  <c r="M16" i="3"/>
  <c r="J16" i="3"/>
  <c r="H16" i="3"/>
  <c r="F49" i="3"/>
  <c r="E49" i="3"/>
  <c r="G50" i="3"/>
  <c r="AK49" i="3"/>
  <c r="AJ48" i="3"/>
  <c r="AI48" i="3"/>
  <c r="P47" i="3"/>
  <c r="N47" i="3"/>
  <c r="T48" i="3"/>
  <c r="V48" i="3"/>
  <c r="X16" i="3"/>
  <c r="W16" i="3"/>
  <c r="Y17" i="3"/>
  <c r="R16" i="3"/>
  <c r="S17" i="3"/>
  <c r="Q16" i="3"/>
  <c r="U16" i="3" s="1"/>
  <c r="Y50" i="3"/>
  <c r="X49" i="3"/>
  <c r="AA49" i="3" s="1"/>
  <c r="W49" i="3"/>
  <c r="H48" i="3"/>
  <c r="J48" i="3"/>
  <c r="AN47" i="3"/>
  <c r="AL47" i="3"/>
  <c r="AJ15" i="3"/>
  <c r="AM15" i="3" s="1"/>
  <c r="AI15" i="3"/>
  <c r="AK16" i="3"/>
  <c r="AH14" i="3"/>
  <c r="AF14" i="3"/>
  <c r="S50" i="3"/>
  <c r="Q49" i="3"/>
  <c r="R49" i="3"/>
  <c r="N14" i="3"/>
  <c r="P14" i="3"/>
  <c r="AB48" i="3"/>
  <c r="Z48" i="3"/>
  <c r="F17" i="3"/>
  <c r="G18" i="3"/>
  <c r="E17" i="3"/>
  <c r="AF47" i="3"/>
  <c r="AH47" i="3"/>
  <c r="U14" i="1"/>
  <c r="V14" i="1"/>
  <c r="T14" i="1"/>
  <c r="AB14" i="1"/>
  <c r="Z14" i="1"/>
  <c r="AA14" i="1"/>
  <c r="H48" i="1"/>
  <c r="J48" i="1"/>
  <c r="I48" i="1"/>
  <c r="AK16" i="1"/>
  <c r="AJ15" i="1"/>
  <c r="U47" i="1"/>
  <c r="T47" i="1"/>
  <c r="V47" i="1"/>
  <c r="J14" i="1"/>
  <c r="I14" i="1"/>
  <c r="AF48" i="1"/>
  <c r="AG48" i="1"/>
  <c r="AH48" i="1"/>
  <c r="AG19" i="1"/>
  <c r="AF19" i="1"/>
  <c r="AH19" i="1"/>
  <c r="AL48" i="1"/>
  <c r="AM48" i="1"/>
  <c r="AN48" i="1"/>
  <c r="AB47" i="1"/>
  <c r="AA47" i="1"/>
  <c r="Z47" i="1"/>
  <c r="AL47" i="1"/>
  <c r="AN47" i="1"/>
  <c r="AM47" i="1"/>
  <c r="AM14" i="1"/>
  <c r="AN14" i="1"/>
  <c r="AL14" i="1"/>
  <c r="AK50" i="1"/>
  <c r="AJ49" i="1"/>
  <c r="G50" i="1"/>
  <c r="F49" i="1"/>
  <c r="AE21" i="1"/>
  <c r="AD20" i="1"/>
  <c r="Y16" i="1"/>
  <c r="X15" i="1"/>
  <c r="Y49" i="1"/>
  <c r="X48" i="1"/>
  <c r="AE50" i="1"/>
  <c r="AD49" i="1"/>
  <c r="S49" i="1"/>
  <c r="R48" i="1"/>
  <c r="S16" i="1"/>
  <c r="R15" i="1"/>
  <c r="M15" i="1"/>
  <c r="L14" i="1"/>
  <c r="M48" i="1"/>
  <c r="L47" i="1"/>
  <c r="G16" i="1"/>
  <c r="F16" i="1" l="1"/>
  <c r="H16" i="1" s="1"/>
  <c r="Q51" i="5"/>
  <c r="O51" i="5"/>
  <c r="P51" i="5"/>
  <c r="J53" i="5"/>
  <c r="K53" i="5"/>
  <c r="I53" i="5"/>
  <c r="M52" i="5"/>
  <c r="N53" i="5"/>
  <c r="Y52" i="5"/>
  <c r="Z53" i="5"/>
  <c r="AO51" i="5"/>
  <c r="AM51" i="5"/>
  <c r="AN51" i="5"/>
  <c r="H55" i="5"/>
  <c r="G54" i="5"/>
  <c r="AF53" i="5"/>
  <c r="AE52" i="5"/>
  <c r="AI18" i="5"/>
  <c r="AG18" i="5"/>
  <c r="AH18" i="5"/>
  <c r="H21" i="5"/>
  <c r="G20" i="5"/>
  <c r="AL20" i="5"/>
  <c r="AK19" i="5"/>
  <c r="T53" i="5"/>
  <c r="S52" i="5"/>
  <c r="W18" i="5"/>
  <c r="U18" i="5"/>
  <c r="V18" i="5"/>
  <c r="Z20" i="5"/>
  <c r="Y19" i="5"/>
  <c r="N20" i="5"/>
  <c r="M19" i="5"/>
  <c r="AC51" i="5"/>
  <c r="AA51" i="5"/>
  <c r="AB51" i="5"/>
  <c r="AK52" i="5"/>
  <c r="AL53" i="5"/>
  <c r="AH51" i="5"/>
  <c r="AI51" i="5"/>
  <c r="AG51" i="5"/>
  <c r="AF20" i="5"/>
  <c r="AE19" i="5"/>
  <c r="K19" i="5"/>
  <c r="I19" i="5"/>
  <c r="J19" i="5"/>
  <c r="AN18" i="5"/>
  <c r="AO18" i="5"/>
  <c r="AM18" i="5"/>
  <c r="V51" i="5"/>
  <c r="W51" i="5"/>
  <c r="U51" i="5"/>
  <c r="T20" i="5"/>
  <c r="S19" i="5"/>
  <c r="AB18" i="5"/>
  <c r="AC18" i="5"/>
  <c r="AA18" i="5"/>
  <c r="P18" i="5"/>
  <c r="Q18" i="5"/>
  <c r="O18" i="5"/>
  <c r="AG15" i="3"/>
  <c r="AG16" i="4"/>
  <c r="O16" i="4"/>
  <c r="AA48" i="4"/>
  <c r="I16" i="4"/>
  <c r="AG49" i="4"/>
  <c r="I17" i="3"/>
  <c r="U49" i="3"/>
  <c r="AA16" i="3"/>
  <c r="AM48" i="3"/>
  <c r="I49" i="3"/>
  <c r="AM16" i="4"/>
  <c r="AA15" i="4"/>
  <c r="N49" i="4"/>
  <c r="P49" i="4"/>
  <c r="L17" i="4"/>
  <c r="M18" i="4"/>
  <c r="K17" i="4"/>
  <c r="AF16" i="4"/>
  <c r="AH16" i="4"/>
  <c r="AJ17" i="4"/>
  <c r="AM17" i="4" s="1"/>
  <c r="AI17" i="4"/>
  <c r="AK18" i="4"/>
  <c r="AH49" i="4"/>
  <c r="AF49" i="4"/>
  <c r="T15" i="4"/>
  <c r="V15" i="4"/>
  <c r="E17" i="4"/>
  <c r="F17" i="4"/>
  <c r="I17" i="4" s="1"/>
  <c r="G18" i="4"/>
  <c r="V48" i="4"/>
  <c r="T48" i="4"/>
  <c r="AI50" i="4"/>
  <c r="AJ50" i="4"/>
  <c r="AK51" i="4"/>
  <c r="K50" i="4"/>
  <c r="L50" i="4"/>
  <c r="O50" i="4" s="1"/>
  <c r="M51" i="4"/>
  <c r="Z48" i="4"/>
  <c r="AB48" i="4"/>
  <c r="Q16" i="4"/>
  <c r="S17" i="4"/>
  <c r="R16" i="4"/>
  <c r="U16" i="4" s="1"/>
  <c r="G51" i="4"/>
  <c r="F50" i="4"/>
  <c r="I50" i="4" s="1"/>
  <c r="E50" i="4"/>
  <c r="S50" i="4"/>
  <c r="R49" i="4"/>
  <c r="Q49" i="4"/>
  <c r="AL49" i="4"/>
  <c r="AN49" i="4"/>
  <c r="P16" i="4"/>
  <c r="N16" i="4"/>
  <c r="H16" i="4"/>
  <c r="J16" i="4"/>
  <c r="X16" i="4"/>
  <c r="W16" i="4"/>
  <c r="Y17" i="4"/>
  <c r="AC17" i="4"/>
  <c r="AD17" i="4"/>
  <c r="AE18" i="4"/>
  <c r="AN16" i="4"/>
  <c r="AL16" i="4"/>
  <c r="W49" i="4"/>
  <c r="X49" i="4"/>
  <c r="AA49" i="4" s="1"/>
  <c r="Y50" i="4"/>
  <c r="J49" i="4"/>
  <c r="H49" i="4"/>
  <c r="AE51" i="4"/>
  <c r="AD50" i="4"/>
  <c r="AC50" i="4"/>
  <c r="AB15" i="4"/>
  <c r="Z15" i="4"/>
  <c r="Z16" i="3"/>
  <c r="AB16" i="3"/>
  <c r="AN48" i="3"/>
  <c r="AL48" i="3"/>
  <c r="L16" i="3"/>
  <c r="K16" i="3"/>
  <c r="M17" i="3"/>
  <c r="AF48" i="3"/>
  <c r="AH48" i="3"/>
  <c r="AL15" i="3"/>
  <c r="AN15" i="3"/>
  <c r="AB49" i="3"/>
  <c r="Z49" i="3"/>
  <c r="V16" i="3"/>
  <c r="T16" i="3"/>
  <c r="AK50" i="3"/>
  <c r="AI49" i="3"/>
  <c r="AJ49" i="3"/>
  <c r="AM49" i="3" s="1"/>
  <c r="P48" i="3"/>
  <c r="N48" i="3"/>
  <c r="R17" i="3"/>
  <c r="S18" i="3"/>
  <c r="Q17" i="3"/>
  <c r="U17" i="3" s="1"/>
  <c r="H49" i="3"/>
  <c r="J49" i="3"/>
  <c r="AH15" i="3"/>
  <c r="AF15" i="3"/>
  <c r="F18" i="3"/>
  <c r="G19" i="3"/>
  <c r="E18" i="3"/>
  <c r="T49" i="3"/>
  <c r="V49" i="3"/>
  <c r="J17" i="3"/>
  <c r="H17" i="3"/>
  <c r="Y51" i="3"/>
  <c r="X50" i="3"/>
  <c r="AA50" i="3" s="1"/>
  <c r="W50" i="3"/>
  <c r="X17" i="3"/>
  <c r="AA17" i="3" s="1"/>
  <c r="W17" i="3"/>
  <c r="Y18" i="3"/>
  <c r="E50" i="3"/>
  <c r="F50" i="3"/>
  <c r="I50" i="3" s="1"/>
  <c r="G51" i="3"/>
  <c r="N15" i="3"/>
  <c r="P15" i="3"/>
  <c r="AC49" i="3"/>
  <c r="AE50" i="3"/>
  <c r="AD49" i="3"/>
  <c r="AG49" i="3" s="1"/>
  <c r="Q50" i="3"/>
  <c r="S51" i="3"/>
  <c r="R50" i="3"/>
  <c r="U50" i="3" s="1"/>
  <c r="AJ16" i="3"/>
  <c r="AM16" i="3" s="1"/>
  <c r="AI16" i="3"/>
  <c r="AK17" i="3"/>
  <c r="M50" i="3"/>
  <c r="L49" i="3"/>
  <c r="O49" i="3" s="1"/>
  <c r="K49" i="3"/>
  <c r="AD16" i="3"/>
  <c r="AE17" i="3"/>
  <c r="AC16" i="3"/>
  <c r="N47" i="1"/>
  <c r="P47" i="1"/>
  <c r="O47" i="1"/>
  <c r="T15" i="1"/>
  <c r="V15" i="1"/>
  <c r="U15" i="1"/>
  <c r="AF49" i="1"/>
  <c r="AG49" i="1"/>
  <c r="AH49" i="1"/>
  <c r="AA15" i="1"/>
  <c r="AB15" i="1"/>
  <c r="Z15" i="1"/>
  <c r="I49" i="1"/>
  <c r="H49" i="1"/>
  <c r="J49" i="1"/>
  <c r="AL15" i="1"/>
  <c r="AN15" i="1"/>
  <c r="AM15" i="1"/>
  <c r="AK17" i="1"/>
  <c r="AJ16" i="1"/>
  <c r="I15" i="1"/>
  <c r="J15" i="1"/>
  <c r="O14" i="1"/>
  <c r="N14" i="1"/>
  <c r="P14" i="1"/>
  <c r="T48" i="1"/>
  <c r="V48" i="1"/>
  <c r="U48" i="1"/>
  <c r="AA48" i="1"/>
  <c r="Z48" i="1"/>
  <c r="AB48" i="1"/>
  <c r="AH20" i="1"/>
  <c r="AF20" i="1"/>
  <c r="AG20" i="1"/>
  <c r="AM49" i="1"/>
  <c r="AN49" i="1"/>
  <c r="AL49" i="1"/>
  <c r="AK51" i="1"/>
  <c r="AJ50" i="1"/>
  <c r="G51" i="1"/>
  <c r="F50" i="1"/>
  <c r="AE22" i="1"/>
  <c r="AD21" i="1"/>
  <c r="Y17" i="1"/>
  <c r="X16" i="1"/>
  <c r="AE51" i="1"/>
  <c r="AD50" i="1"/>
  <c r="Y50" i="1"/>
  <c r="X49" i="1"/>
  <c r="S17" i="1"/>
  <c r="R16" i="1"/>
  <c r="S50" i="1"/>
  <c r="R49" i="1"/>
  <c r="M49" i="1"/>
  <c r="L48" i="1"/>
  <c r="M16" i="1"/>
  <c r="L15" i="1"/>
  <c r="G17" i="1"/>
  <c r="F17" i="1" l="1"/>
  <c r="H17" i="1" s="1"/>
  <c r="T21" i="5"/>
  <c r="S20" i="5"/>
  <c r="W19" i="5"/>
  <c r="U19" i="5"/>
  <c r="V19" i="5"/>
  <c r="AF21" i="5"/>
  <c r="AE20" i="5"/>
  <c r="AK53" i="5"/>
  <c r="AL54" i="5"/>
  <c r="N21" i="5"/>
  <c r="M20" i="5"/>
  <c r="Z21" i="5"/>
  <c r="Y20" i="5"/>
  <c r="V52" i="5"/>
  <c r="W52" i="5"/>
  <c r="U52" i="5"/>
  <c r="AN19" i="5"/>
  <c r="AO19" i="5"/>
  <c r="AM19" i="5"/>
  <c r="J20" i="5"/>
  <c r="K20" i="5"/>
  <c r="I20" i="5"/>
  <c r="AF54" i="5"/>
  <c r="AE53" i="5"/>
  <c r="H56" i="5"/>
  <c r="G55" i="5"/>
  <c r="Y53" i="5"/>
  <c r="Z54" i="5"/>
  <c r="M53" i="5"/>
  <c r="N54" i="5"/>
  <c r="AI19" i="5"/>
  <c r="AG19" i="5"/>
  <c r="AH19" i="5"/>
  <c r="AO52" i="5"/>
  <c r="AM52" i="5"/>
  <c r="AN52" i="5"/>
  <c r="P19" i="5"/>
  <c r="Q19" i="5"/>
  <c r="O19" i="5"/>
  <c r="AB19" i="5"/>
  <c r="AC19" i="5"/>
  <c r="AA19" i="5"/>
  <c r="T54" i="5"/>
  <c r="S53" i="5"/>
  <c r="AL21" i="5"/>
  <c r="AK20" i="5"/>
  <c r="H22" i="5"/>
  <c r="G21" i="5"/>
  <c r="AH52" i="5"/>
  <c r="AI52" i="5"/>
  <c r="AG52" i="5"/>
  <c r="J54" i="5"/>
  <c r="K54" i="5"/>
  <c r="I54" i="5"/>
  <c r="AC52" i="5"/>
  <c r="AA52" i="5"/>
  <c r="AB52" i="5"/>
  <c r="Q52" i="5"/>
  <c r="O52" i="5"/>
  <c r="P52" i="5"/>
  <c r="AG16" i="3"/>
  <c r="U18" i="3"/>
  <c r="I18" i="3"/>
  <c r="O16" i="3"/>
  <c r="AG50" i="4"/>
  <c r="AG17" i="4"/>
  <c r="AA16" i="4"/>
  <c r="U49" i="4"/>
  <c r="AM50" i="4"/>
  <c r="O17" i="4"/>
  <c r="V49" i="4"/>
  <c r="T49" i="4"/>
  <c r="AE19" i="4"/>
  <c r="AD18" i="4"/>
  <c r="AG18" i="4" s="1"/>
  <c r="AC18" i="4"/>
  <c r="S51" i="4"/>
  <c r="R50" i="4"/>
  <c r="Q50" i="4"/>
  <c r="AI51" i="4"/>
  <c r="AJ51" i="4"/>
  <c r="AM51" i="4" s="1"/>
  <c r="AK52" i="4"/>
  <c r="AH50" i="4"/>
  <c r="AF50" i="4"/>
  <c r="AE52" i="4"/>
  <c r="AD51" i="4"/>
  <c r="AC51" i="4"/>
  <c r="J50" i="4"/>
  <c r="H50" i="4"/>
  <c r="N50" i="4"/>
  <c r="P50" i="4"/>
  <c r="H17" i="4"/>
  <c r="J17" i="4"/>
  <c r="AN17" i="4"/>
  <c r="AL17" i="4"/>
  <c r="L18" i="4"/>
  <c r="M19" i="4"/>
  <c r="K18" i="4"/>
  <c r="W50" i="4"/>
  <c r="X50" i="4"/>
  <c r="Y51" i="4"/>
  <c r="X17" i="4"/>
  <c r="Y18" i="4"/>
  <c r="W17" i="4"/>
  <c r="G52" i="4"/>
  <c r="F51" i="4"/>
  <c r="E51" i="4"/>
  <c r="P17" i="4"/>
  <c r="N17" i="4"/>
  <c r="Z49" i="4"/>
  <c r="AB49" i="4"/>
  <c r="T16" i="4"/>
  <c r="V16" i="4"/>
  <c r="AJ18" i="4"/>
  <c r="AK19" i="4"/>
  <c r="AI18" i="4"/>
  <c r="AF17" i="4"/>
  <c r="AH17" i="4"/>
  <c r="AB16" i="4"/>
  <c r="Z16" i="4"/>
  <c r="S18" i="4"/>
  <c r="R17" i="4"/>
  <c r="Q17" i="4"/>
  <c r="K51" i="4"/>
  <c r="L51" i="4"/>
  <c r="O51" i="4" s="1"/>
  <c r="M52" i="4"/>
  <c r="AL50" i="4"/>
  <c r="AN50" i="4"/>
  <c r="G19" i="4"/>
  <c r="F18" i="4"/>
  <c r="E18" i="4"/>
  <c r="Z17" i="3"/>
  <c r="AB17" i="3"/>
  <c r="AL16" i="3"/>
  <c r="AN16" i="3"/>
  <c r="AH49" i="3"/>
  <c r="AF49" i="3"/>
  <c r="V17" i="3"/>
  <c r="T17" i="3"/>
  <c r="AL49" i="3"/>
  <c r="AN49" i="3"/>
  <c r="H50" i="3"/>
  <c r="J50" i="3"/>
  <c r="J18" i="3"/>
  <c r="H18" i="3"/>
  <c r="R18" i="3"/>
  <c r="S19" i="3"/>
  <c r="Q18" i="3"/>
  <c r="L17" i="3"/>
  <c r="M18" i="3"/>
  <c r="K17" i="3"/>
  <c r="P49" i="3"/>
  <c r="N49" i="3"/>
  <c r="AD17" i="3"/>
  <c r="AE18" i="3"/>
  <c r="AC17" i="3"/>
  <c r="M51" i="3"/>
  <c r="L50" i="3"/>
  <c r="K50" i="3"/>
  <c r="T50" i="3"/>
  <c r="V50" i="3"/>
  <c r="AC50" i="3"/>
  <c r="AE51" i="3"/>
  <c r="AD50" i="3"/>
  <c r="AG50" i="3" s="1"/>
  <c r="X18" i="3"/>
  <c r="Y19" i="3"/>
  <c r="W18" i="3"/>
  <c r="AB50" i="3"/>
  <c r="Z50" i="3"/>
  <c r="N16" i="3"/>
  <c r="P16" i="3"/>
  <c r="AH16" i="3"/>
  <c r="AF16" i="3"/>
  <c r="AJ17" i="3"/>
  <c r="AK18" i="3"/>
  <c r="AI17" i="3"/>
  <c r="Q51" i="3"/>
  <c r="S52" i="3"/>
  <c r="R51" i="3"/>
  <c r="U51" i="3" s="1"/>
  <c r="E51" i="3"/>
  <c r="F51" i="3"/>
  <c r="I51" i="3" s="1"/>
  <c r="G52" i="3"/>
  <c r="Y52" i="3"/>
  <c r="W51" i="3"/>
  <c r="X51" i="3"/>
  <c r="AA51" i="3" s="1"/>
  <c r="F19" i="3"/>
  <c r="G20" i="3"/>
  <c r="E19" i="3"/>
  <c r="AK51" i="3"/>
  <c r="AI50" i="3"/>
  <c r="AJ50" i="3"/>
  <c r="AM50" i="3" s="1"/>
  <c r="P48" i="1"/>
  <c r="N48" i="1"/>
  <c r="O48" i="1"/>
  <c r="J16" i="1"/>
  <c r="I16" i="1"/>
  <c r="U16" i="1"/>
  <c r="T16" i="1"/>
  <c r="V16" i="1"/>
  <c r="AG50" i="1"/>
  <c r="AH50" i="1"/>
  <c r="AF50" i="1"/>
  <c r="AG21" i="1"/>
  <c r="AH21" i="1"/>
  <c r="AF21" i="1"/>
  <c r="AN50" i="1"/>
  <c r="AL50" i="1"/>
  <c r="AM50" i="1"/>
  <c r="AM16" i="1"/>
  <c r="AL16" i="1"/>
  <c r="AN16" i="1"/>
  <c r="AK18" i="1"/>
  <c r="AJ17" i="1"/>
  <c r="N15" i="1"/>
  <c r="P15" i="1"/>
  <c r="O15" i="1"/>
  <c r="U49" i="1"/>
  <c r="T49" i="1"/>
  <c r="V49" i="1"/>
  <c r="AB49" i="1"/>
  <c r="Z49" i="1"/>
  <c r="AA49" i="1"/>
  <c r="Z16" i="1"/>
  <c r="AB16" i="1"/>
  <c r="AA16" i="1"/>
  <c r="J50" i="1"/>
  <c r="H50" i="1"/>
  <c r="I50" i="1"/>
  <c r="AK52" i="1"/>
  <c r="AJ51" i="1"/>
  <c r="G52" i="1"/>
  <c r="F51" i="1"/>
  <c r="AE23" i="1"/>
  <c r="AD22" i="1"/>
  <c r="Y18" i="1"/>
  <c r="X17" i="1"/>
  <c r="Y51" i="1"/>
  <c r="X50" i="1"/>
  <c r="AE52" i="1"/>
  <c r="AD51" i="1"/>
  <c r="S51" i="1"/>
  <c r="R50" i="1"/>
  <c r="S18" i="1"/>
  <c r="R17" i="1"/>
  <c r="M50" i="1"/>
  <c r="L49" i="1"/>
  <c r="M17" i="1"/>
  <c r="L16" i="1"/>
  <c r="G18" i="1"/>
  <c r="F18" i="1" l="1"/>
  <c r="H18" i="1" s="1"/>
  <c r="K21" i="5"/>
  <c r="I21" i="5"/>
  <c r="J21" i="5"/>
  <c r="AO20" i="5"/>
  <c r="AM20" i="5"/>
  <c r="AN20" i="5"/>
  <c r="V53" i="5"/>
  <c r="W53" i="5"/>
  <c r="U53" i="5"/>
  <c r="N55" i="5"/>
  <c r="M54" i="5"/>
  <c r="Z55" i="5"/>
  <c r="Y54" i="5"/>
  <c r="J55" i="5"/>
  <c r="K55" i="5"/>
  <c r="I55" i="5"/>
  <c r="AH53" i="5"/>
  <c r="AI53" i="5"/>
  <c r="AG53" i="5"/>
  <c r="Z22" i="5"/>
  <c r="Y21" i="5"/>
  <c r="N22" i="5"/>
  <c r="M21" i="5"/>
  <c r="AO53" i="5"/>
  <c r="AM53" i="5"/>
  <c r="AN53" i="5"/>
  <c r="AF22" i="5"/>
  <c r="AE21" i="5"/>
  <c r="V20" i="5"/>
  <c r="W20" i="5"/>
  <c r="U20" i="5"/>
  <c r="H23" i="5"/>
  <c r="G22" i="5"/>
  <c r="AL22" i="5"/>
  <c r="AK21" i="5"/>
  <c r="T55" i="5"/>
  <c r="S54" i="5"/>
  <c r="Q53" i="5"/>
  <c r="O53" i="5"/>
  <c r="P53" i="5"/>
  <c r="AC53" i="5"/>
  <c r="AA53" i="5"/>
  <c r="AB53" i="5"/>
  <c r="G56" i="5"/>
  <c r="H57" i="5"/>
  <c r="AF55" i="5"/>
  <c r="AE54" i="5"/>
  <c r="AC20" i="5"/>
  <c r="AA20" i="5"/>
  <c r="AB20" i="5"/>
  <c r="Q20" i="5"/>
  <c r="O20" i="5"/>
  <c r="P20" i="5"/>
  <c r="AL55" i="5"/>
  <c r="AK54" i="5"/>
  <c r="AH20" i="5"/>
  <c r="AI20" i="5"/>
  <c r="AG20" i="5"/>
  <c r="T22" i="5"/>
  <c r="S21" i="5"/>
  <c r="AA18" i="3"/>
  <c r="O17" i="3"/>
  <c r="I19" i="3"/>
  <c r="AM17" i="3"/>
  <c r="O50" i="3"/>
  <c r="AG17" i="3"/>
  <c r="I18" i="4"/>
  <c r="U17" i="4"/>
  <c r="AM18" i="4"/>
  <c r="I51" i="4"/>
  <c r="AA17" i="4"/>
  <c r="AA50" i="4"/>
  <c r="O18" i="4"/>
  <c r="AG51" i="4"/>
  <c r="U50" i="4"/>
  <c r="Z50" i="4"/>
  <c r="AB50" i="4"/>
  <c r="P18" i="4"/>
  <c r="N18" i="4"/>
  <c r="AJ19" i="4"/>
  <c r="AK20" i="4"/>
  <c r="AI19" i="4"/>
  <c r="X18" i="4"/>
  <c r="Y19" i="4"/>
  <c r="W18" i="4"/>
  <c r="AF18" i="4"/>
  <c r="AH18" i="4"/>
  <c r="H18" i="4"/>
  <c r="J18" i="4"/>
  <c r="K52" i="4"/>
  <c r="L52" i="4"/>
  <c r="O52" i="4" s="1"/>
  <c r="M53" i="4"/>
  <c r="T17" i="4"/>
  <c r="V17" i="4"/>
  <c r="AN18" i="4"/>
  <c r="AL18" i="4"/>
  <c r="J51" i="4"/>
  <c r="H51" i="4"/>
  <c r="AB17" i="4"/>
  <c r="Z17" i="4"/>
  <c r="AH51" i="4"/>
  <c r="AF51" i="4"/>
  <c r="AI52" i="4"/>
  <c r="AJ52" i="4"/>
  <c r="AK53" i="4"/>
  <c r="V50" i="4"/>
  <c r="T50" i="4"/>
  <c r="AE20" i="4"/>
  <c r="AC19" i="4"/>
  <c r="AD19" i="4"/>
  <c r="AG19" i="4" s="1"/>
  <c r="E19" i="4"/>
  <c r="G20" i="4"/>
  <c r="F19" i="4"/>
  <c r="I19" i="4" s="1"/>
  <c r="N51" i="4"/>
  <c r="P51" i="4"/>
  <c r="Q18" i="4"/>
  <c r="S19" i="4"/>
  <c r="R18" i="4"/>
  <c r="U18" i="4" s="1"/>
  <c r="G53" i="4"/>
  <c r="F52" i="4"/>
  <c r="I52" i="4" s="1"/>
  <c r="E52" i="4"/>
  <c r="W51" i="4"/>
  <c r="X51" i="4"/>
  <c r="Y52" i="4"/>
  <c r="L19" i="4"/>
  <c r="K19" i="4"/>
  <c r="M20" i="4"/>
  <c r="AE53" i="4"/>
  <c r="AD52" i="4"/>
  <c r="AG52" i="4" s="1"/>
  <c r="AC52" i="4"/>
  <c r="AL51" i="4"/>
  <c r="AN51" i="4"/>
  <c r="S52" i="4"/>
  <c r="R51" i="4"/>
  <c r="U51" i="4" s="1"/>
  <c r="Q51" i="4"/>
  <c r="N17" i="3"/>
  <c r="P17" i="3"/>
  <c r="AN50" i="3"/>
  <c r="AL50" i="3"/>
  <c r="F20" i="3"/>
  <c r="E20" i="3"/>
  <c r="G21" i="3"/>
  <c r="Y53" i="3"/>
  <c r="W52" i="3"/>
  <c r="X52" i="3"/>
  <c r="AA52" i="3" s="1"/>
  <c r="T51" i="3"/>
  <c r="V51" i="3"/>
  <c r="AJ18" i="3"/>
  <c r="AM18" i="3" s="1"/>
  <c r="AI18" i="3"/>
  <c r="AK19" i="3"/>
  <c r="X19" i="3"/>
  <c r="AA19" i="3" s="1"/>
  <c r="W19" i="3"/>
  <c r="Y20" i="3"/>
  <c r="AD18" i="3"/>
  <c r="AG18" i="3" s="1"/>
  <c r="AC18" i="3"/>
  <c r="AE19" i="3"/>
  <c r="AC51" i="3"/>
  <c r="AD51" i="3"/>
  <c r="AG51" i="3" s="1"/>
  <c r="AE52" i="3"/>
  <c r="J19" i="3"/>
  <c r="H19" i="3"/>
  <c r="E52" i="3"/>
  <c r="G53" i="3"/>
  <c r="F52" i="3"/>
  <c r="I52" i="3" s="1"/>
  <c r="Q52" i="3"/>
  <c r="R52" i="3"/>
  <c r="U52" i="3" s="1"/>
  <c r="S53" i="3"/>
  <c r="AL17" i="3"/>
  <c r="AN17" i="3"/>
  <c r="Z18" i="3"/>
  <c r="AB18" i="3"/>
  <c r="N50" i="3"/>
  <c r="P50" i="3"/>
  <c r="AH17" i="3"/>
  <c r="AF17" i="3"/>
  <c r="R19" i="3"/>
  <c r="Q19" i="3"/>
  <c r="U19" i="3" s="1"/>
  <c r="S20" i="3"/>
  <c r="AK52" i="3"/>
  <c r="AJ51" i="3"/>
  <c r="AM51" i="3" s="1"/>
  <c r="AI51" i="3"/>
  <c r="Z51" i="3"/>
  <c r="AB51" i="3"/>
  <c r="J51" i="3"/>
  <c r="H51" i="3"/>
  <c r="AH50" i="3"/>
  <c r="AF50" i="3"/>
  <c r="M52" i="3"/>
  <c r="L51" i="3"/>
  <c r="K51" i="3"/>
  <c r="L18" i="3"/>
  <c r="K18" i="3"/>
  <c r="M19" i="3"/>
  <c r="V18" i="3"/>
  <c r="T18" i="3"/>
  <c r="O49" i="1"/>
  <c r="N49" i="1"/>
  <c r="P49" i="1"/>
  <c r="I17" i="1"/>
  <c r="J17" i="1"/>
  <c r="V50" i="1"/>
  <c r="T50" i="1"/>
  <c r="U50" i="1"/>
  <c r="AB50" i="1"/>
  <c r="Z50" i="1"/>
  <c r="AA50" i="1"/>
  <c r="AF22" i="1"/>
  <c r="AH22" i="1"/>
  <c r="AG22" i="1"/>
  <c r="AL51" i="1"/>
  <c r="AM51" i="1"/>
  <c r="AN51" i="1"/>
  <c r="AN17" i="1"/>
  <c r="AL17" i="1"/>
  <c r="AM17" i="1"/>
  <c r="O16" i="1"/>
  <c r="N16" i="1"/>
  <c r="P16" i="1"/>
  <c r="V17" i="1"/>
  <c r="T17" i="1"/>
  <c r="U17" i="1"/>
  <c r="AH51" i="1"/>
  <c r="AF51" i="1"/>
  <c r="AG51" i="1"/>
  <c r="AA17" i="1"/>
  <c r="Z17" i="1"/>
  <c r="AB17" i="1"/>
  <c r="I51" i="1"/>
  <c r="J51" i="1"/>
  <c r="H51" i="1"/>
  <c r="AK19" i="1"/>
  <c r="AJ18" i="1"/>
  <c r="AK53" i="1"/>
  <c r="AJ52" i="1"/>
  <c r="G53" i="1"/>
  <c r="F52" i="1"/>
  <c r="AE24" i="1"/>
  <c r="AD23" i="1"/>
  <c r="Y19" i="1"/>
  <c r="X18" i="1"/>
  <c r="AE53" i="1"/>
  <c r="AD52" i="1"/>
  <c r="Y52" i="1"/>
  <c r="X51" i="1"/>
  <c r="S19" i="1"/>
  <c r="R18" i="1"/>
  <c r="S52" i="1"/>
  <c r="R51" i="1"/>
  <c r="M51" i="1"/>
  <c r="L50" i="1"/>
  <c r="M18" i="1"/>
  <c r="L17" i="1"/>
  <c r="G19" i="1"/>
  <c r="F19" i="1" l="1"/>
  <c r="H19" i="1" s="1"/>
  <c r="AO54" i="5"/>
  <c r="AM54" i="5"/>
  <c r="AN54" i="5"/>
  <c r="V54" i="5"/>
  <c r="W54" i="5"/>
  <c r="U54" i="5"/>
  <c r="W21" i="5"/>
  <c r="U21" i="5"/>
  <c r="V21" i="5"/>
  <c r="AL56" i="5"/>
  <c r="AK55" i="5"/>
  <c r="AE55" i="5"/>
  <c r="AF56" i="5"/>
  <c r="K56" i="5"/>
  <c r="I56" i="5"/>
  <c r="J56" i="5"/>
  <c r="S55" i="5"/>
  <c r="T56" i="5"/>
  <c r="AK22" i="5"/>
  <c r="AL23" i="5"/>
  <c r="H24" i="5"/>
  <c r="G23" i="5"/>
  <c r="AI21" i="5"/>
  <c r="AG21" i="5"/>
  <c r="AH21" i="5"/>
  <c r="M22" i="5"/>
  <c r="N23" i="5"/>
  <c r="Y22" i="5"/>
  <c r="Z23" i="5"/>
  <c r="Z56" i="5"/>
  <c r="Y55" i="5"/>
  <c r="N56" i="5"/>
  <c r="M55" i="5"/>
  <c r="T23" i="5"/>
  <c r="S22" i="5"/>
  <c r="AH54" i="5"/>
  <c r="AI54" i="5"/>
  <c r="AG54" i="5"/>
  <c r="G57" i="5"/>
  <c r="H58" i="5"/>
  <c r="AN21" i="5"/>
  <c r="AO21" i="5"/>
  <c r="AM21" i="5"/>
  <c r="J22" i="5"/>
  <c r="K22" i="5"/>
  <c r="I22" i="5"/>
  <c r="AF23" i="5"/>
  <c r="AE22" i="5"/>
  <c r="P21" i="5"/>
  <c r="Q21" i="5"/>
  <c r="O21" i="5"/>
  <c r="AB21" i="5"/>
  <c r="AC21" i="5"/>
  <c r="AA21" i="5"/>
  <c r="AC54" i="5"/>
  <c r="AA54" i="5"/>
  <c r="AB54" i="5"/>
  <c r="Q54" i="5"/>
  <c r="O54" i="5"/>
  <c r="P54" i="5"/>
  <c r="O18" i="3"/>
  <c r="O51" i="3"/>
  <c r="O19" i="4"/>
  <c r="AA51" i="4"/>
  <c r="AA18" i="4"/>
  <c r="I20" i="3"/>
  <c r="AM52" i="4"/>
  <c r="AM19" i="4"/>
  <c r="J52" i="4"/>
  <c r="H52" i="4"/>
  <c r="G21" i="4"/>
  <c r="F20" i="4"/>
  <c r="I20" i="4" s="1"/>
  <c r="E20" i="4"/>
  <c r="AL52" i="4"/>
  <c r="AN52" i="4"/>
  <c r="X19" i="4"/>
  <c r="Y20" i="4"/>
  <c r="W19" i="4"/>
  <c r="AN19" i="4"/>
  <c r="AL19" i="4"/>
  <c r="L20" i="4"/>
  <c r="M21" i="4"/>
  <c r="K20" i="4"/>
  <c r="Z51" i="4"/>
  <c r="AB51" i="4"/>
  <c r="G54" i="4"/>
  <c r="F53" i="4"/>
  <c r="I53" i="4" s="1"/>
  <c r="E53" i="4"/>
  <c r="AB18" i="4"/>
  <c r="Z18" i="4"/>
  <c r="AD53" i="4"/>
  <c r="AE54" i="4"/>
  <c r="AC53" i="4"/>
  <c r="W52" i="4"/>
  <c r="X52" i="4"/>
  <c r="AA52" i="4" s="1"/>
  <c r="Y53" i="4"/>
  <c r="AE21" i="4"/>
  <c r="AD20" i="4"/>
  <c r="AC20" i="4"/>
  <c r="V51" i="4"/>
  <c r="T51" i="4"/>
  <c r="T18" i="4"/>
  <c r="V18" i="4"/>
  <c r="AF19" i="4"/>
  <c r="AH19" i="4"/>
  <c r="K53" i="4"/>
  <c r="L53" i="4"/>
  <c r="O53" i="4" s="1"/>
  <c r="M54" i="4"/>
  <c r="S53" i="4"/>
  <c r="R52" i="4"/>
  <c r="Q52" i="4"/>
  <c r="AH52" i="4"/>
  <c r="AF52" i="4"/>
  <c r="P19" i="4"/>
  <c r="N19" i="4"/>
  <c r="S20" i="4"/>
  <c r="R19" i="4"/>
  <c r="U19" i="4" s="1"/>
  <c r="Q19" i="4"/>
  <c r="H19" i="4"/>
  <c r="J19" i="4"/>
  <c r="AI53" i="4"/>
  <c r="AJ53" i="4"/>
  <c r="AK54" i="4"/>
  <c r="N52" i="4"/>
  <c r="P52" i="4"/>
  <c r="AJ20" i="4"/>
  <c r="AK21" i="4"/>
  <c r="AI20" i="4"/>
  <c r="L19" i="3"/>
  <c r="O19" i="3" s="1"/>
  <c r="K19" i="3"/>
  <c r="M20" i="3"/>
  <c r="V19" i="3"/>
  <c r="T19" i="3"/>
  <c r="AK53" i="3"/>
  <c r="AJ52" i="3"/>
  <c r="AM52" i="3" s="1"/>
  <c r="AI52" i="3"/>
  <c r="E53" i="3"/>
  <c r="G54" i="3"/>
  <c r="F53" i="3"/>
  <c r="I53" i="3" s="1"/>
  <c r="AD19" i="3"/>
  <c r="AE20" i="3"/>
  <c r="AC19" i="3"/>
  <c r="AL18" i="3"/>
  <c r="AN18" i="3"/>
  <c r="Z52" i="3"/>
  <c r="AB52" i="3"/>
  <c r="P51" i="3"/>
  <c r="N51" i="3"/>
  <c r="AL51" i="3"/>
  <c r="AN51" i="3"/>
  <c r="H52" i="3"/>
  <c r="J52" i="3"/>
  <c r="X20" i="3"/>
  <c r="AA20" i="3" s="1"/>
  <c r="W20" i="3"/>
  <c r="Y21" i="3"/>
  <c r="F21" i="3"/>
  <c r="G22" i="3"/>
  <c r="E21" i="3"/>
  <c r="M53" i="3"/>
  <c r="K52" i="3"/>
  <c r="L52" i="3"/>
  <c r="O52" i="3" s="1"/>
  <c r="Q53" i="3"/>
  <c r="R53" i="3"/>
  <c r="U53" i="3" s="1"/>
  <c r="S54" i="3"/>
  <c r="N18" i="3"/>
  <c r="P18" i="3"/>
  <c r="R20" i="3"/>
  <c r="S21" i="3"/>
  <c r="Q20" i="3"/>
  <c r="U20" i="3" s="1"/>
  <c r="V52" i="3"/>
  <c r="T52" i="3"/>
  <c r="AC52" i="3"/>
  <c r="AE53" i="3"/>
  <c r="AD52" i="3"/>
  <c r="AG52" i="3" s="1"/>
  <c r="Z19" i="3"/>
  <c r="AB19" i="3"/>
  <c r="J20" i="3"/>
  <c r="H20" i="3"/>
  <c r="AH51" i="3"/>
  <c r="AF51" i="3"/>
  <c r="AH18" i="3"/>
  <c r="AF18" i="3"/>
  <c r="AJ19" i="3"/>
  <c r="AM19" i="3" s="1"/>
  <c r="AI19" i="3"/>
  <c r="AK20" i="3"/>
  <c r="Y54" i="3"/>
  <c r="W53" i="3"/>
  <c r="X53" i="3"/>
  <c r="J18" i="1"/>
  <c r="I18" i="1"/>
  <c r="AK20" i="1"/>
  <c r="AJ19" i="1"/>
  <c r="N50" i="1"/>
  <c r="P50" i="1"/>
  <c r="O50" i="1"/>
  <c r="U18" i="1"/>
  <c r="V18" i="1"/>
  <c r="T18" i="1"/>
  <c r="AF52" i="1"/>
  <c r="AG52" i="1"/>
  <c r="AH52" i="1"/>
  <c r="AG23" i="1"/>
  <c r="AF23" i="1"/>
  <c r="AH23" i="1"/>
  <c r="AL52" i="1"/>
  <c r="AM52" i="1"/>
  <c r="AN52" i="1"/>
  <c r="P17" i="1"/>
  <c r="N17" i="1"/>
  <c r="O17" i="1"/>
  <c r="U51" i="1"/>
  <c r="T51" i="1"/>
  <c r="V51" i="1"/>
  <c r="Z51" i="1"/>
  <c r="AA51" i="1"/>
  <c r="AB51" i="1"/>
  <c r="AB18" i="1"/>
  <c r="Z18" i="1"/>
  <c r="AA18" i="1"/>
  <c r="H52" i="1"/>
  <c r="J52" i="1"/>
  <c r="I52" i="1"/>
  <c r="AM18" i="1"/>
  <c r="AN18" i="1"/>
  <c r="AL18" i="1"/>
  <c r="AK54" i="1"/>
  <c r="AJ54" i="1" s="1"/>
  <c r="AJ53" i="1"/>
  <c r="G54" i="1"/>
  <c r="F53" i="1"/>
  <c r="AE25" i="1"/>
  <c r="AD24" i="1"/>
  <c r="Y20" i="1"/>
  <c r="X19" i="1"/>
  <c r="Y53" i="1"/>
  <c r="X52" i="1"/>
  <c r="AE54" i="1"/>
  <c r="AD53" i="1"/>
  <c r="S53" i="1"/>
  <c r="R52" i="1"/>
  <c r="S20" i="1"/>
  <c r="R19" i="1"/>
  <c r="M19" i="1"/>
  <c r="L18" i="1"/>
  <c r="M52" i="1"/>
  <c r="L51" i="1"/>
  <c r="G20" i="1"/>
  <c r="F20" i="1" l="1"/>
  <c r="H20" i="1" s="1"/>
  <c r="AF24" i="5"/>
  <c r="AE23" i="5"/>
  <c r="V22" i="5"/>
  <c r="W22" i="5"/>
  <c r="U22" i="5"/>
  <c r="P55" i="5"/>
  <c r="Q55" i="5"/>
  <c r="O55" i="5"/>
  <c r="AH22" i="5"/>
  <c r="AI22" i="5"/>
  <c r="AG22" i="5"/>
  <c r="G58" i="5"/>
  <c r="H59" i="5"/>
  <c r="T24" i="5"/>
  <c r="S23" i="5"/>
  <c r="N57" i="5"/>
  <c r="M56" i="5"/>
  <c r="Z57" i="5"/>
  <c r="Y56" i="5"/>
  <c r="AC22" i="5"/>
  <c r="AA22" i="5"/>
  <c r="AB22" i="5"/>
  <c r="Q22" i="5"/>
  <c r="O22" i="5"/>
  <c r="P22" i="5"/>
  <c r="J23" i="5"/>
  <c r="K23" i="5"/>
  <c r="I23" i="5"/>
  <c r="AK23" i="5"/>
  <c r="AL24" i="5"/>
  <c r="S56" i="5"/>
  <c r="T57" i="5"/>
  <c r="AI55" i="5"/>
  <c r="AG55" i="5"/>
  <c r="AH55" i="5"/>
  <c r="AL57" i="5"/>
  <c r="AK56" i="5"/>
  <c r="K57" i="5"/>
  <c r="I57" i="5"/>
  <c r="J57" i="5"/>
  <c r="AB55" i="5"/>
  <c r="AC55" i="5"/>
  <c r="AA55" i="5"/>
  <c r="Y23" i="5"/>
  <c r="Z24" i="5"/>
  <c r="M23" i="5"/>
  <c r="N24" i="5"/>
  <c r="H25" i="5"/>
  <c r="G24" i="5"/>
  <c r="AO22" i="5"/>
  <c r="AM22" i="5"/>
  <c r="AN22" i="5"/>
  <c r="W55" i="5"/>
  <c r="U55" i="5"/>
  <c r="V55" i="5"/>
  <c r="AE56" i="5"/>
  <c r="AF57" i="5"/>
  <c r="AN55" i="5"/>
  <c r="AO55" i="5"/>
  <c r="AM55" i="5"/>
  <c r="AG53" i="4"/>
  <c r="O20" i="4"/>
  <c r="AA53" i="3"/>
  <c r="I21" i="3"/>
  <c r="AG19" i="3"/>
  <c r="AM20" i="4"/>
  <c r="AM53" i="4"/>
  <c r="U52" i="4"/>
  <c r="AG20" i="4"/>
  <c r="AA19" i="4"/>
  <c r="Z52" i="4"/>
  <c r="AB52" i="4"/>
  <c r="J53" i="4"/>
  <c r="H53" i="4"/>
  <c r="G22" i="4"/>
  <c r="F21" i="4"/>
  <c r="I21" i="4" s="1"/>
  <c r="E21" i="4"/>
  <c r="V52" i="4"/>
  <c r="T52" i="4"/>
  <c r="AF20" i="4"/>
  <c r="AH20" i="4"/>
  <c r="F54" i="4"/>
  <c r="G55" i="4"/>
  <c r="E54" i="4"/>
  <c r="L21" i="4"/>
  <c r="M22" i="4"/>
  <c r="K21" i="4"/>
  <c r="N53" i="4"/>
  <c r="P53" i="4"/>
  <c r="AH53" i="4"/>
  <c r="AF53" i="4"/>
  <c r="AJ21" i="4"/>
  <c r="AK22" i="4"/>
  <c r="AI21" i="4"/>
  <c r="AK55" i="4"/>
  <c r="AI54" i="4"/>
  <c r="AJ54" i="4"/>
  <c r="T19" i="4"/>
  <c r="V19" i="4"/>
  <c r="S54" i="4"/>
  <c r="R53" i="4"/>
  <c r="U53" i="4" s="1"/>
  <c r="Q53" i="4"/>
  <c r="AC21" i="4"/>
  <c r="AD21" i="4"/>
  <c r="AG21" i="4" s="1"/>
  <c r="AE22" i="4"/>
  <c r="P20" i="4"/>
  <c r="N20" i="4"/>
  <c r="X20" i="4"/>
  <c r="AA20" i="4" s="1"/>
  <c r="W20" i="4"/>
  <c r="Y21" i="4"/>
  <c r="AN20" i="4"/>
  <c r="AL20" i="4"/>
  <c r="AL53" i="4"/>
  <c r="AN53" i="4"/>
  <c r="Q20" i="4"/>
  <c r="R20" i="4"/>
  <c r="U20" i="4" s="1"/>
  <c r="S21" i="4"/>
  <c r="K54" i="4"/>
  <c r="M55" i="4"/>
  <c r="L54" i="4"/>
  <c r="O54" i="4" s="1"/>
  <c r="W53" i="4"/>
  <c r="Y54" i="4"/>
  <c r="X53" i="4"/>
  <c r="AA53" i="4" s="1"/>
  <c r="AD54" i="4"/>
  <c r="AE55" i="4"/>
  <c r="AC54" i="4"/>
  <c r="AB19" i="4"/>
  <c r="Z19" i="4"/>
  <c r="H20" i="4"/>
  <c r="J20" i="4"/>
  <c r="R21" i="3"/>
  <c r="Q21" i="3"/>
  <c r="U21" i="3" s="1"/>
  <c r="S22" i="3"/>
  <c r="Z20" i="3"/>
  <c r="AB20" i="3"/>
  <c r="E54" i="3"/>
  <c r="F54" i="3"/>
  <c r="G55" i="3"/>
  <c r="AK54" i="3"/>
  <c r="AJ53" i="3"/>
  <c r="AM53" i="3" s="1"/>
  <c r="AI53" i="3"/>
  <c r="Y55" i="3"/>
  <c r="W54" i="3"/>
  <c r="X54" i="3"/>
  <c r="AA54" i="3" s="1"/>
  <c r="AF52" i="3"/>
  <c r="AH52" i="3"/>
  <c r="J21" i="3"/>
  <c r="H21" i="3"/>
  <c r="AD20" i="3"/>
  <c r="AC20" i="3"/>
  <c r="AE21" i="3"/>
  <c r="AB53" i="3"/>
  <c r="Z53" i="3"/>
  <c r="J53" i="3"/>
  <c r="H53" i="3"/>
  <c r="AL52" i="3"/>
  <c r="AN52" i="3"/>
  <c r="AL19" i="3"/>
  <c r="AN19" i="3"/>
  <c r="P52" i="3"/>
  <c r="N52" i="3"/>
  <c r="F22" i="3"/>
  <c r="G23" i="3"/>
  <c r="E22" i="3"/>
  <c r="L20" i="3"/>
  <c r="K20" i="3"/>
  <c r="M21" i="3"/>
  <c r="V20" i="3"/>
  <c r="T20" i="3"/>
  <c r="Q54" i="3"/>
  <c r="S55" i="3"/>
  <c r="R54" i="3"/>
  <c r="U54" i="3" s="1"/>
  <c r="AJ20" i="3"/>
  <c r="AI20" i="3"/>
  <c r="AK21" i="3"/>
  <c r="AE54" i="3"/>
  <c r="AC53" i="3"/>
  <c r="AD53" i="3"/>
  <c r="AG53" i="3" s="1"/>
  <c r="V53" i="3"/>
  <c r="T53" i="3"/>
  <c r="M54" i="3"/>
  <c r="K53" i="3"/>
  <c r="L53" i="3"/>
  <c r="X21" i="3"/>
  <c r="AA21" i="3" s="1"/>
  <c r="W21" i="3"/>
  <c r="Y22" i="3"/>
  <c r="AH19" i="3"/>
  <c r="AF19" i="3"/>
  <c r="N19" i="3"/>
  <c r="P19" i="3"/>
  <c r="AN54" i="1"/>
  <c r="AL54" i="1"/>
  <c r="AM54" i="1"/>
  <c r="O51" i="1"/>
  <c r="N51" i="1"/>
  <c r="P51" i="1"/>
  <c r="T19" i="1"/>
  <c r="V19" i="1"/>
  <c r="U19" i="1"/>
  <c r="AF53" i="1"/>
  <c r="AG53" i="1"/>
  <c r="AH53" i="1"/>
  <c r="AA19" i="1"/>
  <c r="AB19" i="1"/>
  <c r="Z19" i="1"/>
  <c r="I53" i="1"/>
  <c r="H53" i="1"/>
  <c r="J53" i="1"/>
  <c r="AL19" i="1"/>
  <c r="AN19" i="1"/>
  <c r="AM19" i="1"/>
  <c r="I19" i="1"/>
  <c r="J19" i="1"/>
  <c r="O18" i="1"/>
  <c r="P18" i="1"/>
  <c r="N18" i="1"/>
  <c r="T52" i="1"/>
  <c r="V52" i="1"/>
  <c r="U52" i="1"/>
  <c r="AA52" i="1"/>
  <c r="AB52" i="1"/>
  <c r="Z52" i="1"/>
  <c r="AH24" i="1"/>
  <c r="AF24" i="1"/>
  <c r="AG24" i="1"/>
  <c r="AM53" i="1"/>
  <c r="AN53" i="1"/>
  <c r="AL53" i="1"/>
  <c r="AK21" i="1"/>
  <c r="AJ20" i="1"/>
  <c r="AK55" i="1"/>
  <c r="G55" i="1"/>
  <c r="F54" i="1"/>
  <c r="AE26" i="1"/>
  <c r="AD25" i="1"/>
  <c r="Y21" i="1"/>
  <c r="X20" i="1"/>
  <c r="Y54" i="1"/>
  <c r="X53" i="1"/>
  <c r="AE55" i="1"/>
  <c r="AD54" i="1"/>
  <c r="S21" i="1"/>
  <c r="R20" i="1"/>
  <c r="S54" i="1"/>
  <c r="R53" i="1"/>
  <c r="M20" i="1"/>
  <c r="L19" i="1"/>
  <c r="M53" i="1"/>
  <c r="L52" i="1"/>
  <c r="G21" i="1"/>
  <c r="F21" i="1" l="1"/>
  <c r="H21" i="1" s="1"/>
  <c r="AE57" i="5"/>
  <c r="AF58" i="5"/>
  <c r="AN56" i="5"/>
  <c r="AO56" i="5"/>
  <c r="AM56" i="5"/>
  <c r="W56" i="5"/>
  <c r="U56" i="5"/>
  <c r="V56" i="5"/>
  <c r="P56" i="5"/>
  <c r="Q56" i="5"/>
  <c r="O56" i="5"/>
  <c r="AI56" i="5"/>
  <c r="AG56" i="5"/>
  <c r="AH56" i="5"/>
  <c r="H26" i="5"/>
  <c r="G25" i="5"/>
  <c r="Q23" i="5"/>
  <c r="O23" i="5"/>
  <c r="P23" i="5"/>
  <c r="AC23" i="5"/>
  <c r="AA23" i="5"/>
  <c r="AB23" i="5"/>
  <c r="AL58" i="5"/>
  <c r="AK57" i="5"/>
  <c r="S57" i="5"/>
  <c r="T58" i="5"/>
  <c r="AK24" i="5"/>
  <c r="AL25" i="5"/>
  <c r="Z58" i="5"/>
  <c r="Y57" i="5"/>
  <c r="N58" i="5"/>
  <c r="M57" i="5"/>
  <c r="T25" i="5"/>
  <c r="S24" i="5"/>
  <c r="K58" i="5"/>
  <c r="I58" i="5"/>
  <c r="J58" i="5"/>
  <c r="AH23" i="5"/>
  <c r="AI23" i="5"/>
  <c r="AG23" i="5"/>
  <c r="J24" i="5"/>
  <c r="K24" i="5"/>
  <c r="I24" i="5"/>
  <c r="M24" i="5"/>
  <c r="N25" i="5"/>
  <c r="Y24" i="5"/>
  <c r="Z25" i="5"/>
  <c r="AO23" i="5"/>
  <c r="AM23" i="5"/>
  <c r="AN23" i="5"/>
  <c r="AB56" i="5"/>
  <c r="AC56" i="5"/>
  <c r="AA56" i="5"/>
  <c r="V23" i="5"/>
  <c r="W23" i="5"/>
  <c r="U23" i="5"/>
  <c r="G59" i="5"/>
  <c r="H60" i="5"/>
  <c r="AF25" i="5"/>
  <c r="AE24" i="5"/>
  <c r="O53" i="3"/>
  <c r="AM20" i="3"/>
  <c r="O20" i="3"/>
  <c r="AG20" i="3"/>
  <c r="I54" i="3"/>
  <c r="AM54" i="4"/>
  <c r="O21" i="4"/>
  <c r="I22" i="3"/>
  <c r="AG54" i="4"/>
  <c r="AM21" i="4"/>
  <c r="I54" i="4"/>
  <c r="AH54" i="4"/>
  <c r="AF54" i="4"/>
  <c r="N54" i="4"/>
  <c r="P54" i="4"/>
  <c r="T20" i="4"/>
  <c r="V20" i="4"/>
  <c r="AB20" i="4"/>
  <c r="Z20" i="4"/>
  <c r="AF21" i="4"/>
  <c r="AH21" i="4"/>
  <c r="S55" i="4"/>
  <c r="R54" i="4"/>
  <c r="U54" i="4" s="1"/>
  <c r="Q54" i="4"/>
  <c r="AN21" i="4"/>
  <c r="AL21" i="4"/>
  <c r="H21" i="4"/>
  <c r="J21" i="4"/>
  <c r="Z53" i="4"/>
  <c r="AB53" i="4"/>
  <c r="K55" i="4"/>
  <c r="M56" i="4"/>
  <c r="L55" i="4"/>
  <c r="O55" i="4" s="1"/>
  <c r="AJ55" i="4"/>
  <c r="AI55" i="4"/>
  <c r="AK56" i="4"/>
  <c r="F55" i="4"/>
  <c r="G56" i="4"/>
  <c r="E55" i="4"/>
  <c r="G23" i="4"/>
  <c r="F22" i="4"/>
  <c r="I22" i="4" s="1"/>
  <c r="E22" i="4"/>
  <c r="Y55" i="4"/>
  <c r="X54" i="4"/>
  <c r="W54" i="4"/>
  <c r="X21" i="4"/>
  <c r="Y22" i="4"/>
  <c r="W21" i="4"/>
  <c r="L22" i="4"/>
  <c r="M23" i="4"/>
  <c r="K22" i="4"/>
  <c r="J54" i="4"/>
  <c r="H54" i="4"/>
  <c r="AD55" i="4"/>
  <c r="AE56" i="4"/>
  <c r="AC55" i="4"/>
  <c r="S22" i="4"/>
  <c r="R21" i="4"/>
  <c r="Q21" i="4"/>
  <c r="AE23" i="4"/>
  <c r="AD22" i="4"/>
  <c r="AG22" i="4" s="1"/>
  <c r="AC22" i="4"/>
  <c r="V53" i="4"/>
  <c r="T53" i="4"/>
  <c r="AL54" i="4"/>
  <c r="AN54" i="4"/>
  <c r="AK23" i="4"/>
  <c r="AJ22" i="4"/>
  <c r="AI22" i="4"/>
  <c r="P21" i="4"/>
  <c r="N21" i="4"/>
  <c r="T54" i="3"/>
  <c r="V54" i="3"/>
  <c r="AL53" i="3"/>
  <c r="AN53" i="3"/>
  <c r="R22" i="3"/>
  <c r="S23" i="3"/>
  <c r="Q22" i="3"/>
  <c r="U22" i="3" s="1"/>
  <c r="AJ21" i="3"/>
  <c r="AI21" i="3"/>
  <c r="AK22" i="3"/>
  <c r="Q55" i="3"/>
  <c r="S56" i="3"/>
  <c r="R55" i="3"/>
  <c r="U55" i="3" s="1"/>
  <c r="AK55" i="3"/>
  <c r="AI54" i="3"/>
  <c r="AJ54" i="3"/>
  <c r="AF53" i="3"/>
  <c r="AH53" i="3"/>
  <c r="L21" i="3"/>
  <c r="O21" i="3" s="1"/>
  <c r="K21" i="3"/>
  <c r="M22" i="3"/>
  <c r="F23" i="3"/>
  <c r="G24" i="3"/>
  <c r="E23" i="3"/>
  <c r="Y56" i="3"/>
  <c r="W55" i="3"/>
  <c r="X55" i="3"/>
  <c r="AA55" i="3" s="1"/>
  <c r="E55" i="3"/>
  <c r="G56" i="3"/>
  <c r="F55" i="3"/>
  <c r="I55" i="3" s="1"/>
  <c r="Z21" i="3"/>
  <c r="AB21" i="3"/>
  <c r="AL20" i="3"/>
  <c r="AN20" i="3"/>
  <c r="J22" i="3"/>
  <c r="H22" i="3"/>
  <c r="AD21" i="3"/>
  <c r="AE22" i="3"/>
  <c r="AC21" i="3"/>
  <c r="J54" i="3"/>
  <c r="H54" i="3"/>
  <c r="P53" i="3"/>
  <c r="N53" i="3"/>
  <c r="AC54" i="3"/>
  <c r="AE55" i="3"/>
  <c r="AD54" i="3"/>
  <c r="AG54" i="3" s="1"/>
  <c r="N20" i="3"/>
  <c r="P20" i="3"/>
  <c r="Z54" i="3"/>
  <c r="AB54" i="3"/>
  <c r="X22" i="3"/>
  <c r="AA22" i="3" s="1"/>
  <c r="W22" i="3"/>
  <c r="Y23" i="3"/>
  <c r="AH20" i="3"/>
  <c r="AF20" i="3"/>
  <c r="M55" i="3"/>
  <c r="L54" i="3"/>
  <c r="O54" i="3" s="1"/>
  <c r="K54" i="3"/>
  <c r="V21" i="3"/>
  <c r="T21" i="3"/>
  <c r="J20" i="1"/>
  <c r="I20" i="1"/>
  <c r="N19" i="1"/>
  <c r="P19" i="1"/>
  <c r="O19" i="1"/>
  <c r="U20" i="1"/>
  <c r="T20" i="1"/>
  <c r="V20" i="1"/>
  <c r="AB53" i="1"/>
  <c r="Z53" i="1"/>
  <c r="AA53" i="1"/>
  <c r="AG25" i="1"/>
  <c r="AH25" i="1"/>
  <c r="AF25" i="1"/>
  <c r="AM20" i="1"/>
  <c r="AL20" i="1"/>
  <c r="AN20" i="1"/>
  <c r="P52" i="1"/>
  <c r="N52" i="1"/>
  <c r="O52" i="1"/>
  <c r="U53" i="1"/>
  <c r="T53" i="1"/>
  <c r="V53" i="1"/>
  <c r="AG54" i="1"/>
  <c r="AH54" i="1"/>
  <c r="AF54" i="1"/>
  <c r="Z20" i="1"/>
  <c r="AB20" i="1"/>
  <c r="AA20" i="1"/>
  <c r="J54" i="1"/>
  <c r="H54" i="1"/>
  <c r="I54" i="1"/>
  <c r="AK22" i="1"/>
  <c r="AJ21" i="1"/>
  <c r="AK56" i="1"/>
  <c r="AJ55" i="1"/>
  <c r="G56" i="1"/>
  <c r="F55" i="1"/>
  <c r="AE27" i="1"/>
  <c r="AD26" i="1"/>
  <c r="Y22" i="1"/>
  <c r="X21" i="1"/>
  <c r="Y55" i="1"/>
  <c r="X54" i="1"/>
  <c r="AE56" i="1"/>
  <c r="AD55" i="1"/>
  <c r="S55" i="1"/>
  <c r="R54" i="1"/>
  <c r="S22" i="1"/>
  <c r="R21" i="1"/>
  <c r="M21" i="1"/>
  <c r="L20" i="1"/>
  <c r="M54" i="1"/>
  <c r="L53" i="1"/>
  <c r="G22" i="1"/>
  <c r="F22" i="1" l="1"/>
  <c r="H22" i="1" s="1"/>
  <c r="AH24" i="5"/>
  <c r="AI24" i="5"/>
  <c r="AG24" i="5"/>
  <c r="G60" i="5"/>
  <c r="H61" i="5"/>
  <c r="AC24" i="5"/>
  <c r="AA24" i="5"/>
  <c r="AB24" i="5"/>
  <c r="Q24" i="5"/>
  <c r="O24" i="5"/>
  <c r="P24" i="5"/>
  <c r="V24" i="5"/>
  <c r="W24" i="5"/>
  <c r="U24" i="5"/>
  <c r="P57" i="5"/>
  <c r="Q57" i="5"/>
  <c r="O57" i="5"/>
  <c r="AB57" i="5"/>
  <c r="AC57" i="5"/>
  <c r="AA57" i="5"/>
  <c r="AK25" i="5"/>
  <c r="AL26" i="5"/>
  <c r="S58" i="5"/>
  <c r="T59" i="5"/>
  <c r="AN57" i="5"/>
  <c r="AO57" i="5"/>
  <c r="AM57" i="5"/>
  <c r="J25" i="5"/>
  <c r="K25" i="5"/>
  <c r="I25" i="5"/>
  <c r="AE58" i="5"/>
  <c r="AF59" i="5"/>
  <c r="AF26" i="5"/>
  <c r="AE25" i="5"/>
  <c r="K59" i="5"/>
  <c r="I59" i="5"/>
  <c r="J59" i="5"/>
  <c r="Y25" i="5"/>
  <c r="Z26" i="5"/>
  <c r="M25" i="5"/>
  <c r="N26" i="5"/>
  <c r="T26" i="5"/>
  <c r="S25" i="5"/>
  <c r="N59" i="5"/>
  <c r="M58" i="5"/>
  <c r="Z59" i="5"/>
  <c r="Y58" i="5"/>
  <c r="AO24" i="5"/>
  <c r="AM24" i="5"/>
  <c r="AN24" i="5"/>
  <c r="W57" i="5"/>
  <c r="U57" i="5"/>
  <c r="V57" i="5"/>
  <c r="AL59" i="5"/>
  <c r="AK58" i="5"/>
  <c r="H27" i="5"/>
  <c r="G26" i="5"/>
  <c r="AI57" i="5"/>
  <c r="AG57" i="5"/>
  <c r="AH57" i="5"/>
  <c r="I23" i="3"/>
  <c r="AM54" i="3"/>
  <c r="AM21" i="3"/>
  <c r="O22" i="4"/>
  <c r="I55" i="4"/>
  <c r="AG21" i="3"/>
  <c r="AM22" i="4"/>
  <c r="U21" i="4"/>
  <c r="AG55" i="4"/>
  <c r="AA21" i="4"/>
  <c r="AA54" i="4"/>
  <c r="AM55" i="4"/>
  <c r="AB21" i="4"/>
  <c r="Z21" i="4"/>
  <c r="F56" i="4"/>
  <c r="G57" i="4"/>
  <c r="E56" i="4"/>
  <c r="AD56" i="4"/>
  <c r="AE57" i="4"/>
  <c r="AC56" i="4"/>
  <c r="P22" i="4"/>
  <c r="N22" i="4"/>
  <c r="H22" i="4"/>
  <c r="J22" i="4"/>
  <c r="J55" i="4"/>
  <c r="H55" i="4"/>
  <c r="N55" i="4"/>
  <c r="P55" i="4"/>
  <c r="V54" i="4"/>
  <c r="T54" i="4"/>
  <c r="AN22" i="4"/>
  <c r="AL22" i="4"/>
  <c r="AD23" i="4"/>
  <c r="AE24" i="4"/>
  <c r="AC23" i="4"/>
  <c r="M24" i="4"/>
  <c r="L23" i="4"/>
  <c r="O23" i="4" s="1"/>
  <c r="K23" i="4"/>
  <c r="AL55" i="4"/>
  <c r="AN55" i="4"/>
  <c r="AK24" i="4"/>
  <c r="AJ23" i="4"/>
  <c r="AI23" i="4"/>
  <c r="T21" i="4"/>
  <c r="V21" i="4"/>
  <c r="AH55" i="4"/>
  <c r="AF55" i="4"/>
  <c r="Z54" i="4"/>
  <c r="AB54" i="4"/>
  <c r="E23" i="4"/>
  <c r="G24" i="4"/>
  <c r="F23" i="4"/>
  <c r="I23" i="4" s="1"/>
  <c r="AJ56" i="4"/>
  <c r="AK57" i="4"/>
  <c r="AI56" i="4"/>
  <c r="L56" i="4"/>
  <c r="M57" i="4"/>
  <c r="K56" i="4"/>
  <c r="R55" i="4"/>
  <c r="S56" i="4"/>
  <c r="Q55" i="4"/>
  <c r="AF22" i="4"/>
  <c r="AH22" i="4"/>
  <c r="S23" i="4"/>
  <c r="R22" i="4"/>
  <c r="U22" i="4" s="1"/>
  <c r="Q22" i="4"/>
  <c r="X22" i="4"/>
  <c r="Y23" i="4"/>
  <c r="W22" i="4"/>
  <c r="Y56" i="4"/>
  <c r="X55" i="4"/>
  <c r="AA55" i="4" s="1"/>
  <c r="W55" i="4"/>
  <c r="Z22" i="3"/>
  <c r="AB22" i="3"/>
  <c r="AC55" i="3"/>
  <c r="AE56" i="3"/>
  <c r="AD55" i="3"/>
  <c r="AG55" i="3" s="1"/>
  <c r="J55" i="3"/>
  <c r="H55" i="3"/>
  <c r="J23" i="3"/>
  <c r="H23" i="3"/>
  <c r="N54" i="3"/>
  <c r="P54" i="3"/>
  <c r="AD22" i="3"/>
  <c r="AE23" i="3"/>
  <c r="AC22" i="3"/>
  <c r="E56" i="3"/>
  <c r="G57" i="3"/>
  <c r="F56" i="3"/>
  <c r="I56" i="3" s="1"/>
  <c r="Y57" i="3"/>
  <c r="W56" i="3"/>
  <c r="X56" i="3"/>
  <c r="L22" i="3"/>
  <c r="O22" i="3" s="1"/>
  <c r="K22" i="3"/>
  <c r="M23" i="3"/>
  <c r="AK56" i="3"/>
  <c r="AJ55" i="3"/>
  <c r="AM55" i="3" s="1"/>
  <c r="AI55" i="3"/>
  <c r="AJ22" i="3"/>
  <c r="AM22" i="3" s="1"/>
  <c r="AI22" i="3"/>
  <c r="AK23" i="3"/>
  <c r="R23" i="3"/>
  <c r="Q23" i="3"/>
  <c r="U23" i="3" s="1"/>
  <c r="S24" i="3"/>
  <c r="M56" i="3"/>
  <c r="K55" i="3"/>
  <c r="L55" i="3"/>
  <c r="O55" i="3" s="1"/>
  <c r="X23" i="3"/>
  <c r="W23" i="3"/>
  <c r="Y24" i="3"/>
  <c r="AH21" i="3"/>
  <c r="AF21" i="3"/>
  <c r="T55" i="3"/>
  <c r="V55" i="3"/>
  <c r="V22" i="3"/>
  <c r="T22" i="3"/>
  <c r="AH54" i="3"/>
  <c r="AF54" i="3"/>
  <c r="Z55" i="3"/>
  <c r="AB55" i="3"/>
  <c r="F24" i="3"/>
  <c r="G25" i="3"/>
  <c r="E24" i="3"/>
  <c r="N21" i="3"/>
  <c r="P21" i="3"/>
  <c r="AN54" i="3"/>
  <c r="AL54" i="3"/>
  <c r="Q56" i="3"/>
  <c r="S57" i="3"/>
  <c r="R56" i="3"/>
  <c r="U56" i="3" s="1"/>
  <c r="AL21" i="3"/>
  <c r="AN21" i="3"/>
  <c r="O53" i="1"/>
  <c r="P53" i="1"/>
  <c r="N53" i="1"/>
  <c r="V21" i="1"/>
  <c r="T21" i="1"/>
  <c r="U21" i="1"/>
  <c r="AH55" i="1"/>
  <c r="AF55" i="1"/>
  <c r="AG55" i="1"/>
  <c r="AA21" i="1"/>
  <c r="Z21" i="1"/>
  <c r="AB21" i="1"/>
  <c r="I55" i="1"/>
  <c r="H55" i="1"/>
  <c r="J55" i="1"/>
  <c r="AN21" i="1"/>
  <c r="AL21" i="1"/>
  <c r="AM21" i="1"/>
  <c r="AK23" i="1"/>
  <c r="AJ22" i="1"/>
  <c r="I21" i="1"/>
  <c r="J21" i="1"/>
  <c r="O20" i="1"/>
  <c r="N20" i="1"/>
  <c r="P20" i="1"/>
  <c r="V54" i="1"/>
  <c r="T54" i="1"/>
  <c r="U54" i="1"/>
  <c r="AA54" i="1"/>
  <c r="AB54" i="1"/>
  <c r="Z54" i="1"/>
  <c r="AF26" i="1"/>
  <c r="AH26" i="1"/>
  <c r="AG26" i="1"/>
  <c r="AL55" i="1"/>
  <c r="AM55" i="1"/>
  <c r="AN55" i="1"/>
  <c r="AK57" i="1"/>
  <c r="AJ56" i="1"/>
  <c r="G57" i="1"/>
  <c r="F56" i="1"/>
  <c r="AE28" i="1"/>
  <c r="AD27" i="1"/>
  <c r="Y23" i="1"/>
  <c r="X22" i="1"/>
  <c r="Y56" i="1"/>
  <c r="X55" i="1"/>
  <c r="AE57" i="1"/>
  <c r="AD56" i="1"/>
  <c r="S56" i="1"/>
  <c r="R55" i="1"/>
  <c r="S23" i="1"/>
  <c r="R22" i="1"/>
  <c r="M55" i="1"/>
  <c r="L54" i="1"/>
  <c r="M22" i="1"/>
  <c r="L21" i="1"/>
  <c r="G23" i="1"/>
  <c r="F23" i="1" l="1"/>
  <c r="H23" i="1" s="1"/>
  <c r="J26" i="5"/>
  <c r="K26" i="5"/>
  <c r="I26" i="5"/>
  <c r="H28" i="5"/>
  <c r="G27" i="5"/>
  <c r="AL60" i="5"/>
  <c r="AK59" i="5"/>
  <c r="Z60" i="5"/>
  <c r="Y59" i="5"/>
  <c r="N60" i="5"/>
  <c r="M59" i="5"/>
  <c r="T27" i="5"/>
  <c r="S26" i="5"/>
  <c r="Q25" i="5"/>
  <c r="O25" i="5"/>
  <c r="P25" i="5"/>
  <c r="AC25" i="5"/>
  <c r="AA25" i="5"/>
  <c r="AB25" i="5"/>
  <c r="AH25" i="5"/>
  <c r="AI25" i="5"/>
  <c r="AG25" i="5"/>
  <c r="AE59" i="5"/>
  <c r="AF60" i="5"/>
  <c r="S59" i="5"/>
  <c r="T60" i="5"/>
  <c r="AK26" i="5"/>
  <c r="AL27" i="5"/>
  <c r="K60" i="5"/>
  <c r="I60" i="5"/>
  <c r="J60" i="5"/>
  <c r="AN58" i="5"/>
  <c r="AO58" i="5"/>
  <c r="AM58" i="5"/>
  <c r="AB58" i="5"/>
  <c r="AC58" i="5"/>
  <c r="AA58" i="5"/>
  <c r="P58" i="5"/>
  <c r="Q58" i="5"/>
  <c r="O58" i="5"/>
  <c r="V25" i="5"/>
  <c r="W25" i="5"/>
  <c r="U25" i="5"/>
  <c r="M26" i="5"/>
  <c r="N27" i="5"/>
  <c r="Y26" i="5"/>
  <c r="Z27" i="5"/>
  <c r="AF27" i="5"/>
  <c r="AE26" i="5"/>
  <c r="AI58" i="5"/>
  <c r="AG58" i="5"/>
  <c r="AH58" i="5"/>
  <c r="W58" i="5"/>
  <c r="U58" i="5"/>
  <c r="V58" i="5"/>
  <c r="AO25" i="5"/>
  <c r="AM25" i="5"/>
  <c r="AN25" i="5"/>
  <c r="G61" i="5"/>
  <c r="H62" i="5"/>
  <c r="I24" i="3"/>
  <c r="AA22" i="4"/>
  <c r="U55" i="4"/>
  <c r="AM56" i="4"/>
  <c r="AG23" i="4"/>
  <c r="I56" i="4"/>
  <c r="AA23" i="3"/>
  <c r="AA56" i="3"/>
  <c r="AG22" i="3"/>
  <c r="O56" i="4"/>
  <c r="AM23" i="4"/>
  <c r="AG56" i="4"/>
  <c r="AL56" i="4"/>
  <c r="AN56" i="4"/>
  <c r="AK25" i="4"/>
  <c r="AJ24" i="4"/>
  <c r="AM24" i="4" s="1"/>
  <c r="AI24" i="4"/>
  <c r="AF23" i="4"/>
  <c r="AH23" i="4"/>
  <c r="Y24" i="4"/>
  <c r="X23" i="4"/>
  <c r="AA23" i="4" s="1"/>
  <c r="W23" i="4"/>
  <c r="S24" i="4"/>
  <c r="R23" i="4"/>
  <c r="U23" i="4" s="1"/>
  <c r="Q23" i="4"/>
  <c r="R56" i="4"/>
  <c r="U56" i="4" s="1"/>
  <c r="Q56" i="4"/>
  <c r="S57" i="4"/>
  <c r="N56" i="4"/>
  <c r="P56" i="4"/>
  <c r="H23" i="4"/>
  <c r="J23" i="4"/>
  <c r="M25" i="4"/>
  <c r="L24" i="4"/>
  <c r="O24" i="4" s="1"/>
  <c r="K24" i="4"/>
  <c r="F57" i="4"/>
  <c r="I57" i="4" s="1"/>
  <c r="E57" i="4"/>
  <c r="G58" i="4"/>
  <c r="T22" i="4"/>
  <c r="V22" i="4"/>
  <c r="L57" i="4"/>
  <c r="K57" i="4"/>
  <c r="M58" i="4"/>
  <c r="P23" i="4"/>
  <c r="N23" i="4"/>
  <c r="Z55" i="4"/>
  <c r="AB55" i="4"/>
  <c r="AB22" i="4"/>
  <c r="Z22" i="4"/>
  <c r="V55" i="4"/>
  <c r="T55" i="4"/>
  <c r="E24" i="4"/>
  <c r="G25" i="4"/>
  <c r="F24" i="4"/>
  <c r="I24" i="4" s="1"/>
  <c r="AD57" i="4"/>
  <c r="AC57" i="4"/>
  <c r="AE58" i="4"/>
  <c r="J56" i="4"/>
  <c r="H56" i="4"/>
  <c r="X56" i="4"/>
  <c r="AA56" i="4" s="1"/>
  <c r="W56" i="4"/>
  <c r="Y57" i="4"/>
  <c r="AJ57" i="4"/>
  <c r="AI57" i="4"/>
  <c r="AK58" i="4"/>
  <c r="AN23" i="4"/>
  <c r="AL23" i="4"/>
  <c r="AC24" i="4"/>
  <c r="AE25" i="4"/>
  <c r="AD24" i="4"/>
  <c r="AG24" i="4" s="1"/>
  <c r="AH56" i="4"/>
  <c r="AF56" i="4"/>
  <c r="V56" i="3"/>
  <c r="T56" i="3"/>
  <c r="M57" i="3"/>
  <c r="K56" i="3"/>
  <c r="L56" i="3"/>
  <c r="AJ23" i="3"/>
  <c r="AM23" i="3" s="1"/>
  <c r="AI23" i="3"/>
  <c r="AK24" i="3"/>
  <c r="AL55" i="3"/>
  <c r="AN55" i="3"/>
  <c r="N22" i="3"/>
  <c r="P22" i="3"/>
  <c r="H56" i="3"/>
  <c r="J56" i="3"/>
  <c r="AD23" i="3"/>
  <c r="AE24" i="3"/>
  <c r="AC23" i="3"/>
  <c r="AC56" i="3"/>
  <c r="AE57" i="3"/>
  <c r="AD56" i="3"/>
  <c r="AG56" i="3" s="1"/>
  <c r="Q57" i="3"/>
  <c r="R57" i="3"/>
  <c r="U57" i="3" s="1"/>
  <c r="S58" i="3"/>
  <c r="Z23" i="3"/>
  <c r="AB23" i="3"/>
  <c r="R24" i="3"/>
  <c r="S25" i="3"/>
  <c r="Q24" i="3"/>
  <c r="U24" i="3" s="1"/>
  <c r="AK57" i="3"/>
  <c r="AJ56" i="3"/>
  <c r="AM56" i="3" s="1"/>
  <c r="AI56" i="3"/>
  <c r="AB56" i="3"/>
  <c r="Z56" i="3"/>
  <c r="E57" i="3"/>
  <c r="G58" i="3"/>
  <c r="F57" i="3"/>
  <c r="I57" i="3" s="1"/>
  <c r="AH22" i="3"/>
  <c r="AF22" i="3"/>
  <c r="F25" i="3"/>
  <c r="G26" i="3"/>
  <c r="E25" i="3"/>
  <c r="P55" i="3"/>
  <c r="N55" i="3"/>
  <c r="AL22" i="3"/>
  <c r="AN22" i="3"/>
  <c r="L23" i="3"/>
  <c r="O23" i="3" s="1"/>
  <c r="K23" i="3"/>
  <c r="M24" i="3"/>
  <c r="J24" i="3"/>
  <c r="H24" i="3"/>
  <c r="X24" i="3"/>
  <c r="W24" i="3"/>
  <c r="Y25" i="3"/>
  <c r="V23" i="3"/>
  <c r="T23" i="3"/>
  <c r="Y58" i="3"/>
  <c r="W57" i="3"/>
  <c r="X57" i="3"/>
  <c r="AA57" i="3" s="1"/>
  <c r="AF55" i="3"/>
  <c r="AH55" i="3"/>
  <c r="AK24" i="1"/>
  <c r="AJ23" i="1"/>
  <c r="P21" i="1"/>
  <c r="N21" i="1"/>
  <c r="O21" i="1"/>
  <c r="U22" i="1"/>
  <c r="V22" i="1"/>
  <c r="T22" i="1"/>
  <c r="AF56" i="1"/>
  <c r="AG56" i="1"/>
  <c r="AH56" i="1"/>
  <c r="AB22" i="1"/>
  <c r="Z22" i="1"/>
  <c r="AA22" i="1"/>
  <c r="H56" i="1"/>
  <c r="J56" i="1"/>
  <c r="I56" i="1"/>
  <c r="J22" i="1"/>
  <c r="I22" i="1"/>
  <c r="N54" i="1"/>
  <c r="P54" i="1"/>
  <c r="O54" i="1"/>
  <c r="U55" i="1"/>
  <c r="V55" i="1"/>
  <c r="T55" i="1"/>
  <c r="Z55" i="1"/>
  <c r="AA55" i="1"/>
  <c r="AB55" i="1"/>
  <c r="AG27" i="1"/>
  <c r="AF27" i="1"/>
  <c r="AH27" i="1"/>
  <c r="AL56" i="1"/>
  <c r="AM56" i="1"/>
  <c r="AN56" i="1"/>
  <c r="AM22" i="1"/>
  <c r="AN22" i="1"/>
  <c r="AL22" i="1"/>
  <c r="AK58" i="1"/>
  <c r="AJ57" i="1"/>
  <c r="G58" i="1"/>
  <c r="F57" i="1"/>
  <c r="AE29" i="1"/>
  <c r="AD28" i="1"/>
  <c r="Y24" i="1"/>
  <c r="X23" i="1"/>
  <c r="Y57" i="1"/>
  <c r="X56" i="1"/>
  <c r="AE58" i="1"/>
  <c r="AD57" i="1"/>
  <c r="S57" i="1"/>
  <c r="R56" i="1"/>
  <c r="S24" i="1"/>
  <c r="R23" i="1"/>
  <c r="M23" i="1"/>
  <c r="L22" i="1"/>
  <c r="M56" i="1"/>
  <c r="L55" i="1"/>
  <c r="G24" i="1"/>
  <c r="F24" i="1" l="1"/>
  <c r="H24" i="1" s="1"/>
  <c r="K61" i="5"/>
  <c r="I61" i="5"/>
  <c r="J61" i="5"/>
  <c r="AO26" i="5"/>
  <c r="AM26" i="5"/>
  <c r="AN26" i="5"/>
  <c r="G62" i="5"/>
  <c r="H63" i="5"/>
  <c r="AF28" i="5"/>
  <c r="AE27" i="5"/>
  <c r="AC26" i="5"/>
  <c r="AA26" i="5"/>
  <c r="AB26" i="5"/>
  <c r="Q26" i="5"/>
  <c r="O26" i="5"/>
  <c r="P26" i="5"/>
  <c r="AK27" i="5"/>
  <c r="AL28" i="5"/>
  <c r="S60" i="5"/>
  <c r="T61" i="5"/>
  <c r="AE60" i="5"/>
  <c r="AF61" i="5"/>
  <c r="T28" i="5"/>
  <c r="S27" i="5"/>
  <c r="N61" i="5"/>
  <c r="M60" i="5"/>
  <c r="Z61" i="5"/>
  <c r="Y60" i="5"/>
  <c r="AL61" i="5"/>
  <c r="AK60" i="5"/>
  <c r="H29" i="5"/>
  <c r="G28" i="5"/>
  <c r="AH26" i="5"/>
  <c r="AI26" i="5"/>
  <c r="AG26" i="5"/>
  <c r="Y27" i="5"/>
  <c r="Z28" i="5"/>
  <c r="M27" i="5"/>
  <c r="N28" i="5"/>
  <c r="W59" i="5"/>
  <c r="U59" i="5"/>
  <c r="V59" i="5"/>
  <c r="AI59" i="5"/>
  <c r="AG59" i="5"/>
  <c r="AH59" i="5"/>
  <c r="V26" i="5"/>
  <c r="W26" i="5"/>
  <c r="U26" i="5"/>
  <c r="P59" i="5"/>
  <c r="Q59" i="5"/>
  <c r="O59" i="5"/>
  <c r="AB59" i="5"/>
  <c r="AC59" i="5"/>
  <c r="AA59" i="5"/>
  <c r="AN59" i="5"/>
  <c r="AO59" i="5"/>
  <c r="AM59" i="5"/>
  <c r="J27" i="5"/>
  <c r="K27" i="5"/>
  <c r="I27" i="5"/>
  <c r="AA24" i="3"/>
  <c r="I25" i="3"/>
  <c r="AG23" i="3"/>
  <c r="O56" i="3"/>
  <c r="AM57" i="4"/>
  <c r="AG57" i="4"/>
  <c r="O57" i="4"/>
  <c r="AL57" i="4"/>
  <c r="AN57" i="4"/>
  <c r="AE59" i="4"/>
  <c r="AD58" i="4"/>
  <c r="AG58" i="4" s="1"/>
  <c r="AC58" i="4"/>
  <c r="E25" i="4"/>
  <c r="F25" i="4"/>
  <c r="I25" i="4" s="1"/>
  <c r="G26" i="4"/>
  <c r="Z56" i="4"/>
  <c r="AB56" i="4"/>
  <c r="H24" i="4"/>
  <c r="J24" i="4"/>
  <c r="G59" i="4"/>
  <c r="F58" i="4"/>
  <c r="I58" i="4" s="1"/>
  <c r="E58" i="4"/>
  <c r="P24" i="4"/>
  <c r="N24" i="4"/>
  <c r="R57" i="4"/>
  <c r="S58" i="4"/>
  <c r="Q57" i="4"/>
  <c r="T23" i="4"/>
  <c r="V23" i="4"/>
  <c r="Y25" i="4"/>
  <c r="X24" i="4"/>
  <c r="AA24" i="4" s="1"/>
  <c r="W24" i="4"/>
  <c r="AN24" i="4"/>
  <c r="AL24" i="4"/>
  <c r="N57" i="4"/>
  <c r="P57" i="4"/>
  <c r="M26" i="4"/>
  <c r="L25" i="4"/>
  <c r="K25" i="4"/>
  <c r="Q24" i="4"/>
  <c r="R24" i="4"/>
  <c r="U24" i="4" s="1"/>
  <c r="S25" i="4"/>
  <c r="AK26" i="4"/>
  <c r="AJ25" i="4"/>
  <c r="AI25" i="4"/>
  <c r="AF24" i="4"/>
  <c r="AH24" i="4"/>
  <c r="X57" i="4"/>
  <c r="Y58" i="4"/>
  <c r="W57" i="4"/>
  <c r="J57" i="4"/>
  <c r="H57" i="4"/>
  <c r="V56" i="4"/>
  <c r="T56" i="4"/>
  <c r="AC25" i="4"/>
  <c r="AD25" i="4"/>
  <c r="AG25" i="4" s="1"/>
  <c r="AE26" i="4"/>
  <c r="AI58" i="4"/>
  <c r="AJ58" i="4"/>
  <c r="AM58" i="4" s="1"/>
  <c r="AK59" i="4"/>
  <c r="AH57" i="4"/>
  <c r="AF57" i="4"/>
  <c r="L58" i="4"/>
  <c r="M59" i="4"/>
  <c r="K58" i="4"/>
  <c r="AB23" i="4"/>
  <c r="Z23" i="4"/>
  <c r="AB57" i="3"/>
  <c r="Z57" i="3"/>
  <c r="Z24" i="3"/>
  <c r="AB24" i="3"/>
  <c r="L24" i="3"/>
  <c r="K24" i="3"/>
  <c r="M25" i="3"/>
  <c r="E58" i="3"/>
  <c r="G59" i="3"/>
  <c r="F58" i="3"/>
  <c r="I58" i="3" s="1"/>
  <c r="AJ24" i="3"/>
  <c r="AI24" i="3"/>
  <c r="AK25" i="3"/>
  <c r="R25" i="3"/>
  <c r="Q25" i="3"/>
  <c r="U25" i="3" s="1"/>
  <c r="S26" i="3"/>
  <c r="AF56" i="3"/>
  <c r="AH56" i="3"/>
  <c r="AD24" i="3"/>
  <c r="AE25" i="3"/>
  <c r="AC24" i="3"/>
  <c r="M58" i="3"/>
  <c r="L57" i="3"/>
  <c r="O57" i="3" s="1"/>
  <c r="K57" i="3"/>
  <c r="Y59" i="3"/>
  <c r="W58" i="3"/>
  <c r="X58" i="3"/>
  <c r="AA58" i="3" s="1"/>
  <c r="X25" i="3"/>
  <c r="W25" i="3"/>
  <c r="Y26" i="3"/>
  <c r="N23" i="3"/>
  <c r="P23" i="3"/>
  <c r="F26" i="3"/>
  <c r="E26" i="3"/>
  <c r="G27" i="3"/>
  <c r="AL56" i="3"/>
  <c r="AN56" i="3"/>
  <c r="V24" i="3"/>
  <c r="T24" i="3"/>
  <c r="Q58" i="3"/>
  <c r="R58" i="3"/>
  <c r="U58" i="3" s="1"/>
  <c r="S59" i="3"/>
  <c r="AC57" i="3"/>
  <c r="AD57" i="3"/>
  <c r="AE58" i="3"/>
  <c r="AH23" i="3"/>
  <c r="AF23" i="3"/>
  <c r="AL23" i="3"/>
  <c r="AN23" i="3"/>
  <c r="J25" i="3"/>
  <c r="H25" i="3"/>
  <c r="H57" i="3"/>
  <c r="J57" i="3"/>
  <c r="AK58" i="3"/>
  <c r="AJ57" i="3"/>
  <c r="AM57" i="3" s="1"/>
  <c r="AI57" i="3"/>
  <c r="V57" i="3"/>
  <c r="T57" i="3"/>
  <c r="P56" i="3"/>
  <c r="N56" i="3"/>
  <c r="O55" i="1"/>
  <c r="N55" i="1"/>
  <c r="P55" i="1"/>
  <c r="T23" i="1"/>
  <c r="V23" i="1"/>
  <c r="U23" i="1"/>
  <c r="AF57" i="1"/>
  <c r="AG57" i="1"/>
  <c r="AH57" i="1"/>
  <c r="AA23" i="1"/>
  <c r="AB23" i="1"/>
  <c r="Z23" i="1"/>
  <c r="I57" i="1"/>
  <c r="H57" i="1"/>
  <c r="J57" i="1"/>
  <c r="AL23" i="1"/>
  <c r="AN23" i="1"/>
  <c r="AM23" i="1"/>
  <c r="AK25" i="1"/>
  <c r="AJ24" i="1"/>
  <c r="I23" i="1"/>
  <c r="J23" i="1"/>
  <c r="O22" i="1"/>
  <c r="N22" i="1"/>
  <c r="P22" i="1"/>
  <c r="T56" i="1"/>
  <c r="V56" i="1"/>
  <c r="U56" i="1"/>
  <c r="AA56" i="1"/>
  <c r="Z56" i="1"/>
  <c r="AB56" i="1"/>
  <c r="AH28" i="1"/>
  <c r="AF28" i="1"/>
  <c r="AG28" i="1"/>
  <c r="AM57" i="1"/>
  <c r="AN57" i="1"/>
  <c r="AL57" i="1"/>
  <c r="AK59" i="1"/>
  <c r="AJ58" i="1"/>
  <c r="G59" i="1"/>
  <c r="F58" i="1"/>
  <c r="AE30" i="1"/>
  <c r="AD29" i="1"/>
  <c r="Y25" i="1"/>
  <c r="X24" i="1"/>
  <c r="Y58" i="1"/>
  <c r="X57" i="1"/>
  <c r="AE59" i="1"/>
  <c r="AD58" i="1"/>
  <c r="S58" i="1"/>
  <c r="R57" i="1"/>
  <c r="S25" i="1"/>
  <c r="R24" i="1"/>
  <c r="M24" i="1"/>
  <c r="L23" i="1"/>
  <c r="M57" i="1"/>
  <c r="L56" i="1"/>
  <c r="G25" i="1"/>
  <c r="F25" i="1" l="1"/>
  <c r="H25" i="1" s="1"/>
  <c r="Q27" i="5"/>
  <c r="O27" i="5"/>
  <c r="P27" i="5"/>
  <c r="AC27" i="5"/>
  <c r="AA27" i="5"/>
  <c r="AB27" i="5"/>
  <c r="J28" i="5"/>
  <c r="K28" i="5"/>
  <c r="I28" i="5"/>
  <c r="AN60" i="5"/>
  <c r="AO60" i="5"/>
  <c r="AM60" i="5"/>
  <c r="AB60" i="5"/>
  <c r="AC60" i="5"/>
  <c r="AA60" i="5"/>
  <c r="P60" i="5"/>
  <c r="Q60" i="5"/>
  <c r="O60" i="5"/>
  <c r="V27" i="5"/>
  <c r="W27" i="5"/>
  <c r="U27" i="5"/>
  <c r="AE61" i="5"/>
  <c r="AF62" i="5"/>
  <c r="S61" i="5"/>
  <c r="T62" i="5"/>
  <c r="AK28" i="5"/>
  <c r="AL29" i="5"/>
  <c r="AH27" i="5"/>
  <c r="AI27" i="5"/>
  <c r="AG27" i="5"/>
  <c r="G63" i="5"/>
  <c r="H64" i="5"/>
  <c r="M28" i="5"/>
  <c r="N29" i="5"/>
  <c r="Y28" i="5"/>
  <c r="Z29" i="5"/>
  <c r="H30" i="5"/>
  <c r="G29" i="5"/>
  <c r="AL62" i="5"/>
  <c r="AK61" i="5"/>
  <c r="Z62" i="5"/>
  <c r="Y61" i="5"/>
  <c r="N62" i="5"/>
  <c r="M61" i="5"/>
  <c r="T29" i="5"/>
  <c r="S28" i="5"/>
  <c r="AI60" i="5"/>
  <c r="AG60" i="5"/>
  <c r="AH60" i="5"/>
  <c r="W60" i="5"/>
  <c r="U60" i="5"/>
  <c r="V60" i="5"/>
  <c r="AO27" i="5"/>
  <c r="AM27" i="5"/>
  <c r="AN27" i="5"/>
  <c r="AF29" i="5"/>
  <c r="AE28" i="5"/>
  <c r="K62" i="5"/>
  <c r="I62" i="5"/>
  <c r="J62" i="5"/>
  <c r="AG57" i="3"/>
  <c r="AA25" i="3"/>
  <c r="O58" i="4"/>
  <c r="U57" i="4"/>
  <c r="I26" i="3"/>
  <c r="AG24" i="3"/>
  <c r="AM24" i="3"/>
  <c r="O24" i="3"/>
  <c r="AA57" i="4"/>
  <c r="AM25" i="4"/>
  <c r="O25" i="4"/>
  <c r="Z57" i="4"/>
  <c r="AB57" i="4"/>
  <c r="N58" i="4"/>
  <c r="P58" i="4"/>
  <c r="AL58" i="4"/>
  <c r="AN58" i="4"/>
  <c r="X58" i="4"/>
  <c r="Y59" i="4"/>
  <c r="W58" i="4"/>
  <c r="T24" i="4"/>
  <c r="V24" i="4"/>
  <c r="M27" i="4"/>
  <c r="L26" i="4"/>
  <c r="O26" i="4" s="1"/>
  <c r="K26" i="4"/>
  <c r="V57" i="4"/>
  <c r="T57" i="4"/>
  <c r="J58" i="4"/>
  <c r="H58" i="4"/>
  <c r="E26" i="4"/>
  <c r="G27" i="4"/>
  <c r="F26" i="4"/>
  <c r="I26" i="4" s="1"/>
  <c r="AH58" i="4"/>
  <c r="AF58" i="4"/>
  <c r="AN25" i="4"/>
  <c r="AL25" i="4"/>
  <c r="G60" i="4"/>
  <c r="F59" i="4"/>
  <c r="I59" i="4" s="1"/>
  <c r="E59" i="4"/>
  <c r="H25" i="4"/>
  <c r="J25" i="4"/>
  <c r="AE60" i="4"/>
  <c r="AD59" i="4"/>
  <c r="AC59" i="4"/>
  <c r="AC26" i="4"/>
  <c r="AE27" i="4"/>
  <c r="AD26" i="4"/>
  <c r="AG26" i="4" s="1"/>
  <c r="AK27" i="4"/>
  <c r="AJ26" i="4"/>
  <c r="AI26" i="4"/>
  <c r="AB24" i="4"/>
  <c r="Z24" i="4"/>
  <c r="K59" i="4"/>
  <c r="L59" i="4"/>
  <c r="O59" i="4" s="1"/>
  <c r="M60" i="4"/>
  <c r="AI59" i="4"/>
  <c r="AJ59" i="4"/>
  <c r="AK60" i="4"/>
  <c r="AF25" i="4"/>
  <c r="AH25" i="4"/>
  <c r="Q25" i="4"/>
  <c r="S26" i="4"/>
  <c r="R25" i="4"/>
  <c r="U25" i="4" s="1"/>
  <c r="P25" i="4"/>
  <c r="N25" i="4"/>
  <c r="Y26" i="4"/>
  <c r="X25" i="4"/>
  <c r="AA25" i="4" s="1"/>
  <c r="W25" i="4"/>
  <c r="S59" i="4"/>
  <c r="R58" i="4"/>
  <c r="U58" i="4" s="1"/>
  <c r="Q58" i="4"/>
  <c r="AL57" i="3"/>
  <c r="AN57" i="3"/>
  <c r="J26" i="3"/>
  <c r="H26" i="3"/>
  <c r="X26" i="3"/>
  <c r="AA26" i="3" s="1"/>
  <c r="W26" i="3"/>
  <c r="Y27" i="3"/>
  <c r="M59" i="3"/>
  <c r="K58" i="3"/>
  <c r="L58" i="3"/>
  <c r="AL24" i="3"/>
  <c r="AN24" i="3"/>
  <c r="L25" i="3"/>
  <c r="O25" i="3" s="1"/>
  <c r="K25" i="3"/>
  <c r="M26" i="3"/>
  <c r="AK59" i="3"/>
  <c r="AI58" i="3"/>
  <c r="AJ58" i="3"/>
  <c r="Q59" i="3"/>
  <c r="S60" i="3"/>
  <c r="R59" i="3"/>
  <c r="U59" i="3" s="1"/>
  <c r="Y60" i="3"/>
  <c r="W59" i="3"/>
  <c r="X59" i="3"/>
  <c r="V25" i="3"/>
  <c r="T25" i="3"/>
  <c r="H58" i="3"/>
  <c r="J58" i="3"/>
  <c r="AC58" i="3"/>
  <c r="AD58" i="3"/>
  <c r="AE59" i="3"/>
  <c r="V58" i="3"/>
  <c r="T58" i="3"/>
  <c r="F27" i="3"/>
  <c r="G28" i="3"/>
  <c r="E27" i="3"/>
  <c r="Z25" i="3"/>
  <c r="AB25" i="3"/>
  <c r="AD25" i="3"/>
  <c r="AE26" i="3"/>
  <c r="AC25" i="3"/>
  <c r="AJ25" i="3"/>
  <c r="AM25" i="3" s="1"/>
  <c r="AI25" i="3"/>
  <c r="AK26" i="3"/>
  <c r="E59" i="3"/>
  <c r="F59" i="3"/>
  <c r="I59" i="3" s="1"/>
  <c r="G60" i="3"/>
  <c r="N24" i="3"/>
  <c r="P24" i="3"/>
  <c r="AH57" i="3"/>
  <c r="AF57" i="3"/>
  <c r="AB58" i="3"/>
  <c r="Z58" i="3"/>
  <c r="N57" i="3"/>
  <c r="P57" i="3"/>
  <c r="AH24" i="3"/>
  <c r="AF24" i="3"/>
  <c r="R26" i="3"/>
  <c r="S27" i="3"/>
  <c r="Q26" i="3"/>
  <c r="U26" i="3" s="1"/>
  <c r="AK26" i="1"/>
  <c r="AJ25" i="1"/>
  <c r="P56" i="1"/>
  <c r="N56" i="1"/>
  <c r="O56" i="1"/>
  <c r="U24" i="1"/>
  <c r="T24" i="1"/>
  <c r="V24" i="1"/>
  <c r="AG58" i="1"/>
  <c r="AH58" i="1"/>
  <c r="AF58" i="1"/>
  <c r="Z24" i="1"/>
  <c r="AB24" i="1"/>
  <c r="AA24" i="1"/>
  <c r="J58" i="1"/>
  <c r="H58" i="1"/>
  <c r="I58" i="1"/>
  <c r="J24" i="1"/>
  <c r="I24" i="1"/>
  <c r="N23" i="1"/>
  <c r="P23" i="1"/>
  <c r="O23" i="1"/>
  <c r="U57" i="1"/>
  <c r="T57" i="1"/>
  <c r="V57" i="1"/>
  <c r="AB57" i="1"/>
  <c r="Z57" i="1"/>
  <c r="AA57" i="1"/>
  <c r="AG29" i="1"/>
  <c r="AH29" i="1"/>
  <c r="AF29" i="1"/>
  <c r="AN58" i="1"/>
  <c r="AL58" i="1"/>
  <c r="AM58" i="1"/>
  <c r="AM24" i="1"/>
  <c r="AL24" i="1"/>
  <c r="AN24" i="1"/>
  <c r="AK60" i="1"/>
  <c r="AJ59" i="1"/>
  <c r="G60" i="1"/>
  <c r="F59" i="1"/>
  <c r="AE31" i="1"/>
  <c r="AD30" i="1"/>
  <c r="Y26" i="1"/>
  <c r="X25" i="1"/>
  <c r="Y59" i="1"/>
  <c r="X58" i="1"/>
  <c r="AE60" i="1"/>
  <c r="AD59" i="1"/>
  <c r="S59" i="1"/>
  <c r="R58" i="1"/>
  <c r="S26" i="1"/>
  <c r="R25" i="1"/>
  <c r="M58" i="1"/>
  <c r="L57" i="1"/>
  <c r="M25" i="1"/>
  <c r="L24" i="1"/>
  <c r="G26" i="1"/>
  <c r="F26" i="1" l="1"/>
  <c r="H26" i="1" s="1"/>
  <c r="AF30" i="5"/>
  <c r="AE29" i="5"/>
  <c r="P61" i="5"/>
  <c r="Q61" i="5"/>
  <c r="O61" i="5"/>
  <c r="AB61" i="5"/>
  <c r="AC61" i="5"/>
  <c r="AA61" i="5"/>
  <c r="AN61" i="5"/>
  <c r="AO61" i="5"/>
  <c r="AM61" i="5"/>
  <c r="J29" i="5"/>
  <c r="K29" i="5"/>
  <c r="I29" i="5"/>
  <c r="Y29" i="5"/>
  <c r="Z30" i="5"/>
  <c r="M29" i="5"/>
  <c r="N30" i="5"/>
  <c r="G64" i="5"/>
  <c r="H65" i="5"/>
  <c r="AO28" i="5"/>
  <c r="AM28" i="5"/>
  <c r="AN28" i="5"/>
  <c r="W61" i="5"/>
  <c r="U61" i="5"/>
  <c r="V61" i="5"/>
  <c r="AI61" i="5"/>
  <c r="AG61" i="5"/>
  <c r="AH61" i="5"/>
  <c r="V28" i="5"/>
  <c r="W28" i="5"/>
  <c r="U28" i="5"/>
  <c r="AH28" i="5"/>
  <c r="AI28" i="5"/>
  <c r="AG28" i="5"/>
  <c r="T30" i="5"/>
  <c r="S29" i="5"/>
  <c r="N63" i="5"/>
  <c r="M62" i="5"/>
  <c r="Z63" i="5"/>
  <c r="Y62" i="5"/>
  <c r="AL63" i="5"/>
  <c r="AK62" i="5"/>
  <c r="H31" i="5"/>
  <c r="G30" i="5"/>
  <c r="AC28" i="5"/>
  <c r="AA28" i="5"/>
  <c r="AB28" i="5"/>
  <c r="Q28" i="5"/>
  <c r="O28" i="5"/>
  <c r="P28" i="5"/>
  <c r="K63" i="5"/>
  <c r="I63" i="5"/>
  <c r="J63" i="5"/>
  <c r="AK29" i="5"/>
  <c r="AL30" i="5"/>
  <c r="S62" i="5"/>
  <c r="T63" i="5"/>
  <c r="AE62" i="5"/>
  <c r="AF63" i="5"/>
  <c r="I27" i="3"/>
  <c r="AG58" i="3"/>
  <c r="AA59" i="3"/>
  <c r="AM58" i="3"/>
  <c r="O58" i="3"/>
  <c r="AM59" i="4"/>
  <c r="AM26" i="4"/>
  <c r="AG59" i="4"/>
  <c r="AG25" i="3"/>
  <c r="AA58" i="4"/>
  <c r="AK28" i="4"/>
  <c r="AJ27" i="4"/>
  <c r="AM27" i="4" s="1"/>
  <c r="AI27" i="4"/>
  <c r="P26" i="4"/>
  <c r="N26" i="4"/>
  <c r="AB25" i="4"/>
  <c r="Z25" i="4"/>
  <c r="T25" i="4"/>
  <c r="V25" i="4"/>
  <c r="K60" i="4"/>
  <c r="L60" i="4"/>
  <c r="O60" i="4" s="1"/>
  <c r="M61" i="4"/>
  <c r="AF26" i="4"/>
  <c r="AH26" i="4"/>
  <c r="AH59" i="4"/>
  <c r="AF59" i="4"/>
  <c r="G61" i="4"/>
  <c r="F60" i="4"/>
  <c r="I60" i="4" s="1"/>
  <c r="E60" i="4"/>
  <c r="M28" i="4"/>
  <c r="L27" i="4"/>
  <c r="O27" i="4" s="1"/>
  <c r="K27" i="4"/>
  <c r="W59" i="4"/>
  <c r="X59" i="4"/>
  <c r="Y60" i="4"/>
  <c r="J59" i="4"/>
  <c r="H59" i="4"/>
  <c r="V58" i="4"/>
  <c r="T58" i="4"/>
  <c r="Y27" i="4"/>
  <c r="X26" i="4"/>
  <c r="AA26" i="4" s="1"/>
  <c r="W26" i="4"/>
  <c r="Q26" i="4"/>
  <c r="R26" i="4"/>
  <c r="S27" i="4"/>
  <c r="AI60" i="4"/>
  <c r="AJ60" i="4"/>
  <c r="AM60" i="4" s="1"/>
  <c r="AK61" i="4"/>
  <c r="N59" i="4"/>
  <c r="P59" i="4"/>
  <c r="AC27" i="4"/>
  <c r="AD27" i="4"/>
  <c r="AE28" i="4"/>
  <c r="AE61" i="4"/>
  <c r="AD60" i="4"/>
  <c r="AG60" i="4" s="1"/>
  <c r="AC60" i="4"/>
  <c r="H26" i="4"/>
  <c r="J26" i="4"/>
  <c r="Z58" i="4"/>
  <c r="AB58" i="4"/>
  <c r="S60" i="4"/>
  <c r="R59" i="4"/>
  <c r="Q59" i="4"/>
  <c r="AL59" i="4"/>
  <c r="AN59" i="4"/>
  <c r="AN26" i="4"/>
  <c r="AL26" i="4"/>
  <c r="E27" i="4"/>
  <c r="F27" i="4"/>
  <c r="I27" i="4" s="1"/>
  <c r="G28" i="4"/>
  <c r="H59" i="3"/>
  <c r="J59" i="3"/>
  <c r="AL25" i="3"/>
  <c r="AN25" i="3"/>
  <c r="F28" i="3"/>
  <c r="E28" i="3"/>
  <c r="G29" i="3"/>
  <c r="Y61" i="3"/>
  <c r="X60" i="3"/>
  <c r="AA60" i="3" s="1"/>
  <c r="W60" i="3"/>
  <c r="AL58" i="3"/>
  <c r="AN58" i="3"/>
  <c r="X27" i="3"/>
  <c r="AA27" i="3" s="1"/>
  <c r="W27" i="3"/>
  <c r="Y28" i="3"/>
  <c r="J27" i="3"/>
  <c r="H27" i="3"/>
  <c r="AC59" i="3"/>
  <c r="AD59" i="3"/>
  <c r="AG59" i="3" s="1"/>
  <c r="AE60" i="3"/>
  <c r="T59" i="3"/>
  <c r="V59" i="3"/>
  <c r="N25" i="3"/>
  <c r="P25" i="3"/>
  <c r="P58" i="3"/>
  <c r="N58" i="3"/>
  <c r="R27" i="3"/>
  <c r="Q27" i="3"/>
  <c r="U27" i="3" s="1"/>
  <c r="S28" i="3"/>
  <c r="AJ26" i="3"/>
  <c r="AI26" i="3"/>
  <c r="AK27" i="3"/>
  <c r="AD26" i="3"/>
  <c r="AG26" i="3" s="1"/>
  <c r="AC26" i="3"/>
  <c r="AE27" i="3"/>
  <c r="AF58" i="3"/>
  <c r="AH58" i="3"/>
  <c r="AB59" i="3"/>
  <c r="Z59" i="3"/>
  <c r="Q60" i="3"/>
  <c r="S61" i="3"/>
  <c r="R60" i="3"/>
  <c r="U60" i="3" s="1"/>
  <c r="AK60" i="3"/>
  <c r="AI59" i="3"/>
  <c r="AJ59" i="3"/>
  <c r="AM59" i="3" s="1"/>
  <c r="Z26" i="3"/>
  <c r="AB26" i="3"/>
  <c r="V26" i="3"/>
  <c r="T26" i="3"/>
  <c r="E60" i="3"/>
  <c r="F60" i="3"/>
  <c r="I60" i="3" s="1"/>
  <c r="G61" i="3"/>
  <c r="AH25" i="3"/>
  <c r="AF25" i="3"/>
  <c r="L26" i="3"/>
  <c r="O26" i="3" s="1"/>
  <c r="K26" i="3"/>
  <c r="M27" i="3"/>
  <c r="M60" i="3"/>
  <c r="L59" i="3"/>
  <c r="O59" i="3" s="1"/>
  <c r="K59" i="3"/>
  <c r="O24" i="1"/>
  <c r="N24" i="1"/>
  <c r="P24" i="1"/>
  <c r="V25" i="1"/>
  <c r="T25" i="1"/>
  <c r="U25" i="1"/>
  <c r="AH59" i="1"/>
  <c r="AF59" i="1"/>
  <c r="AG59" i="1"/>
  <c r="AA25" i="1"/>
  <c r="Z25" i="1"/>
  <c r="AB25" i="1"/>
  <c r="I59" i="1"/>
  <c r="J59" i="1"/>
  <c r="H59" i="1"/>
  <c r="AN25" i="1"/>
  <c r="AL25" i="1"/>
  <c r="AM25" i="1"/>
  <c r="AK27" i="1"/>
  <c r="AJ26" i="1"/>
  <c r="I25" i="1"/>
  <c r="J25" i="1"/>
  <c r="O57" i="1"/>
  <c r="N57" i="1"/>
  <c r="P57" i="1"/>
  <c r="V58" i="1"/>
  <c r="T58" i="1"/>
  <c r="U58" i="1"/>
  <c r="Z58" i="1"/>
  <c r="AA58" i="1"/>
  <c r="AB58" i="1"/>
  <c r="AF30" i="1"/>
  <c r="AH30" i="1"/>
  <c r="AG30" i="1"/>
  <c r="AL59" i="1"/>
  <c r="AM59" i="1"/>
  <c r="AN59" i="1"/>
  <c r="AK61" i="1"/>
  <c r="AJ60" i="1"/>
  <c r="G61" i="1"/>
  <c r="F60" i="1"/>
  <c r="AE32" i="1"/>
  <c r="AD31" i="1"/>
  <c r="Y27" i="1"/>
  <c r="X26" i="1"/>
  <c r="Y60" i="1"/>
  <c r="X59" i="1"/>
  <c r="AE61" i="1"/>
  <c r="AD60" i="1"/>
  <c r="S60" i="1"/>
  <c r="R59" i="1"/>
  <c r="S27" i="1"/>
  <c r="R26" i="1"/>
  <c r="M26" i="1"/>
  <c r="L25" i="1"/>
  <c r="M59" i="1"/>
  <c r="L58" i="1"/>
  <c r="G27" i="1"/>
  <c r="F27" i="1" l="1"/>
  <c r="H27" i="1" s="1"/>
  <c r="AI62" i="5"/>
  <c r="AG62" i="5"/>
  <c r="AH62" i="5"/>
  <c r="AO29" i="5"/>
  <c r="AM29" i="5"/>
  <c r="AN29" i="5"/>
  <c r="AN62" i="5"/>
  <c r="AO62" i="5"/>
  <c r="AM62" i="5"/>
  <c r="P62" i="5"/>
  <c r="Q62" i="5"/>
  <c r="O62" i="5"/>
  <c r="AE63" i="5"/>
  <c r="AF64" i="5"/>
  <c r="S63" i="5"/>
  <c r="T64" i="5"/>
  <c r="AK30" i="5"/>
  <c r="AL31" i="5"/>
  <c r="H32" i="5"/>
  <c r="G31" i="5"/>
  <c r="AL64" i="5"/>
  <c r="AK63" i="5"/>
  <c r="Z64" i="5"/>
  <c r="Y63" i="5"/>
  <c r="N64" i="5"/>
  <c r="M63" i="5"/>
  <c r="T31" i="5"/>
  <c r="S30" i="5"/>
  <c r="G65" i="5"/>
  <c r="H66" i="5"/>
  <c r="M30" i="5"/>
  <c r="N31" i="5"/>
  <c r="Y30" i="5"/>
  <c r="Z31" i="5"/>
  <c r="AH29" i="5"/>
  <c r="AI29" i="5"/>
  <c r="AG29" i="5"/>
  <c r="W62" i="5"/>
  <c r="U62" i="5"/>
  <c r="V62" i="5"/>
  <c r="J30" i="5"/>
  <c r="K30" i="5"/>
  <c r="I30" i="5"/>
  <c r="AB62" i="5"/>
  <c r="AC62" i="5"/>
  <c r="AA62" i="5"/>
  <c r="V29" i="5"/>
  <c r="W29" i="5"/>
  <c r="U29" i="5"/>
  <c r="K64" i="5"/>
  <c r="I64" i="5"/>
  <c r="J64" i="5"/>
  <c r="Q29" i="5"/>
  <c r="O29" i="5"/>
  <c r="P29" i="5"/>
  <c r="AC29" i="5"/>
  <c r="AA29" i="5"/>
  <c r="AB29" i="5"/>
  <c r="AF31" i="5"/>
  <c r="AE30" i="5"/>
  <c r="I28" i="3"/>
  <c r="AM26" i="3"/>
  <c r="U59" i="4"/>
  <c r="AG27" i="4"/>
  <c r="U26" i="4"/>
  <c r="AA59" i="4"/>
  <c r="AC28" i="4"/>
  <c r="AE29" i="4"/>
  <c r="AD28" i="4"/>
  <c r="AG28" i="4" s="1"/>
  <c r="Q27" i="4"/>
  <c r="S28" i="4"/>
  <c r="R27" i="4"/>
  <c r="U27" i="4" s="1"/>
  <c r="P27" i="4"/>
  <c r="N27" i="4"/>
  <c r="G62" i="4"/>
  <c r="F61" i="4"/>
  <c r="I61" i="4" s="1"/>
  <c r="E61" i="4"/>
  <c r="AK29" i="4"/>
  <c r="AJ28" i="4"/>
  <c r="AI28" i="4"/>
  <c r="E28" i="4"/>
  <c r="G29" i="4"/>
  <c r="F28" i="4"/>
  <c r="I28" i="4" s="1"/>
  <c r="V59" i="4"/>
  <c r="T59" i="4"/>
  <c r="AF27" i="4"/>
  <c r="AH27" i="4"/>
  <c r="AI61" i="4"/>
  <c r="AK62" i="4"/>
  <c r="AJ61" i="4"/>
  <c r="AM61" i="4" s="1"/>
  <c r="T26" i="4"/>
  <c r="V26" i="4"/>
  <c r="Y28" i="4"/>
  <c r="X27" i="4"/>
  <c r="AA27" i="4" s="1"/>
  <c r="W27" i="4"/>
  <c r="Z59" i="4"/>
  <c r="AB59" i="4"/>
  <c r="M29" i="4"/>
  <c r="L28" i="4"/>
  <c r="K28" i="4"/>
  <c r="K61" i="4"/>
  <c r="M62" i="4"/>
  <c r="L61" i="4"/>
  <c r="O61" i="4" s="1"/>
  <c r="AB26" i="4"/>
  <c r="Z26" i="4"/>
  <c r="W60" i="4"/>
  <c r="X60" i="4"/>
  <c r="AA60" i="4" s="1"/>
  <c r="Y61" i="4"/>
  <c r="H27" i="4"/>
  <c r="J27" i="4"/>
  <c r="S61" i="4"/>
  <c r="R60" i="4"/>
  <c r="Q60" i="4"/>
  <c r="AH60" i="4"/>
  <c r="AF60" i="4"/>
  <c r="AL60" i="4"/>
  <c r="AN60" i="4"/>
  <c r="N60" i="4"/>
  <c r="P60" i="4"/>
  <c r="AE62" i="4"/>
  <c r="AD61" i="4"/>
  <c r="AG61" i="4" s="1"/>
  <c r="AC61" i="4"/>
  <c r="J60" i="4"/>
  <c r="H60" i="4"/>
  <c r="AN27" i="4"/>
  <c r="AL27" i="4"/>
  <c r="L27" i="3"/>
  <c r="O27" i="3" s="1"/>
  <c r="K27" i="3"/>
  <c r="M28" i="3"/>
  <c r="AL26" i="3"/>
  <c r="AN26" i="3"/>
  <c r="F29" i="3"/>
  <c r="G30" i="3"/>
  <c r="E29" i="3"/>
  <c r="AK61" i="3"/>
  <c r="AI60" i="3"/>
  <c r="AJ60" i="3"/>
  <c r="AM60" i="3" s="1"/>
  <c r="AH26" i="3"/>
  <c r="AF26" i="3"/>
  <c r="R28" i="3"/>
  <c r="S29" i="3"/>
  <c r="Q28" i="3"/>
  <c r="U28" i="3" s="1"/>
  <c r="AC60" i="3"/>
  <c r="AE61" i="3"/>
  <c r="AD60" i="3"/>
  <c r="AG60" i="3" s="1"/>
  <c r="Z27" i="3"/>
  <c r="AB27" i="3"/>
  <c r="N59" i="3"/>
  <c r="P59" i="3"/>
  <c r="N26" i="3"/>
  <c r="P26" i="3"/>
  <c r="E61" i="3"/>
  <c r="F61" i="3"/>
  <c r="I61" i="3" s="1"/>
  <c r="G62" i="3"/>
  <c r="T60" i="3"/>
  <c r="V60" i="3"/>
  <c r="AJ27" i="3"/>
  <c r="AM27" i="3" s="1"/>
  <c r="AI27" i="3"/>
  <c r="AK28" i="3"/>
  <c r="AH59" i="3"/>
  <c r="AF59" i="3"/>
  <c r="AB60" i="3"/>
  <c r="Z60" i="3"/>
  <c r="J28" i="3"/>
  <c r="H28" i="3"/>
  <c r="M61" i="3"/>
  <c r="L60" i="3"/>
  <c r="O60" i="3" s="1"/>
  <c r="K60" i="3"/>
  <c r="H60" i="3"/>
  <c r="J60" i="3"/>
  <c r="AL59" i="3"/>
  <c r="AN59" i="3"/>
  <c r="Q61" i="3"/>
  <c r="S62" i="3"/>
  <c r="R61" i="3"/>
  <c r="U61" i="3" s="1"/>
  <c r="AD27" i="3"/>
  <c r="AE28" i="3"/>
  <c r="AC27" i="3"/>
  <c r="V27" i="3"/>
  <c r="T27" i="3"/>
  <c r="X28" i="3"/>
  <c r="AA28" i="3" s="1"/>
  <c r="W28" i="3"/>
  <c r="Y29" i="3"/>
  <c r="Y62" i="3"/>
  <c r="W61" i="3"/>
  <c r="X61" i="3"/>
  <c r="AK28" i="1"/>
  <c r="AJ27" i="1"/>
  <c r="N58" i="1"/>
  <c r="P58" i="1"/>
  <c r="O58" i="1"/>
  <c r="U26" i="1"/>
  <c r="V26" i="1"/>
  <c r="T26" i="1"/>
  <c r="AF60" i="1"/>
  <c r="AG60" i="1"/>
  <c r="AH60" i="1"/>
  <c r="AB26" i="1"/>
  <c r="Z26" i="1"/>
  <c r="AA26" i="1"/>
  <c r="H60" i="1"/>
  <c r="J60" i="1"/>
  <c r="I60" i="1"/>
  <c r="J26" i="1"/>
  <c r="I26" i="1"/>
  <c r="P25" i="1"/>
  <c r="N25" i="1"/>
  <c r="O25" i="1"/>
  <c r="U59" i="1"/>
  <c r="T59" i="1"/>
  <c r="V59" i="1"/>
  <c r="Z59" i="1"/>
  <c r="AB59" i="1"/>
  <c r="AA59" i="1"/>
  <c r="AG31" i="1"/>
  <c r="AF31" i="1"/>
  <c r="AH31" i="1"/>
  <c r="AL60" i="1"/>
  <c r="AM60" i="1"/>
  <c r="AN60" i="1"/>
  <c r="AM26" i="1"/>
  <c r="AN26" i="1"/>
  <c r="AL26" i="1"/>
  <c r="AK62" i="1"/>
  <c r="AJ61" i="1"/>
  <c r="G62" i="1"/>
  <c r="F61" i="1"/>
  <c r="AE33" i="1"/>
  <c r="AD32" i="1"/>
  <c r="Y28" i="1"/>
  <c r="X27" i="1"/>
  <c r="Y61" i="1"/>
  <c r="X60" i="1"/>
  <c r="AE62" i="1"/>
  <c r="AD61" i="1"/>
  <c r="S61" i="1"/>
  <c r="R60" i="1"/>
  <c r="S28" i="1"/>
  <c r="R27" i="1"/>
  <c r="M60" i="1"/>
  <c r="L59" i="1"/>
  <c r="M27" i="1"/>
  <c r="L26" i="1"/>
  <c r="G28" i="1"/>
  <c r="F28" i="1" l="1"/>
  <c r="H28" i="1" s="1"/>
  <c r="AH30" i="5"/>
  <c r="AI30" i="5"/>
  <c r="AG30" i="5"/>
  <c r="Y31" i="5"/>
  <c r="Z32" i="5"/>
  <c r="M31" i="5"/>
  <c r="N32" i="5"/>
  <c r="H67" i="5"/>
  <c r="G66" i="5"/>
  <c r="V30" i="5"/>
  <c r="W30" i="5"/>
  <c r="U30" i="5"/>
  <c r="P63" i="5"/>
  <c r="Q63" i="5"/>
  <c r="O63" i="5"/>
  <c r="AB63" i="5"/>
  <c r="AC63" i="5"/>
  <c r="AA63" i="5"/>
  <c r="AN63" i="5"/>
  <c r="AO63" i="5"/>
  <c r="AM63" i="5"/>
  <c r="J31" i="5"/>
  <c r="K31" i="5"/>
  <c r="I31" i="5"/>
  <c r="AK31" i="5"/>
  <c r="AL32" i="5"/>
  <c r="S64" i="5"/>
  <c r="T65" i="5"/>
  <c r="AE64" i="5"/>
  <c r="AF65" i="5"/>
  <c r="AF32" i="5"/>
  <c r="AE31" i="5"/>
  <c r="AC30" i="5"/>
  <c r="AA30" i="5"/>
  <c r="AB30" i="5"/>
  <c r="Q30" i="5"/>
  <c r="O30" i="5"/>
  <c r="P30" i="5"/>
  <c r="K65" i="5"/>
  <c r="I65" i="5"/>
  <c r="J65" i="5"/>
  <c r="T32" i="5"/>
  <c r="S31" i="5"/>
  <c r="N65" i="5"/>
  <c r="M64" i="5"/>
  <c r="Z65" i="5"/>
  <c r="Y64" i="5"/>
  <c r="AL65" i="5"/>
  <c r="AK64" i="5"/>
  <c r="H33" i="5"/>
  <c r="G32" i="5"/>
  <c r="AO30" i="5"/>
  <c r="AM30" i="5"/>
  <c r="AN30" i="5"/>
  <c r="W63" i="5"/>
  <c r="U63" i="5"/>
  <c r="V63" i="5"/>
  <c r="AI63" i="5"/>
  <c r="AG63" i="5"/>
  <c r="AH63" i="5"/>
  <c r="O28" i="4"/>
  <c r="AM28" i="4"/>
  <c r="AA61" i="3"/>
  <c r="AG27" i="3"/>
  <c r="I29" i="3"/>
  <c r="U60" i="4"/>
  <c r="N61" i="4"/>
  <c r="P61" i="4"/>
  <c r="H28" i="4"/>
  <c r="J28" i="4"/>
  <c r="Q28" i="4"/>
  <c r="R28" i="4"/>
  <c r="U28" i="4" s="1"/>
  <c r="S29" i="4"/>
  <c r="AE63" i="4"/>
  <c r="AC62" i="4"/>
  <c r="AD62" i="4"/>
  <c r="AG62" i="4" s="1"/>
  <c r="V60" i="4"/>
  <c r="T60" i="4"/>
  <c r="K62" i="4"/>
  <c r="M63" i="4"/>
  <c r="L62" i="4"/>
  <c r="O62" i="4" s="1"/>
  <c r="M30" i="4"/>
  <c r="L29" i="4"/>
  <c r="K29" i="4"/>
  <c r="AB27" i="4"/>
  <c r="Z27" i="4"/>
  <c r="AL61" i="4"/>
  <c r="AN61" i="4"/>
  <c r="E29" i="4"/>
  <c r="F29" i="4"/>
  <c r="I29" i="4" s="1"/>
  <c r="G30" i="4"/>
  <c r="AK30" i="4"/>
  <c r="AJ29" i="4"/>
  <c r="AI29" i="4"/>
  <c r="AH61" i="4"/>
  <c r="AF61" i="4"/>
  <c r="Z60" i="4"/>
  <c r="AB60" i="4"/>
  <c r="P28" i="4"/>
  <c r="N28" i="4"/>
  <c r="AN28" i="4"/>
  <c r="AL28" i="4"/>
  <c r="G63" i="4"/>
  <c r="F62" i="4"/>
  <c r="I62" i="4" s="1"/>
  <c r="E62" i="4"/>
  <c r="S62" i="4"/>
  <c r="R61" i="4"/>
  <c r="Q61" i="4"/>
  <c r="Y29" i="4"/>
  <c r="X28" i="4"/>
  <c r="AA28" i="4" s="1"/>
  <c r="W28" i="4"/>
  <c r="AI62" i="4"/>
  <c r="AK63" i="4"/>
  <c r="AJ62" i="4"/>
  <c r="AM62" i="4" s="1"/>
  <c r="AF28" i="4"/>
  <c r="AH28" i="4"/>
  <c r="W61" i="4"/>
  <c r="X61" i="4"/>
  <c r="AA61" i="4" s="1"/>
  <c r="Y62" i="4"/>
  <c r="J61" i="4"/>
  <c r="H61" i="4"/>
  <c r="T27" i="4"/>
  <c r="V27" i="4"/>
  <c r="AC29" i="4"/>
  <c r="AE30" i="4"/>
  <c r="AD29" i="4"/>
  <c r="AG29" i="4" s="1"/>
  <c r="X29" i="3"/>
  <c r="W29" i="3"/>
  <c r="Y30" i="3"/>
  <c r="AH27" i="3"/>
  <c r="AF27" i="3"/>
  <c r="M62" i="3"/>
  <c r="L61" i="3"/>
  <c r="K61" i="3"/>
  <c r="AL27" i="3"/>
  <c r="AN27" i="3"/>
  <c r="E62" i="3"/>
  <c r="G63" i="3"/>
  <c r="F62" i="3"/>
  <c r="I62" i="3" s="1"/>
  <c r="AH60" i="3"/>
  <c r="AF60" i="3"/>
  <c r="R29" i="3"/>
  <c r="Q29" i="3"/>
  <c r="U29" i="3" s="1"/>
  <c r="S30" i="3"/>
  <c r="N27" i="3"/>
  <c r="P27" i="3"/>
  <c r="Z61" i="3"/>
  <c r="AB61" i="3"/>
  <c r="T61" i="3"/>
  <c r="V61" i="3"/>
  <c r="J61" i="3"/>
  <c r="H61" i="3"/>
  <c r="AC61" i="3"/>
  <c r="AE62" i="3"/>
  <c r="AD61" i="3"/>
  <c r="AG61" i="3" s="1"/>
  <c r="V28" i="3"/>
  <c r="T28" i="3"/>
  <c r="AN60" i="3"/>
  <c r="AL60" i="3"/>
  <c r="F30" i="3"/>
  <c r="G31" i="3"/>
  <c r="E30" i="3"/>
  <c r="Z28" i="3"/>
  <c r="AB28" i="3"/>
  <c r="Q62" i="3"/>
  <c r="S63" i="3"/>
  <c r="R62" i="3"/>
  <c r="U62" i="3" s="1"/>
  <c r="AJ28" i="3"/>
  <c r="AM28" i="3" s="1"/>
  <c r="AI28" i="3"/>
  <c r="AK29" i="3"/>
  <c r="J29" i="3"/>
  <c r="H29" i="3"/>
  <c r="L28" i="3"/>
  <c r="K28" i="3"/>
  <c r="M29" i="3"/>
  <c r="Y63" i="3"/>
  <c r="X62" i="3"/>
  <c r="W62" i="3"/>
  <c r="AD28" i="3"/>
  <c r="AE29" i="3"/>
  <c r="AC28" i="3"/>
  <c r="N60" i="3"/>
  <c r="P60" i="3"/>
  <c r="AK62" i="3"/>
  <c r="AJ61" i="3"/>
  <c r="AM61" i="3" s="1"/>
  <c r="AI61" i="3"/>
  <c r="O26" i="1"/>
  <c r="P26" i="1"/>
  <c r="N26" i="1"/>
  <c r="T27" i="1"/>
  <c r="V27" i="1"/>
  <c r="U27" i="1"/>
  <c r="AF61" i="1"/>
  <c r="AG61" i="1"/>
  <c r="AH61" i="1"/>
  <c r="AA27" i="1"/>
  <c r="AB27" i="1"/>
  <c r="Z27" i="1"/>
  <c r="I61" i="1"/>
  <c r="H61" i="1"/>
  <c r="J61" i="1"/>
  <c r="AL27" i="1"/>
  <c r="AN27" i="1"/>
  <c r="AM27" i="1"/>
  <c r="AK29" i="1"/>
  <c r="AJ28" i="1"/>
  <c r="I27" i="1"/>
  <c r="J27" i="1"/>
  <c r="O59" i="1"/>
  <c r="N59" i="1"/>
  <c r="P59" i="1"/>
  <c r="T60" i="1"/>
  <c r="V60" i="1"/>
  <c r="U60" i="1"/>
  <c r="AA60" i="1"/>
  <c r="Z60" i="1"/>
  <c r="AB60" i="1"/>
  <c r="AH32" i="1"/>
  <c r="AF32" i="1"/>
  <c r="AG32" i="1"/>
  <c r="AM61" i="1"/>
  <c r="AN61" i="1"/>
  <c r="AL61" i="1"/>
  <c r="AK63" i="1"/>
  <c r="AJ62" i="1"/>
  <c r="G63" i="1"/>
  <c r="F62" i="1"/>
  <c r="AE34" i="1"/>
  <c r="AD33" i="1"/>
  <c r="Y29" i="1"/>
  <c r="X28" i="1"/>
  <c r="AE63" i="1"/>
  <c r="AD62" i="1"/>
  <c r="Y62" i="1"/>
  <c r="X61" i="1"/>
  <c r="S62" i="1"/>
  <c r="R61" i="1"/>
  <c r="S29" i="1"/>
  <c r="R28" i="1"/>
  <c r="M28" i="1"/>
  <c r="L27" i="1"/>
  <c r="M61" i="1"/>
  <c r="L60" i="1"/>
  <c r="O60" i="1" s="1"/>
  <c r="G29" i="1"/>
  <c r="F29" i="1" l="1"/>
  <c r="H29" i="1" s="1"/>
  <c r="J32" i="5"/>
  <c r="K32" i="5"/>
  <c r="I32" i="5"/>
  <c r="AB64" i="5"/>
  <c r="AC64" i="5"/>
  <c r="AA64" i="5"/>
  <c r="H34" i="5"/>
  <c r="G33" i="5"/>
  <c r="AL66" i="5"/>
  <c r="AK65" i="5"/>
  <c r="Z66" i="5"/>
  <c r="Y65" i="5"/>
  <c r="N66" i="5"/>
  <c r="M65" i="5"/>
  <c r="T33" i="5"/>
  <c r="S32" i="5"/>
  <c r="AH31" i="5"/>
  <c r="AI31" i="5"/>
  <c r="AG31" i="5"/>
  <c r="AF66" i="5"/>
  <c r="AE65" i="5"/>
  <c r="S65" i="5"/>
  <c r="T66" i="5"/>
  <c r="AK32" i="5"/>
  <c r="AL33" i="5"/>
  <c r="G67" i="5"/>
  <c r="H68" i="5"/>
  <c r="Q31" i="5"/>
  <c r="O31" i="5"/>
  <c r="P31" i="5"/>
  <c r="AC31" i="5"/>
  <c r="AA31" i="5"/>
  <c r="AB31" i="5"/>
  <c r="AN64" i="5"/>
  <c r="AO64" i="5"/>
  <c r="AM64" i="5"/>
  <c r="P64" i="5"/>
  <c r="Q64" i="5"/>
  <c r="O64" i="5"/>
  <c r="V31" i="5"/>
  <c r="W31" i="5"/>
  <c r="U31" i="5"/>
  <c r="AF33" i="5"/>
  <c r="AE32" i="5"/>
  <c r="AI64" i="5"/>
  <c r="AG64" i="5"/>
  <c r="AH64" i="5"/>
  <c r="W64" i="5"/>
  <c r="U64" i="5"/>
  <c r="V64" i="5"/>
  <c r="AO31" i="5"/>
  <c r="AM31" i="5"/>
  <c r="AN31" i="5"/>
  <c r="K66" i="5"/>
  <c r="I66" i="5"/>
  <c r="J66" i="5"/>
  <c r="M32" i="5"/>
  <c r="N33" i="5"/>
  <c r="Y32" i="5"/>
  <c r="Z33" i="5"/>
  <c r="AG28" i="3"/>
  <c r="AA62" i="3"/>
  <c r="O28" i="3"/>
  <c r="O61" i="3"/>
  <c r="AA29" i="3"/>
  <c r="U61" i="4"/>
  <c r="AM29" i="4"/>
  <c r="O29" i="4"/>
  <c r="I30" i="3"/>
  <c r="Y30" i="4"/>
  <c r="X29" i="4"/>
  <c r="AA29" i="4" s="1"/>
  <c r="W29" i="4"/>
  <c r="P62" i="4"/>
  <c r="N62" i="4"/>
  <c r="Q29" i="4"/>
  <c r="S30" i="4"/>
  <c r="R29" i="4"/>
  <c r="U29" i="4" s="1"/>
  <c r="AF29" i="4"/>
  <c r="AH29" i="4"/>
  <c r="J62" i="4"/>
  <c r="H62" i="4"/>
  <c r="AK31" i="4"/>
  <c r="AJ30" i="4"/>
  <c r="AM30" i="4" s="1"/>
  <c r="AI30" i="4"/>
  <c r="K63" i="4"/>
  <c r="M64" i="4"/>
  <c r="L63" i="4"/>
  <c r="O63" i="4" s="1"/>
  <c r="AF62" i="4"/>
  <c r="AH62" i="4"/>
  <c r="T28" i="4"/>
  <c r="V28" i="4"/>
  <c r="AI63" i="4"/>
  <c r="AK64" i="4"/>
  <c r="AJ63" i="4"/>
  <c r="AM63" i="4" s="1"/>
  <c r="AN29" i="4"/>
  <c r="AL29" i="4"/>
  <c r="AC30" i="4"/>
  <c r="AD30" i="4"/>
  <c r="AE31" i="4"/>
  <c r="W62" i="4"/>
  <c r="Y63" i="4"/>
  <c r="X62" i="4"/>
  <c r="AA62" i="4" s="1"/>
  <c r="V61" i="4"/>
  <c r="T61" i="4"/>
  <c r="G64" i="4"/>
  <c r="F63" i="4"/>
  <c r="E63" i="4"/>
  <c r="E30" i="4"/>
  <c r="G31" i="4"/>
  <c r="F30" i="4"/>
  <c r="I30" i="4" s="1"/>
  <c r="P29" i="4"/>
  <c r="N29" i="4"/>
  <c r="Z61" i="4"/>
  <c r="AB61" i="4"/>
  <c r="AL62" i="4"/>
  <c r="AN62" i="4"/>
  <c r="AB28" i="4"/>
  <c r="Z28" i="4"/>
  <c r="S63" i="4"/>
  <c r="Q62" i="4"/>
  <c r="R62" i="4"/>
  <c r="U62" i="4" s="1"/>
  <c r="H29" i="4"/>
  <c r="J29" i="4"/>
  <c r="M31" i="4"/>
  <c r="L30" i="4"/>
  <c r="O30" i="4" s="1"/>
  <c r="K30" i="4"/>
  <c r="AE64" i="4"/>
  <c r="AC63" i="4"/>
  <c r="AD63" i="4"/>
  <c r="AG63" i="4" s="1"/>
  <c r="Y64" i="3"/>
  <c r="W63" i="3"/>
  <c r="X63" i="3"/>
  <c r="AD29" i="3"/>
  <c r="AE30" i="3"/>
  <c r="AC29" i="3"/>
  <c r="R30" i="3"/>
  <c r="S31" i="3"/>
  <c r="Q30" i="3"/>
  <c r="U30" i="3" s="1"/>
  <c r="Z29" i="3"/>
  <c r="AB29" i="3"/>
  <c r="AH28" i="3"/>
  <c r="AF28" i="3"/>
  <c r="L29" i="3"/>
  <c r="O29" i="3" s="1"/>
  <c r="K29" i="3"/>
  <c r="M30" i="3"/>
  <c r="AL28" i="3"/>
  <c r="AN28" i="3"/>
  <c r="F31" i="3"/>
  <c r="G32" i="3"/>
  <c r="E31" i="3"/>
  <c r="AH61" i="3"/>
  <c r="AF61" i="3"/>
  <c r="N61" i="3"/>
  <c r="P61" i="3"/>
  <c r="AN61" i="3"/>
  <c r="AL61" i="3"/>
  <c r="V62" i="3"/>
  <c r="T62" i="3"/>
  <c r="J30" i="3"/>
  <c r="H30" i="3"/>
  <c r="AC62" i="3"/>
  <c r="AD62" i="3"/>
  <c r="AG62" i="3" s="1"/>
  <c r="AE63" i="3"/>
  <c r="V29" i="3"/>
  <c r="T29" i="3"/>
  <c r="J62" i="3"/>
  <c r="H62" i="3"/>
  <c r="M63" i="3"/>
  <c r="K62" i="3"/>
  <c r="L62" i="3"/>
  <c r="O62" i="3" s="1"/>
  <c r="X30" i="3"/>
  <c r="Y31" i="3"/>
  <c r="W30" i="3"/>
  <c r="AK63" i="3"/>
  <c r="AI62" i="3"/>
  <c r="AJ62" i="3"/>
  <c r="AM62" i="3" s="1"/>
  <c r="Z62" i="3"/>
  <c r="AB62" i="3"/>
  <c r="N28" i="3"/>
  <c r="P28" i="3"/>
  <c r="AJ29" i="3"/>
  <c r="AM29" i="3" s="1"/>
  <c r="AI29" i="3"/>
  <c r="AK30" i="3"/>
  <c r="Q63" i="3"/>
  <c r="S64" i="3"/>
  <c r="R63" i="3"/>
  <c r="U63" i="3" s="1"/>
  <c r="E63" i="3"/>
  <c r="F63" i="3"/>
  <c r="I63" i="3" s="1"/>
  <c r="G64" i="3"/>
  <c r="AK30" i="1"/>
  <c r="AJ29" i="1"/>
  <c r="P60" i="1"/>
  <c r="N60" i="1"/>
  <c r="U28" i="1"/>
  <c r="T28" i="1"/>
  <c r="V28" i="1"/>
  <c r="AB61" i="1"/>
  <c r="AA61" i="1"/>
  <c r="Z61" i="1"/>
  <c r="Z28" i="1"/>
  <c r="AB28" i="1"/>
  <c r="AA28" i="1"/>
  <c r="J62" i="1"/>
  <c r="H62" i="1"/>
  <c r="I62" i="1"/>
  <c r="J28" i="1"/>
  <c r="I28" i="1"/>
  <c r="N27" i="1"/>
  <c r="P27" i="1"/>
  <c r="O27" i="1"/>
  <c r="U61" i="1"/>
  <c r="T61" i="1"/>
  <c r="V61" i="1"/>
  <c r="AG62" i="1"/>
  <c r="AH62" i="1"/>
  <c r="AF62" i="1"/>
  <c r="AG33" i="1"/>
  <c r="AH33" i="1"/>
  <c r="AF33" i="1"/>
  <c r="AN62" i="1"/>
  <c r="AL62" i="1"/>
  <c r="AM62" i="1"/>
  <c r="AM28" i="1"/>
  <c r="AL28" i="1"/>
  <c r="AN28" i="1"/>
  <c r="AK64" i="1"/>
  <c r="AJ63" i="1"/>
  <c r="G64" i="1"/>
  <c r="F63" i="1"/>
  <c r="AE35" i="1"/>
  <c r="AD34" i="1"/>
  <c r="Y30" i="1"/>
  <c r="X29" i="1"/>
  <c r="Y63" i="1"/>
  <c r="X62" i="1"/>
  <c r="AE64" i="1"/>
  <c r="AD63" i="1"/>
  <c r="S63" i="1"/>
  <c r="R62" i="1"/>
  <c r="S30" i="1"/>
  <c r="R29" i="1"/>
  <c r="M62" i="1"/>
  <c r="L61" i="1"/>
  <c r="M29" i="1"/>
  <c r="L28" i="1"/>
  <c r="G30" i="1"/>
  <c r="F30" i="1" l="1"/>
  <c r="H30" i="1" s="1"/>
  <c r="Y33" i="5"/>
  <c r="Z34" i="5"/>
  <c r="M33" i="5"/>
  <c r="N34" i="5"/>
  <c r="AO32" i="5"/>
  <c r="AM32" i="5"/>
  <c r="AN32" i="5"/>
  <c r="W65" i="5"/>
  <c r="U65" i="5"/>
  <c r="V65" i="5"/>
  <c r="AE66" i="5"/>
  <c r="AF67" i="5"/>
  <c r="V32" i="5"/>
  <c r="W32" i="5"/>
  <c r="U32" i="5"/>
  <c r="P65" i="5"/>
  <c r="Q65" i="5"/>
  <c r="O65" i="5"/>
  <c r="AB65" i="5"/>
  <c r="AC65" i="5"/>
  <c r="AA65" i="5"/>
  <c r="AN65" i="5"/>
  <c r="AO65" i="5"/>
  <c r="AM65" i="5"/>
  <c r="J33" i="5"/>
  <c r="K33" i="5"/>
  <c r="I33" i="5"/>
  <c r="AH32" i="5"/>
  <c r="AI32" i="5"/>
  <c r="AG32" i="5"/>
  <c r="K67" i="5"/>
  <c r="I67" i="5"/>
  <c r="J67" i="5"/>
  <c r="AC32" i="5"/>
  <c r="AA32" i="5"/>
  <c r="AB32" i="5"/>
  <c r="Q32" i="5"/>
  <c r="O32" i="5"/>
  <c r="P32" i="5"/>
  <c r="AF34" i="5"/>
  <c r="AE33" i="5"/>
  <c r="G68" i="5"/>
  <c r="H69" i="5"/>
  <c r="AK33" i="5"/>
  <c r="AL34" i="5"/>
  <c r="T67" i="5"/>
  <c r="S66" i="5"/>
  <c r="AI65" i="5"/>
  <c r="AG65" i="5"/>
  <c r="AH65" i="5"/>
  <c r="T34" i="5"/>
  <c r="S33" i="5"/>
  <c r="N67" i="5"/>
  <c r="M66" i="5"/>
  <c r="Z67" i="5"/>
  <c r="Y66" i="5"/>
  <c r="AL67" i="5"/>
  <c r="AK66" i="5"/>
  <c r="H35" i="5"/>
  <c r="G34" i="5"/>
  <c r="AA30" i="3"/>
  <c r="AG29" i="3"/>
  <c r="I31" i="3"/>
  <c r="AA63" i="3"/>
  <c r="I63" i="4"/>
  <c r="AG30" i="4"/>
  <c r="Y31" i="4"/>
  <c r="X30" i="4"/>
  <c r="AA30" i="4" s="1"/>
  <c r="W30" i="4"/>
  <c r="AF63" i="4"/>
  <c r="AH63" i="4"/>
  <c r="P30" i="4"/>
  <c r="N30" i="4"/>
  <c r="S64" i="4"/>
  <c r="Q63" i="4"/>
  <c r="R63" i="4"/>
  <c r="U63" i="4" s="1"/>
  <c r="AC31" i="4"/>
  <c r="AD31" i="4"/>
  <c r="AG31" i="4" s="1"/>
  <c r="AE32" i="4"/>
  <c r="N63" i="4"/>
  <c r="P63" i="4"/>
  <c r="AN30" i="4"/>
  <c r="AL30" i="4"/>
  <c r="T29" i="4"/>
  <c r="V29" i="4"/>
  <c r="M32" i="4"/>
  <c r="L31" i="4"/>
  <c r="K31" i="4"/>
  <c r="H30" i="4"/>
  <c r="J30" i="4"/>
  <c r="H63" i="4"/>
  <c r="J63" i="4"/>
  <c r="AB62" i="4"/>
  <c r="Z62" i="4"/>
  <c r="AF30" i="4"/>
  <c r="AH30" i="4"/>
  <c r="AL63" i="4"/>
  <c r="AN63" i="4"/>
  <c r="L64" i="4"/>
  <c r="K64" i="4"/>
  <c r="M65" i="4"/>
  <c r="AK32" i="4"/>
  <c r="AJ31" i="4"/>
  <c r="AI31" i="4"/>
  <c r="Q30" i="4"/>
  <c r="R30" i="4"/>
  <c r="U30" i="4" s="1"/>
  <c r="S31" i="4"/>
  <c r="AE65" i="4"/>
  <c r="AC64" i="4"/>
  <c r="AD64" i="4"/>
  <c r="AG64" i="4" s="1"/>
  <c r="V62" i="4"/>
  <c r="T62" i="4"/>
  <c r="E31" i="4"/>
  <c r="F31" i="4"/>
  <c r="I31" i="4" s="1"/>
  <c r="G32" i="4"/>
  <c r="G65" i="4"/>
  <c r="E64" i="4"/>
  <c r="F64" i="4"/>
  <c r="I64" i="4" s="1"/>
  <c r="W63" i="4"/>
  <c r="Y64" i="4"/>
  <c r="X63" i="4"/>
  <c r="AA63" i="4" s="1"/>
  <c r="AJ64" i="4"/>
  <c r="AM64" i="4" s="1"/>
  <c r="AI64" i="4"/>
  <c r="AK65" i="4"/>
  <c r="AB29" i="4"/>
  <c r="Z29" i="4"/>
  <c r="AL29" i="3"/>
  <c r="AN29" i="3"/>
  <c r="Z30" i="3"/>
  <c r="AB30" i="3"/>
  <c r="N29" i="3"/>
  <c r="P29" i="3"/>
  <c r="R31" i="3"/>
  <c r="Q31" i="3"/>
  <c r="U31" i="3" s="1"/>
  <c r="S32" i="3"/>
  <c r="AH29" i="3"/>
  <c r="AF29" i="3"/>
  <c r="T63" i="3"/>
  <c r="V63" i="3"/>
  <c r="AL62" i="3"/>
  <c r="AN62" i="3"/>
  <c r="X31" i="3"/>
  <c r="AA31" i="3" s="1"/>
  <c r="W31" i="3"/>
  <c r="Y32" i="3"/>
  <c r="M64" i="3"/>
  <c r="L63" i="3"/>
  <c r="O63" i="3" s="1"/>
  <c r="K63" i="3"/>
  <c r="AF62" i="3"/>
  <c r="AH62" i="3"/>
  <c r="AD30" i="3"/>
  <c r="AG30" i="3" s="1"/>
  <c r="AC30" i="3"/>
  <c r="AE31" i="3"/>
  <c r="Y65" i="3"/>
  <c r="X64" i="3"/>
  <c r="AA64" i="3" s="1"/>
  <c r="W64" i="3"/>
  <c r="E64" i="3"/>
  <c r="F64" i="3"/>
  <c r="G65" i="3"/>
  <c r="Q64" i="3"/>
  <c r="R64" i="3"/>
  <c r="U64" i="3" s="1"/>
  <c r="S65" i="3"/>
  <c r="H63" i="3"/>
  <c r="J63" i="3"/>
  <c r="AK64" i="3"/>
  <c r="AI63" i="3"/>
  <c r="AJ63" i="3"/>
  <c r="AM63" i="3" s="1"/>
  <c r="P62" i="3"/>
  <c r="N62" i="3"/>
  <c r="F32" i="3"/>
  <c r="E32" i="3"/>
  <c r="G33" i="3"/>
  <c r="V30" i="3"/>
  <c r="T30" i="3"/>
  <c r="AB63" i="3"/>
  <c r="Z63" i="3"/>
  <c r="AJ30" i="3"/>
  <c r="AM30" i="3" s="1"/>
  <c r="AI30" i="3"/>
  <c r="AK31" i="3"/>
  <c r="AC63" i="3"/>
  <c r="AE64" i="3"/>
  <c r="AD63" i="3"/>
  <c r="AG63" i="3" s="1"/>
  <c r="J31" i="3"/>
  <c r="H31" i="3"/>
  <c r="L30" i="3"/>
  <c r="O30" i="3" s="1"/>
  <c r="K30" i="3"/>
  <c r="M31" i="3"/>
  <c r="O28" i="1"/>
  <c r="N28" i="1"/>
  <c r="P28" i="1"/>
  <c r="V29" i="1"/>
  <c r="T29" i="1"/>
  <c r="U29" i="1"/>
  <c r="AH63" i="1"/>
  <c r="AF63" i="1"/>
  <c r="AG63" i="1"/>
  <c r="AA29" i="1"/>
  <c r="Z29" i="1"/>
  <c r="AB29" i="1"/>
  <c r="I63" i="1"/>
  <c r="H63" i="1"/>
  <c r="J63" i="1"/>
  <c r="AN29" i="1"/>
  <c r="AL29" i="1"/>
  <c r="AM29" i="1"/>
  <c r="AK31" i="1"/>
  <c r="AJ30" i="1"/>
  <c r="I29" i="1"/>
  <c r="J29" i="1"/>
  <c r="O61" i="1"/>
  <c r="P61" i="1"/>
  <c r="N61" i="1"/>
  <c r="V62" i="1"/>
  <c r="T62" i="1"/>
  <c r="U62" i="1"/>
  <c r="Z62" i="1"/>
  <c r="AA62" i="1"/>
  <c r="AB62" i="1"/>
  <c r="AF34" i="1"/>
  <c r="AH34" i="1"/>
  <c r="AG34" i="1"/>
  <c r="AL63" i="1"/>
  <c r="AM63" i="1"/>
  <c r="AN63" i="1"/>
  <c r="AK65" i="1"/>
  <c r="AJ64" i="1"/>
  <c r="G65" i="1"/>
  <c r="F64" i="1"/>
  <c r="AE36" i="1"/>
  <c r="AD35" i="1"/>
  <c r="Y31" i="1"/>
  <c r="X30" i="1"/>
  <c r="AE65" i="1"/>
  <c r="AD64" i="1"/>
  <c r="Y64" i="1"/>
  <c r="X63" i="1"/>
  <c r="S31" i="1"/>
  <c r="R30" i="1"/>
  <c r="S64" i="1"/>
  <c r="R63" i="1"/>
  <c r="M30" i="1"/>
  <c r="L29" i="1"/>
  <c r="M63" i="1"/>
  <c r="L62" i="1"/>
  <c r="G31" i="1"/>
  <c r="F31" i="1" l="1"/>
  <c r="H31" i="1" s="1"/>
  <c r="J34" i="5"/>
  <c r="K34" i="5"/>
  <c r="I34" i="5"/>
  <c r="AN66" i="5"/>
  <c r="AO66" i="5"/>
  <c r="AM66" i="5"/>
  <c r="AB66" i="5"/>
  <c r="AC66" i="5"/>
  <c r="AA66" i="5"/>
  <c r="P66" i="5"/>
  <c r="Q66" i="5"/>
  <c r="O66" i="5"/>
  <c r="V33" i="5"/>
  <c r="W33" i="5"/>
  <c r="U33" i="5"/>
  <c r="S67" i="5"/>
  <c r="T68" i="5"/>
  <c r="AO33" i="5"/>
  <c r="AM33" i="5"/>
  <c r="AN33" i="5"/>
  <c r="K68" i="5"/>
  <c r="I68" i="5"/>
  <c r="J68" i="5"/>
  <c r="AF35" i="5"/>
  <c r="AE34" i="5"/>
  <c r="AE67" i="5"/>
  <c r="AF68" i="5"/>
  <c r="M34" i="5"/>
  <c r="N35" i="5"/>
  <c r="Y34" i="5"/>
  <c r="Z35" i="5"/>
  <c r="H36" i="5"/>
  <c r="G35" i="5"/>
  <c r="AL68" i="5"/>
  <c r="AK67" i="5"/>
  <c r="Z68" i="5"/>
  <c r="Y67" i="5"/>
  <c r="N68" i="5"/>
  <c r="M67" i="5"/>
  <c r="T35" i="5"/>
  <c r="S34" i="5"/>
  <c r="W66" i="5"/>
  <c r="U66" i="5"/>
  <c r="V66" i="5"/>
  <c r="AK34" i="5"/>
  <c r="AL35" i="5"/>
  <c r="G69" i="5"/>
  <c r="H70" i="5"/>
  <c r="AH33" i="5"/>
  <c r="AI33" i="5"/>
  <c r="AG33" i="5"/>
  <c r="AI66" i="5"/>
  <c r="AG66" i="5"/>
  <c r="AH66" i="5"/>
  <c r="Q33" i="5"/>
  <c r="O33" i="5"/>
  <c r="P33" i="5"/>
  <c r="AC33" i="5"/>
  <c r="AA33" i="5"/>
  <c r="AB33" i="5"/>
  <c r="I32" i="3"/>
  <c r="I64" i="3"/>
  <c r="AM31" i="4"/>
  <c r="O64" i="4"/>
  <c r="O31" i="4"/>
  <c r="P64" i="4"/>
  <c r="N64" i="4"/>
  <c r="J64" i="4"/>
  <c r="H64" i="4"/>
  <c r="H31" i="4"/>
  <c r="J31" i="4"/>
  <c r="AF64" i="4"/>
  <c r="AH64" i="4"/>
  <c r="T30" i="4"/>
  <c r="V30" i="4"/>
  <c r="AK33" i="4"/>
  <c r="AJ32" i="4"/>
  <c r="AM32" i="4" s="1"/>
  <c r="AI32" i="4"/>
  <c r="M33" i="4"/>
  <c r="L32" i="4"/>
  <c r="O32" i="4" s="1"/>
  <c r="K32" i="4"/>
  <c r="AF31" i="4"/>
  <c r="AH31" i="4"/>
  <c r="S65" i="4"/>
  <c r="Q64" i="4"/>
  <c r="R64" i="4"/>
  <c r="U64" i="4" s="1"/>
  <c r="E32" i="4"/>
  <c r="F32" i="4"/>
  <c r="I32" i="4" s="1"/>
  <c r="G33" i="4"/>
  <c r="Q31" i="4"/>
  <c r="R31" i="4"/>
  <c r="S32" i="4"/>
  <c r="AN31" i="4"/>
  <c r="AL31" i="4"/>
  <c r="P31" i="4"/>
  <c r="N31" i="4"/>
  <c r="AC32" i="4"/>
  <c r="AD32" i="4"/>
  <c r="AG32" i="4" s="1"/>
  <c r="AE33" i="4"/>
  <c r="Y32" i="4"/>
  <c r="X31" i="4"/>
  <c r="W31" i="4"/>
  <c r="AN64" i="4"/>
  <c r="AL64" i="4"/>
  <c r="AB63" i="4"/>
  <c r="Z63" i="4"/>
  <c r="L65" i="4"/>
  <c r="K65" i="4"/>
  <c r="M66" i="4"/>
  <c r="AJ65" i="4"/>
  <c r="AM65" i="4" s="1"/>
  <c r="AI65" i="4"/>
  <c r="AK66" i="4"/>
  <c r="X64" i="4"/>
  <c r="W64" i="4"/>
  <c r="Y65" i="4"/>
  <c r="G66" i="4"/>
  <c r="E65" i="4"/>
  <c r="F65" i="4"/>
  <c r="I65" i="4" s="1"/>
  <c r="AE66" i="4"/>
  <c r="AC65" i="4"/>
  <c r="AD65" i="4"/>
  <c r="V63" i="4"/>
  <c r="T63" i="4"/>
  <c r="AB30" i="4"/>
  <c r="Z30" i="4"/>
  <c r="AJ31" i="3"/>
  <c r="AK32" i="3"/>
  <c r="AI31" i="3"/>
  <c r="E65" i="3"/>
  <c r="G66" i="3"/>
  <c r="F65" i="3"/>
  <c r="I65" i="3" s="1"/>
  <c r="Z64" i="3"/>
  <c r="AB64" i="3"/>
  <c r="AH30" i="3"/>
  <c r="AF30" i="3"/>
  <c r="N30" i="3"/>
  <c r="P30" i="3"/>
  <c r="AH63" i="3"/>
  <c r="AF63" i="3"/>
  <c r="F33" i="3"/>
  <c r="G34" i="3"/>
  <c r="E33" i="3"/>
  <c r="AK65" i="3"/>
  <c r="AI64" i="3"/>
  <c r="AJ64" i="3"/>
  <c r="Q65" i="3"/>
  <c r="R65" i="3"/>
  <c r="S66" i="3"/>
  <c r="H64" i="3"/>
  <c r="J64" i="3"/>
  <c r="Y66" i="3"/>
  <c r="X65" i="3"/>
  <c r="AA65" i="3" s="1"/>
  <c r="W65" i="3"/>
  <c r="N63" i="3"/>
  <c r="P63" i="3"/>
  <c r="Z31" i="3"/>
  <c r="AB31" i="3"/>
  <c r="V31" i="3"/>
  <c r="T31" i="3"/>
  <c r="AC64" i="3"/>
  <c r="AD64" i="3"/>
  <c r="AE65" i="3"/>
  <c r="AL30" i="3"/>
  <c r="AN30" i="3"/>
  <c r="T64" i="3"/>
  <c r="V64" i="3"/>
  <c r="AD31" i="3"/>
  <c r="AE32" i="3"/>
  <c r="AC31" i="3"/>
  <c r="M65" i="3"/>
  <c r="K64" i="3"/>
  <c r="L64" i="3"/>
  <c r="L31" i="3"/>
  <c r="M32" i="3"/>
  <c r="K31" i="3"/>
  <c r="J32" i="3"/>
  <c r="H32" i="3"/>
  <c r="AN63" i="3"/>
  <c r="AL63" i="3"/>
  <c r="X32" i="3"/>
  <c r="Y33" i="3"/>
  <c r="W32" i="3"/>
  <c r="R32" i="3"/>
  <c r="S33" i="3"/>
  <c r="Q32" i="3"/>
  <c r="U32" i="3" s="1"/>
  <c r="AK32" i="1"/>
  <c r="AJ31" i="1"/>
  <c r="N62" i="1"/>
  <c r="P62" i="1"/>
  <c r="O62" i="1"/>
  <c r="Z63" i="1"/>
  <c r="AA63" i="1"/>
  <c r="AB63" i="1"/>
  <c r="H64" i="1"/>
  <c r="J64" i="1"/>
  <c r="I64" i="1"/>
  <c r="J30" i="1"/>
  <c r="I30" i="1"/>
  <c r="P29" i="1"/>
  <c r="N29" i="1"/>
  <c r="O29" i="1"/>
  <c r="U30" i="1"/>
  <c r="V30" i="1"/>
  <c r="T30" i="1"/>
  <c r="AF64" i="1"/>
  <c r="AG64" i="1"/>
  <c r="AH64" i="1"/>
  <c r="AG35" i="1"/>
  <c r="AF35" i="1"/>
  <c r="AH35" i="1"/>
  <c r="AL64" i="1"/>
  <c r="AM64" i="1"/>
  <c r="AN64" i="1"/>
  <c r="AM30" i="1"/>
  <c r="AN30" i="1"/>
  <c r="AL30" i="1"/>
  <c r="U63" i="1"/>
  <c r="V63" i="1"/>
  <c r="T63" i="1"/>
  <c r="AB30" i="1"/>
  <c r="Z30" i="1"/>
  <c r="AA30" i="1"/>
  <c r="AK66" i="1"/>
  <c r="AJ65" i="1"/>
  <c r="G66" i="1"/>
  <c r="F65" i="1"/>
  <c r="AE37" i="1"/>
  <c r="AD36" i="1"/>
  <c r="Y32" i="1"/>
  <c r="X31" i="1"/>
  <c r="AE66" i="1"/>
  <c r="AD65" i="1"/>
  <c r="Y65" i="1"/>
  <c r="X64" i="1"/>
  <c r="S32" i="1"/>
  <c r="R31" i="1"/>
  <c r="S65" i="1"/>
  <c r="R64" i="1"/>
  <c r="M64" i="1"/>
  <c r="L63" i="1"/>
  <c r="M31" i="1"/>
  <c r="L30" i="1"/>
  <c r="G32" i="1"/>
  <c r="F32" i="1" l="1"/>
  <c r="H32" i="1" s="1"/>
  <c r="K69" i="5"/>
  <c r="I69" i="5"/>
  <c r="J69" i="5"/>
  <c r="G70" i="5"/>
  <c r="H71" i="5"/>
  <c r="AK35" i="5"/>
  <c r="AL36" i="5"/>
  <c r="T36" i="5"/>
  <c r="S35" i="5"/>
  <c r="N69" i="5"/>
  <c r="M68" i="5"/>
  <c r="Z69" i="5"/>
  <c r="Y68" i="5"/>
  <c r="AL69" i="5"/>
  <c r="AK68" i="5"/>
  <c r="H37" i="5"/>
  <c r="G36" i="5"/>
  <c r="AC34" i="5"/>
  <c r="AA34" i="5"/>
  <c r="AB34" i="5"/>
  <c r="Q34" i="5"/>
  <c r="O34" i="5"/>
  <c r="P34" i="5"/>
  <c r="AI67" i="5"/>
  <c r="AG67" i="5"/>
  <c r="AH67" i="5"/>
  <c r="AF36" i="5"/>
  <c r="AE35" i="5"/>
  <c r="W67" i="5"/>
  <c r="U67" i="5"/>
  <c r="V67" i="5"/>
  <c r="AO34" i="5"/>
  <c r="AM34" i="5"/>
  <c r="AN34" i="5"/>
  <c r="V34" i="5"/>
  <c r="W34" i="5"/>
  <c r="U34" i="5"/>
  <c r="P67" i="5"/>
  <c r="Q67" i="5"/>
  <c r="O67" i="5"/>
  <c r="AB67" i="5"/>
  <c r="AC67" i="5"/>
  <c r="AA67" i="5"/>
  <c r="AN67" i="5"/>
  <c r="AO67" i="5"/>
  <c r="AM67" i="5"/>
  <c r="J35" i="5"/>
  <c r="K35" i="5"/>
  <c r="I35" i="5"/>
  <c r="Y35" i="5"/>
  <c r="Z36" i="5"/>
  <c r="M35" i="5"/>
  <c r="N36" i="5"/>
  <c r="AE68" i="5"/>
  <c r="AF69" i="5"/>
  <c r="AH34" i="5"/>
  <c r="AI34" i="5"/>
  <c r="AG34" i="5"/>
  <c r="S68" i="5"/>
  <c r="T69" i="5"/>
  <c r="O31" i="3"/>
  <c r="AG31" i="3"/>
  <c r="AG64" i="3"/>
  <c r="U65" i="3"/>
  <c r="AM64" i="3"/>
  <c r="AG65" i="4"/>
  <c r="AA64" i="4"/>
  <c r="O65" i="4"/>
  <c r="AA31" i="4"/>
  <c r="U31" i="4"/>
  <c r="AA32" i="3"/>
  <c r="O64" i="3"/>
  <c r="I33" i="3"/>
  <c r="AM31" i="3"/>
  <c r="AF32" i="4"/>
  <c r="AH32" i="4"/>
  <c r="AF65" i="4"/>
  <c r="AH65" i="4"/>
  <c r="AB64" i="4"/>
  <c r="Z64" i="4"/>
  <c r="L66" i="4"/>
  <c r="O66" i="4" s="1"/>
  <c r="K66" i="4"/>
  <c r="M67" i="4"/>
  <c r="AB31" i="4"/>
  <c r="Z31" i="4"/>
  <c r="E33" i="4"/>
  <c r="F33" i="4"/>
  <c r="I33" i="4" s="1"/>
  <c r="G34" i="4"/>
  <c r="AN32" i="4"/>
  <c r="AL32" i="4"/>
  <c r="H65" i="4"/>
  <c r="J65" i="4"/>
  <c r="AN65" i="4"/>
  <c r="AL65" i="4"/>
  <c r="T64" i="4"/>
  <c r="V64" i="4"/>
  <c r="G67" i="4"/>
  <c r="E66" i="4"/>
  <c r="F66" i="4"/>
  <c r="I66" i="4" s="1"/>
  <c r="AJ66" i="4"/>
  <c r="AI66" i="4"/>
  <c r="AK67" i="4"/>
  <c r="Y33" i="4"/>
  <c r="X32" i="4"/>
  <c r="W32" i="4"/>
  <c r="Q32" i="4"/>
  <c r="R32" i="4"/>
  <c r="U32" i="4" s="1"/>
  <c r="S33" i="4"/>
  <c r="H32" i="4"/>
  <c r="J32" i="4"/>
  <c r="S66" i="4"/>
  <c r="Q65" i="4"/>
  <c r="R65" i="4"/>
  <c r="U65" i="4" s="1"/>
  <c r="P32" i="4"/>
  <c r="N32" i="4"/>
  <c r="AK34" i="4"/>
  <c r="AJ33" i="4"/>
  <c r="AM33" i="4" s="1"/>
  <c r="AI33" i="4"/>
  <c r="AE67" i="4"/>
  <c r="AC66" i="4"/>
  <c r="AD66" i="4"/>
  <c r="AG66" i="4" s="1"/>
  <c r="X65" i="4"/>
  <c r="W65" i="4"/>
  <c r="Y66" i="4"/>
  <c r="P65" i="4"/>
  <c r="N65" i="4"/>
  <c r="AC33" i="4"/>
  <c r="AD33" i="4"/>
  <c r="AE34" i="4"/>
  <c r="T31" i="4"/>
  <c r="V31" i="4"/>
  <c r="M34" i="4"/>
  <c r="L33" i="4"/>
  <c r="O33" i="4" s="1"/>
  <c r="K33" i="4"/>
  <c r="R33" i="3"/>
  <c r="Q33" i="3"/>
  <c r="U33" i="3" s="1"/>
  <c r="S34" i="3"/>
  <c r="M66" i="3"/>
  <c r="K65" i="3"/>
  <c r="L65" i="3"/>
  <c r="R66" i="3"/>
  <c r="S67" i="3"/>
  <c r="Q66" i="3"/>
  <c r="N64" i="3"/>
  <c r="P64" i="3"/>
  <c r="AD32" i="3"/>
  <c r="AC32" i="3"/>
  <c r="AE33" i="3"/>
  <c r="AD65" i="3"/>
  <c r="AG65" i="3" s="1"/>
  <c r="AC65" i="3"/>
  <c r="AE66" i="3"/>
  <c r="F66" i="3"/>
  <c r="E66" i="3"/>
  <c r="G67" i="3"/>
  <c r="AL31" i="3"/>
  <c r="AN31" i="3"/>
  <c r="X33" i="3"/>
  <c r="AA33" i="3" s="1"/>
  <c r="W33" i="3"/>
  <c r="Y34" i="3"/>
  <c r="AH31" i="3"/>
  <c r="AF31" i="3"/>
  <c r="AF64" i="3"/>
  <c r="AH64" i="3"/>
  <c r="Z65" i="3"/>
  <c r="AB65" i="3"/>
  <c r="AN64" i="3"/>
  <c r="AL64" i="3"/>
  <c r="F34" i="3"/>
  <c r="E34" i="3"/>
  <c r="G35" i="3"/>
  <c r="Z32" i="3"/>
  <c r="AB32" i="3"/>
  <c r="L32" i="3"/>
  <c r="O32" i="3" s="1"/>
  <c r="K32" i="3"/>
  <c r="M33" i="3"/>
  <c r="Y67" i="3"/>
  <c r="W66" i="3"/>
  <c r="X66" i="3"/>
  <c r="J33" i="3"/>
  <c r="H33" i="3"/>
  <c r="V32" i="3"/>
  <c r="T32" i="3"/>
  <c r="N31" i="3"/>
  <c r="P31" i="3"/>
  <c r="T65" i="3"/>
  <c r="V65" i="3"/>
  <c r="AK66" i="3"/>
  <c r="AI65" i="3"/>
  <c r="AJ65" i="3"/>
  <c r="AM65" i="3" s="1"/>
  <c r="J65" i="3"/>
  <c r="H65" i="3"/>
  <c r="AJ32" i="3"/>
  <c r="AI32" i="3"/>
  <c r="AK33" i="3"/>
  <c r="AH36" i="1"/>
  <c r="AF36" i="1"/>
  <c r="AG36" i="1"/>
  <c r="AK33" i="1"/>
  <c r="AJ32" i="1"/>
  <c r="I31" i="1"/>
  <c r="J31" i="1"/>
  <c r="O63" i="1"/>
  <c r="N63" i="1"/>
  <c r="P63" i="1"/>
  <c r="T31" i="1"/>
  <c r="V31" i="1"/>
  <c r="U31" i="1"/>
  <c r="AF65" i="1"/>
  <c r="AG65" i="1"/>
  <c r="AH65" i="1"/>
  <c r="AM65" i="1"/>
  <c r="AN65" i="1"/>
  <c r="AL65" i="1"/>
  <c r="O30" i="1"/>
  <c r="N30" i="1"/>
  <c r="P30" i="1"/>
  <c r="T64" i="1"/>
  <c r="V64" i="1"/>
  <c r="U64" i="1"/>
  <c r="AA64" i="1"/>
  <c r="Z64" i="1"/>
  <c r="AB64" i="1"/>
  <c r="AA31" i="1"/>
  <c r="AB31" i="1"/>
  <c r="Z31" i="1"/>
  <c r="I65" i="1"/>
  <c r="H65" i="1"/>
  <c r="J65" i="1"/>
  <c r="AL31" i="1"/>
  <c r="AN31" i="1"/>
  <c r="AM31" i="1"/>
  <c r="AK67" i="1"/>
  <c r="AJ66" i="1"/>
  <c r="G67" i="1"/>
  <c r="F66" i="1"/>
  <c r="AE38" i="1"/>
  <c r="AD37" i="1"/>
  <c r="Y33" i="1"/>
  <c r="X32" i="1"/>
  <c r="AE67" i="1"/>
  <c r="AD66" i="1"/>
  <c r="Y66" i="1"/>
  <c r="X65" i="1"/>
  <c r="S33" i="1"/>
  <c r="R32" i="1"/>
  <c r="S66" i="1"/>
  <c r="R65" i="1"/>
  <c r="M32" i="1"/>
  <c r="L31" i="1"/>
  <c r="M65" i="1"/>
  <c r="L64" i="1"/>
  <c r="G33" i="1"/>
  <c r="F33" i="1" l="1"/>
  <c r="H33" i="1" s="1"/>
  <c r="S69" i="5"/>
  <c r="T70" i="5"/>
  <c r="AI68" i="5"/>
  <c r="AG68" i="5"/>
  <c r="AH68" i="5"/>
  <c r="Q35" i="5"/>
  <c r="O35" i="5"/>
  <c r="P35" i="5"/>
  <c r="AC35" i="5"/>
  <c r="AA35" i="5"/>
  <c r="AB35" i="5"/>
  <c r="AH35" i="5"/>
  <c r="AI35" i="5"/>
  <c r="AG35" i="5"/>
  <c r="H38" i="5"/>
  <c r="G37" i="5"/>
  <c r="AL70" i="5"/>
  <c r="AK69" i="5"/>
  <c r="Z70" i="5"/>
  <c r="Y69" i="5"/>
  <c r="N70" i="5"/>
  <c r="M69" i="5"/>
  <c r="T37" i="5"/>
  <c r="S36" i="5"/>
  <c r="AO35" i="5"/>
  <c r="AM35" i="5"/>
  <c r="AN35" i="5"/>
  <c r="K70" i="5"/>
  <c r="I70" i="5"/>
  <c r="J70" i="5"/>
  <c r="W68" i="5"/>
  <c r="U68" i="5"/>
  <c r="V68" i="5"/>
  <c r="AE69" i="5"/>
  <c r="AF70" i="5"/>
  <c r="M36" i="5"/>
  <c r="N37" i="5"/>
  <c r="Y36" i="5"/>
  <c r="Z37" i="5"/>
  <c r="AF37" i="5"/>
  <c r="AE36" i="5"/>
  <c r="J36" i="5"/>
  <c r="K36" i="5"/>
  <c r="I36" i="5"/>
  <c r="AN68" i="5"/>
  <c r="AO68" i="5"/>
  <c r="AM68" i="5"/>
  <c r="AB68" i="5"/>
  <c r="AC68" i="5"/>
  <c r="AA68" i="5"/>
  <c r="P68" i="5"/>
  <c r="Q68" i="5"/>
  <c r="O68" i="5"/>
  <c r="V35" i="5"/>
  <c r="W35" i="5"/>
  <c r="U35" i="5"/>
  <c r="AK36" i="5"/>
  <c r="AL37" i="5"/>
  <c r="H72" i="5"/>
  <c r="G71" i="5"/>
  <c r="U66" i="3"/>
  <c r="AM32" i="3"/>
  <c r="AA66" i="3"/>
  <c r="I34" i="3"/>
  <c r="I66" i="3"/>
  <c r="AG32" i="3"/>
  <c r="O65" i="3"/>
  <c r="AG33" i="4"/>
  <c r="AA65" i="4"/>
  <c r="AA32" i="4"/>
  <c r="AM66" i="4"/>
  <c r="AE68" i="4"/>
  <c r="AD67" i="4"/>
  <c r="AG67" i="4" s="1"/>
  <c r="AC67" i="4"/>
  <c r="S67" i="4"/>
  <c r="Q66" i="4"/>
  <c r="R66" i="4"/>
  <c r="U66" i="4" s="1"/>
  <c r="G68" i="4"/>
  <c r="E67" i="4"/>
  <c r="F67" i="4"/>
  <c r="H33" i="4"/>
  <c r="J33" i="4"/>
  <c r="M68" i="4"/>
  <c r="L67" i="4"/>
  <c r="O67" i="4" s="1"/>
  <c r="K67" i="4"/>
  <c r="AB65" i="4"/>
  <c r="Z65" i="4"/>
  <c r="Q33" i="4"/>
  <c r="R33" i="4"/>
  <c r="U33" i="4" s="1"/>
  <c r="S34" i="4"/>
  <c r="AB32" i="4"/>
  <c r="Z32" i="4"/>
  <c r="AN66" i="4"/>
  <c r="AL66" i="4"/>
  <c r="P33" i="4"/>
  <c r="N33" i="4"/>
  <c r="AC34" i="4"/>
  <c r="AD34" i="4"/>
  <c r="AG34" i="4" s="1"/>
  <c r="AE35" i="4"/>
  <c r="AF66" i="4"/>
  <c r="AH66" i="4"/>
  <c r="AN33" i="4"/>
  <c r="AL33" i="4"/>
  <c r="T65" i="4"/>
  <c r="V65" i="4"/>
  <c r="T32" i="4"/>
  <c r="V32" i="4"/>
  <c r="Y34" i="4"/>
  <c r="X33" i="4"/>
  <c r="W33" i="4"/>
  <c r="H66" i="4"/>
  <c r="J66" i="4"/>
  <c r="P66" i="4"/>
  <c r="N66" i="4"/>
  <c r="M35" i="4"/>
  <c r="L34" i="4"/>
  <c r="O34" i="4" s="1"/>
  <c r="K34" i="4"/>
  <c r="AF33" i="4"/>
  <c r="AH33" i="4"/>
  <c r="X66" i="4"/>
  <c r="Y67" i="4"/>
  <c r="W66" i="4"/>
  <c r="AK35" i="4"/>
  <c r="AJ34" i="4"/>
  <c r="AM34" i="4" s="1"/>
  <c r="AI34" i="4"/>
  <c r="AJ67" i="4"/>
  <c r="AM67" i="4" s="1"/>
  <c r="AI67" i="4"/>
  <c r="AK68" i="4"/>
  <c r="E34" i="4"/>
  <c r="F34" i="4"/>
  <c r="I34" i="4" s="1"/>
  <c r="G35" i="4"/>
  <c r="Z33" i="3"/>
  <c r="AB33" i="3"/>
  <c r="F67" i="3"/>
  <c r="I67" i="3" s="1"/>
  <c r="E67" i="3"/>
  <c r="G68" i="3"/>
  <c r="AH32" i="3"/>
  <c r="AF32" i="3"/>
  <c r="V33" i="3"/>
  <c r="T33" i="3"/>
  <c r="AJ33" i="3"/>
  <c r="AK34" i="3"/>
  <c r="AI33" i="3"/>
  <c r="AK67" i="3"/>
  <c r="AI66" i="3"/>
  <c r="AJ66" i="3"/>
  <c r="AM66" i="3" s="1"/>
  <c r="L33" i="3"/>
  <c r="M34" i="3"/>
  <c r="K33" i="3"/>
  <c r="J34" i="3"/>
  <c r="H34" i="3"/>
  <c r="AH65" i="3"/>
  <c r="AF65" i="3"/>
  <c r="Q67" i="3"/>
  <c r="R67" i="3"/>
  <c r="S68" i="3"/>
  <c r="M67" i="3"/>
  <c r="K66" i="3"/>
  <c r="L66" i="3"/>
  <c r="Y68" i="3"/>
  <c r="X67" i="3"/>
  <c r="W67" i="3"/>
  <c r="Z66" i="3"/>
  <c r="AB66" i="3"/>
  <c r="Y35" i="3"/>
  <c r="X34" i="3"/>
  <c r="AA34" i="3" s="1"/>
  <c r="W34" i="3"/>
  <c r="J66" i="3"/>
  <c r="H66" i="3"/>
  <c r="AD33" i="3"/>
  <c r="AE34" i="3"/>
  <c r="AC33" i="3"/>
  <c r="V66" i="3"/>
  <c r="T66" i="3"/>
  <c r="S35" i="3"/>
  <c r="R34" i="3"/>
  <c r="Q34" i="3"/>
  <c r="U34" i="3" s="1"/>
  <c r="AL32" i="3"/>
  <c r="AN32" i="3"/>
  <c r="AL65" i="3"/>
  <c r="AN65" i="3"/>
  <c r="N32" i="3"/>
  <c r="P32" i="3"/>
  <c r="G36" i="3"/>
  <c r="F35" i="3"/>
  <c r="E35" i="3"/>
  <c r="AE67" i="3"/>
  <c r="AD66" i="3"/>
  <c r="AG66" i="3" s="1"/>
  <c r="AC66" i="3"/>
  <c r="P65" i="3"/>
  <c r="N65" i="3"/>
  <c r="AM32" i="1"/>
  <c r="AL32" i="1"/>
  <c r="AN32" i="1"/>
  <c r="J32" i="1"/>
  <c r="I32" i="1"/>
  <c r="N31" i="1"/>
  <c r="P31" i="1"/>
  <c r="O31" i="1"/>
  <c r="U32" i="1"/>
  <c r="T32" i="1"/>
  <c r="V32" i="1"/>
  <c r="AG66" i="1"/>
  <c r="AH66" i="1"/>
  <c r="AF66" i="1"/>
  <c r="AG37" i="1"/>
  <c r="AH37" i="1"/>
  <c r="AF37" i="1"/>
  <c r="AN66" i="1"/>
  <c r="AL66" i="1"/>
  <c r="AM66" i="1"/>
  <c r="AK34" i="1"/>
  <c r="AJ33" i="1"/>
  <c r="P64" i="1"/>
  <c r="N64" i="1"/>
  <c r="O64" i="1"/>
  <c r="U65" i="1"/>
  <c r="T65" i="1"/>
  <c r="V65" i="1"/>
  <c r="AB65" i="1"/>
  <c r="Z65" i="1"/>
  <c r="AA65" i="1"/>
  <c r="Z32" i="1"/>
  <c r="AB32" i="1"/>
  <c r="AA32" i="1"/>
  <c r="J66" i="1"/>
  <c r="H66" i="1"/>
  <c r="I66" i="1"/>
  <c r="AK68" i="1"/>
  <c r="AJ67" i="1"/>
  <c r="G68" i="1"/>
  <c r="F67" i="1"/>
  <c r="AE39" i="1"/>
  <c r="AD38" i="1"/>
  <c r="Y34" i="1"/>
  <c r="X33" i="1"/>
  <c r="Y67" i="1"/>
  <c r="X66" i="1"/>
  <c r="AE68" i="1"/>
  <c r="AD67" i="1"/>
  <c r="S34" i="1"/>
  <c r="R33" i="1"/>
  <c r="S67" i="1"/>
  <c r="R66" i="1"/>
  <c r="M33" i="1"/>
  <c r="L32" i="1"/>
  <c r="M66" i="1"/>
  <c r="L65" i="1"/>
  <c r="G34" i="1"/>
  <c r="F34" i="1" l="1"/>
  <c r="H34" i="1" s="1"/>
  <c r="AF38" i="5"/>
  <c r="AE37" i="5"/>
  <c r="Q36" i="5"/>
  <c r="O36" i="5"/>
  <c r="P36" i="5"/>
  <c r="AI69" i="5"/>
  <c r="AG69" i="5"/>
  <c r="AH69" i="5"/>
  <c r="V36" i="5"/>
  <c r="W36" i="5"/>
  <c r="U36" i="5"/>
  <c r="P69" i="5"/>
  <c r="Q69" i="5"/>
  <c r="O69" i="5"/>
  <c r="AB69" i="5"/>
  <c r="AC69" i="5"/>
  <c r="AA69" i="5"/>
  <c r="AN69" i="5"/>
  <c r="AO69" i="5"/>
  <c r="AM69" i="5"/>
  <c r="J37" i="5"/>
  <c r="K37" i="5"/>
  <c r="I37" i="5"/>
  <c r="S70" i="5"/>
  <c r="T71" i="5"/>
  <c r="K71" i="5"/>
  <c r="I71" i="5"/>
  <c r="J71" i="5"/>
  <c r="AK37" i="5"/>
  <c r="AL38" i="5"/>
  <c r="AC36" i="5"/>
  <c r="AA36" i="5"/>
  <c r="AB36" i="5"/>
  <c r="H73" i="5"/>
  <c r="G72" i="5"/>
  <c r="AO36" i="5"/>
  <c r="AM36" i="5"/>
  <c r="AN36" i="5"/>
  <c r="AH36" i="5"/>
  <c r="AI36" i="5"/>
  <c r="AG36" i="5"/>
  <c r="Y37" i="5"/>
  <c r="Z38" i="5"/>
  <c r="M37" i="5"/>
  <c r="N38" i="5"/>
  <c r="AE70" i="5"/>
  <c r="AF71" i="5"/>
  <c r="T38" i="5"/>
  <c r="S37" i="5"/>
  <c r="N71" i="5"/>
  <c r="M70" i="5"/>
  <c r="Z71" i="5"/>
  <c r="Y70" i="5"/>
  <c r="AL71" i="5"/>
  <c r="AK70" i="5"/>
  <c r="H39" i="5"/>
  <c r="G38" i="5"/>
  <c r="W69" i="5"/>
  <c r="U69" i="5"/>
  <c r="V69" i="5"/>
  <c r="I35" i="3"/>
  <c r="AA67" i="3"/>
  <c r="O66" i="3"/>
  <c r="U67" i="3"/>
  <c r="O33" i="3"/>
  <c r="AM33" i="3"/>
  <c r="AA33" i="4"/>
  <c r="AG33" i="3"/>
  <c r="AA66" i="4"/>
  <c r="I67" i="4"/>
  <c r="AN67" i="4"/>
  <c r="AL67" i="4"/>
  <c r="P67" i="4"/>
  <c r="N67" i="4"/>
  <c r="T66" i="4"/>
  <c r="V66" i="4"/>
  <c r="E35" i="4"/>
  <c r="F35" i="4"/>
  <c r="I35" i="4" s="1"/>
  <c r="G36" i="4"/>
  <c r="AK36" i="4"/>
  <c r="AJ35" i="4"/>
  <c r="AM35" i="4" s="1"/>
  <c r="AI35" i="4"/>
  <c r="M36" i="4"/>
  <c r="L35" i="4"/>
  <c r="O35" i="4" s="1"/>
  <c r="K35" i="4"/>
  <c r="AB33" i="4"/>
  <c r="Z33" i="4"/>
  <c r="T33" i="4"/>
  <c r="V33" i="4"/>
  <c r="S68" i="4"/>
  <c r="Q67" i="4"/>
  <c r="R67" i="4"/>
  <c r="U67" i="4" s="1"/>
  <c r="H34" i="4"/>
  <c r="J34" i="4"/>
  <c r="Y35" i="4"/>
  <c r="X34" i="4"/>
  <c r="AA34" i="4" s="1"/>
  <c r="W34" i="4"/>
  <c r="G69" i="4"/>
  <c r="E68" i="4"/>
  <c r="F68" i="4"/>
  <c r="I68" i="4" s="1"/>
  <c r="X67" i="4"/>
  <c r="Y68" i="4"/>
  <c r="W67" i="4"/>
  <c r="AE36" i="4"/>
  <c r="AC35" i="4"/>
  <c r="AD35" i="4"/>
  <c r="AG35" i="4" s="1"/>
  <c r="L68" i="4"/>
  <c r="K68" i="4"/>
  <c r="M69" i="4"/>
  <c r="AF67" i="4"/>
  <c r="AH67" i="4"/>
  <c r="AJ68" i="4"/>
  <c r="AM68" i="4" s="1"/>
  <c r="AI68" i="4"/>
  <c r="AK69" i="4"/>
  <c r="AN34" i="4"/>
  <c r="AL34" i="4"/>
  <c r="AB66" i="4"/>
  <c r="Z66" i="4"/>
  <c r="P34" i="4"/>
  <c r="N34" i="4"/>
  <c r="AF34" i="4"/>
  <c r="AH34" i="4"/>
  <c r="Q34" i="4"/>
  <c r="R34" i="4"/>
  <c r="U34" i="4" s="1"/>
  <c r="S35" i="4"/>
  <c r="H67" i="4"/>
  <c r="J67" i="4"/>
  <c r="AE69" i="4"/>
  <c r="AC68" i="4"/>
  <c r="AD68" i="4"/>
  <c r="AG68" i="4" s="1"/>
  <c r="V34" i="3"/>
  <c r="T34" i="3"/>
  <c r="N66" i="3"/>
  <c r="P66" i="3"/>
  <c r="AL33" i="3"/>
  <c r="AN33" i="3"/>
  <c r="AH66" i="3"/>
  <c r="AF66" i="3"/>
  <c r="G37" i="3"/>
  <c r="E36" i="3"/>
  <c r="F36" i="3"/>
  <c r="S36" i="3"/>
  <c r="Q35" i="3"/>
  <c r="U35" i="3" s="1"/>
  <c r="R35" i="3"/>
  <c r="W35" i="3"/>
  <c r="Y36" i="3"/>
  <c r="X35" i="3"/>
  <c r="AA35" i="3" s="1"/>
  <c r="L34" i="3"/>
  <c r="O34" i="3" s="1"/>
  <c r="K34" i="3"/>
  <c r="M35" i="3"/>
  <c r="AK68" i="3"/>
  <c r="AJ67" i="3"/>
  <c r="AM67" i="3" s="1"/>
  <c r="AI67" i="3"/>
  <c r="J67" i="3"/>
  <c r="H67" i="3"/>
  <c r="J35" i="3"/>
  <c r="H35" i="3"/>
  <c r="Z34" i="3"/>
  <c r="AB34" i="3"/>
  <c r="T67" i="3"/>
  <c r="V67" i="3"/>
  <c r="AC67" i="3"/>
  <c r="AE68" i="3"/>
  <c r="AD67" i="3"/>
  <c r="AG67" i="3" s="1"/>
  <c r="AE35" i="3"/>
  <c r="AD34" i="3"/>
  <c r="AG34" i="3" s="1"/>
  <c r="AC34" i="3"/>
  <c r="Z67" i="3"/>
  <c r="AB67" i="3"/>
  <c r="M68" i="3"/>
  <c r="K67" i="3"/>
  <c r="L67" i="3"/>
  <c r="O67" i="3" s="1"/>
  <c r="N33" i="3"/>
  <c r="P33" i="3"/>
  <c r="AH33" i="3"/>
  <c r="AF33" i="3"/>
  <c r="Y69" i="3"/>
  <c r="X68" i="3"/>
  <c r="AA68" i="3" s="1"/>
  <c r="W68" i="3"/>
  <c r="Q68" i="3"/>
  <c r="R68" i="3"/>
  <c r="S69" i="3"/>
  <c r="AL66" i="3"/>
  <c r="AN66" i="3"/>
  <c r="AJ34" i="3"/>
  <c r="AK35" i="3"/>
  <c r="AI34" i="3"/>
  <c r="E68" i="3"/>
  <c r="G69" i="3"/>
  <c r="F68" i="3"/>
  <c r="I68" i="3" s="1"/>
  <c r="O65" i="1"/>
  <c r="N65" i="1"/>
  <c r="P65" i="1"/>
  <c r="V66" i="1"/>
  <c r="T66" i="1"/>
  <c r="U66" i="1"/>
  <c r="I67" i="1"/>
  <c r="J67" i="1"/>
  <c r="H67" i="1"/>
  <c r="AK35" i="1"/>
  <c r="AJ34" i="1"/>
  <c r="I33" i="1"/>
  <c r="J33" i="1"/>
  <c r="O32" i="1"/>
  <c r="N32" i="1"/>
  <c r="P32" i="1"/>
  <c r="V33" i="1"/>
  <c r="T33" i="1"/>
  <c r="U33" i="1"/>
  <c r="AB66" i="1"/>
  <c r="Z66" i="1"/>
  <c r="AA66" i="1"/>
  <c r="AF38" i="1"/>
  <c r="AH38" i="1"/>
  <c r="AG38" i="1"/>
  <c r="AL67" i="1"/>
  <c r="AM67" i="1"/>
  <c r="AN67" i="1"/>
  <c r="AN33" i="1"/>
  <c r="AL33" i="1"/>
  <c r="AM33" i="1"/>
  <c r="AH67" i="1"/>
  <c r="AF67" i="1"/>
  <c r="AG67" i="1"/>
  <c r="AA33" i="1"/>
  <c r="Z33" i="1"/>
  <c r="AB33" i="1"/>
  <c r="AK69" i="1"/>
  <c r="AJ68" i="1"/>
  <c r="G69" i="1"/>
  <c r="F68" i="1"/>
  <c r="AE40" i="1"/>
  <c r="AD39" i="1"/>
  <c r="Y35" i="1"/>
  <c r="X34" i="1"/>
  <c r="AE69" i="1"/>
  <c r="AD68" i="1"/>
  <c r="Y68" i="1"/>
  <c r="X67" i="1"/>
  <c r="S35" i="1"/>
  <c r="R34" i="1"/>
  <c r="S68" i="1"/>
  <c r="R67" i="1"/>
  <c r="M34" i="1"/>
  <c r="L33" i="1"/>
  <c r="M67" i="1"/>
  <c r="L66" i="1"/>
  <c r="G35" i="1"/>
  <c r="F35" i="1" l="1"/>
  <c r="H35" i="1" s="1"/>
  <c r="H40" i="5"/>
  <c r="G39" i="5"/>
  <c r="AL72" i="5"/>
  <c r="AK71" i="5"/>
  <c r="Z72" i="5"/>
  <c r="Y71" i="5"/>
  <c r="N72" i="5"/>
  <c r="M71" i="5"/>
  <c r="T39" i="5"/>
  <c r="S38" i="5"/>
  <c r="AI70" i="5"/>
  <c r="AG70" i="5"/>
  <c r="AH70" i="5"/>
  <c r="Q37" i="5"/>
  <c r="O37" i="5"/>
  <c r="P37" i="5"/>
  <c r="AC37" i="5"/>
  <c r="AA37" i="5"/>
  <c r="AB37" i="5"/>
  <c r="H74" i="5"/>
  <c r="G73" i="5"/>
  <c r="AK38" i="5"/>
  <c r="AL39" i="5"/>
  <c r="W70" i="5"/>
  <c r="U70" i="5"/>
  <c r="V70" i="5"/>
  <c r="AH37" i="5"/>
  <c r="AI37" i="5"/>
  <c r="AG37" i="5"/>
  <c r="J38" i="5"/>
  <c r="K38" i="5"/>
  <c r="I38" i="5"/>
  <c r="AN70" i="5"/>
  <c r="AO70" i="5"/>
  <c r="AM70" i="5"/>
  <c r="AB70" i="5"/>
  <c r="AC70" i="5"/>
  <c r="AA70" i="5"/>
  <c r="P70" i="5"/>
  <c r="Q70" i="5"/>
  <c r="O70" i="5"/>
  <c r="V37" i="5"/>
  <c r="W37" i="5"/>
  <c r="U37" i="5"/>
  <c r="AF72" i="5"/>
  <c r="AE71" i="5"/>
  <c r="M38" i="5"/>
  <c r="N39" i="5"/>
  <c r="Y38" i="5"/>
  <c r="Z39" i="5"/>
  <c r="J72" i="5"/>
  <c r="K72" i="5"/>
  <c r="I72" i="5"/>
  <c r="AO37" i="5"/>
  <c r="AM37" i="5"/>
  <c r="AN37" i="5"/>
  <c r="T72" i="5"/>
  <c r="S71" i="5"/>
  <c r="AF39" i="5"/>
  <c r="AE38" i="5"/>
  <c r="AM34" i="3"/>
  <c r="U68" i="3"/>
  <c r="I36" i="3"/>
  <c r="O68" i="4"/>
  <c r="AA67" i="4"/>
  <c r="AB67" i="4"/>
  <c r="Z67" i="4"/>
  <c r="T34" i="4"/>
  <c r="V34" i="4"/>
  <c r="AN68" i="4"/>
  <c r="AL68" i="4"/>
  <c r="AD36" i="4"/>
  <c r="AG36" i="4" s="1"/>
  <c r="AC36" i="4"/>
  <c r="AE37" i="4"/>
  <c r="H68" i="4"/>
  <c r="J68" i="4"/>
  <c r="AB34" i="4"/>
  <c r="Z34" i="4"/>
  <c r="S69" i="4"/>
  <c r="R68" i="4"/>
  <c r="U68" i="4" s="1"/>
  <c r="Q68" i="4"/>
  <c r="H35" i="4"/>
  <c r="J35" i="4"/>
  <c r="Q35" i="4"/>
  <c r="S36" i="4"/>
  <c r="R35" i="4"/>
  <c r="U35" i="4" s="1"/>
  <c r="L69" i="4"/>
  <c r="K69" i="4"/>
  <c r="M70" i="4"/>
  <c r="M37" i="4"/>
  <c r="K36" i="4"/>
  <c r="L36" i="4"/>
  <c r="O36" i="4" s="1"/>
  <c r="E36" i="4"/>
  <c r="F36" i="4"/>
  <c r="I36" i="4" s="1"/>
  <c r="G37" i="4"/>
  <c r="AF68" i="4"/>
  <c r="AH68" i="4"/>
  <c r="P68" i="4"/>
  <c r="N68" i="4"/>
  <c r="Y36" i="4"/>
  <c r="X35" i="4"/>
  <c r="W35" i="4"/>
  <c r="AN35" i="4"/>
  <c r="AL35" i="4"/>
  <c r="AE70" i="4"/>
  <c r="AD69" i="4"/>
  <c r="AG69" i="4" s="1"/>
  <c r="AC69" i="4"/>
  <c r="AJ69" i="4"/>
  <c r="AM69" i="4" s="1"/>
  <c r="AI69" i="4"/>
  <c r="AK70" i="4"/>
  <c r="AF35" i="4"/>
  <c r="AH35" i="4"/>
  <c r="X68" i="4"/>
  <c r="W68" i="4"/>
  <c r="Y69" i="4"/>
  <c r="G70" i="4"/>
  <c r="F69" i="4"/>
  <c r="E69" i="4"/>
  <c r="T67" i="4"/>
  <c r="V67" i="4"/>
  <c r="P35" i="4"/>
  <c r="N35" i="4"/>
  <c r="AJ36" i="4"/>
  <c r="AK37" i="4"/>
  <c r="AI36" i="4"/>
  <c r="AL34" i="3"/>
  <c r="AN34" i="3"/>
  <c r="Q69" i="3"/>
  <c r="S70" i="3"/>
  <c r="R69" i="3"/>
  <c r="U69" i="3" s="1"/>
  <c r="M69" i="3"/>
  <c r="K68" i="3"/>
  <c r="L68" i="3"/>
  <c r="AC68" i="3"/>
  <c r="AE69" i="3"/>
  <c r="AD68" i="3"/>
  <c r="AG68" i="3" s="1"/>
  <c r="AK69" i="3"/>
  <c r="AJ68" i="3"/>
  <c r="AM68" i="3" s="1"/>
  <c r="AI68" i="3"/>
  <c r="AB35" i="3"/>
  <c r="Z35" i="3"/>
  <c r="G38" i="3"/>
  <c r="F37" i="3"/>
  <c r="E37" i="3"/>
  <c r="J68" i="3"/>
  <c r="H68" i="3"/>
  <c r="AI35" i="3"/>
  <c r="AK36" i="3"/>
  <c r="AJ35" i="3"/>
  <c r="AM35" i="3" s="1"/>
  <c r="AH34" i="3"/>
  <c r="AF34" i="3"/>
  <c r="M36" i="3"/>
  <c r="L35" i="3"/>
  <c r="K35" i="3"/>
  <c r="W36" i="3"/>
  <c r="Y37" i="3"/>
  <c r="X36" i="3"/>
  <c r="AA36" i="3" s="1"/>
  <c r="S37" i="3"/>
  <c r="R36" i="3"/>
  <c r="Q36" i="3"/>
  <c r="U36" i="3" s="1"/>
  <c r="E69" i="3"/>
  <c r="G70" i="3"/>
  <c r="F69" i="3"/>
  <c r="I69" i="3" s="1"/>
  <c r="Z68" i="3"/>
  <c r="AB68" i="3"/>
  <c r="N67" i="3"/>
  <c r="P67" i="3"/>
  <c r="AE36" i="3"/>
  <c r="AD35" i="3"/>
  <c r="AG35" i="3" s="1"/>
  <c r="AC35" i="3"/>
  <c r="J36" i="3"/>
  <c r="H36" i="3"/>
  <c r="V68" i="3"/>
  <c r="T68" i="3"/>
  <c r="Y70" i="3"/>
  <c r="W69" i="3"/>
  <c r="X69" i="3"/>
  <c r="AA69" i="3" s="1"/>
  <c r="AF67" i="3"/>
  <c r="AH67" i="3"/>
  <c r="AN67" i="3"/>
  <c r="AL67" i="3"/>
  <c r="N34" i="3"/>
  <c r="P34" i="3"/>
  <c r="T35" i="3"/>
  <c r="V35" i="3"/>
  <c r="P33" i="1"/>
  <c r="N33" i="1"/>
  <c r="O33" i="1"/>
  <c r="J34" i="1"/>
  <c r="I34" i="1"/>
  <c r="U34" i="1"/>
  <c r="V34" i="1"/>
  <c r="T34" i="1"/>
  <c r="AF68" i="1"/>
  <c r="AG68" i="1"/>
  <c r="AH68" i="1"/>
  <c r="AG39" i="1"/>
  <c r="AF39" i="1"/>
  <c r="AH39" i="1"/>
  <c r="AL68" i="1"/>
  <c r="AM68" i="1"/>
  <c r="AN68" i="1"/>
  <c r="AM34" i="1"/>
  <c r="AN34" i="1"/>
  <c r="AL34" i="1"/>
  <c r="N66" i="1"/>
  <c r="P66" i="1"/>
  <c r="O66" i="1"/>
  <c r="U67" i="1"/>
  <c r="T67" i="1"/>
  <c r="V67" i="1"/>
  <c r="Z67" i="1"/>
  <c r="AA67" i="1"/>
  <c r="AB67" i="1"/>
  <c r="AB34" i="1"/>
  <c r="Z34" i="1"/>
  <c r="AA34" i="1"/>
  <c r="H68" i="1"/>
  <c r="J68" i="1"/>
  <c r="I68" i="1"/>
  <c r="AK36" i="1"/>
  <c r="AJ35" i="1"/>
  <c r="AK70" i="1"/>
  <c r="AJ69" i="1"/>
  <c r="G70" i="1"/>
  <c r="F69" i="1"/>
  <c r="AE41" i="1"/>
  <c r="AD40" i="1"/>
  <c r="Y36" i="1"/>
  <c r="X35" i="1"/>
  <c r="AE70" i="1"/>
  <c r="AD69" i="1"/>
  <c r="Y69" i="1"/>
  <c r="X68" i="1"/>
  <c r="S69" i="1"/>
  <c r="R68" i="1"/>
  <c r="S36" i="1"/>
  <c r="R35" i="1"/>
  <c r="M68" i="1"/>
  <c r="L67" i="1"/>
  <c r="M35" i="1"/>
  <c r="L34" i="1"/>
  <c r="G36" i="1"/>
  <c r="F36" i="1" l="1"/>
  <c r="H36" i="1" s="1"/>
  <c r="AH38" i="5"/>
  <c r="AI38" i="5"/>
  <c r="AG38" i="5"/>
  <c r="AI71" i="5"/>
  <c r="AG71" i="5"/>
  <c r="AH71" i="5"/>
  <c r="AO38" i="5"/>
  <c r="AM38" i="5"/>
  <c r="AN38" i="5"/>
  <c r="H75" i="5"/>
  <c r="G74" i="5"/>
  <c r="V38" i="5"/>
  <c r="W38" i="5"/>
  <c r="U38" i="5"/>
  <c r="P71" i="5"/>
  <c r="Q71" i="5"/>
  <c r="O71" i="5"/>
  <c r="AB71" i="5"/>
  <c r="AC71" i="5"/>
  <c r="AA71" i="5"/>
  <c r="AN71" i="5"/>
  <c r="AO71" i="5"/>
  <c r="AM71" i="5"/>
  <c r="J39" i="5"/>
  <c r="K39" i="5"/>
  <c r="I39" i="5"/>
  <c r="W71" i="5"/>
  <c r="U71" i="5"/>
  <c r="V71" i="5"/>
  <c r="Z40" i="5"/>
  <c r="Y39" i="5"/>
  <c r="N40" i="5"/>
  <c r="M39" i="5"/>
  <c r="AF40" i="5"/>
  <c r="AE39" i="5"/>
  <c r="T73" i="5"/>
  <c r="S72" i="5"/>
  <c r="AC38" i="5"/>
  <c r="AA38" i="5"/>
  <c r="AB38" i="5"/>
  <c r="Q38" i="5"/>
  <c r="O38" i="5"/>
  <c r="P38" i="5"/>
  <c r="AF73" i="5"/>
  <c r="AE72" i="5"/>
  <c r="AL40" i="5"/>
  <c r="AK39" i="5"/>
  <c r="J73" i="5"/>
  <c r="K73" i="5"/>
  <c r="I73" i="5"/>
  <c r="T40" i="5"/>
  <c r="S39" i="5"/>
  <c r="M72" i="5"/>
  <c r="N73" i="5"/>
  <c r="Y72" i="5"/>
  <c r="Z73" i="5"/>
  <c r="AK72" i="5"/>
  <c r="AL73" i="5"/>
  <c r="H41" i="5"/>
  <c r="G40" i="5"/>
  <c r="O35" i="3"/>
  <c r="I37" i="3"/>
  <c r="O68" i="3"/>
  <c r="AM36" i="4"/>
  <c r="I69" i="4"/>
  <c r="AA68" i="4"/>
  <c r="AA35" i="4"/>
  <c r="O69" i="4"/>
  <c r="AJ70" i="4"/>
  <c r="AM70" i="4" s="1"/>
  <c r="AI70" i="4"/>
  <c r="AK71" i="4"/>
  <c r="T68" i="4"/>
  <c r="V68" i="4"/>
  <c r="AD37" i="4"/>
  <c r="AE38" i="4"/>
  <c r="AC37" i="4"/>
  <c r="H69" i="4"/>
  <c r="J69" i="4"/>
  <c r="AB68" i="4"/>
  <c r="Z68" i="4"/>
  <c r="AE71" i="4"/>
  <c r="AC70" i="4"/>
  <c r="AD70" i="4"/>
  <c r="AB35" i="4"/>
  <c r="Z35" i="4"/>
  <c r="L70" i="4"/>
  <c r="O70" i="4" s="1"/>
  <c r="K70" i="4"/>
  <c r="M71" i="4"/>
  <c r="R36" i="4"/>
  <c r="S37" i="4"/>
  <c r="Q36" i="4"/>
  <c r="S70" i="4"/>
  <c r="Q69" i="4"/>
  <c r="R69" i="4"/>
  <c r="U69" i="4" s="1"/>
  <c r="AF69" i="4"/>
  <c r="AH69" i="4"/>
  <c r="J36" i="4"/>
  <c r="H36" i="4"/>
  <c r="L37" i="4"/>
  <c r="O37" i="4" s="1"/>
  <c r="K37" i="4"/>
  <c r="M38" i="4"/>
  <c r="T35" i="4"/>
  <c r="V35" i="4"/>
  <c r="AJ37" i="4"/>
  <c r="AM37" i="4" s="1"/>
  <c r="AI37" i="4"/>
  <c r="AK38" i="4"/>
  <c r="G71" i="4"/>
  <c r="E70" i="4"/>
  <c r="F70" i="4"/>
  <c r="I70" i="4" s="1"/>
  <c r="AN69" i="4"/>
  <c r="AL69" i="4"/>
  <c r="Y37" i="4"/>
  <c r="X36" i="4"/>
  <c r="AA36" i="4" s="1"/>
  <c r="W36" i="4"/>
  <c r="N36" i="4"/>
  <c r="P36" i="4"/>
  <c r="AH36" i="4"/>
  <c r="AF36" i="4"/>
  <c r="AL36" i="4"/>
  <c r="AN36" i="4"/>
  <c r="X69" i="4"/>
  <c r="AA69" i="4" s="1"/>
  <c r="W69" i="4"/>
  <c r="Y70" i="4"/>
  <c r="F37" i="4"/>
  <c r="G38" i="4"/>
  <c r="E37" i="4"/>
  <c r="P69" i="4"/>
  <c r="N69" i="4"/>
  <c r="AL35" i="3"/>
  <c r="AN35" i="3"/>
  <c r="G39" i="3"/>
  <c r="E38" i="3"/>
  <c r="F38" i="3"/>
  <c r="AC69" i="3"/>
  <c r="AE70" i="3"/>
  <c r="AD69" i="3"/>
  <c r="AG69" i="3" s="1"/>
  <c r="AF35" i="3"/>
  <c r="AH35" i="3"/>
  <c r="V36" i="3"/>
  <c r="T36" i="3"/>
  <c r="AI36" i="3"/>
  <c r="AJ36" i="3"/>
  <c r="AM36" i="3" s="1"/>
  <c r="AK37" i="3"/>
  <c r="V69" i="3"/>
  <c r="T69" i="3"/>
  <c r="AB69" i="3"/>
  <c r="Z69" i="3"/>
  <c r="Z36" i="3"/>
  <c r="AB36" i="3"/>
  <c r="N35" i="3"/>
  <c r="P35" i="3"/>
  <c r="J37" i="3"/>
  <c r="H37" i="3"/>
  <c r="AF68" i="3"/>
  <c r="AH68" i="3"/>
  <c r="W37" i="3"/>
  <c r="Y38" i="3"/>
  <c r="X37" i="3"/>
  <c r="AA37" i="3" s="1"/>
  <c r="K36" i="3"/>
  <c r="M37" i="3"/>
  <c r="L36" i="3"/>
  <c r="O36" i="3" s="1"/>
  <c r="M70" i="3"/>
  <c r="L69" i="3"/>
  <c r="K69" i="3"/>
  <c r="Y71" i="3"/>
  <c r="X70" i="3"/>
  <c r="AA70" i="3" s="1"/>
  <c r="W70" i="3"/>
  <c r="H69" i="3"/>
  <c r="J69" i="3"/>
  <c r="AL68" i="3"/>
  <c r="AN68" i="3"/>
  <c r="AE37" i="3"/>
  <c r="AC36" i="3"/>
  <c r="AD36" i="3"/>
  <c r="AG36" i="3" s="1"/>
  <c r="E70" i="3"/>
  <c r="G71" i="3"/>
  <c r="F70" i="3"/>
  <c r="I70" i="3" s="1"/>
  <c r="S38" i="3"/>
  <c r="Q37" i="3"/>
  <c r="U37" i="3" s="1"/>
  <c r="R37" i="3"/>
  <c r="AK70" i="3"/>
  <c r="AI69" i="3"/>
  <c r="AJ69" i="3"/>
  <c r="P68" i="3"/>
  <c r="N68" i="3"/>
  <c r="Q70" i="3"/>
  <c r="S71" i="3"/>
  <c r="R70" i="3"/>
  <c r="U70" i="3" s="1"/>
  <c r="I35" i="1"/>
  <c r="J35" i="1"/>
  <c r="AK37" i="1"/>
  <c r="AJ36" i="1"/>
  <c r="O67" i="1"/>
  <c r="N67" i="1"/>
  <c r="P67" i="1"/>
  <c r="T68" i="1"/>
  <c r="V68" i="1"/>
  <c r="U68" i="1"/>
  <c r="AF69" i="1"/>
  <c r="AG69" i="1"/>
  <c r="AH69" i="1"/>
  <c r="AH40" i="1"/>
  <c r="AF40" i="1"/>
  <c r="AG40" i="1"/>
  <c r="AM69" i="1"/>
  <c r="AN69" i="1"/>
  <c r="AL69" i="1"/>
  <c r="O34" i="1"/>
  <c r="P34" i="1"/>
  <c r="N34" i="1"/>
  <c r="T35" i="1"/>
  <c r="V35" i="1"/>
  <c r="U35" i="1"/>
  <c r="AA68" i="1"/>
  <c r="AB68" i="1"/>
  <c r="Z68" i="1"/>
  <c r="AA35" i="1"/>
  <c r="AB35" i="1"/>
  <c r="Z35" i="1"/>
  <c r="I69" i="1"/>
  <c r="H69" i="1"/>
  <c r="J69" i="1"/>
  <c r="AL35" i="1"/>
  <c r="AN35" i="1"/>
  <c r="AM35" i="1"/>
  <c r="AK71" i="1"/>
  <c r="AJ70" i="1"/>
  <c r="G71" i="1"/>
  <c r="F70" i="1"/>
  <c r="AE42" i="1"/>
  <c r="AD41" i="1"/>
  <c r="Y37" i="1"/>
  <c r="X36" i="1"/>
  <c r="Y70" i="1"/>
  <c r="X69" i="1"/>
  <c r="AE71" i="1"/>
  <c r="AD70" i="1"/>
  <c r="S37" i="1"/>
  <c r="R36" i="1"/>
  <c r="S70" i="1"/>
  <c r="R69" i="1"/>
  <c r="M69" i="1"/>
  <c r="L68" i="1"/>
  <c r="M36" i="1"/>
  <c r="L35" i="1"/>
  <c r="G37" i="1"/>
  <c r="F37" i="1" l="1"/>
  <c r="H37" i="1" s="1"/>
  <c r="AO72" i="5"/>
  <c r="AM72" i="5"/>
  <c r="AN72" i="5"/>
  <c r="AC72" i="5"/>
  <c r="AA72" i="5"/>
  <c r="AB72" i="5"/>
  <c r="T41" i="5"/>
  <c r="S40" i="5"/>
  <c r="AH72" i="5"/>
  <c r="AI72" i="5"/>
  <c r="AG72" i="5"/>
  <c r="K40" i="5"/>
  <c r="J40" i="5"/>
  <c r="I40" i="5"/>
  <c r="AK73" i="5"/>
  <c r="AL74" i="5"/>
  <c r="Y73" i="5"/>
  <c r="Z74" i="5"/>
  <c r="M73" i="5"/>
  <c r="N74" i="5"/>
  <c r="V39" i="5"/>
  <c r="W39" i="5"/>
  <c r="U39" i="5"/>
  <c r="AK40" i="5"/>
  <c r="AL41" i="5"/>
  <c r="AF74" i="5"/>
  <c r="AE73" i="5"/>
  <c r="T74" i="5"/>
  <c r="S73" i="5"/>
  <c r="AF41" i="5"/>
  <c r="AE40" i="5"/>
  <c r="M40" i="5"/>
  <c r="N41" i="5"/>
  <c r="M41" i="5" s="1"/>
  <c r="Y40" i="5"/>
  <c r="Z41" i="5"/>
  <c r="H76" i="5"/>
  <c r="G75" i="5"/>
  <c r="H42" i="5"/>
  <c r="G41" i="5"/>
  <c r="Q72" i="5"/>
  <c r="O72" i="5"/>
  <c r="P72" i="5"/>
  <c r="AO39" i="5"/>
  <c r="AM39" i="5"/>
  <c r="AN39" i="5"/>
  <c r="V72" i="5"/>
  <c r="W72" i="5"/>
  <c r="U72" i="5"/>
  <c r="AH39" i="5"/>
  <c r="AI39" i="5"/>
  <c r="AG39" i="5"/>
  <c r="Q39" i="5"/>
  <c r="O39" i="5"/>
  <c r="P39" i="5"/>
  <c r="AC39" i="5"/>
  <c r="AA39" i="5"/>
  <c r="AB39" i="5"/>
  <c r="J74" i="5"/>
  <c r="K74" i="5"/>
  <c r="I74" i="5"/>
  <c r="AM69" i="3"/>
  <c r="O69" i="3"/>
  <c r="I38" i="3"/>
  <c r="U36" i="4"/>
  <c r="AG70" i="4"/>
  <c r="I37" i="4"/>
  <c r="AG37" i="4"/>
  <c r="F38" i="4"/>
  <c r="I38" i="4" s="1"/>
  <c r="E38" i="4"/>
  <c r="G39" i="4"/>
  <c r="Z36" i="4"/>
  <c r="AB36" i="4"/>
  <c r="L38" i="4"/>
  <c r="M39" i="4"/>
  <c r="K38" i="4"/>
  <c r="AN70" i="4"/>
  <c r="AL70" i="4"/>
  <c r="X37" i="4"/>
  <c r="Y38" i="4"/>
  <c r="W37" i="4"/>
  <c r="AL37" i="4"/>
  <c r="AN37" i="4"/>
  <c r="T69" i="4"/>
  <c r="V69" i="4"/>
  <c r="R37" i="4"/>
  <c r="U37" i="4" s="1"/>
  <c r="Q37" i="4"/>
  <c r="S38" i="4"/>
  <c r="P70" i="4"/>
  <c r="N70" i="4"/>
  <c r="AB69" i="4"/>
  <c r="Z69" i="4"/>
  <c r="H70" i="4"/>
  <c r="J70" i="4"/>
  <c r="AF70" i="4"/>
  <c r="AH70" i="4"/>
  <c r="J37" i="4"/>
  <c r="H37" i="4"/>
  <c r="X70" i="4"/>
  <c r="W70" i="4"/>
  <c r="Y71" i="4"/>
  <c r="G72" i="4"/>
  <c r="F71" i="4"/>
  <c r="I71" i="4" s="1"/>
  <c r="E71" i="4"/>
  <c r="N37" i="4"/>
  <c r="P37" i="4"/>
  <c r="V36" i="4"/>
  <c r="T36" i="4"/>
  <c r="AE72" i="4"/>
  <c r="AD71" i="4"/>
  <c r="AG71" i="4" s="1"/>
  <c r="AC71" i="4"/>
  <c r="AD38" i="4"/>
  <c r="AG38" i="4" s="1"/>
  <c r="AC38" i="4"/>
  <c r="AE39" i="4"/>
  <c r="AJ71" i="4"/>
  <c r="AI71" i="4"/>
  <c r="AK72" i="4"/>
  <c r="AJ38" i="4"/>
  <c r="AK39" i="4"/>
  <c r="AI38" i="4"/>
  <c r="S71" i="4"/>
  <c r="R70" i="4"/>
  <c r="U70" i="4" s="1"/>
  <c r="Q70" i="4"/>
  <c r="L71" i="4"/>
  <c r="O71" i="4" s="1"/>
  <c r="K71" i="4"/>
  <c r="M72" i="4"/>
  <c r="AH37" i="4"/>
  <c r="AF37" i="4"/>
  <c r="V37" i="3"/>
  <c r="T37" i="3"/>
  <c r="E71" i="3"/>
  <c r="G72" i="3"/>
  <c r="F71" i="3"/>
  <c r="I71" i="3" s="1"/>
  <c r="AE38" i="3"/>
  <c r="AD37" i="3"/>
  <c r="AC37" i="3"/>
  <c r="AB70" i="3"/>
  <c r="Z70" i="3"/>
  <c r="M71" i="3"/>
  <c r="L70" i="3"/>
  <c r="O70" i="3" s="1"/>
  <c r="K70" i="3"/>
  <c r="AL69" i="3"/>
  <c r="AN69" i="3"/>
  <c r="Y72" i="3"/>
  <c r="W71" i="3"/>
  <c r="X71" i="3"/>
  <c r="AA71" i="3" s="1"/>
  <c r="H38" i="3"/>
  <c r="J38" i="3"/>
  <c r="S39" i="3"/>
  <c r="R38" i="3"/>
  <c r="Q38" i="3"/>
  <c r="U38" i="3" s="1"/>
  <c r="T70" i="3"/>
  <c r="V70" i="3"/>
  <c r="AK71" i="3"/>
  <c r="AI70" i="3"/>
  <c r="AJ70" i="3"/>
  <c r="AM70" i="3" s="1"/>
  <c r="H70" i="3"/>
  <c r="J70" i="3"/>
  <c r="P69" i="3"/>
  <c r="N69" i="3"/>
  <c r="AC70" i="3"/>
  <c r="AE71" i="3"/>
  <c r="AD70" i="3"/>
  <c r="AG70" i="3" s="1"/>
  <c r="G40" i="3"/>
  <c r="F39" i="3"/>
  <c r="E39" i="3"/>
  <c r="Q71" i="3"/>
  <c r="S72" i="3"/>
  <c r="R71" i="3"/>
  <c r="U71" i="3" s="1"/>
  <c r="AB37" i="3"/>
  <c r="Z37" i="3"/>
  <c r="P36" i="3"/>
  <c r="N36" i="3"/>
  <c r="W38" i="3"/>
  <c r="Y39" i="3"/>
  <c r="X38" i="3"/>
  <c r="AA38" i="3" s="1"/>
  <c r="AI37" i="3"/>
  <c r="AK38" i="3"/>
  <c r="AJ37" i="3"/>
  <c r="AM37" i="3" s="1"/>
  <c r="AF36" i="3"/>
  <c r="AH36" i="3"/>
  <c r="K37" i="3"/>
  <c r="M38" i="3"/>
  <c r="L37" i="3"/>
  <c r="O37" i="3" s="1"/>
  <c r="AN36" i="3"/>
  <c r="AL36" i="3"/>
  <c r="AH69" i="3"/>
  <c r="AF69" i="3"/>
  <c r="AM36" i="1"/>
  <c r="AL36" i="1"/>
  <c r="AN36" i="1"/>
  <c r="J36" i="1"/>
  <c r="I36" i="1"/>
  <c r="P68" i="1"/>
  <c r="N68" i="1"/>
  <c r="O68" i="1"/>
  <c r="U36" i="1"/>
  <c r="T36" i="1"/>
  <c r="V36" i="1"/>
  <c r="AB69" i="1"/>
  <c r="Z69" i="1"/>
  <c r="AA69" i="1"/>
  <c r="AG41" i="1"/>
  <c r="AH41" i="1"/>
  <c r="AF41" i="1"/>
  <c r="AN70" i="1"/>
  <c r="AL70" i="1"/>
  <c r="AM70" i="1"/>
  <c r="AK38" i="1"/>
  <c r="AJ37" i="1"/>
  <c r="N35" i="1"/>
  <c r="P35" i="1"/>
  <c r="O35" i="1"/>
  <c r="U69" i="1"/>
  <c r="T69" i="1"/>
  <c r="V69" i="1"/>
  <c r="AG70" i="1"/>
  <c r="AH70" i="1"/>
  <c r="AF70" i="1"/>
  <c r="Z36" i="1"/>
  <c r="AB36" i="1"/>
  <c r="AA36" i="1"/>
  <c r="J70" i="1"/>
  <c r="H70" i="1"/>
  <c r="I70" i="1"/>
  <c r="AK72" i="1"/>
  <c r="AJ71" i="1"/>
  <c r="G72" i="1"/>
  <c r="F71" i="1"/>
  <c r="AE43" i="1"/>
  <c r="AD43" i="1" s="1"/>
  <c r="AD42" i="1"/>
  <c r="Y38" i="1"/>
  <c r="X37" i="1"/>
  <c r="Y71" i="1"/>
  <c r="X70" i="1"/>
  <c r="AE72" i="1"/>
  <c r="AD71" i="1"/>
  <c r="S71" i="1"/>
  <c r="R70" i="1"/>
  <c r="S38" i="1"/>
  <c r="R37" i="1"/>
  <c r="M70" i="1"/>
  <c r="L69" i="1"/>
  <c r="M37" i="1"/>
  <c r="L36" i="1"/>
  <c r="G38" i="1"/>
  <c r="F38" i="1" l="1"/>
  <c r="H38" i="1" s="1"/>
  <c r="J41" i="5"/>
  <c r="K41" i="5"/>
  <c r="I41" i="5"/>
  <c r="H43" i="5"/>
  <c r="G43" i="5" s="1"/>
  <c r="G42" i="5"/>
  <c r="H77" i="5"/>
  <c r="G77" i="5" s="1"/>
  <c r="G76" i="5"/>
  <c r="AC40" i="5"/>
  <c r="AA40" i="5"/>
  <c r="AB40" i="5"/>
  <c r="Q40" i="5"/>
  <c r="O40" i="5"/>
  <c r="P40" i="5"/>
  <c r="AF42" i="5"/>
  <c r="AE41" i="5"/>
  <c r="T75" i="5"/>
  <c r="S74" i="5"/>
  <c r="AF75" i="5"/>
  <c r="AE74" i="5"/>
  <c r="AO40" i="5"/>
  <c r="AM40" i="5"/>
  <c r="AN40" i="5"/>
  <c r="M74" i="5"/>
  <c r="N75" i="5"/>
  <c r="Y74" i="5"/>
  <c r="Z75" i="5"/>
  <c r="AK74" i="5"/>
  <c r="AL75" i="5"/>
  <c r="V40" i="5"/>
  <c r="W40" i="5"/>
  <c r="U40" i="5"/>
  <c r="J75" i="5"/>
  <c r="K75" i="5"/>
  <c r="I75" i="5"/>
  <c r="Z42" i="5"/>
  <c r="Y42" i="5" s="1"/>
  <c r="Y41" i="5"/>
  <c r="Q41" i="5"/>
  <c r="O41" i="5"/>
  <c r="P41" i="5"/>
  <c r="AH40" i="5"/>
  <c r="AI40" i="5"/>
  <c r="AG40" i="5"/>
  <c r="V73" i="5"/>
  <c r="W73" i="5"/>
  <c r="U73" i="5"/>
  <c r="AH73" i="5"/>
  <c r="AI73" i="5"/>
  <c r="AG73" i="5"/>
  <c r="AL42" i="5"/>
  <c r="AK42" i="5" s="1"/>
  <c r="AK41" i="5"/>
  <c r="Q73" i="5"/>
  <c r="O73" i="5"/>
  <c r="P73" i="5"/>
  <c r="AC73" i="5"/>
  <c r="AA73" i="5"/>
  <c r="AB73" i="5"/>
  <c r="AO73" i="5"/>
  <c r="AM73" i="5"/>
  <c r="AN73" i="5"/>
  <c r="T42" i="5"/>
  <c r="S41" i="5"/>
  <c r="AM38" i="4"/>
  <c r="O38" i="4"/>
  <c r="I39" i="3"/>
  <c r="AG37" i="3"/>
  <c r="AM71" i="4"/>
  <c r="AA70" i="4"/>
  <c r="AA37" i="4"/>
  <c r="S72" i="4"/>
  <c r="Q71" i="4"/>
  <c r="R71" i="4"/>
  <c r="U71" i="4" s="1"/>
  <c r="AJ72" i="4"/>
  <c r="AI72" i="4"/>
  <c r="AK73" i="4"/>
  <c r="X71" i="4"/>
  <c r="AA71" i="4" s="1"/>
  <c r="W71" i="4"/>
  <c r="Y72" i="4"/>
  <c r="J38" i="4"/>
  <c r="H38" i="4"/>
  <c r="P71" i="4"/>
  <c r="N71" i="4"/>
  <c r="AH38" i="4"/>
  <c r="AF38" i="4"/>
  <c r="R38" i="4"/>
  <c r="S39" i="4"/>
  <c r="Q38" i="4"/>
  <c r="X38" i="4"/>
  <c r="AA38" i="4" s="1"/>
  <c r="W38" i="4"/>
  <c r="Y39" i="4"/>
  <c r="AE73" i="4"/>
  <c r="AC72" i="4"/>
  <c r="AD72" i="4"/>
  <c r="AJ39" i="4"/>
  <c r="AM39" i="4" s="1"/>
  <c r="AI39" i="4"/>
  <c r="AK40" i="4"/>
  <c r="AN71" i="4"/>
  <c r="AL71" i="4"/>
  <c r="H71" i="4"/>
  <c r="J71" i="4"/>
  <c r="AB70" i="4"/>
  <c r="Z70" i="4"/>
  <c r="Z37" i="4"/>
  <c r="AB37" i="4"/>
  <c r="L39" i="4"/>
  <c r="K39" i="4"/>
  <c r="F39" i="4"/>
  <c r="G40" i="4"/>
  <c r="E39" i="4"/>
  <c r="L72" i="4"/>
  <c r="K72" i="4"/>
  <c r="M73" i="4"/>
  <c r="T70" i="4"/>
  <c r="V70" i="4"/>
  <c r="AL38" i="4"/>
  <c r="AN38" i="4"/>
  <c r="AD39" i="4"/>
  <c r="AG39" i="4" s="1"/>
  <c r="AC39" i="4"/>
  <c r="AE40" i="4"/>
  <c r="AF71" i="4"/>
  <c r="AH71" i="4"/>
  <c r="G73" i="4"/>
  <c r="E72" i="4"/>
  <c r="F72" i="4"/>
  <c r="I72" i="4" s="1"/>
  <c r="V37" i="4"/>
  <c r="T37" i="4"/>
  <c r="N38" i="4"/>
  <c r="P38" i="4"/>
  <c r="K38" i="3"/>
  <c r="M39" i="3"/>
  <c r="L38" i="3"/>
  <c r="O38" i="3" s="1"/>
  <c r="AN70" i="3"/>
  <c r="AL70" i="3"/>
  <c r="S40" i="3"/>
  <c r="Q39" i="3"/>
  <c r="U39" i="3" s="1"/>
  <c r="R39" i="3"/>
  <c r="M72" i="3"/>
  <c r="K71" i="3"/>
  <c r="L71" i="3"/>
  <c r="O71" i="3" s="1"/>
  <c r="E72" i="3"/>
  <c r="G73" i="3"/>
  <c r="F72" i="3"/>
  <c r="I72" i="3" s="1"/>
  <c r="AL37" i="3"/>
  <c r="AN37" i="3"/>
  <c r="W39" i="3"/>
  <c r="Y40" i="3"/>
  <c r="X39" i="3"/>
  <c r="AA39" i="3" s="1"/>
  <c r="T71" i="3"/>
  <c r="V71" i="3"/>
  <c r="J39" i="3"/>
  <c r="H39" i="3"/>
  <c r="AF37" i="3"/>
  <c r="AH37" i="3"/>
  <c r="Z38" i="3"/>
  <c r="AB38" i="3"/>
  <c r="AC71" i="3"/>
  <c r="AE72" i="3"/>
  <c r="AD71" i="3"/>
  <c r="AG71" i="3" s="1"/>
  <c r="AB71" i="3"/>
  <c r="Z71" i="3"/>
  <c r="AI38" i="3"/>
  <c r="AK39" i="3"/>
  <c r="AJ38" i="3"/>
  <c r="AM38" i="3" s="1"/>
  <c r="Q72" i="3"/>
  <c r="S73" i="3"/>
  <c r="R72" i="3"/>
  <c r="U72" i="3" s="1"/>
  <c r="E40" i="3"/>
  <c r="G41" i="3"/>
  <c r="F40" i="3"/>
  <c r="AK72" i="3"/>
  <c r="AI71" i="3"/>
  <c r="AJ71" i="3"/>
  <c r="Y73" i="3"/>
  <c r="W72" i="3"/>
  <c r="X72" i="3"/>
  <c r="AA72" i="3" s="1"/>
  <c r="AE39" i="3"/>
  <c r="AC38" i="3"/>
  <c r="AD38" i="3"/>
  <c r="N37" i="3"/>
  <c r="P37" i="3"/>
  <c r="AH70" i="3"/>
  <c r="AF70" i="3"/>
  <c r="T38" i="3"/>
  <c r="V38" i="3"/>
  <c r="N70" i="3"/>
  <c r="P70" i="3"/>
  <c r="J71" i="3"/>
  <c r="H71" i="3"/>
  <c r="O69" i="1"/>
  <c r="P69" i="1"/>
  <c r="N69" i="1"/>
  <c r="I37" i="1"/>
  <c r="J37" i="1"/>
  <c r="V70" i="1"/>
  <c r="T70" i="1"/>
  <c r="U70" i="1"/>
  <c r="Z70" i="1"/>
  <c r="AA70" i="1"/>
  <c r="AB70" i="1"/>
  <c r="AF42" i="1"/>
  <c r="AH42" i="1"/>
  <c r="AG42" i="1"/>
  <c r="AL71" i="1"/>
  <c r="AM71" i="1"/>
  <c r="AN71" i="1"/>
  <c r="AG43" i="1"/>
  <c r="AF43" i="1"/>
  <c r="AH43" i="1"/>
  <c r="AN37" i="1"/>
  <c r="AL37" i="1"/>
  <c r="AM37" i="1"/>
  <c r="O36" i="1"/>
  <c r="N36" i="1"/>
  <c r="P36" i="1"/>
  <c r="V37" i="1"/>
  <c r="T37" i="1"/>
  <c r="U37" i="1"/>
  <c r="AH71" i="1"/>
  <c r="AF71" i="1"/>
  <c r="AG71" i="1"/>
  <c r="AA37" i="1"/>
  <c r="Z37" i="1"/>
  <c r="AB37" i="1"/>
  <c r="I71" i="1"/>
  <c r="H71" i="1"/>
  <c r="J71" i="1"/>
  <c r="AK39" i="1"/>
  <c r="AJ38" i="1"/>
  <c r="AK73" i="1"/>
  <c r="AJ72" i="1"/>
  <c r="G73" i="1"/>
  <c r="F72" i="1"/>
  <c r="Y39" i="1"/>
  <c r="X38" i="1"/>
  <c r="Y72" i="1"/>
  <c r="X71" i="1"/>
  <c r="AE73" i="1"/>
  <c r="AD72" i="1"/>
  <c r="S72" i="1"/>
  <c r="R71" i="1"/>
  <c r="S39" i="1"/>
  <c r="R38" i="1"/>
  <c r="M71" i="1"/>
  <c r="L70" i="1"/>
  <c r="M38" i="1"/>
  <c r="L37" i="1"/>
  <c r="G39" i="1"/>
  <c r="F39" i="1" l="1"/>
  <c r="H39" i="1" s="1"/>
  <c r="AN42" i="5"/>
  <c r="AO42" i="5"/>
  <c r="AM42" i="5"/>
  <c r="T43" i="5"/>
  <c r="S43" i="5" s="1"/>
  <c r="S42" i="5"/>
  <c r="AO41" i="5"/>
  <c r="AM41" i="5"/>
  <c r="AN41" i="5"/>
  <c r="AC41" i="5"/>
  <c r="AA41" i="5"/>
  <c r="AB41" i="5"/>
  <c r="AK75" i="5"/>
  <c r="AL76" i="5"/>
  <c r="Y75" i="5"/>
  <c r="Z76" i="5"/>
  <c r="M75" i="5"/>
  <c r="N76" i="5"/>
  <c r="AF76" i="5"/>
  <c r="AE76" i="5" s="1"/>
  <c r="AE75" i="5"/>
  <c r="T76" i="5"/>
  <c r="S76" i="5" s="1"/>
  <c r="S75" i="5"/>
  <c r="AE42" i="5"/>
  <c r="AF43" i="5"/>
  <c r="AE43" i="5" s="1"/>
  <c r="J77" i="5"/>
  <c r="K77" i="5"/>
  <c r="I77" i="5"/>
  <c r="K43" i="5"/>
  <c r="I43" i="5"/>
  <c r="J43" i="5"/>
  <c r="V41" i="5"/>
  <c r="W41" i="5"/>
  <c r="U41" i="5"/>
  <c r="AB42" i="5"/>
  <c r="AC42" i="5"/>
  <c r="AA42" i="5"/>
  <c r="AO74" i="5"/>
  <c r="AM74" i="5"/>
  <c r="AN74" i="5"/>
  <c r="AC74" i="5"/>
  <c r="AA74" i="5"/>
  <c r="AB74" i="5"/>
  <c r="Q74" i="5"/>
  <c r="O74" i="5"/>
  <c r="P74" i="5"/>
  <c r="AH74" i="5"/>
  <c r="AI74" i="5"/>
  <c r="AG74" i="5"/>
  <c r="V74" i="5"/>
  <c r="W74" i="5"/>
  <c r="U74" i="5"/>
  <c r="AH41" i="5"/>
  <c r="AI41" i="5"/>
  <c r="AG41" i="5"/>
  <c r="J76" i="5"/>
  <c r="K76" i="5"/>
  <c r="I76" i="5"/>
  <c r="J42" i="5"/>
  <c r="K42" i="5"/>
  <c r="I42" i="5"/>
  <c r="I40" i="3"/>
  <c r="I39" i="4"/>
  <c r="O39" i="4"/>
  <c r="AG72" i="4"/>
  <c r="U38" i="4"/>
  <c r="AM72" i="4"/>
  <c r="AG38" i="3"/>
  <c r="AM71" i="3"/>
  <c r="O72" i="4"/>
  <c r="F40" i="4"/>
  <c r="G41" i="4"/>
  <c r="E40" i="4"/>
  <c r="AB71" i="4"/>
  <c r="Z71" i="4"/>
  <c r="AD40" i="4"/>
  <c r="AG40" i="4" s="1"/>
  <c r="AC40" i="4"/>
  <c r="AE41" i="4"/>
  <c r="AH39" i="4"/>
  <c r="AF39" i="4"/>
  <c r="N39" i="4"/>
  <c r="P39" i="4"/>
  <c r="AE74" i="4"/>
  <c r="AD73" i="4"/>
  <c r="AG73" i="4" s="1"/>
  <c r="AC73" i="4"/>
  <c r="AN72" i="4"/>
  <c r="AL72" i="4"/>
  <c r="H72" i="4"/>
  <c r="J72" i="4"/>
  <c r="L73" i="4"/>
  <c r="O73" i="4" s="1"/>
  <c r="K73" i="4"/>
  <c r="M74" i="4"/>
  <c r="AL39" i="4"/>
  <c r="AN39" i="4"/>
  <c r="X39" i="4"/>
  <c r="Y40" i="4"/>
  <c r="W39" i="4"/>
  <c r="R39" i="4"/>
  <c r="S40" i="4"/>
  <c r="Q39" i="4"/>
  <c r="T71" i="4"/>
  <c r="V71" i="4"/>
  <c r="J39" i="4"/>
  <c r="H39" i="4"/>
  <c r="AF72" i="4"/>
  <c r="AH72" i="4"/>
  <c r="V38" i="4"/>
  <c r="T38" i="4"/>
  <c r="AJ73" i="4"/>
  <c r="AI73" i="4"/>
  <c r="AK74" i="4"/>
  <c r="G74" i="4"/>
  <c r="F73" i="4"/>
  <c r="E73" i="4"/>
  <c r="P72" i="4"/>
  <c r="N72" i="4"/>
  <c r="AJ40" i="4"/>
  <c r="AM40" i="4" s="1"/>
  <c r="AI40" i="4"/>
  <c r="AK41" i="4"/>
  <c r="Z38" i="4"/>
  <c r="AB38" i="4"/>
  <c r="X72" i="4"/>
  <c r="AA72" i="4" s="1"/>
  <c r="W72" i="4"/>
  <c r="Y73" i="4"/>
  <c r="S73" i="4"/>
  <c r="R72" i="4"/>
  <c r="U72" i="4" s="1"/>
  <c r="Q72" i="4"/>
  <c r="AL71" i="3"/>
  <c r="AN71" i="3"/>
  <c r="E41" i="3"/>
  <c r="F41" i="3"/>
  <c r="G42" i="3"/>
  <c r="AC72" i="3"/>
  <c r="AE73" i="3"/>
  <c r="AD72" i="3"/>
  <c r="AG72" i="3" s="1"/>
  <c r="H72" i="3"/>
  <c r="J72" i="3"/>
  <c r="Q40" i="3"/>
  <c r="U40" i="3" s="1"/>
  <c r="S41" i="3"/>
  <c r="R40" i="3"/>
  <c r="AB72" i="3"/>
  <c r="Z72" i="3"/>
  <c r="E73" i="3"/>
  <c r="G74" i="3"/>
  <c r="F73" i="3"/>
  <c r="I73" i="3" s="1"/>
  <c r="M73" i="3"/>
  <c r="K72" i="3"/>
  <c r="L72" i="3"/>
  <c r="K39" i="3"/>
  <c r="L39" i="3"/>
  <c r="O39" i="3" s="1"/>
  <c r="AH38" i="3"/>
  <c r="AF38" i="3"/>
  <c r="AK73" i="3"/>
  <c r="AI72" i="3"/>
  <c r="AJ72" i="3"/>
  <c r="AM72" i="3" s="1"/>
  <c r="Y74" i="3"/>
  <c r="W73" i="3"/>
  <c r="X73" i="3"/>
  <c r="AA73" i="3" s="1"/>
  <c r="J40" i="3"/>
  <c r="H40" i="3"/>
  <c r="Q73" i="3"/>
  <c r="S74" i="3"/>
  <c r="R73" i="3"/>
  <c r="U73" i="3" s="1"/>
  <c r="AH71" i="3"/>
  <c r="AF71" i="3"/>
  <c r="Y41" i="3"/>
  <c r="X40" i="3"/>
  <c r="AA40" i="3" s="1"/>
  <c r="W40" i="3"/>
  <c r="N71" i="3"/>
  <c r="P71" i="3"/>
  <c r="AD39" i="3"/>
  <c r="AE40" i="3"/>
  <c r="AC39" i="3"/>
  <c r="P38" i="3"/>
  <c r="N38" i="3"/>
  <c r="AN38" i="3"/>
  <c r="AL38" i="3"/>
  <c r="V72" i="3"/>
  <c r="T72" i="3"/>
  <c r="AI39" i="3"/>
  <c r="AJ39" i="3"/>
  <c r="AM39" i="3" s="1"/>
  <c r="AK40" i="3"/>
  <c r="AB39" i="3"/>
  <c r="Z39" i="3"/>
  <c r="T39" i="3"/>
  <c r="V39" i="3"/>
  <c r="Z71" i="1"/>
  <c r="AA71" i="1"/>
  <c r="AB71" i="1"/>
  <c r="J38" i="1"/>
  <c r="I38" i="1"/>
  <c r="N70" i="1"/>
  <c r="P70" i="1"/>
  <c r="O70" i="1"/>
  <c r="U71" i="1"/>
  <c r="V71" i="1"/>
  <c r="T71" i="1"/>
  <c r="H72" i="1"/>
  <c r="J72" i="1"/>
  <c r="I72" i="1"/>
  <c r="AM38" i="1"/>
  <c r="AN38" i="1"/>
  <c r="AL38" i="1"/>
  <c r="AK40" i="1"/>
  <c r="AJ39" i="1"/>
  <c r="P37" i="1"/>
  <c r="N37" i="1"/>
  <c r="O37" i="1"/>
  <c r="U38" i="1"/>
  <c r="V38" i="1"/>
  <c r="T38" i="1"/>
  <c r="AF72" i="1"/>
  <c r="AG72" i="1"/>
  <c r="AH72" i="1"/>
  <c r="AB38" i="1"/>
  <c r="Z38" i="1"/>
  <c r="AA38" i="1"/>
  <c r="AL72" i="1"/>
  <c r="AM72" i="1"/>
  <c r="AN72" i="1"/>
  <c r="AK74" i="1"/>
  <c r="AJ73" i="1"/>
  <c r="G74" i="1"/>
  <c r="F73" i="1"/>
  <c r="Y40" i="1"/>
  <c r="X39" i="1"/>
  <c r="Y73" i="1"/>
  <c r="X72" i="1"/>
  <c r="AE74" i="1"/>
  <c r="AD73" i="1"/>
  <c r="S40" i="1"/>
  <c r="R39" i="1"/>
  <c r="S73" i="1"/>
  <c r="R72" i="1"/>
  <c r="M72" i="1"/>
  <c r="L71" i="1"/>
  <c r="M39" i="1"/>
  <c r="L38" i="1"/>
  <c r="G40" i="1"/>
  <c r="F40" i="1" l="1"/>
  <c r="H40" i="1" s="1"/>
  <c r="AI42" i="5"/>
  <c r="AG42" i="5"/>
  <c r="AH42" i="5"/>
  <c r="V76" i="5"/>
  <c r="W76" i="5"/>
  <c r="U76" i="5"/>
  <c r="AH76" i="5"/>
  <c r="AI76" i="5"/>
  <c r="AG76" i="5"/>
  <c r="Q75" i="5"/>
  <c r="O75" i="5"/>
  <c r="P75" i="5"/>
  <c r="AC75" i="5"/>
  <c r="AA75" i="5"/>
  <c r="AB75" i="5"/>
  <c r="AO75" i="5"/>
  <c r="AM75" i="5"/>
  <c r="AN75" i="5"/>
  <c r="V43" i="5"/>
  <c r="W43" i="5"/>
  <c r="U43" i="5"/>
  <c r="AI43" i="5"/>
  <c r="AG43" i="5"/>
  <c r="AH43" i="5"/>
  <c r="V75" i="5"/>
  <c r="W75" i="5"/>
  <c r="U75" i="5"/>
  <c r="AH75" i="5"/>
  <c r="AI75" i="5"/>
  <c r="AG75" i="5"/>
  <c r="M76" i="5"/>
  <c r="N77" i="5"/>
  <c r="M77" i="5" s="1"/>
  <c r="Z77" i="5"/>
  <c r="Y77" i="5" s="1"/>
  <c r="Y76" i="5"/>
  <c r="AK76" i="5"/>
  <c r="AL77" i="5"/>
  <c r="AK77" i="5" s="1"/>
  <c r="W42" i="5"/>
  <c r="U42" i="5"/>
  <c r="V42" i="5"/>
  <c r="O72" i="3"/>
  <c r="U39" i="4"/>
  <c r="AG39" i="3"/>
  <c r="I41" i="3"/>
  <c r="I73" i="4"/>
  <c r="AM73" i="4"/>
  <c r="AA39" i="4"/>
  <c r="I40" i="4"/>
  <c r="AL40" i="4"/>
  <c r="AN40" i="4"/>
  <c r="Z39" i="4"/>
  <c r="AB39" i="4"/>
  <c r="T72" i="4"/>
  <c r="V72" i="4"/>
  <c r="AB72" i="4"/>
  <c r="Z72" i="4"/>
  <c r="X40" i="4"/>
  <c r="Y41" i="4"/>
  <c r="W40" i="4"/>
  <c r="L74" i="4"/>
  <c r="K74" i="4"/>
  <c r="M75" i="4"/>
  <c r="AD41" i="4"/>
  <c r="AE42" i="4"/>
  <c r="AC41" i="4"/>
  <c r="S74" i="4"/>
  <c r="Q73" i="4"/>
  <c r="R73" i="4"/>
  <c r="H73" i="4"/>
  <c r="J73" i="4"/>
  <c r="AN73" i="4"/>
  <c r="AL73" i="4"/>
  <c r="R40" i="4"/>
  <c r="S41" i="4"/>
  <c r="Q40" i="4"/>
  <c r="X73" i="4"/>
  <c r="W73" i="4"/>
  <c r="Y74" i="4"/>
  <c r="G75" i="4"/>
  <c r="E74" i="4"/>
  <c r="F74" i="4"/>
  <c r="I74" i="4" s="1"/>
  <c r="V39" i="4"/>
  <c r="T39" i="4"/>
  <c r="P73" i="4"/>
  <c r="N73" i="4"/>
  <c r="AF73" i="4"/>
  <c r="AH73" i="4"/>
  <c r="AH40" i="4"/>
  <c r="AF40" i="4"/>
  <c r="F41" i="4"/>
  <c r="G42" i="4"/>
  <c r="E41" i="4"/>
  <c r="AJ41" i="4"/>
  <c r="AM41" i="4" s="1"/>
  <c r="AI41" i="4"/>
  <c r="AJ74" i="4"/>
  <c r="AM74" i="4" s="1"/>
  <c r="AI74" i="4"/>
  <c r="AK75" i="4"/>
  <c r="AE75" i="4"/>
  <c r="AC74" i="4"/>
  <c r="AD74" i="4"/>
  <c r="J40" i="4"/>
  <c r="H40" i="4"/>
  <c r="AH39" i="3"/>
  <c r="AF39" i="3"/>
  <c r="AB73" i="3"/>
  <c r="Z73" i="3"/>
  <c r="T40" i="3"/>
  <c r="V40" i="3"/>
  <c r="N39" i="3"/>
  <c r="P39" i="3"/>
  <c r="AK41" i="3"/>
  <c r="AJ40" i="3"/>
  <c r="AI40" i="3"/>
  <c r="T73" i="3"/>
  <c r="V73" i="3"/>
  <c r="Y75" i="3"/>
  <c r="W74" i="3"/>
  <c r="X74" i="3"/>
  <c r="AL39" i="3"/>
  <c r="AN39" i="3"/>
  <c r="AE41" i="3"/>
  <c r="AD40" i="3"/>
  <c r="AG40" i="3" s="1"/>
  <c r="AC40" i="3"/>
  <c r="Q74" i="3"/>
  <c r="S75" i="3"/>
  <c r="R74" i="3"/>
  <c r="U74" i="3" s="1"/>
  <c r="AN72" i="3"/>
  <c r="AL72" i="3"/>
  <c r="P72" i="3"/>
  <c r="N72" i="3"/>
  <c r="E74" i="3"/>
  <c r="G75" i="3"/>
  <c r="F74" i="3"/>
  <c r="I74" i="3" s="1"/>
  <c r="AC73" i="3"/>
  <c r="AE74" i="3"/>
  <c r="AD73" i="3"/>
  <c r="AG73" i="3" s="1"/>
  <c r="AB40" i="3"/>
  <c r="Z40" i="3"/>
  <c r="AK74" i="3"/>
  <c r="AI73" i="3"/>
  <c r="AJ73" i="3"/>
  <c r="M74" i="3"/>
  <c r="K73" i="3"/>
  <c r="L73" i="3"/>
  <c r="O73" i="3" s="1"/>
  <c r="Q41" i="3"/>
  <c r="U41" i="3" s="1"/>
  <c r="S42" i="3"/>
  <c r="R41" i="3"/>
  <c r="E42" i="3"/>
  <c r="F42" i="3"/>
  <c r="W41" i="3"/>
  <c r="X41" i="3"/>
  <c r="AA41" i="3" s="1"/>
  <c r="J73" i="3"/>
  <c r="H73" i="3"/>
  <c r="AF72" i="3"/>
  <c r="AH72" i="3"/>
  <c r="H41" i="3"/>
  <c r="J41" i="3"/>
  <c r="O38" i="1"/>
  <c r="N38" i="1"/>
  <c r="P38" i="1"/>
  <c r="T72" i="1"/>
  <c r="V72" i="1"/>
  <c r="U72" i="1"/>
  <c r="AF73" i="1"/>
  <c r="AG73" i="1"/>
  <c r="AH73" i="1"/>
  <c r="AA39" i="1"/>
  <c r="AB39" i="1"/>
  <c r="Z39" i="1"/>
  <c r="AM73" i="1"/>
  <c r="AN73" i="1"/>
  <c r="AL73" i="1"/>
  <c r="AL39" i="1"/>
  <c r="AN39" i="1"/>
  <c r="AM39" i="1"/>
  <c r="I39" i="1"/>
  <c r="J39" i="1"/>
  <c r="O71" i="1"/>
  <c r="N71" i="1"/>
  <c r="P71" i="1"/>
  <c r="T39" i="1"/>
  <c r="V39" i="1"/>
  <c r="U39" i="1"/>
  <c r="AA72" i="1"/>
  <c r="AB72" i="1"/>
  <c r="Z72" i="1"/>
  <c r="I73" i="1"/>
  <c r="H73" i="1"/>
  <c r="J73" i="1"/>
  <c r="AK41" i="1"/>
  <c r="AJ40" i="1"/>
  <c r="AK75" i="1"/>
  <c r="AJ74" i="1"/>
  <c r="G75" i="1"/>
  <c r="F74" i="1"/>
  <c r="Y41" i="1"/>
  <c r="X40" i="1"/>
  <c r="AE75" i="1"/>
  <c r="AD74" i="1"/>
  <c r="Y74" i="1"/>
  <c r="X73" i="1"/>
  <c r="S74" i="1"/>
  <c r="R73" i="1"/>
  <c r="S41" i="1"/>
  <c r="R40" i="1"/>
  <c r="M73" i="1"/>
  <c r="L72" i="1"/>
  <c r="M40" i="1"/>
  <c r="M41" i="1" s="1"/>
  <c r="L39" i="1"/>
  <c r="G41" i="1"/>
  <c r="F41" i="1" l="1"/>
  <c r="H41" i="1" s="1"/>
  <c r="AO77" i="5"/>
  <c r="AM77" i="5"/>
  <c r="AN77" i="5"/>
  <c r="AC76" i="5"/>
  <c r="AA76" i="5"/>
  <c r="AB76" i="5"/>
  <c r="Q77" i="5"/>
  <c r="O77" i="5"/>
  <c r="P77" i="5"/>
  <c r="AO76" i="5"/>
  <c r="AM76" i="5"/>
  <c r="AN76" i="5"/>
  <c r="AB77" i="5"/>
  <c r="AC77" i="5"/>
  <c r="AA77" i="5"/>
  <c r="Q76" i="5"/>
  <c r="O76" i="5"/>
  <c r="P76" i="5"/>
  <c r="I42" i="3"/>
  <c r="AM73" i="3"/>
  <c r="U40" i="4"/>
  <c r="AG41" i="4"/>
  <c r="AA40" i="4"/>
  <c r="AA74" i="3"/>
  <c r="AM40" i="3"/>
  <c r="AG74" i="4"/>
  <c r="I41" i="4"/>
  <c r="AA73" i="4"/>
  <c r="U73" i="4"/>
  <c r="O74" i="4"/>
  <c r="L40" i="1"/>
  <c r="N40" i="1" s="1"/>
  <c r="L41" i="1"/>
  <c r="G76" i="4"/>
  <c r="E75" i="4"/>
  <c r="F75" i="4"/>
  <c r="I75" i="4" s="1"/>
  <c r="Z40" i="4"/>
  <c r="AB40" i="4"/>
  <c r="AC75" i="4"/>
  <c r="AD75" i="4"/>
  <c r="AG75" i="4" s="1"/>
  <c r="J41" i="4"/>
  <c r="H41" i="4"/>
  <c r="X74" i="4"/>
  <c r="W74" i="4"/>
  <c r="Y75" i="4"/>
  <c r="R41" i="4"/>
  <c r="S42" i="4"/>
  <c r="Q41" i="4"/>
  <c r="T73" i="4"/>
  <c r="V73" i="4"/>
  <c r="AD42" i="4"/>
  <c r="AC42" i="4"/>
  <c r="P74" i="4"/>
  <c r="N74" i="4"/>
  <c r="AN74" i="4"/>
  <c r="AL74" i="4"/>
  <c r="F42" i="4"/>
  <c r="E42" i="4"/>
  <c r="AJ75" i="4"/>
  <c r="AI75" i="4"/>
  <c r="AK76" i="4"/>
  <c r="AL41" i="4"/>
  <c r="AN41" i="4"/>
  <c r="H74" i="4"/>
  <c r="J74" i="4"/>
  <c r="V40" i="4"/>
  <c r="T40" i="4"/>
  <c r="AH41" i="4"/>
  <c r="AF41" i="4"/>
  <c r="AF74" i="4"/>
  <c r="AH74" i="4"/>
  <c r="AB73" i="4"/>
  <c r="Z73" i="4"/>
  <c r="S75" i="4"/>
  <c r="R74" i="4"/>
  <c r="Q74" i="4"/>
  <c r="L75" i="4"/>
  <c r="O75" i="4" s="1"/>
  <c r="K75" i="4"/>
  <c r="M76" i="4"/>
  <c r="X41" i="4"/>
  <c r="AA41" i="4" s="1"/>
  <c r="W41" i="4"/>
  <c r="H74" i="3"/>
  <c r="J74" i="3"/>
  <c r="T41" i="3"/>
  <c r="V41" i="3"/>
  <c r="AH73" i="3"/>
  <c r="AF73" i="3"/>
  <c r="E75" i="3"/>
  <c r="G76" i="3"/>
  <c r="F75" i="3"/>
  <c r="I75" i="3" s="1"/>
  <c r="AF40" i="3"/>
  <c r="AH40" i="3"/>
  <c r="H42" i="3"/>
  <c r="J42" i="3"/>
  <c r="AL73" i="3"/>
  <c r="AN73" i="3"/>
  <c r="N73" i="3"/>
  <c r="P73" i="3"/>
  <c r="W75" i="3"/>
  <c r="Y76" i="3"/>
  <c r="X75" i="3"/>
  <c r="AA75" i="3" s="1"/>
  <c r="Z41" i="3"/>
  <c r="AB41" i="3"/>
  <c r="AK75" i="3"/>
  <c r="AI74" i="3"/>
  <c r="AJ74" i="3"/>
  <c r="AM74" i="3" s="1"/>
  <c r="V74" i="3"/>
  <c r="T74" i="3"/>
  <c r="AN40" i="3"/>
  <c r="AL40" i="3"/>
  <c r="R42" i="3"/>
  <c r="Q42" i="3"/>
  <c r="U42" i="3" s="1"/>
  <c r="M75" i="3"/>
  <c r="K74" i="3"/>
  <c r="L74" i="3"/>
  <c r="O74" i="3" s="1"/>
  <c r="AC74" i="3"/>
  <c r="AE75" i="3"/>
  <c r="AD74" i="3"/>
  <c r="AG74" i="3" s="1"/>
  <c r="Q75" i="3"/>
  <c r="R75" i="3"/>
  <c r="U75" i="3" s="1"/>
  <c r="AE42" i="3"/>
  <c r="AC41" i="3"/>
  <c r="AD41" i="3"/>
  <c r="Z74" i="3"/>
  <c r="AB74" i="3"/>
  <c r="AJ41" i="3"/>
  <c r="AM41" i="3" s="1"/>
  <c r="AI41" i="3"/>
  <c r="J40" i="1"/>
  <c r="I40" i="1"/>
  <c r="U73" i="1"/>
  <c r="T73" i="1"/>
  <c r="V73" i="1"/>
  <c r="J74" i="1"/>
  <c r="H74" i="1"/>
  <c r="I74" i="1"/>
  <c r="P72" i="1"/>
  <c r="N72" i="1"/>
  <c r="O72" i="1"/>
  <c r="AG74" i="1"/>
  <c r="AH74" i="1"/>
  <c r="AF74" i="1"/>
  <c r="AM40" i="1"/>
  <c r="AL40" i="1"/>
  <c r="AN40" i="1"/>
  <c r="AK42" i="1"/>
  <c r="AJ42" i="1" s="1"/>
  <c r="AJ41" i="1"/>
  <c r="N39" i="1"/>
  <c r="P39" i="1"/>
  <c r="O39" i="1"/>
  <c r="U40" i="1"/>
  <c r="V40" i="1"/>
  <c r="T40" i="1"/>
  <c r="AB73" i="1"/>
  <c r="Z73" i="1"/>
  <c r="AA73" i="1"/>
  <c r="Z40" i="1"/>
  <c r="AB40" i="1"/>
  <c r="AA40" i="1"/>
  <c r="AN74" i="1"/>
  <c r="AL74" i="1"/>
  <c r="AM74" i="1"/>
  <c r="AK76" i="1"/>
  <c r="AJ75" i="1"/>
  <c r="G76" i="1"/>
  <c r="F75" i="1"/>
  <c r="Y42" i="1"/>
  <c r="X42" i="1" s="1"/>
  <c r="X41" i="1"/>
  <c r="Y75" i="1"/>
  <c r="X74" i="1"/>
  <c r="AE76" i="1"/>
  <c r="AD76" i="1" s="1"/>
  <c r="AD75" i="1"/>
  <c r="S42" i="1"/>
  <c r="R41" i="1"/>
  <c r="S75" i="1"/>
  <c r="R74" i="1"/>
  <c r="M74" i="1"/>
  <c r="L73" i="1"/>
  <c r="G42" i="1"/>
  <c r="F42" i="1" s="1"/>
  <c r="H42" i="1" s="1"/>
  <c r="O40" i="1" l="1"/>
  <c r="U41" i="4"/>
  <c r="AG41" i="3"/>
  <c r="U74" i="4"/>
  <c r="AM75" i="4"/>
  <c r="I42" i="4"/>
  <c r="AG42" i="4"/>
  <c r="AA74" i="4"/>
  <c r="P41" i="1"/>
  <c r="O41" i="1"/>
  <c r="N41" i="1"/>
  <c r="P40" i="1"/>
  <c r="E76" i="4"/>
  <c r="F76" i="4"/>
  <c r="I76" i="4" s="1"/>
  <c r="P75" i="4"/>
  <c r="N75" i="4"/>
  <c r="AN75" i="4"/>
  <c r="AL75" i="4"/>
  <c r="AH42" i="4"/>
  <c r="AF42" i="4"/>
  <c r="R42" i="4"/>
  <c r="U42" i="4" s="1"/>
  <c r="Q42" i="4"/>
  <c r="AB74" i="4"/>
  <c r="Z74" i="4"/>
  <c r="Q75" i="4"/>
  <c r="R75" i="4"/>
  <c r="Z41" i="4"/>
  <c r="AB41" i="4"/>
  <c r="V41" i="4"/>
  <c r="T41" i="4"/>
  <c r="AF75" i="4"/>
  <c r="AH75" i="4"/>
  <c r="H75" i="4"/>
  <c r="J75" i="4"/>
  <c r="L76" i="4"/>
  <c r="O76" i="4" s="1"/>
  <c r="K76" i="4"/>
  <c r="T74" i="4"/>
  <c r="V74" i="4"/>
  <c r="AJ76" i="4"/>
  <c r="AM76" i="4" s="1"/>
  <c r="AI76" i="4"/>
  <c r="J42" i="4"/>
  <c r="H42" i="4"/>
  <c r="X75" i="4"/>
  <c r="AA75" i="4" s="1"/>
  <c r="W75" i="4"/>
  <c r="Y76" i="4"/>
  <c r="AB75" i="3"/>
  <c r="Z75" i="3"/>
  <c r="E76" i="3"/>
  <c r="F76" i="3"/>
  <c r="I76" i="3" s="1"/>
  <c r="AC75" i="3"/>
  <c r="AD75" i="3"/>
  <c r="AG75" i="3" s="1"/>
  <c r="AL41" i="3"/>
  <c r="AN41" i="3"/>
  <c r="AH41" i="3"/>
  <c r="AF41" i="3"/>
  <c r="P74" i="3"/>
  <c r="N74" i="3"/>
  <c r="V42" i="3"/>
  <c r="T42" i="3"/>
  <c r="J75" i="3"/>
  <c r="H75" i="3"/>
  <c r="AF74" i="3"/>
  <c r="AH74" i="3"/>
  <c r="AK76" i="3"/>
  <c r="AI75" i="3"/>
  <c r="AJ75" i="3"/>
  <c r="AC42" i="3"/>
  <c r="AD42" i="3"/>
  <c r="M76" i="3"/>
  <c r="K75" i="3"/>
  <c r="L75" i="3"/>
  <c r="O75" i="3" s="1"/>
  <c r="X76" i="3"/>
  <c r="W76" i="3"/>
  <c r="T75" i="3"/>
  <c r="V75" i="3"/>
  <c r="AN74" i="3"/>
  <c r="AL74" i="3"/>
  <c r="I41" i="1"/>
  <c r="J41" i="1"/>
  <c r="V74" i="1"/>
  <c r="T74" i="1"/>
  <c r="U74" i="1"/>
  <c r="AH75" i="1"/>
  <c r="AF75" i="1"/>
  <c r="AG75" i="1"/>
  <c r="AA41" i="1"/>
  <c r="Z41" i="1"/>
  <c r="AB41" i="1"/>
  <c r="AL75" i="1"/>
  <c r="AM75" i="1"/>
  <c r="AN75" i="1"/>
  <c r="AF76" i="1"/>
  <c r="AG76" i="1"/>
  <c r="AH76" i="1"/>
  <c r="AB42" i="1"/>
  <c r="Z42" i="1"/>
  <c r="AA42" i="1"/>
  <c r="AN41" i="1"/>
  <c r="AL41" i="1"/>
  <c r="AM41" i="1"/>
  <c r="O73" i="1"/>
  <c r="N73" i="1"/>
  <c r="P73" i="1"/>
  <c r="T41" i="1"/>
  <c r="V41" i="1"/>
  <c r="U41" i="1"/>
  <c r="Z74" i="1"/>
  <c r="AA74" i="1"/>
  <c r="AB74" i="1"/>
  <c r="I75" i="1"/>
  <c r="J75" i="1"/>
  <c r="H75" i="1"/>
  <c r="AM42" i="1"/>
  <c r="AN42" i="1"/>
  <c r="AL42" i="1"/>
  <c r="AK77" i="1"/>
  <c r="AJ77" i="1" s="1"/>
  <c r="AJ76" i="1"/>
  <c r="G77" i="1"/>
  <c r="F77" i="1" s="1"/>
  <c r="F76" i="1"/>
  <c r="Y76" i="1"/>
  <c r="X75" i="1"/>
  <c r="S76" i="1"/>
  <c r="R76" i="1" s="1"/>
  <c r="R75" i="1"/>
  <c r="S43" i="1"/>
  <c r="R43" i="1" s="1"/>
  <c r="R42" i="1"/>
  <c r="M75" i="1"/>
  <c r="L74" i="1"/>
  <c r="G43" i="1"/>
  <c r="F43" i="1" s="1"/>
  <c r="H43" i="1" s="1"/>
  <c r="AA76" i="3" l="1"/>
  <c r="AG42" i="3"/>
  <c r="AM75" i="3"/>
  <c r="U75" i="4"/>
  <c r="AN76" i="4"/>
  <c r="AL76" i="4"/>
  <c r="V42" i="4"/>
  <c r="T42" i="4"/>
  <c r="X76" i="4"/>
  <c r="AA76" i="4" s="1"/>
  <c r="W76" i="4"/>
  <c r="P76" i="4"/>
  <c r="N76" i="4"/>
  <c r="AB75" i="4"/>
  <c r="Z75" i="4"/>
  <c r="T75" i="4"/>
  <c r="V75" i="4"/>
  <c r="H76" i="4"/>
  <c r="J76" i="4"/>
  <c r="H76" i="3"/>
  <c r="J76" i="3"/>
  <c r="AL75" i="3"/>
  <c r="AN75" i="3"/>
  <c r="N75" i="3"/>
  <c r="P75" i="3"/>
  <c r="K76" i="3"/>
  <c r="L76" i="3"/>
  <c r="AH75" i="3"/>
  <c r="AF75" i="3"/>
  <c r="Z76" i="3"/>
  <c r="AB76" i="3"/>
  <c r="AF42" i="3"/>
  <c r="AH42" i="3"/>
  <c r="AI76" i="3"/>
  <c r="AJ76" i="3"/>
  <c r="AM76" i="3" s="1"/>
  <c r="I43" i="1"/>
  <c r="J42" i="1"/>
  <c r="I42" i="1"/>
  <c r="U42" i="1"/>
  <c r="T42" i="1"/>
  <c r="V42" i="1"/>
  <c r="Z75" i="1"/>
  <c r="AA75" i="1"/>
  <c r="AB75" i="1"/>
  <c r="AL76" i="1"/>
  <c r="AM76" i="1"/>
  <c r="AN76" i="1"/>
  <c r="V43" i="1"/>
  <c r="T43" i="1"/>
  <c r="U43" i="1"/>
  <c r="AM77" i="1"/>
  <c r="AN77" i="1"/>
  <c r="AL77" i="1"/>
  <c r="N74" i="1"/>
  <c r="P74" i="1"/>
  <c r="O74" i="1"/>
  <c r="T75" i="1"/>
  <c r="U75" i="1"/>
  <c r="V75" i="1"/>
  <c r="H76" i="1"/>
  <c r="J76" i="1"/>
  <c r="I76" i="1"/>
  <c r="T76" i="1"/>
  <c r="U76" i="1"/>
  <c r="V76" i="1"/>
  <c r="I77" i="1"/>
  <c r="H77" i="1"/>
  <c r="J77" i="1"/>
  <c r="Y77" i="1"/>
  <c r="X77" i="1" s="1"/>
  <c r="X76" i="1"/>
  <c r="M76" i="1"/>
  <c r="L75" i="1"/>
  <c r="O76" i="3" l="1"/>
  <c r="AB76" i="4"/>
  <c r="Z76" i="4"/>
  <c r="AN76" i="3"/>
  <c r="AL76" i="3"/>
  <c r="P76" i="3"/>
  <c r="N76" i="3"/>
  <c r="J43" i="1"/>
  <c r="AB77" i="1"/>
  <c r="Z77" i="1"/>
  <c r="AA77" i="1"/>
  <c r="O75" i="1"/>
  <c r="N75" i="1"/>
  <c r="P75" i="1"/>
  <c r="AA76" i="1"/>
  <c r="AB76" i="1"/>
  <c r="Z76" i="1"/>
  <c r="M77" i="1"/>
  <c r="L77" i="1" s="1"/>
  <c r="L76" i="1"/>
  <c r="P76" i="1" l="1"/>
  <c r="N76" i="1"/>
  <c r="O76" i="1"/>
  <c r="O77" i="1"/>
  <c r="P77" i="1"/>
  <c r="N77" i="1"/>
</calcChain>
</file>

<file path=xl/sharedStrings.xml><?xml version="1.0" encoding="utf-8"?>
<sst xmlns="http://schemas.openxmlformats.org/spreadsheetml/2006/main" count="176" uniqueCount="56">
  <si>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</si>
  <si>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</si>
  <si>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</si>
  <si>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</si>
  <si>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</si>
  <si>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</si>
  <si>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</si>
  <si>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</si>
  <si>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</si>
  <si>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</si>
  <si>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</si>
  <si>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</si>
  <si>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SAM</t>
  </si>
  <si>
    <t>DIM</t>
  </si>
  <si>
    <t>Jours de collecte</t>
  </si>
  <si>
    <t>OM</t>
  </si>
  <si>
    <t>DV</t>
  </si>
  <si>
    <t>Flux</t>
  </si>
  <si>
    <t>COMMUNE - SECTEUR - ZONE</t>
  </si>
  <si>
    <t>ANNEE DU CALENDRIER</t>
  </si>
  <si>
    <t>WEEKEND</t>
  </si>
  <si>
    <t>mer</t>
  </si>
  <si>
    <t>mar</t>
  </si>
  <si>
    <t>Zone de commande</t>
  </si>
  <si>
    <t>lun</t>
  </si>
  <si>
    <t>N° de semaine</t>
  </si>
  <si>
    <t>CS (Semaine paire)</t>
  </si>
  <si>
    <t>CS (Semaine impaire)</t>
  </si>
  <si>
    <t>ven</t>
  </si>
  <si>
    <t>Ascension</t>
  </si>
  <si>
    <t>Fete nationale</t>
  </si>
  <si>
    <t>Fête du Travail</t>
  </si>
  <si>
    <t>1er de l'an</t>
  </si>
  <si>
    <t>noel</t>
  </si>
  <si>
    <t>victoire 1945</t>
  </si>
  <si>
    <t>Armistice</t>
  </si>
  <si>
    <t>Toussaint</t>
  </si>
  <si>
    <t>Lundi de Pâques</t>
  </si>
  <si>
    <t>Pâques</t>
  </si>
  <si>
    <t>Assomption</t>
  </si>
  <si>
    <t>Pentecote</t>
  </si>
  <si>
    <t>Lundi de pentecote</t>
  </si>
  <si>
    <t>COMMUNE DE BREVIANDES - SECTEUR VILLEPART - ZONE EST</t>
  </si>
  <si>
    <t>Légende :</t>
  </si>
  <si>
    <t>TRI</t>
  </si>
  <si>
    <t>Dates des jours feries</t>
  </si>
  <si>
    <t>ORDURES MENAGERES</t>
  </si>
  <si>
    <t>EMBALLAGES RECYCLABLES</t>
  </si>
  <si>
    <t>DECHETS VERTS</t>
  </si>
  <si>
    <t>JF</t>
  </si>
  <si>
    <t>JOURS FERIES</t>
  </si>
  <si>
    <t>COMMUNE DE BREVIANDES - SECTEUR CENTRE - ZONE EST</t>
  </si>
  <si>
    <t>date de report</t>
  </si>
  <si>
    <t>Sam</t>
  </si>
  <si>
    <t>Jours de report</t>
  </si>
  <si>
    <t>jeu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</si>
</sst>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d\ \-\ dd"/>
    <numFmt numFmtId="165" formatCode="ddd"/>
    <numFmt numFmtId="166" formatCode="ddd\ \-\ dd\ \-\ mm"/>
  </numFmts>
  <fonts count="14" x14ac:knownFonts="1">
    <font>
      <sz val="11"/>
      <color theme="1"/>
      <name val="Calibri"/>
      <family val="2"/>
      <scheme val="minor"/>
    </font>
    <font>
      <b/>
      <sz val="24"/>
      <color theme="1"/>
      <name val="Century Gothic"/>
      <family val="2"/>
    </font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b/>
      <sz val="16"/>
      <color theme="1"/>
      <name val="Century Gothic"/>
      <family val="2"/>
    </font>
    <font>
      <sz val="14"/>
      <color theme="1"/>
      <name val="Century Gothic"/>
      <family val="2"/>
    </font>
    <font>
      <b/>
      <sz val="36"/>
      <color theme="1"/>
      <name val="Century Gothic"/>
      <family val="2"/>
    </font>
    <font>
      <b/>
      <sz val="12"/>
      <color theme="1"/>
      <name val="Century Gothic"/>
      <family val="2"/>
    </font>
    <font>
      <sz val="9"/>
      <color theme="1"/>
      <name val="Century Gothic"/>
      <family val="2"/>
    </font>
    <font>
      <b/>
      <sz val="14"/>
      <color theme="1"/>
      <name val="Century Gothic"/>
      <family val="2"/>
    </font>
    <font>
      <b/>
      <sz val="14"/>
      <color theme="0"/>
      <name val="Century Gothic"/>
      <family val="2"/>
    </font>
    <font>
      <b/>
      <sz val="28"/>
      <color theme="1"/>
      <name val="Century Gothic"/>
      <family val="2"/>
    </font>
    <font>
      <b/>
      <sz val="11"/>
      <color theme="0"/>
      <name val="Century Gothic"/>
      <family val="2"/>
    </font>
    <font>
      <sz val="9"/>
      <color rgb="FFFF0000"/>
      <name val="Century Gothic"/>
      <family val="2"/>
    </font>
  </fonts>
  <fills count="1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EAC348"/>
        <bgColor indexed="64"/>
      </patternFill>
    </fill>
    <fill>
      <patternFill patternType="solid">
        <fgColor rgb="FF1CD15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2" fillId="9" borderId="0" xfId="0" applyFont="1" applyFill="1"/>
    <xf numFmtId="0" fontId="2" fillId="0" borderId="0" xfId="0" applyFont="1"/>
    <xf numFmtId="0" fontId="3" fillId="0" borderId="7" xfId="0" applyFont="1" applyBorder="1"/>
    <xf numFmtId="0" fontId="4" fillId="0" borderId="0" xfId="0" applyFont="1" applyBorder="1"/>
    <xf numFmtId="0" fontId="2" fillId="0" borderId="0" xfId="0" applyFont="1" applyBorder="1"/>
    <xf numFmtId="0" fontId="2" fillId="0" borderId="8" xfId="0" applyFont="1" applyBorder="1"/>
    <xf numFmtId="0" fontId="5" fillId="5" borderId="1" xfId="0" applyFont="1" applyFill="1" applyBorder="1"/>
    <xf numFmtId="0" fontId="5" fillId="4" borderId="1" xfId="0" applyFont="1" applyFill="1" applyBorder="1"/>
    <xf numFmtId="0" fontId="5" fillId="6" borderId="14" xfId="0" applyFont="1" applyFill="1" applyBorder="1"/>
    <xf numFmtId="0" fontId="5" fillId="0" borderId="15" xfId="0" applyFont="1" applyBorder="1"/>
    <xf numFmtId="0" fontId="5" fillId="0" borderId="16" xfId="0" applyFont="1" applyBorder="1"/>
    <xf numFmtId="0" fontId="5" fillId="0" borderId="17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1" xfId="0" applyFont="1" applyBorder="1"/>
    <xf numFmtId="0" fontId="2" fillId="9" borderId="0" xfId="0" applyFont="1" applyFill="1" applyBorder="1"/>
    <xf numFmtId="14" fontId="2" fillId="0" borderId="0" xfId="0" applyNumberFormat="1" applyFont="1" applyBorder="1"/>
    <xf numFmtId="0" fontId="7" fillId="9" borderId="23" xfId="0" applyFont="1" applyFill="1" applyBorder="1" applyAlignment="1">
      <alignment horizontal="center" vertical="center"/>
    </xf>
    <xf numFmtId="165" fontId="8" fillId="8" borderId="2" xfId="0" quotePrefix="1" applyNumberFormat="1" applyFont="1" applyFill="1" applyBorder="1" applyAlignment="1">
      <alignment horizontal="right" vertical="center"/>
    </xf>
    <xf numFmtId="164" fontId="8" fillId="2" borderId="2" xfId="0" quotePrefix="1" applyNumberFormat="1" applyFont="1" applyFill="1" applyBorder="1" applyAlignment="1">
      <alignment horizontal="right" vertical="center"/>
    </xf>
    <xf numFmtId="0" fontId="8" fillId="9" borderId="3" xfId="0" quotePrefix="1" applyFont="1" applyFill="1" applyBorder="1" applyAlignment="1">
      <alignment horizontal="right" vertical="center"/>
    </xf>
    <xf numFmtId="0" fontId="8" fillId="9" borderId="1" xfId="0" quotePrefix="1" applyFont="1" applyFill="1" applyBorder="1" applyAlignment="1">
      <alignment horizontal="right" vertical="center"/>
    </xf>
    <xf numFmtId="0" fontId="2" fillId="8" borderId="0" xfId="0" applyFont="1" applyFill="1"/>
    <xf numFmtId="0" fontId="7" fillId="8" borderId="1" xfId="0" applyFont="1" applyFill="1" applyBorder="1" applyAlignment="1">
      <alignment horizontal="center" vertical="center"/>
    </xf>
    <xf numFmtId="14" fontId="2" fillId="0" borderId="0" xfId="0" applyNumberFormat="1" applyFont="1"/>
    <xf numFmtId="0" fontId="5" fillId="0" borderId="0" xfId="0" applyFont="1"/>
    <xf numFmtId="0" fontId="9" fillId="0" borderId="15" xfId="0" applyFont="1" applyBorder="1"/>
    <xf numFmtId="0" fontId="3" fillId="0" borderId="1" xfId="0" applyFont="1" applyBorder="1"/>
    <xf numFmtId="166" fontId="2" fillId="0" borderId="1" xfId="0" applyNumberFormat="1" applyFont="1" applyBorder="1" applyAlignment="1">
      <alignment horizontal="center" vertical="center"/>
    </xf>
    <xf numFmtId="0" fontId="2" fillId="9" borderId="0" xfId="0" applyFont="1" applyFill="1" applyAlignment="1">
      <alignment horizontal="center" vertical="center"/>
    </xf>
    <xf numFmtId="164" fontId="8" fillId="2" borderId="2" xfId="0" quotePrefix="1" applyNumberFormat="1" applyFont="1" applyFill="1" applyBorder="1" applyAlignment="1">
      <alignment horizontal="center" vertical="center"/>
    </xf>
    <xf numFmtId="164" fontId="8" fillId="2" borderId="1" xfId="0" quotePrefix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8" fillId="9" borderId="3" xfId="0" quotePrefix="1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6" borderId="14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9" fillId="0" borderId="9" xfId="0" applyFont="1" applyBorder="1"/>
    <xf numFmtId="0" fontId="4" fillId="0" borderId="7" xfId="0" applyFont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left" vertical="center"/>
    </xf>
    <xf numFmtId="0" fontId="1" fillId="10" borderId="1" xfId="0" applyFont="1" applyFill="1" applyBorder="1" applyAlignment="1">
      <alignment horizontal="left"/>
    </xf>
    <xf numFmtId="0" fontId="1" fillId="10" borderId="3" xfId="0" applyFont="1" applyFill="1" applyBorder="1" applyAlignment="1">
      <alignment horizontal="left"/>
    </xf>
    <xf numFmtId="0" fontId="1" fillId="10" borderId="21" xfId="0" applyFont="1" applyFill="1" applyBorder="1" applyAlignment="1">
      <alignment horizontal="left"/>
    </xf>
    <xf numFmtId="165" fontId="8" fillId="8" borderId="2" xfId="0" quotePrefix="1" applyNumberFormat="1" applyFont="1" applyFill="1" applyBorder="1" applyAlignment="1">
      <alignment horizontal="center" vertical="center"/>
    </xf>
    <xf numFmtId="165" fontId="8" fillId="8" borderId="22" xfId="0" quotePrefix="1" applyNumberFormat="1" applyFont="1" applyFill="1" applyBorder="1" applyAlignment="1">
      <alignment horizontal="center" vertical="center"/>
    </xf>
    <xf numFmtId="165" fontId="8" fillId="8" borderId="1" xfId="0" quotePrefix="1" applyNumberFormat="1" applyFont="1" applyFill="1" applyBorder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2" fillId="9" borderId="0" xfId="0" applyFont="1" applyFill="1" applyAlignment="1">
      <alignment horizontal="left" vertical="center"/>
    </xf>
    <xf numFmtId="0" fontId="3" fillId="11" borderId="0" xfId="0" applyFont="1" applyFill="1" applyAlignment="1">
      <alignment horizontal="center" vertical="center"/>
    </xf>
    <xf numFmtId="0" fontId="2" fillId="0" borderId="7" xfId="0" applyFont="1" applyBorder="1"/>
    <xf numFmtId="0" fontId="2" fillId="9" borderId="7" xfId="0" applyFont="1" applyFill="1" applyBorder="1"/>
    <xf numFmtId="166" fontId="2" fillId="0" borderId="0" xfId="0" applyNumberFormat="1" applyFont="1" applyBorder="1"/>
    <xf numFmtId="166" fontId="2" fillId="0" borderId="10" xfId="0" applyNumberFormat="1" applyFont="1" applyBorder="1"/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7" fillId="0" borderId="23" xfId="0" applyFont="1" applyFill="1" applyBorder="1" applyAlignment="1">
      <alignment horizontal="center" vertical="center"/>
    </xf>
    <xf numFmtId="165" fontId="8" fillId="0" borderId="2" xfId="0" quotePrefix="1" applyNumberFormat="1" applyFont="1" applyFill="1" applyBorder="1" applyAlignment="1">
      <alignment horizontal="center" vertical="center"/>
    </xf>
    <xf numFmtId="164" fontId="8" fillId="0" borderId="2" xfId="0" quotePrefix="1" applyNumberFormat="1" applyFont="1" applyFill="1" applyBorder="1" applyAlignment="1">
      <alignment horizontal="center" vertical="center"/>
    </xf>
    <xf numFmtId="0" fontId="8" fillId="0" borderId="3" xfId="0" quotePrefix="1" applyFont="1" applyFill="1" applyBorder="1" applyAlignment="1">
      <alignment horizontal="right" vertical="center"/>
    </xf>
    <xf numFmtId="0" fontId="8" fillId="0" borderId="1" xfId="0" quotePrefix="1" applyFont="1" applyFill="1" applyBorder="1" applyAlignment="1">
      <alignment horizontal="right" vertical="center"/>
    </xf>
    <xf numFmtId="165" fontId="8" fillId="0" borderId="22" xfId="0" quotePrefix="1" applyNumberFormat="1" applyFont="1" applyFill="1" applyBorder="1" applyAlignment="1">
      <alignment horizontal="center" vertical="center"/>
    </xf>
    <xf numFmtId="0" fontId="8" fillId="0" borderId="3" xfId="0" quotePrefix="1" applyFont="1" applyFill="1" applyBorder="1" applyAlignment="1">
      <alignment horizontal="center" vertical="center"/>
    </xf>
    <xf numFmtId="165" fontId="8" fillId="0" borderId="1" xfId="0" quotePrefix="1" applyNumberFormat="1" applyFont="1" applyFill="1" applyBorder="1" applyAlignment="1">
      <alignment horizontal="center" vertical="center"/>
    </xf>
    <xf numFmtId="164" fontId="8" fillId="0" borderId="1" xfId="0" quotePrefix="1" applyNumberFormat="1" applyFont="1" applyFill="1" applyBorder="1" applyAlignment="1">
      <alignment horizontal="center" vertical="center"/>
    </xf>
    <xf numFmtId="0" fontId="13" fillId="0" borderId="3" xfId="0" quotePrefix="1" applyFont="1" applyFill="1" applyBorder="1" applyAlignment="1">
      <alignment horizontal="right" vertical="center"/>
    </xf>
    <xf numFmtId="0" fontId="1" fillId="10" borderId="25" xfId="0" applyFont="1" applyFill="1" applyBorder="1" applyAlignment="1">
      <alignment horizontal="center" vertical="center"/>
    </xf>
    <xf numFmtId="0" fontId="1" fillId="10" borderId="26" xfId="0" applyFont="1" applyFill="1" applyBorder="1" applyAlignment="1">
      <alignment horizontal="center" vertical="center"/>
    </xf>
    <xf numFmtId="0" fontId="1" fillId="10" borderId="24" xfId="0" applyFont="1" applyFill="1" applyBorder="1" applyAlignment="1">
      <alignment horizontal="center" vertic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7" fillId="0" borderId="3" xfId="0" quotePrefix="1" applyFont="1" applyFill="1" applyBorder="1" applyAlignment="1">
      <alignment horizontal="center" vertical="center"/>
    </xf>
    <xf numFmtId="0" fontId="7" fillId="0" borderId="20" xfId="0" quotePrefix="1" applyFont="1" applyFill="1" applyBorder="1" applyAlignment="1">
      <alignment horizontal="center" vertical="center"/>
    </xf>
    <xf numFmtId="0" fontId="7" fillId="0" borderId="21" xfId="0" applyFont="1" applyFill="1" applyBorder="1" applyAlignment="1">
      <alignment horizontal="center" vertical="center"/>
    </xf>
    <xf numFmtId="0" fontId="7" fillId="0" borderId="1" xfId="0" quotePrefix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21" xfId="0" quotePrefix="1" applyFont="1" applyFill="1" applyBorder="1" applyAlignment="1">
      <alignment horizontal="center" vertical="center"/>
    </xf>
    <xf numFmtId="0" fontId="7" fillId="3" borderId="1" xfId="0" quotePrefix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11" fillId="7" borderId="4" xfId="0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7" borderId="7" xfId="0" applyFont="1" applyFill="1" applyBorder="1" applyAlignment="1">
      <alignment horizontal="center" vertical="center"/>
    </xf>
    <xf numFmtId="0" fontId="11" fillId="7" borderId="0" xfId="0" applyFont="1" applyFill="1" applyBorder="1" applyAlignment="1">
      <alignment horizontal="center" vertical="center"/>
    </xf>
    <xf numFmtId="0" fontId="11" fillId="7" borderId="8" xfId="0" applyFont="1" applyFill="1" applyBorder="1" applyAlignment="1">
      <alignment horizontal="center" vertical="center"/>
    </xf>
    <xf numFmtId="0" fontId="11" fillId="7" borderId="9" xfId="0" applyFont="1" applyFill="1" applyBorder="1" applyAlignment="1">
      <alignment horizontal="center" vertical="center"/>
    </xf>
    <xf numFmtId="0" fontId="11" fillId="7" borderId="10" xfId="0" applyFont="1" applyFill="1" applyBorder="1" applyAlignment="1">
      <alignment horizontal="center" vertical="center"/>
    </xf>
    <xf numFmtId="0" fontId="11" fillId="7" borderId="11" xfId="0" applyFont="1" applyFill="1" applyBorder="1" applyAlignment="1">
      <alignment horizontal="center" vertical="center"/>
    </xf>
    <xf numFmtId="0" fontId="7" fillId="3" borderId="21" xfId="0" quotePrefix="1" applyFont="1" applyFill="1" applyBorder="1" applyAlignment="1">
      <alignment horizontal="center" vertical="center"/>
    </xf>
    <xf numFmtId="0" fontId="7" fillId="3" borderId="3" xfId="0" quotePrefix="1" applyFont="1" applyFill="1" applyBorder="1" applyAlignment="1">
      <alignment horizontal="center" vertical="center"/>
    </xf>
    <xf numFmtId="0" fontId="7" fillId="3" borderId="20" xfId="0" quotePrefix="1" applyFont="1" applyFill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0" borderId="6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 vertical="center"/>
    </xf>
    <xf numFmtId="0" fontId="6" fillId="7" borderId="5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6" fillId="7" borderId="7" xfId="0" applyFont="1" applyFill="1" applyBorder="1" applyAlignment="1">
      <alignment horizontal="center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8" xfId="0" applyFont="1" applyFill="1" applyBorder="1" applyAlignment="1">
      <alignment horizontal="center" vertical="center"/>
    </xf>
    <xf numFmtId="0" fontId="6" fillId="7" borderId="9" xfId="0" applyFont="1" applyFill="1" applyBorder="1" applyAlignment="1">
      <alignment horizontal="center" vertical="center"/>
    </xf>
    <xf numFmtId="0" fontId="6" fillId="7" borderId="10" xfId="0" applyFont="1" applyFill="1" applyBorder="1" applyAlignment="1">
      <alignment horizontal="center" vertical="center"/>
    </xf>
    <xf numFmtId="0" fontId="6" fillId="7" borderId="11" xfId="0" applyFont="1" applyFill="1" applyBorder="1" applyAlignment="1">
      <alignment horizontal="center" vertical="center"/>
    </xf>
    <xf numFmtId="0" fontId="1" fillId="1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9" fillId="6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6" fontId="2" fillId="12" borderId="1" xfId="0" applyNumberFormat="1" applyFont="1" applyFill="1" applyBorder="1" applyAlignment="1">
      <alignment horizontal="center" vertical="center"/>
    </xf>
    <xf numFmtId="166" fontId="2" fillId="13" borderId="1" xfId="0" applyNumberFormat="1" applyFont="1" applyFill="1" applyBorder="1" applyAlignment="1">
      <alignment horizontal="center" vertical="center"/>
    </xf>
    <xf numFmtId="166" fontId="2" fillId="13" borderId="16" xfId="0" applyNumberFormat="1" applyFont="1" applyFill="1" applyBorder="1" applyAlignment="1">
      <alignment horizontal="center" vertical="center"/>
    </xf>
    <xf numFmtId="164" fontId="8" fillId="13" borderId="2" xfId="0" quotePrefix="1" applyNumberFormat="1" applyFont="1" applyFill="1" applyBorder="1" applyAlignment="1">
      <alignment horizontal="center" vertical="center"/>
    </xf>
  </cellXfs>
  <cellStyles count="1">
    <cellStyle name="Normal" xfId="0" builtinId="0"/>
  </cellStyles>
  <dxfs count="257"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theme="0"/>
        </patternFill>
      </fill>
    </dxf>
    <dxf>
      <font>
        <color theme="0"/>
      </font>
      <fill>
        <patternFill>
          <bgColor theme="0"/>
        </patternFill>
      </fill>
    </dxf>
    <dxf>
      <fill>
        <patternFill>
          <bgColor theme="0" tint="-0.499984740745262"/>
        </patternFill>
      </fill>
    </dxf>
    <dxf>
      <fill>
        <patternFill>
          <bgColor theme="9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theme="0"/>
      </font>
      <fill>
        <patternFill patternType="solid">
          <bgColor theme="0"/>
        </patternFill>
      </fill>
      <border>
        <left/>
        <right/>
        <top style="thin">
          <color auto="1"/>
        </top>
        <bottom/>
        <vertical/>
        <horizontal/>
      </border>
    </dxf>
    <dxf>
      <font>
        <color theme="0"/>
      </font>
      <fill>
        <patternFill>
          <bgColor theme="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ont>
        <color auto="1"/>
      </font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border>
        <left/>
        <right/>
        <top/>
        <bottom/>
        <vertical/>
        <horizontal/>
      </border>
    </dxf>
    <dxf>
      <border>
        <left/>
        <right/>
        <top/>
        <bottom/>
        <vertical/>
        <horizontal/>
      </border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FFFF00"/>
      </font>
      <fill>
        <patternFill>
          <bgColor rgb="FFFFFF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ont>
        <u val="none"/>
        <color rgb="FFC00000"/>
      </font>
      <fill>
        <patternFill patternType="solid">
          <bgColor rgb="FFC00000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24994659260841701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149679</xdr:colOff>
      <xdr:row>22</xdr:row>
      <xdr:rowOff>122464</xdr:rowOff>
    </xdr:from>
    <xdr:to>
      <xdr:col>0</xdr:col>
      <xdr:colOff>1670477</xdr:colOff>
      <xdr:row>24</xdr:row>
      <xdr:rowOff>168088</xdr:rowOff>
    </xdr:to>
    <xdr:sp macro="[0]!Feuil1.couleur" textlink="">
      <xdr:nvSpPr>
        <xdr:cNvPr id="3" name="Rectangle à coins arrondis 2"/>
        <xdr:cNvSpPr/>
      </xdr:nvSpPr>
      <xdr:spPr>
        <a:xfrm>
          <a:off x="149679" y="5293178"/>
          <a:ext cx="1520798" cy="453839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Colorier jours</a:t>
          </a:r>
          <a:r>
            <a:rPr lang="fr-FR" sz="1100" baseline="0"/>
            <a:t> fériés</a:t>
          </a:r>
        </a:p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P158"/>
  <sheetViews>
    <sheetView tabSelected="1" topLeftCell="A46" zoomScale="85" zoomScaleNormal="85" workbookViewId="0">
      <selection activeCell="D34" sqref="D34"/>
    </sheetView>
  </sheetViews>
  <sheetFormatPr baseColWidth="10" defaultRowHeight="16.5" x14ac:dyDescent="0.3"/>
  <cols>
    <col min="1" max="1" width="29.28515625" style="2" bestFit="1" customWidth="1"/>
    <col min="2" max="2" width="23" style="2" bestFit="1" customWidth="1"/>
    <col min="3" max="3" width="16.28515625" style="2" bestFit="1" customWidth="1"/>
    <col min="4" max="4" width="16.85546875" style="2" bestFit="1" customWidth="1"/>
    <col min="5" max="5" width="16.85546875" style="2" customWidth="1"/>
    <col min="6" max="6" width="6.7109375" style="33" customWidth="1"/>
    <col min="7" max="7" width="7.7109375" style="33" customWidth="1"/>
    <col min="8" max="8" width="3.85546875" style="2" customWidth="1"/>
    <col min="9" max="10" width="2.7109375" style="2" customWidth="1"/>
    <col min="11" max="11" width="3.7109375" style="1" customWidth="1"/>
    <col min="12" max="12" width="6.7109375" style="33" customWidth="1"/>
    <col min="13" max="13" width="9.7109375" style="33" customWidth="1"/>
    <col min="14" max="16" width="2.7109375" style="2" customWidth="1"/>
    <col min="17" max="17" width="3.7109375" style="1" customWidth="1"/>
    <col min="18" max="18" width="6.7109375" style="33" customWidth="1"/>
    <col min="19" max="19" width="7.7109375" style="33" customWidth="1"/>
    <col min="20" max="22" width="2.7109375" style="2" customWidth="1"/>
    <col min="23" max="23" width="3.7109375" style="1" customWidth="1"/>
    <col min="24" max="24" width="6.7109375" style="33" customWidth="1"/>
    <col min="25" max="25" width="7.7109375" style="33" customWidth="1"/>
    <col min="26" max="28" width="2.7109375" style="2" customWidth="1"/>
    <col min="29" max="29" width="3.7109375" style="1" customWidth="1"/>
    <col min="30" max="30" width="6.7109375" style="33" customWidth="1"/>
    <col min="31" max="31" width="7.7109375" style="33" customWidth="1"/>
    <col min="32" max="34" width="2.7109375" style="2" customWidth="1"/>
    <col min="35" max="35" width="3.7109375" style="1" customWidth="1"/>
    <col min="36" max="36" width="6.7109375" style="33" customWidth="1"/>
    <col min="37" max="37" width="7.7109375" style="33" customWidth="1"/>
    <col min="38" max="40" width="2.7109375" style="2" customWidth="1"/>
    <col min="41" max="41" width="11.42578125" style="1"/>
    <col min="42" max="16384" width="11.42578125" style="2"/>
  </cols>
  <sheetData>
    <row r="1" spans="1:42" ht="29.25" x14ac:dyDescent="0.3">
      <c r="A1" s="72" t="s">
        <v>23</v>
      </c>
      <c r="B1" s="73"/>
      <c r="C1" s="73"/>
      <c r="D1" s="74"/>
      <c r="E1" s="123"/>
      <c r="F1" s="30"/>
      <c r="G1" s="30"/>
      <c r="H1" s="1"/>
      <c r="I1" s="1"/>
      <c r="J1" s="1"/>
      <c r="L1" s="30"/>
      <c r="M1" s="30"/>
      <c r="Q1" s="2"/>
      <c r="W1" s="2"/>
    </row>
    <row r="2" spans="1:42" ht="41.25" thickBot="1" x14ac:dyDescent="0.35">
      <c r="A2" s="43" t="s">
        <v>19</v>
      </c>
      <c r="B2" s="4">
        <v>2017</v>
      </c>
      <c r="C2" s="5"/>
      <c r="D2" s="6"/>
      <c r="E2" s="5"/>
      <c r="F2" s="30"/>
      <c r="G2" s="30"/>
      <c r="H2" s="1"/>
      <c r="I2" s="1"/>
      <c r="J2" s="1"/>
      <c r="L2" s="30"/>
      <c r="M2" s="30"/>
      <c r="N2" s="1"/>
      <c r="O2" s="1"/>
      <c r="P2" s="1"/>
      <c r="R2" s="30"/>
      <c r="S2" s="30"/>
      <c r="T2" s="1"/>
      <c r="U2" s="1"/>
      <c r="V2" s="1"/>
      <c r="X2" s="30"/>
      <c r="Y2" s="30"/>
      <c r="Z2" s="1"/>
      <c r="AA2" s="1"/>
      <c r="AB2" s="1"/>
      <c r="AD2" s="30"/>
      <c r="AE2" s="30"/>
      <c r="AF2" s="1"/>
      <c r="AG2" s="1"/>
      <c r="AH2" s="1"/>
      <c r="AJ2" s="30"/>
      <c r="AK2" s="30"/>
      <c r="AL2" s="1"/>
      <c r="AM2" s="1"/>
      <c r="AN2" s="1"/>
    </row>
    <row r="3" spans="1:42" ht="18.75" x14ac:dyDescent="0.3">
      <c r="A3" s="86"/>
      <c r="B3" s="75" t="s">
        <v>17</v>
      </c>
      <c r="C3" s="75"/>
      <c r="D3" s="76"/>
      <c r="E3" s="124"/>
      <c r="F3" s="30"/>
      <c r="G3" s="30"/>
      <c r="H3" s="1"/>
      <c r="I3" s="1"/>
      <c r="J3" s="1"/>
      <c r="L3" s="30"/>
      <c r="M3" s="30"/>
      <c r="N3" s="1"/>
      <c r="O3" s="1"/>
      <c r="P3" s="1"/>
      <c r="R3" s="30"/>
      <c r="S3" s="30"/>
      <c r="T3" s="1"/>
      <c r="U3" s="1"/>
      <c r="V3" s="1"/>
      <c r="X3" s="30"/>
      <c r="Y3" s="30"/>
      <c r="Z3" s="1"/>
      <c r="AA3" s="1"/>
      <c r="AB3" s="1"/>
      <c r="AD3" s="30"/>
      <c r="AE3" s="30"/>
      <c r="AF3" s="1"/>
      <c r="AG3" s="1"/>
      <c r="AH3" s="1"/>
      <c r="AJ3" s="30"/>
      <c r="AK3" s="30"/>
      <c r="AL3" s="1"/>
      <c r="AM3" s="1"/>
      <c r="AN3" s="1"/>
    </row>
    <row r="4" spans="1:42" ht="18" x14ac:dyDescent="0.3">
      <c r="A4" s="87"/>
      <c r="B4" s="35" t="s">
        <v>15</v>
      </c>
      <c r="C4" s="36" t="s">
        <v>44</v>
      </c>
      <c r="D4" s="37" t="s">
        <v>16</v>
      </c>
      <c r="E4" s="125"/>
      <c r="F4" s="30"/>
      <c r="G4" s="30"/>
      <c r="H4" s="1"/>
      <c r="I4" s="1"/>
      <c r="J4" s="1"/>
      <c r="L4" s="30"/>
      <c r="M4" s="30"/>
      <c r="N4" s="1"/>
      <c r="O4" s="1"/>
      <c r="P4" s="1"/>
      <c r="R4" s="30"/>
      <c r="S4" s="30"/>
      <c r="T4" s="1"/>
      <c r="U4" s="1"/>
      <c r="V4" s="1"/>
      <c r="X4" s="30"/>
      <c r="Y4" s="30"/>
      <c r="Z4" s="1"/>
      <c r="AA4" s="1"/>
      <c r="AB4" s="1"/>
      <c r="AD4" s="30"/>
      <c r="AE4" s="30"/>
      <c r="AF4" s="1"/>
      <c r="AG4" s="1"/>
      <c r="AH4" s="1"/>
      <c r="AJ4" s="30"/>
      <c r="AK4" s="30"/>
      <c r="AL4" s="1"/>
      <c r="AM4" s="1"/>
      <c r="AN4" s="1"/>
    </row>
    <row r="5" spans="1:42" ht="19.5" thickBot="1" x14ac:dyDescent="0.35">
      <c r="A5" s="27" t="s">
        <v>14</v>
      </c>
      <c r="B5" s="38" t="s">
        <v>55</v>
      </c>
      <c r="C5" s="38" t="s">
        <v>22</v>
      </c>
      <c r="D5" s="39" t="s">
        <v>21</v>
      </c>
      <c r="E5" s="126"/>
      <c r="F5" s="30"/>
      <c r="G5" s="30"/>
      <c r="H5" s="1"/>
      <c r="I5" s="1"/>
      <c r="J5" s="1"/>
      <c r="L5" s="30"/>
      <c r="M5" s="30"/>
      <c r="N5" s="1"/>
      <c r="O5" s="1"/>
      <c r="P5" s="1"/>
      <c r="R5" s="30"/>
      <c r="S5" s="30"/>
      <c r="T5" s="1"/>
      <c r="U5" s="1"/>
      <c r="V5" s="1"/>
      <c r="X5" s="30"/>
      <c r="Y5" s="30"/>
      <c r="Z5" s="1"/>
      <c r="AA5" s="1"/>
      <c r="AB5" s="1"/>
      <c r="AD5" s="30"/>
      <c r="AE5" s="30"/>
      <c r="AF5" s="1"/>
      <c r="AG5" s="1"/>
      <c r="AH5" s="1"/>
      <c r="AJ5" s="30"/>
      <c r="AK5" s="30"/>
      <c r="AL5" s="1"/>
      <c r="AM5" s="1"/>
      <c r="AN5" s="1"/>
    </row>
    <row r="6" spans="1:42" ht="18.75" customHeight="1" thickBot="1" x14ac:dyDescent="0.35">
      <c r="A6" s="42" t="s">
        <v>20</v>
      </c>
      <c r="B6" s="40" t="s">
        <v>53</v>
      </c>
      <c r="C6" s="40" t="s">
        <v>13</v>
      </c>
      <c r="D6" s="41"/>
      <c r="E6" s="127"/>
      <c r="F6" s="77" t="s">
        <v>42</v>
      </c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9"/>
      <c r="AO6" s="60"/>
      <c r="AP6" s="60"/>
    </row>
    <row r="7" spans="1:42" ht="18.75" customHeight="1" x14ac:dyDescent="0.3">
      <c r="A7" s="56"/>
      <c r="B7" s="17">
        <f>DATE(B2,2,29)</f>
        <v>42795</v>
      </c>
      <c r="C7" s="5"/>
      <c r="D7" s="6"/>
      <c r="E7" s="5"/>
      <c r="F7" s="80"/>
      <c r="G7" s="81"/>
      <c r="H7" s="81"/>
      <c r="I7" s="81"/>
      <c r="J7" s="81"/>
      <c r="K7" s="81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  <c r="AB7" s="81"/>
      <c r="AC7" s="81"/>
      <c r="AD7" s="81"/>
      <c r="AE7" s="81"/>
      <c r="AF7" s="81"/>
      <c r="AG7" s="81"/>
      <c r="AH7" s="81"/>
      <c r="AI7" s="81"/>
      <c r="AJ7" s="81"/>
      <c r="AK7" s="81"/>
      <c r="AL7" s="81"/>
      <c r="AM7" s="81"/>
      <c r="AN7" s="82"/>
      <c r="AO7" s="60"/>
      <c r="AP7" s="60"/>
    </row>
    <row r="8" spans="1:42" ht="15" customHeight="1" x14ac:dyDescent="0.3">
      <c r="A8" s="56"/>
      <c r="B8" s="5"/>
      <c r="C8" s="5"/>
      <c r="D8" s="6"/>
      <c r="E8" s="5"/>
      <c r="F8" s="80"/>
      <c r="G8" s="81"/>
      <c r="H8" s="81"/>
      <c r="I8" s="81"/>
      <c r="J8" s="81"/>
      <c r="K8" s="81"/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  <c r="AB8" s="81"/>
      <c r="AC8" s="81"/>
      <c r="AD8" s="81"/>
      <c r="AE8" s="81"/>
      <c r="AF8" s="81"/>
      <c r="AG8" s="81"/>
      <c r="AH8" s="81"/>
      <c r="AI8" s="81"/>
      <c r="AJ8" s="81"/>
      <c r="AK8" s="81"/>
      <c r="AL8" s="81"/>
      <c r="AM8" s="81"/>
      <c r="AN8" s="82"/>
      <c r="AO8" s="60"/>
      <c r="AP8" s="60"/>
    </row>
    <row r="9" spans="1:42" x14ac:dyDescent="0.3">
      <c r="A9" s="56"/>
      <c r="B9" s="28" t="s">
        <v>45</v>
      </c>
      <c r="C9" s="28" t="s">
        <v>52</v>
      </c>
      <c r="D9" s="6" t="s">
        <v>54</v>
      </c>
      <c r="E9" s="5"/>
      <c r="F9" s="80"/>
      <c r="G9" s="81"/>
      <c r="H9" s="81"/>
      <c r="I9" s="81"/>
      <c r="J9" s="81"/>
      <c r="K9" s="81"/>
      <c r="L9" s="81"/>
      <c r="M9" s="81"/>
      <c r="N9" s="81"/>
      <c r="O9" s="81"/>
      <c r="P9" s="81"/>
      <c r="Q9" s="81"/>
      <c r="R9" s="81"/>
      <c r="S9" s="81"/>
      <c r="T9" s="81"/>
      <c r="U9" s="81"/>
      <c r="V9" s="81"/>
      <c r="W9" s="81"/>
      <c r="X9" s="81"/>
      <c r="Y9" s="81"/>
      <c r="Z9" s="81"/>
      <c r="AA9" s="81"/>
      <c r="AB9" s="81"/>
      <c r="AC9" s="81"/>
      <c r="AD9" s="81"/>
      <c r="AE9" s="81"/>
      <c r="AF9" s="81"/>
      <c r="AG9" s="81"/>
      <c r="AH9" s="81"/>
      <c r="AI9" s="81"/>
      <c r="AJ9" s="81"/>
      <c r="AK9" s="81"/>
      <c r="AL9" s="81"/>
      <c r="AM9" s="81"/>
      <c r="AN9" s="82"/>
      <c r="AO9" s="60"/>
      <c r="AP9" s="60"/>
    </row>
    <row r="10" spans="1:42" ht="15.75" customHeight="1" thickBot="1" x14ac:dyDescent="0.35">
      <c r="A10" s="56" t="s">
        <v>32</v>
      </c>
      <c r="B10" s="129">
        <f>DATE(B2,1,1)</f>
        <v>42736</v>
      </c>
      <c r="C10" s="29">
        <f>DATE(B2,1,2)</f>
        <v>42737</v>
      </c>
      <c r="D10" s="6" t="str">
        <f>IF(C10="","",TEXT(C10,"jjj"))</f>
        <v>lun</v>
      </c>
      <c r="E10" s="5"/>
      <c r="F10" s="83"/>
      <c r="G10" s="84"/>
      <c r="H10" s="84"/>
      <c r="I10" s="84"/>
      <c r="J10" s="84"/>
      <c r="K10" s="84"/>
      <c r="L10" s="84"/>
      <c r="M10" s="84"/>
      <c r="N10" s="84"/>
      <c r="O10" s="84"/>
      <c r="P10" s="84"/>
      <c r="Q10" s="84"/>
      <c r="R10" s="84"/>
      <c r="S10" s="84"/>
      <c r="T10" s="84"/>
      <c r="U10" s="84"/>
      <c r="V10" s="84"/>
      <c r="W10" s="84"/>
      <c r="X10" s="84"/>
      <c r="Y10" s="84"/>
      <c r="Z10" s="84"/>
      <c r="AA10" s="84"/>
      <c r="AB10" s="84"/>
      <c r="AC10" s="84"/>
      <c r="AD10" s="84"/>
      <c r="AE10" s="84"/>
      <c r="AF10" s="84"/>
      <c r="AG10" s="84"/>
      <c r="AH10" s="84"/>
      <c r="AI10" s="84"/>
      <c r="AJ10" s="84"/>
      <c r="AK10" s="84"/>
      <c r="AL10" s="84"/>
      <c r="AM10" s="84"/>
      <c r="AN10" s="85"/>
      <c r="AO10" s="60"/>
      <c r="AP10" s="60"/>
    </row>
    <row r="11" spans="1:42" s="1" customFormat="1" x14ac:dyDescent="0.3">
      <c r="A11" s="57" t="s">
        <v>38</v>
      </c>
      <c r="B11" s="129">
        <f>ROUND(DATE(B2,4,MOD(234-11*MOD(B2,19),30))/7,0)*7-6</f>
        <v>42841</v>
      </c>
      <c r="C11" s="58">
        <f t="shared" ref="C11:C22" si="0">B11</f>
        <v>42841</v>
      </c>
      <c r="D11" s="6" t="str">
        <f t="shared" ref="D11:D22" si="1">IF(C11="","",TEXT(C11,"jjj"))</f>
        <v>dim</v>
      </c>
      <c r="E11" s="5"/>
      <c r="F11" s="61"/>
      <c r="G11" s="61"/>
      <c r="H11" s="60"/>
      <c r="I11" s="60"/>
      <c r="J11" s="60"/>
      <c r="K11" s="60"/>
      <c r="L11" s="61"/>
      <c r="M11" s="61"/>
      <c r="N11" s="60"/>
      <c r="O11" s="60"/>
      <c r="P11" s="60"/>
      <c r="Q11" s="60"/>
      <c r="R11" s="61"/>
      <c r="S11" s="61"/>
      <c r="T11" s="60"/>
      <c r="U11" s="60"/>
      <c r="V11" s="60"/>
      <c r="W11" s="60"/>
      <c r="X11" s="61"/>
      <c r="Y11" s="61"/>
      <c r="Z11" s="60"/>
      <c r="AA11" s="60"/>
      <c r="AB11" s="60"/>
      <c r="AC11" s="60"/>
      <c r="AD11" s="61"/>
      <c r="AE11" s="61"/>
      <c r="AF11" s="60"/>
      <c r="AG11" s="60"/>
      <c r="AH11" s="60"/>
      <c r="AI11" s="60"/>
      <c r="AJ11" s="61"/>
      <c r="AK11" s="61"/>
      <c r="AL11" s="60"/>
      <c r="AM11" s="60"/>
      <c r="AN11" s="60"/>
      <c r="AO11" s="60"/>
      <c r="AP11" s="60"/>
    </row>
    <row r="12" spans="1:42" x14ac:dyDescent="0.3">
      <c r="A12" s="56" t="s">
        <v>37</v>
      </c>
      <c r="B12" s="129">
        <v>42842</v>
      </c>
      <c r="C12" s="58">
        <f>B12+5</f>
        <v>42847</v>
      </c>
      <c r="D12" s="6" t="str">
        <f t="shared" si="1"/>
        <v>sam</v>
      </c>
      <c r="E12" s="5"/>
      <c r="F12" s="61"/>
      <c r="G12" s="91" t="s">
        <v>0</v>
      </c>
      <c r="H12" s="91"/>
      <c r="I12" s="91"/>
      <c r="J12" s="92"/>
      <c r="K12" s="60"/>
      <c r="L12" s="62"/>
      <c r="M12" s="93" t="s">
        <v>1</v>
      </c>
      <c r="N12" s="91"/>
      <c r="O12" s="91"/>
      <c r="P12" s="92"/>
      <c r="Q12" s="60"/>
      <c r="R12" s="62"/>
      <c r="S12" s="91" t="s">
        <v>2</v>
      </c>
      <c r="T12" s="91"/>
      <c r="U12" s="91"/>
      <c r="V12" s="92"/>
      <c r="W12" s="60"/>
      <c r="X12" s="62"/>
      <c r="Y12" s="91" t="s">
        <v>3</v>
      </c>
      <c r="Z12" s="91"/>
      <c r="AA12" s="91"/>
      <c r="AB12" s="92"/>
      <c r="AC12" s="60"/>
      <c r="AD12" s="62"/>
      <c r="AE12" s="91" t="s">
        <v>4</v>
      </c>
      <c r="AF12" s="91"/>
      <c r="AG12" s="91"/>
      <c r="AH12" s="92"/>
      <c r="AI12" s="60"/>
      <c r="AJ12" s="62"/>
      <c r="AK12" s="91" t="s">
        <v>5</v>
      </c>
      <c r="AL12" s="91"/>
      <c r="AM12" s="91"/>
      <c r="AN12" s="92"/>
      <c r="AO12" s="60"/>
      <c r="AP12" s="60"/>
    </row>
    <row r="13" spans="1:42" x14ac:dyDescent="0.3">
      <c r="A13" s="56" t="s">
        <v>31</v>
      </c>
      <c r="B13" s="129">
        <v>42491</v>
      </c>
      <c r="C13" s="128">
        <v>42492</v>
      </c>
      <c r="D13" s="6" t="str">
        <f t="shared" si="1"/>
        <v>lun</v>
      </c>
      <c r="E13" s="5"/>
      <c r="F13" s="63" t="str">
        <f>IF(G13="","",TEXT(G13,"jjj"))</f>
        <v>dim</v>
      </c>
      <c r="G13" s="131">
        <f>DATE(B2,1,1)</f>
        <v>42736</v>
      </c>
      <c r="H13" s="71">
        <f>IF($F13=$B$5,1,0)</f>
        <v>0</v>
      </c>
      <c r="I13" s="65">
        <f>IF($F13=$C$5,1,0)</f>
        <v>0</v>
      </c>
      <c r="J13" s="66">
        <f>IF($F13=$D$5,1,0)</f>
        <v>0</v>
      </c>
      <c r="K13" s="60"/>
      <c r="L13" s="67" t="str">
        <f>IF(M13="","",TEXT(M13,"jjj"))</f>
        <v>mer</v>
      </c>
      <c r="M13" s="64">
        <f>DATE(YEAR(G13),MONTH(G13)+1,1)</f>
        <v>42767</v>
      </c>
      <c r="N13" s="65">
        <f>IF($L13=$B$5,1,0)</f>
        <v>0</v>
      </c>
      <c r="O13" s="65">
        <f>IF($L13=$C$5,1,0)</f>
        <v>0</v>
      </c>
      <c r="P13" s="66">
        <f>IF($L13=$D$5,1,0)</f>
        <v>1</v>
      </c>
      <c r="Q13" s="60"/>
      <c r="R13" s="63" t="str">
        <f>IF(S13="","",TEXT(S13,"jjj"))</f>
        <v>mer</v>
      </c>
      <c r="S13" s="64">
        <f>DATE(YEAR(G13),MONTH(G13)+2,1)</f>
        <v>42795</v>
      </c>
      <c r="T13" s="65">
        <f>IF($R13=$B$5,1,0)</f>
        <v>0</v>
      </c>
      <c r="U13" s="65">
        <f>IF($R13=$C$5,1,0)</f>
        <v>0</v>
      </c>
      <c r="V13" s="66">
        <f>IF($R13=$D$5,1,0)</f>
        <v>1</v>
      </c>
      <c r="W13" s="60"/>
      <c r="X13" s="63" t="str">
        <f>IF(Y13="","",TEXT(Y13,"jjj"))</f>
        <v>sam</v>
      </c>
      <c r="Y13" s="64">
        <f>DATE(YEAR(G13),MONTH(G13)+3,1)</f>
        <v>42826</v>
      </c>
      <c r="Z13" s="65">
        <f>IF($X13=$B$5,1,0)</f>
        <v>0</v>
      </c>
      <c r="AA13" s="65">
        <f>IF($X13=$C$5,1,0)</f>
        <v>0</v>
      </c>
      <c r="AB13" s="66">
        <f>IF($X13=$D$5,1,0)</f>
        <v>0</v>
      </c>
      <c r="AC13" s="60"/>
      <c r="AD13" s="63" t="str">
        <f>IF(AE13="","",TEXT(AE13,"jjj"))</f>
        <v>lun</v>
      </c>
      <c r="AE13" s="64">
        <f>DATE(YEAR(G13),MONTH(G13)+4,1)</f>
        <v>42856</v>
      </c>
      <c r="AF13" s="65">
        <f>IF($AD13=$B$5,1,0)</f>
        <v>0</v>
      </c>
      <c r="AG13" s="65">
        <f>IF($AD13=$C$5,1,0)</f>
        <v>0</v>
      </c>
      <c r="AH13" s="66">
        <f>IF($AD13=$D$5,1,0)</f>
        <v>0</v>
      </c>
      <c r="AI13" s="60"/>
      <c r="AJ13" s="63" t="str">
        <f>IF(AK13="","",TEXT(AK13,"jjj"))</f>
        <v>jeu</v>
      </c>
      <c r="AK13" s="64">
        <f>DATE(YEAR(G13),MONTH(G13)+5,1)</f>
        <v>42887</v>
      </c>
      <c r="AL13" s="65">
        <f>IF($AJ13=$B$5,1,0)</f>
        <v>1</v>
      </c>
      <c r="AM13" s="65">
        <f>IF($AJ13=$C$5,1,0)</f>
        <v>0</v>
      </c>
      <c r="AN13" s="66">
        <f>IF($AJ13=$D$5,1,0)</f>
        <v>0</v>
      </c>
      <c r="AO13" s="60"/>
      <c r="AP13" s="60"/>
    </row>
    <row r="14" spans="1:42" x14ac:dyDescent="0.3">
      <c r="A14" s="56" t="s">
        <v>34</v>
      </c>
      <c r="B14" s="129">
        <v>42498</v>
      </c>
      <c r="C14" s="58">
        <f t="shared" si="0"/>
        <v>42498</v>
      </c>
      <c r="D14" s="6" t="str">
        <f t="shared" si="1"/>
        <v>dim</v>
      </c>
      <c r="E14" s="5"/>
      <c r="F14" s="63" t="str">
        <f t="shared" ref="F14:F43" si="2">IF(G14="","",TEXT(G14,"jjj"))</f>
        <v>lun</v>
      </c>
      <c r="G14" s="64">
        <f>G13+1</f>
        <v>42737</v>
      </c>
      <c r="H14" s="71">
        <f>IF($F14=$B$5,1,0)</f>
        <v>0</v>
      </c>
      <c r="I14" s="65">
        <f>IF($F14=$C$5,1,0)</f>
        <v>0</v>
      </c>
      <c r="J14" s="66">
        <f>IF($F14=$D$5,1,0)</f>
        <v>0</v>
      </c>
      <c r="K14" s="60"/>
      <c r="L14" s="63" t="str">
        <f t="shared" ref="L14:L40" si="3">IF(M14="","",TEXT(M14,"jjj"))</f>
        <v>jeu</v>
      </c>
      <c r="M14" s="64">
        <f>M13+1</f>
        <v>42768</v>
      </c>
      <c r="N14" s="65">
        <f>IF($L14=$B$5,1,0)</f>
        <v>1</v>
      </c>
      <c r="O14" s="65">
        <f>IF($L14=$C$5,1,0)</f>
        <v>0</v>
      </c>
      <c r="P14" s="66">
        <f>IF($L14=$D$5,1,0)</f>
        <v>0</v>
      </c>
      <c r="Q14" s="60"/>
      <c r="R14" s="63" t="str">
        <f t="shared" ref="R14:R43" si="4">IF(S14="","",TEXT(S14,"jjj"))</f>
        <v>jeu</v>
      </c>
      <c r="S14" s="64">
        <f>S13+1</f>
        <v>42796</v>
      </c>
      <c r="T14" s="65">
        <f>IF($R14=$B$5,1,0)</f>
        <v>1</v>
      </c>
      <c r="U14" s="65">
        <f>IF($R14=$C$5,1,0)</f>
        <v>0</v>
      </c>
      <c r="V14" s="66">
        <f>IF($R14=$D$5,1,0)</f>
        <v>0</v>
      </c>
      <c r="W14" s="60"/>
      <c r="X14" s="63" t="str">
        <f t="shared" ref="X14:X42" si="5">IF(Y14="","",TEXT(Y14,"jjj"))</f>
        <v>dim</v>
      </c>
      <c r="Y14" s="64">
        <f>Y13+1</f>
        <v>42827</v>
      </c>
      <c r="Z14" s="65">
        <f>IF($X14=$B$5,1,0)</f>
        <v>0</v>
      </c>
      <c r="AA14" s="65">
        <f>IF($X14=$C$5,1,0)</f>
        <v>0</v>
      </c>
      <c r="AB14" s="66">
        <f>IF($X14=$D$5,1,0)</f>
        <v>0</v>
      </c>
      <c r="AC14" s="60"/>
      <c r="AD14" s="63" t="str">
        <f t="shared" ref="AD14:AD43" si="6">IF(AE14="","",TEXT(AE14,"jjj"))</f>
        <v>mar</v>
      </c>
      <c r="AE14" s="64">
        <f>AE13+1</f>
        <v>42857</v>
      </c>
      <c r="AF14" s="65">
        <f>IF($AD14=$B$5,1,0)</f>
        <v>0</v>
      </c>
      <c r="AG14" s="65">
        <f>IF($AD14=$C$5,1,0)</f>
        <v>1</v>
      </c>
      <c r="AH14" s="66">
        <f>IF($AD14=$D$5,1,0)</f>
        <v>0</v>
      </c>
      <c r="AI14" s="60"/>
      <c r="AJ14" s="63" t="str">
        <f t="shared" ref="AJ14:AJ42" si="7">IF(AK14="","",TEXT(AK14,"jjj"))</f>
        <v>ven</v>
      </c>
      <c r="AK14" s="64">
        <f>AK13+1</f>
        <v>42888</v>
      </c>
      <c r="AL14" s="65">
        <f>IF($AJ14=$B$5,1,0)</f>
        <v>0</v>
      </c>
      <c r="AM14" s="65">
        <f>IF($AJ14=$C$5,1,0)</f>
        <v>0</v>
      </c>
      <c r="AN14" s="66">
        <f>IF($AJ14=$D$5,1,0)</f>
        <v>0</v>
      </c>
      <c r="AO14" s="60"/>
      <c r="AP14" s="60"/>
    </row>
    <row r="15" spans="1:42" x14ac:dyDescent="0.3">
      <c r="A15" s="56" t="s">
        <v>29</v>
      </c>
      <c r="B15" s="129">
        <f>B11+39</f>
        <v>42880</v>
      </c>
      <c r="C15" s="58">
        <f>B15+4</f>
        <v>42884</v>
      </c>
      <c r="D15" s="6" t="str">
        <f t="shared" si="1"/>
        <v>lun</v>
      </c>
      <c r="E15" s="5"/>
      <c r="F15" s="63" t="str">
        <f t="shared" si="2"/>
        <v>mar</v>
      </c>
      <c r="G15" s="64">
        <f t="shared" ref="G15:G43" si="8">G14+1</f>
        <v>42738</v>
      </c>
      <c r="H15" s="71">
        <f>IF($F15=$B$5,1,0)</f>
        <v>0</v>
      </c>
      <c r="I15" s="65">
        <f>IF($F15=$C$5,1,0)</f>
        <v>1</v>
      </c>
      <c r="J15" s="66">
        <f>IF($F15=$D$5,1,0)</f>
        <v>0</v>
      </c>
      <c r="K15" s="60"/>
      <c r="L15" s="63" t="str">
        <f t="shared" si="3"/>
        <v>ven</v>
      </c>
      <c r="M15" s="64">
        <f t="shared" ref="M15:M40" si="9">M14+1</f>
        <v>42769</v>
      </c>
      <c r="N15" s="65">
        <f>IF($L15=$B$5,1,0)</f>
        <v>0</v>
      </c>
      <c r="O15" s="65">
        <f>IF($L15=$C$5,1,0)</f>
        <v>0</v>
      </c>
      <c r="P15" s="66">
        <f>IF($L15=$D$5,1,0)</f>
        <v>0</v>
      </c>
      <c r="Q15" s="60"/>
      <c r="R15" s="63" t="str">
        <f t="shared" si="4"/>
        <v>ven</v>
      </c>
      <c r="S15" s="64">
        <f t="shared" ref="S15:S43" si="10">S14+1</f>
        <v>42797</v>
      </c>
      <c r="T15" s="65">
        <f>IF($R15=$B$5,1,0)</f>
        <v>0</v>
      </c>
      <c r="U15" s="65">
        <f>IF($R15=$C$5,1,0)</f>
        <v>0</v>
      </c>
      <c r="V15" s="66">
        <f>IF($R15=$D$5,1,0)</f>
        <v>0</v>
      </c>
      <c r="W15" s="60"/>
      <c r="X15" s="63" t="str">
        <f t="shared" si="5"/>
        <v>lun</v>
      </c>
      <c r="Y15" s="64">
        <f t="shared" ref="Y15:Y42" si="11">Y14+1</f>
        <v>42828</v>
      </c>
      <c r="Z15" s="65">
        <f>IF($X15=$B$5,1,0)</f>
        <v>0</v>
      </c>
      <c r="AA15" s="65">
        <f>IF($X15=$C$5,1,0)</f>
        <v>0</v>
      </c>
      <c r="AB15" s="66">
        <f>IF($X15=$D$5,1,0)</f>
        <v>0</v>
      </c>
      <c r="AC15" s="60"/>
      <c r="AD15" s="63" t="str">
        <f t="shared" si="6"/>
        <v>mer</v>
      </c>
      <c r="AE15" s="64">
        <f t="shared" ref="AE15:AE43" si="12">AE14+1</f>
        <v>42858</v>
      </c>
      <c r="AF15" s="65">
        <f>IF($AD15=$B$5,1,0)</f>
        <v>0</v>
      </c>
      <c r="AG15" s="65">
        <f>IF($AD15=$C$5,1,0)</f>
        <v>0</v>
      </c>
      <c r="AH15" s="66">
        <f>IF($AD15=$D$5,1,0)</f>
        <v>1</v>
      </c>
      <c r="AI15" s="60"/>
      <c r="AJ15" s="63" t="str">
        <f t="shared" si="7"/>
        <v>sam</v>
      </c>
      <c r="AK15" s="64">
        <f t="shared" ref="AK15:AK42" si="13">AK14+1</f>
        <v>42889</v>
      </c>
      <c r="AL15" s="65">
        <f>IF($AJ15=$B$5,1,0)</f>
        <v>0</v>
      </c>
      <c r="AM15" s="65">
        <f>IF($AJ15=$C$5,1,0)</f>
        <v>0</v>
      </c>
      <c r="AN15" s="66">
        <f>IF($AJ15=$D$5,1,0)</f>
        <v>0</v>
      </c>
      <c r="AO15" s="60"/>
      <c r="AP15" s="60"/>
    </row>
    <row r="16" spans="1:42" x14ac:dyDescent="0.3">
      <c r="A16" s="56" t="s">
        <v>30</v>
      </c>
      <c r="B16" s="129">
        <v>42565</v>
      </c>
      <c r="C16" s="58">
        <f t="shared" si="0"/>
        <v>42565</v>
      </c>
      <c r="D16" s="6" t="str">
        <f t="shared" si="1"/>
        <v>jeu</v>
      </c>
      <c r="E16" s="5"/>
      <c r="F16" s="63" t="str">
        <f t="shared" si="2"/>
        <v>mer</v>
      </c>
      <c r="G16" s="64">
        <f t="shared" si="8"/>
        <v>42739</v>
      </c>
      <c r="H16" s="71">
        <f>IF($F16=$B$5,1,0)</f>
        <v>0</v>
      </c>
      <c r="I16" s="65">
        <f>IF($F16=$C$5,1,0)</f>
        <v>0</v>
      </c>
      <c r="J16" s="66">
        <f>IF($F16=$D$5,1,0)</f>
        <v>1</v>
      </c>
      <c r="K16" s="60"/>
      <c r="L16" s="63" t="str">
        <f t="shared" si="3"/>
        <v>sam</v>
      </c>
      <c r="M16" s="64">
        <f t="shared" si="9"/>
        <v>42770</v>
      </c>
      <c r="N16" s="65">
        <f>IF($L16=$B$5,1,0)</f>
        <v>0</v>
      </c>
      <c r="O16" s="65">
        <f>IF($L16=$C$5,1,0)</f>
        <v>0</v>
      </c>
      <c r="P16" s="66">
        <f>IF($L16=$D$5,1,0)</f>
        <v>0</v>
      </c>
      <c r="Q16" s="60"/>
      <c r="R16" s="63" t="str">
        <f t="shared" si="4"/>
        <v>sam</v>
      </c>
      <c r="S16" s="64">
        <f t="shared" si="10"/>
        <v>42798</v>
      </c>
      <c r="T16" s="65">
        <f>IF($R16=$B$5,1,0)</f>
        <v>0</v>
      </c>
      <c r="U16" s="65">
        <f>IF($R16=$C$5,1,0)</f>
        <v>0</v>
      </c>
      <c r="V16" s="66">
        <f>IF($R16=$D$5,1,0)</f>
        <v>0</v>
      </c>
      <c r="W16" s="60"/>
      <c r="X16" s="63" t="str">
        <f t="shared" si="5"/>
        <v>mar</v>
      </c>
      <c r="Y16" s="64">
        <f t="shared" si="11"/>
        <v>42829</v>
      </c>
      <c r="Z16" s="65">
        <f>IF($X16=$B$5,1,0)</f>
        <v>0</v>
      </c>
      <c r="AA16" s="65">
        <f>IF($X16=$C$5,1,0)</f>
        <v>1</v>
      </c>
      <c r="AB16" s="66">
        <f>IF($X16=$D$5,1,0)</f>
        <v>0</v>
      </c>
      <c r="AC16" s="60"/>
      <c r="AD16" s="63" t="str">
        <f t="shared" si="6"/>
        <v>jeu</v>
      </c>
      <c r="AE16" s="64">
        <f t="shared" si="12"/>
        <v>42859</v>
      </c>
      <c r="AF16" s="65">
        <f>IF($AD16=$B$5,1,0)</f>
        <v>1</v>
      </c>
      <c r="AG16" s="65">
        <f>IF($AD16=$C$5,1,0)</f>
        <v>0</v>
      </c>
      <c r="AH16" s="66">
        <f>IF($AD16=$D$5,1,0)</f>
        <v>0</v>
      </c>
      <c r="AI16" s="60"/>
      <c r="AJ16" s="63" t="str">
        <f t="shared" si="7"/>
        <v>dim</v>
      </c>
      <c r="AK16" s="131">
        <f t="shared" si="13"/>
        <v>42890</v>
      </c>
      <c r="AL16" s="65">
        <f>IF($AJ16=$B$5,1,0)</f>
        <v>0</v>
      </c>
      <c r="AM16" s="65">
        <f>IF($AJ16=$C$5,1,0)</f>
        <v>0</v>
      </c>
      <c r="AN16" s="66">
        <f>IF($AJ16=$D$5,1,0)</f>
        <v>0</v>
      </c>
      <c r="AO16" s="60"/>
      <c r="AP16" s="60"/>
    </row>
    <row r="17" spans="1:42" x14ac:dyDescent="0.3">
      <c r="A17" s="56" t="s">
        <v>39</v>
      </c>
      <c r="B17" s="129">
        <f>DATE(B2,8,15)</f>
        <v>42962</v>
      </c>
      <c r="C17" s="58">
        <f t="shared" si="0"/>
        <v>42962</v>
      </c>
      <c r="D17" s="6" t="str">
        <f t="shared" si="1"/>
        <v>mar</v>
      </c>
      <c r="E17" s="5"/>
      <c r="F17" s="63" t="str">
        <f t="shared" si="2"/>
        <v>jeu</v>
      </c>
      <c r="G17" s="64">
        <f t="shared" si="8"/>
        <v>42740</v>
      </c>
      <c r="H17" s="71">
        <f>IF($F17=$B$5,1,0)</f>
        <v>1</v>
      </c>
      <c r="I17" s="65">
        <f>IF($F17=$C$5,1,0)</f>
        <v>0</v>
      </c>
      <c r="J17" s="66">
        <f>IF($F17=$D$5,1,0)</f>
        <v>0</v>
      </c>
      <c r="K17" s="60"/>
      <c r="L17" s="63" t="str">
        <f t="shared" si="3"/>
        <v>dim</v>
      </c>
      <c r="M17" s="64">
        <f t="shared" si="9"/>
        <v>42771</v>
      </c>
      <c r="N17" s="65">
        <f>IF($L17=$B$5,1,0)</f>
        <v>0</v>
      </c>
      <c r="O17" s="65">
        <f>IF($L17=$C$5,1,0)</f>
        <v>0</v>
      </c>
      <c r="P17" s="66">
        <f>IF($L17=$D$5,1,0)</f>
        <v>0</v>
      </c>
      <c r="Q17" s="60"/>
      <c r="R17" s="63" t="str">
        <f t="shared" si="4"/>
        <v>dim</v>
      </c>
      <c r="S17" s="64">
        <f t="shared" si="10"/>
        <v>42799</v>
      </c>
      <c r="T17" s="65">
        <f>IF($R17=$B$5,1,0)</f>
        <v>0</v>
      </c>
      <c r="U17" s="65">
        <f>IF($R17=$C$5,1,0)</f>
        <v>0</v>
      </c>
      <c r="V17" s="66">
        <f>IF($R17=$D$5,1,0)</f>
        <v>0</v>
      </c>
      <c r="W17" s="60"/>
      <c r="X17" s="63" t="str">
        <f t="shared" si="5"/>
        <v>mer</v>
      </c>
      <c r="Y17" s="64">
        <f t="shared" si="11"/>
        <v>42830</v>
      </c>
      <c r="Z17" s="65">
        <f>IF($X17=$B$5,1,0)</f>
        <v>0</v>
      </c>
      <c r="AA17" s="65">
        <f>IF($X17=$C$5,1,0)</f>
        <v>0</v>
      </c>
      <c r="AB17" s="66">
        <f>IF($X17=$D$5,1,0)</f>
        <v>1</v>
      </c>
      <c r="AC17" s="60"/>
      <c r="AD17" s="63" t="str">
        <f t="shared" si="6"/>
        <v>ven</v>
      </c>
      <c r="AE17" s="64">
        <f t="shared" si="12"/>
        <v>42860</v>
      </c>
      <c r="AF17" s="65">
        <f>IF($AD17=$B$5,1,0)</f>
        <v>0</v>
      </c>
      <c r="AG17" s="65">
        <f>IF($AD17=$C$5,1,0)</f>
        <v>0</v>
      </c>
      <c r="AH17" s="66">
        <f>IF($AD17=$D$5,1,0)</f>
        <v>0</v>
      </c>
      <c r="AI17" s="60"/>
      <c r="AJ17" s="63" t="str">
        <f t="shared" si="7"/>
        <v>lun</v>
      </c>
      <c r="AK17" s="131">
        <f t="shared" si="13"/>
        <v>42891</v>
      </c>
      <c r="AL17" s="65">
        <f>IF($AJ17=$B$5,1,0)</f>
        <v>0</v>
      </c>
      <c r="AM17" s="65">
        <f>IF($AJ17=$C$5,1,0)</f>
        <v>0</v>
      </c>
      <c r="AN17" s="66">
        <f>IF($AJ17=$D$5,1,0)</f>
        <v>0</v>
      </c>
      <c r="AO17" s="60"/>
      <c r="AP17" s="60"/>
    </row>
    <row r="18" spans="1:42" x14ac:dyDescent="0.3">
      <c r="A18" s="56" t="s">
        <v>36</v>
      </c>
      <c r="B18" s="129">
        <f>DATE(B2,11,1)</f>
        <v>43040</v>
      </c>
      <c r="C18" s="58">
        <f>B18+2</f>
        <v>43042</v>
      </c>
      <c r="D18" s="6" t="str">
        <f t="shared" si="1"/>
        <v>ven</v>
      </c>
      <c r="E18" s="5"/>
      <c r="F18" s="63" t="str">
        <f t="shared" si="2"/>
        <v>ven</v>
      </c>
      <c r="G18" s="64">
        <f t="shared" si="8"/>
        <v>42741</v>
      </c>
      <c r="H18" s="71">
        <f>IF($F18=$B$5,1,0)</f>
        <v>0</v>
      </c>
      <c r="I18" s="65">
        <f>IF($F18=$C$5,1,0)</f>
        <v>0</v>
      </c>
      <c r="J18" s="66">
        <f>IF($F18=$D$5,1,0)</f>
        <v>0</v>
      </c>
      <c r="K18" s="60"/>
      <c r="L18" s="63" t="str">
        <f t="shared" si="3"/>
        <v>lun</v>
      </c>
      <c r="M18" s="64">
        <f t="shared" si="9"/>
        <v>42772</v>
      </c>
      <c r="N18" s="65">
        <f>IF($L18=$B$5,1,0)</f>
        <v>0</v>
      </c>
      <c r="O18" s="65">
        <f>IF($L18=$C$5,1,0)</f>
        <v>0</v>
      </c>
      <c r="P18" s="66">
        <f>IF($L18=$D$5,1,0)</f>
        <v>0</v>
      </c>
      <c r="Q18" s="60"/>
      <c r="R18" s="63" t="str">
        <f t="shared" si="4"/>
        <v>lun</v>
      </c>
      <c r="S18" s="64">
        <f t="shared" si="10"/>
        <v>42800</v>
      </c>
      <c r="T18" s="65">
        <f>IF($R18=$B$5,1,0)</f>
        <v>0</v>
      </c>
      <c r="U18" s="65">
        <f>IF($R18=$C$5,1,0)</f>
        <v>0</v>
      </c>
      <c r="V18" s="66">
        <f>IF($R18=$D$5,1,0)</f>
        <v>0</v>
      </c>
      <c r="W18" s="60"/>
      <c r="X18" s="63" t="str">
        <f t="shared" si="5"/>
        <v>jeu</v>
      </c>
      <c r="Y18" s="64">
        <f t="shared" si="11"/>
        <v>42831</v>
      </c>
      <c r="Z18" s="65">
        <f>IF($X18=$B$5,1,0)</f>
        <v>1</v>
      </c>
      <c r="AA18" s="65">
        <f>IF($X18=$C$5,1,0)</f>
        <v>0</v>
      </c>
      <c r="AB18" s="66">
        <f>IF($X18=$D$5,1,0)</f>
        <v>0</v>
      </c>
      <c r="AC18" s="60"/>
      <c r="AD18" s="63" t="str">
        <f t="shared" si="6"/>
        <v>sam</v>
      </c>
      <c r="AE18" s="64">
        <f t="shared" si="12"/>
        <v>42861</v>
      </c>
      <c r="AF18" s="65">
        <f>IF($AD18=$B$5,1,0)</f>
        <v>0</v>
      </c>
      <c r="AG18" s="65">
        <f>IF($AD18=$C$5,1,0)</f>
        <v>0</v>
      </c>
      <c r="AH18" s="66">
        <f>IF($AD18=$D$5,1,0)</f>
        <v>0</v>
      </c>
      <c r="AI18" s="60"/>
      <c r="AJ18" s="63" t="str">
        <f t="shared" si="7"/>
        <v>mar</v>
      </c>
      <c r="AK18" s="64">
        <f t="shared" si="13"/>
        <v>42892</v>
      </c>
      <c r="AL18" s="65">
        <f>IF($AJ18=$B$5,1,0)</f>
        <v>0</v>
      </c>
      <c r="AM18" s="65">
        <f>IF($AJ18=$C$5,1,0)</f>
        <v>1</v>
      </c>
      <c r="AN18" s="66">
        <f>IF($AJ18=$D$5,1,0)</f>
        <v>0</v>
      </c>
      <c r="AO18" s="60"/>
      <c r="AP18" s="60"/>
    </row>
    <row r="19" spans="1:42" x14ac:dyDescent="0.3">
      <c r="A19" s="56" t="s">
        <v>35</v>
      </c>
      <c r="B19" s="129">
        <v>42685</v>
      </c>
      <c r="C19" s="58">
        <f t="shared" si="0"/>
        <v>42685</v>
      </c>
      <c r="D19" s="6" t="str">
        <f t="shared" si="1"/>
        <v>ven</v>
      </c>
      <c r="E19" s="5"/>
      <c r="F19" s="63" t="str">
        <f t="shared" si="2"/>
        <v>sam</v>
      </c>
      <c r="G19" s="64">
        <f t="shared" si="8"/>
        <v>42742</v>
      </c>
      <c r="H19" s="71">
        <f>IF($F19=$B$5,1,0)</f>
        <v>0</v>
      </c>
      <c r="I19" s="65">
        <f>IF($F19=$C$5,1,0)</f>
        <v>0</v>
      </c>
      <c r="J19" s="66">
        <f>IF($F19=$D$5,1,0)</f>
        <v>0</v>
      </c>
      <c r="K19" s="60"/>
      <c r="L19" s="63" t="str">
        <f t="shared" si="3"/>
        <v>mar</v>
      </c>
      <c r="M19" s="64">
        <f t="shared" si="9"/>
        <v>42773</v>
      </c>
      <c r="N19" s="65">
        <f>IF($L19=$B$5,1,0)</f>
        <v>0</v>
      </c>
      <c r="O19" s="65">
        <f>IF($L19=$C$5,1,0)</f>
        <v>1</v>
      </c>
      <c r="P19" s="66">
        <f>IF($L19=$D$5,1,0)</f>
        <v>0</v>
      </c>
      <c r="Q19" s="60"/>
      <c r="R19" s="63" t="str">
        <f t="shared" si="4"/>
        <v>mar</v>
      </c>
      <c r="S19" s="64">
        <f t="shared" si="10"/>
        <v>42801</v>
      </c>
      <c r="T19" s="65">
        <f>IF($R19=$B$5,1,0)</f>
        <v>0</v>
      </c>
      <c r="U19" s="65">
        <f>IF($R19=$C$5,1,0)</f>
        <v>1</v>
      </c>
      <c r="V19" s="66">
        <f>IF($R19=$D$5,1,0)</f>
        <v>0</v>
      </c>
      <c r="W19" s="60"/>
      <c r="X19" s="63" t="str">
        <f t="shared" si="5"/>
        <v>ven</v>
      </c>
      <c r="Y19" s="64">
        <f t="shared" si="11"/>
        <v>42832</v>
      </c>
      <c r="Z19" s="65">
        <f>IF($X19=$B$5,1,0)</f>
        <v>0</v>
      </c>
      <c r="AA19" s="65">
        <f>IF($X19=$C$5,1,0)</f>
        <v>0</v>
      </c>
      <c r="AB19" s="66">
        <f>IF($X19=$D$5,1,0)</f>
        <v>0</v>
      </c>
      <c r="AC19" s="60"/>
      <c r="AD19" s="63" t="str">
        <f t="shared" si="6"/>
        <v>dim</v>
      </c>
      <c r="AE19" s="64">
        <f t="shared" si="12"/>
        <v>42862</v>
      </c>
      <c r="AF19" s="65">
        <f>IF($AD19=$B$5,1,0)</f>
        <v>0</v>
      </c>
      <c r="AG19" s="65">
        <f>IF($AD19=$C$5,1,0)</f>
        <v>0</v>
      </c>
      <c r="AH19" s="66">
        <f>IF($AD19=$D$5,1,0)</f>
        <v>0</v>
      </c>
      <c r="AI19" s="60"/>
      <c r="AJ19" s="63" t="str">
        <f t="shared" si="7"/>
        <v>mer</v>
      </c>
      <c r="AK19" s="64">
        <f t="shared" si="13"/>
        <v>42893</v>
      </c>
      <c r="AL19" s="65">
        <f>IF($AJ19=$B$5,1,0)</f>
        <v>0</v>
      </c>
      <c r="AM19" s="65">
        <f>IF($AJ19=$C$5,1,0)</f>
        <v>0</v>
      </c>
      <c r="AN19" s="66">
        <f>IF($AJ19=$D$5,1,0)</f>
        <v>1</v>
      </c>
      <c r="AO19" s="60"/>
      <c r="AP19" s="60"/>
    </row>
    <row r="20" spans="1:42" x14ac:dyDescent="0.3">
      <c r="A20" s="56" t="s">
        <v>33</v>
      </c>
      <c r="B20" s="129">
        <f>DATE(B2,12,25)</f>
        <v>43094</v>
      </c>
      <c r="C20" s="128">
        <f>DATE(C2,12,25)</f>
        <v>360</v>
      </c>
      <c r="D20" s="6" t="str">
        <f t="shared" si="1"/>
        <v>mar</v>
      </c>
      <c r="E20" s="5"/>
      <c r="F20" s="63" t="str">
        <f t="shared" si="2"/>
        <v>dim</v>
      </c>
      <c r="G20" s="64">
        <f t="shared" si="8"/>
        <v>42743</v>
      </c>
      <c r="H20" s="71">
        <f>IF($F20=$B$5,1,0)</f>
        <v>0</v>
      </c>
      <c r="I20" s="65">
        <f>IF($F20=$C$5,1,0)</f>
        <v>0</v>
      </c>
      <c r="J20" s="66">
        <f>IF($F20=$D$5,1,0)</f>
        <v>0</v>
      </c>
      <c r="K20" s="60"/>
      <c r="L20" s="63" t="str">
        <f t="shared" si="3"/>
        <v>mer</v>
      </c>
      <c r="M20" s="64">
        <f t="shared" si="9"/>
        <v>42774</v>
      </c>
      <c r="N20" s="65">
        <f>IF($L20=$B$5,1,0)</f>
        <v>0</v>
      </c>
      <c r="O20" s="65">
        <f>IF($L20=$C$5,1,0)</f>
        <v>0</v>
      </c>
      <c r="P20" s="66">
        <f>IF($L20=$D$5,1,0)</f>
        <v>1</v>
      </c>
      <c r="Q20" s="60"/>
      <c r="R20" s="63" t="str">
        <f t="shared" si="4"/>
        <v>mer</v>
      </c>
      <c r="S20" s="64">
        <f t="shared" si="10"/>
        <v>42802</v>
      </c>
      <c r="T20" s="65">
        <f>IF($R20=$B$5,1,0)</f>
        <v>0</v>
      </c>
      <c r="U20" s="65">
        <f>IF($R20=$C$5,1,0)</f>
        <v>0</v>
      </c>
      <c r="V20" s="66">
        <f>IF($R20=$D$5,1,0)</f>
        <v>1</v>
      </c>
      <c r="W20" s="60"/>
      <c r="X20" s="63" t="str">
        <f t="shared" si="5"/>
        <v>sam</v>
      </c>
      <c r="Y20" s="64">
        <f t="shared" si="11"/>
        <v>42833</v>
      </c>
      <c r="Z20" s="65">
        <f>IF($X20=$B$5,1,0)</f>
        <v>0</v>
      </c>
      <c r="AA20" s="65">
        <f>IF($X20=$C$5,1,0)</f>
        <v>0</v>
      </c>
      <c r="AB20" s="66">
        <f>IF($X20=$D$5,1,0)</f>
        <v>0</v>
      </c>
      <c r="AC20" s="60"/>
      <c r="AD20" s="63" t="str">
        <f t="shared" si="6"/>
        <v>lun</v>
      </c>
      <c r="AE20" s="64">
        <f t="shared" si="12"/>
        <v>42863</v>
      </c>
      <c r="AF20" s="65">
        <f>IF($AD20=$B$5,1,0)</f>
        <v>0</v>
      </c>
      <c r="AG20" s="65">
        <f>IF($AD20=$C$5,1,0)</f>
        <v>0</v>
      </c>
      <c r="AH20" s="66">
        <f>IF($AD20=$D$5,1,0)</f>
        <v>0</v>
      </c>
      <c r="AI20" s="60"/>
      <c r="AJ20" s="63" t="str">
        <f t="shared" si="7"/>
        <v>jeu</v>
      </c>
      <c r="AK20" s="64">
        <f t="shared" si="13"/>
        <v>42894</v>
      </c>
      <c r="AL20" s="65">
        <f>IF($AJ20=$B$5,1,0)</f>
        <v>1</v>
      </c>
      <c r="AM20" s="65">
        <f>IF($AJ20=$C$5,1,0)</f>
        <v>0</v>
      </c>
      <c r="AN20" s="66">
        <f>IF($AJ20=$D$5,1,0)</f>
        <v>0</v>
      </c>
      <c r="AO20" s="60"/>
      <c r="AP20" s="60"/>
    </row>
    <row r="21" spans="1:42" x14ac:dyDescent="0.3">
      <c r="A21" s="56" t="s">
        <v>40</v>
      </c>
      <c r="B21" s="129">
        <f>B11+49</f>
        <v>42890</v>
      </c>
      <c r="C21" s="58">
        <f t="shared" si="0"/>
        <v>42890</v>
      </c>
      <c r="D21" s="6" t="str">
        <f t="shared" si="1"/>
        <v>dim</v>
      </c>
      <c r="E21" s="5"/>
      <c r="F21" s="63" t="str">
        <f t="shared" si="2"/>
        <v>lun</v>
      </c>
      <c r="G21" s="64">
        <f t="shared" si="8"/>
        <v>42744</v>
      </c>
      <c r="H21" s="71">
        <f>IF($F21=$B$5,1,0)</f>
        <v>0</v>
      </c>
      <c r="I21" s="65">
        <f>IF($F21=$C$5,1,0)</f>
        <v>0</v>
      </c>
      <c r="J21" s="66">
        <f>IF($F21=$D$5,1,0)</f>
        <v>0</v>
      </c>
      <c r="K21" s="60"/>
      <c r="L21" s="63" t="str">
        <f t="shared" si="3"/>
        <v>jeu</v>
      </c>
      <c r="M21" s="64">
        <f t="shared" si="9"/>
        <v>42775</v>
      </c>
      <c r="N21" s="65">
        <f>IF($L21=$B$5,1,0)</f>
        <v>1</v>
      </c>
      <c r="O21" s="65">
        <f>IF($L21=$C$5,1,0)</f>
        <v>0</v>
      </c>
      <c r="P21" s="66">
        <f>IF($L21=$D$5,1,0)</f>
        <v>0</v>
      </c>
      <c r="Q21" s="60"/>
      <c r="R21" s="63" t="str">
        <f t="shared" si="4"/>
        <v>jeu</v>
      </c>
      <c r="S21" s="64">
        <f t="shared" si="10"/>
        <v>42803</v>
      </c>
      <c r="T21" s="65">
        <f>IF($R21=$B$5,1,0)</f>
        <v>1</v>
      </c>
      <c r="U21" s="65">
        <f>IF($R21=$C$5,1,0)</f>
        <v>0</v>
      </c>
      <c r="V21" s="66">
        <f>IF($R21=$D$5,1,0)</f>
        <v>0</v>
      </c>
      <c r="W21" s="60"/>
      <c r="X21" s="63" t="str">
        <f t="shared" si="5"/>
        <v>dim</v>
      </c>
      <c r="Y21" s="64">
        <f t="shared" si="11"/>
        <v>42834</v>
      </c>
      <c r="Z21" s="65">
        <f>IF($X21=$B$5,1,0)</f>
        <v>0</v>
      </c>
      <c r="AA21" s="65">
        <f>IF($X21=$C$5,1,0)</f>
        <v>0</v>
      </c>
      <c r="AB21" s="66">
        <f>IF($X21=$D$5,1,0)</f>
        <v>0</v>
      </c>
      <c r="AC21" s="60"/>
      <c r="AD21" s="63" t="str">
        <f t="shared" si="6"/>
        <v>mar</v>
      </c>
      <c r="AE21" s="64">
        <f t="shared" si="12"/>
        <v>42864</v>
      </c>
      <c r="AF21" s="65">
        <f>IF($AD21=$B$5,1,0)</f>
        <v>0</v>
      </c>
      <c r="AG21" s="65">
        <f>IF($AD21=$C$5,1,0)</f>
        <v>1</v>
      </c>
      <c r="AH21" s="66">
        <f>IF($AD21=$D$5,1,0)</f>
        <v>0</v>
      </c>
      <c r="AI21" s="60"/>
      <c r="AJ21" s="63" t="str">
        <f t="shared" si="7"/>
        <v>ven</v>
      </c>
      <c r="AK21" s="64">
        <f t="shared" si="13"/>
        <v>42895</v>
      </c>
      <c r="AL21" s="65">
        <f>IF($AJ21=$B$5,1,0)</f>
        <v>0</v>
      </c>
      <c r="AM21" s="65">
        <f>IF($AJ21=$C$5,1,0)</f>
        <v>0</v>
      </c>
      <c r="AN21" s="66">
        <f>IF($AJ21=$D$5,1,0)</f>
        <v>0</v>
      </c>
      <c r="AO21" s="60"/>
      <c r="AP21" s="60"/>
    </row>
    <row r="22" spans="1:42" ht="17.25" thickBot="1" x14ac:dyDescent="0.35">
      <c r="A22" s="13" t="s">
        <v>41</v>
      </c>
      <c r="B22" s="130">
        <f>B21+1</f>
        <v>42891</v>
      </c>
      <c r="C22" s="59">
        <f t="shared" si="0"/>
        <v>42891</v>
      </c>
      <c r="D22" s="6" t="str">
        <f t="shared" si="1"/>
        <v>lun</v>
      </c>
      <c r="E22" s="5"/>
      <c r="F22" s="63" t="str">
        <f t="shared" si="2"/>
        <v>mar</v>
      </c>
      <c r="G22" s="64">
        <f t="shared" si="8"/>
        <v>42745</v>
      </c>
      <c r="H22" s="71">
        <f>IF($F22=$B$5,1,0)</f>
        <v>0</v>
      </c>
      <c r="I22" s="65">
        <f>IF($F22=$C$5,1,0)</f>
        <v>1</v>
      </c>
      <c r="J22" s="66">
        <f>IF($F22=$D$5,1,0)</f>
        <v>0</v>
      </c>
      <c r="K22" s="60"/>
      <c r="L22" s="63" t="str">
        <f t="shared" si="3"/>
        <v>ven</v>
      </c>
      <c r="M22" s="64">
        <f t="shared" si="9"/>
        <v>42776</v>
      </c>
      <c r="N22" s="65">
        <f>IF($L22=$B$5,1,0)</f>
        <v>0</v>
      </c>
      <c r="O22" s="65">
        <f>IF($L22=$C$5,1,0)</f>
        <v>0</v>
      </c>
      <c r="P22" s="66">
        <f>IF($L22=$D$5,1,0)</f>
        <v>0</v>
      </c>
      <c r="Q22" s="60"/>
      <c r="R22" s="63" t="str">
        <f t="shared" si="4"/>
        <v>ven</v>
      </c>
      <c r="S22" s="64">
        <f t="shared" si="10"/>
        <v>42804</v>
      </c>
      <c r="T22" s="65">
        <f>IF($R22=$B$5,1,0)</f>
        <v>0</v>
      </c>
      <c r="U22" s="65">
        <f>IF($R22=$C$5,1,0)</f>
        <v>0</v>
      </c>
      <c r="V22" s="66">
        <f>IF($R22=$D$5,1,0)</f>
        <v>0</v>
      </c>
      <c r="W22" s="60"/>
      <c r="X22" s="63" t="str">
        <f t="shared" si="5"/>
        <v>lun</v>
      </c>
      <c r="Y22" s="64">
        <f t="shared" si="11"/>
        <v>42835</v>
      </c>
      <c r="Z22" s="65">
        <f>IF($X22=$B$5,1,0)</f>
        <v>0</v>
      </c>
      <c r="AA22" s="65">
        <f>IF($X22=$C$5,1,0)</f>
        <v>0</v>
      </c>
      <c r="AB22" s="66">
        <f>IF($X22=$D$5,1,0)</f>
        <v>0</v>
      </c>
      <c r="AC22" s="60"/>
      <c r="AD22" s="63" t="str">
        <f t="shared" si="6"/>
        <v>mer</v>
      </c>
      <c r="AE22" s="64">
        <f t="shared" si="12"/>
        <v>42865</v>
      </c>
      <c r="AF22" s="65">
        <f>IF($AD22=$B$5,1,0)</f>
        <v>0</v>
      </c>
      <c r="AG22" s="65">
        <f>IF($AD22=$C$5,1,0)</f>
        <v>0</v>
      </c>
      <c r="AH22" s="66">
        <f>IF($AD22=$D$5,1,0)</f>
        <v>1</v>
      </c>
      <c r="AI22" s="60"/>
      <c r="AJ22" s="63" t="str">
        <f t="shared" si="7"/>
        <v>sam</v>
      </c>
      <c r="AK22" s="64">
        <f t="shared" si="13"/>
        <v>42896</v>
      </c>
      <c r="AL22" s="65">
        <f>IF($AJ22=$B$5,1,0)</f>
        <v>0</v>
      </c>
      <c r="AM22" s="65">
        <f>IF($AJ22=$C$5,1,0)</f>
        <v>0</v>
      </c>
      <c r="AN22" s="66">
        <f>IF($AJ22=$D$5,1,0)</f>
        <v>0</v>
      </c>
      <c r="AO22" s="60"/>
      <c r="AP22" s="60"/>
    </row>
    <row r="23" spans="1:42" x14ac:dyDescent="0.3">
      <c r="F23" s="63" t="str">
        <f t="shared" si="2"/>
        <v>mer</v>
      </c>
      <c r="G23" s="64">
        <f t="shared" si="8"/>
        <v>42746</v>
      </c>
      <c r="H23" s="71">
        <f>IF($F23=$B$5,1,0)</f>
        <v>0</v>
      </c>
      <c r="I23" s="65">
        <f>IF($F23=$C$5,1,0)</f>
        <v>0</v>
      </c>
      <c r="J23" s="66">
        <f>IF($F23=$D$5,1,0)</f>
        <v>1</v>
      </c>
      <c r="K23" s="60"/>
      <c r="L23" s="63" t="str">
        <f t="shared" si="3"/>
        <v>sam</v>
      </c>
      <c r="M23" s="64">
        <f t="shared" si="9"/>
        <v>42777</v>
      </c>
      <c r="N23" s="65">
        <f>IF($L23=$B$5,1,0)</f>
        <v>0</v>
      </c>
      <c r="O23" s="65">
        <f>IF($L23=$C$5,1,0)</f>
        <v>0</v>
      </c>
      <c r="P23" s="66">
        <f>IF($L23=$D$5,1,0)</f>
        <v>0</v>
      </c>
      <c r="Q23" s="60"/>
      <c r="R23" s="63" t="str">
        <f t="shared" si="4"/>
        <v>sam</v>
      </c>
      <c r="S23" s="64">
        <f t="shared" si="10"/>
        <v>42805</v>
      </c>
      <c r="T23" s="65">
        <f>IF($R23=$B$5,1,0)</f>
        <v>0</v>
      </c>
      <c r="U23" s="65">
        <f>IF($R23=$C$5,1,0)</f>
        <v>0</v>
      </c>
      <c r="V23" s="66">
        <f>IF($R23=$D$5,1,0)</f>
        <v>0</v>
      </c>
      <c r="W23" s="60"/>
      <c r="X23" s="63" t="str">
        <f t="shared" si="5"/>
        <v>mar</v>
      </c>
      <c r="Y23" s="64">
        <f t="shared" si="11"/>
        <v>42836</v>
      </c>
      <c r="Z23" s="65">
        <f>IF($X23=$B$5,1,0)</f>
        <v>0</v>
      </c>
      <c r="AA23" s="65">
        <f>IF($X23=$C$5,1,0)</f>
        <v>1</v>
      </c>
      <c r="AB23" s="66">
        <f>IF($X23=$D$5,1,0)</f>
        <v>0</v>
      </c>
      <c r="AC23" s="60"/>
      <c r="AD23" s="63" t="str">
        <f t="shared" si="6"/>
        <v>jeu</v>
      </c>
      <c r="AE23" s="64">
        <f t="shared" si="12"/>
        <v>42866</v>
      </c>
      <c r="AF23" s="65">
        <f>IF($AD23=$B$5,1,0)</f>
        <v>1</v>
      </c>
      <c r="AG23" s="65">
        <f>IF($AD23=$C$5,1,0)</f>
        <v>0</v>
      </c>
      <c r="AH23" s="66">
        <f>IF($AD23=$D$5,1,0)</f>
        <v>0</v>
      </c>
      <c r="AI23" s="60"/>
      <c r="AJ23" s="63" t="str">
        <f t="shared" si="7"/>
        <v>dim</v>
      </c>
      <c r="AK23" s="64">
        <f t="shared" si="13"/>
        <v>42897</v>
      </c>
      <c r="AL23" s="65">
        <f>IF($AJ23=$B$5,1,0)</f>
        <v>0</v>
      </c>
      <c r="AM23" s="65">
        <f>IF($AJ23=$C$5,1,0)</f>
        <v>0</v>
      </c>
      <c r="AN23" s="66">
        <f>IF($AJ23=$D$5,1,0)</f>
        <v>0</v>
      </c>
      <c r="AO23" s="60"/>
      <c r="AP23" s="60"/>
    </row>
    <row r="24" spans="1:42" x14ac:dyDescent="0.3">
      <c r="F24" s="63" t="str">
        <f t="shared" si="2"/>
        <v>jeu</v>
      </c>
      <c r="G24" s="64">
        <f t="shared" si="8"/>
        <v>42747</v>
      </c>
      <c r="H24" s="71">
        <f>IF($F24=$B$5,1,0)</f>
        <v>1</v>
      </c>
      <c r="I24" s="65">
        <f>IF($F24=$C$5,1,0)</f>
        <v>0</v>
      </c>
      <c r="J24" s="66">
        <f>IF($F24=$D$5,1,0)</f>
        <v>0</v>
      </c>
      <c r="K24" s="60"/>
      <c r="L24" s="63" t="str">
        <f t="shared" si="3"/>
        <v>dim</v>
      </c>
      <c r="M24" s="64">
        <f t="shared" si="9"/>
        <v>42778</v>
      </c>
      <c r="N24" s="65">
        <f>IF($L24=$B$5,1,0)</f>
        <v>0</v>
      </c>
      <c r="O24" s="65">
        <f>IF($L24=$C$5,1,0)</f>
        <v>0</v>
      </c>
      <c r="P24" s="66">
        <f>IF($L24=$D$5,1,0)</f>
        <v>0</v>
      </c>
      <c r="Q24" s="60"/>
      <c r="R24" s="63" t="str">
        <f t="shared" si="4"/>
        <v>dim</v>
      </c>
      <c r="S24" s="64">
        <f t="shared" si="10"/>
        <v>42806</v>
      </c>
      <c r="T24" s="65">
        <f>IF($R24=$B$5,1,0)</f>
        <v>0</v>
      </c>
      <c r="U24" s="65">
        <f>IF($R24=$C$5,1,0)</f>
        <v>0</v>
      </c>
      <c r="V24" s="66">
        <f>IF($R24=$D$5,1,0)</f>
        <v>0</v>
      </c>
      <c r="W24" s="60"/>
      <c r="X24" s="63" t="str">
        <f t="shared" si="5"/>
        <v>mer</v>
      </c>
      <c r="Y24" s="64">
        <f t="shared" si="11"/>
        <v>42837</v>
      </c>
      <c r="Z24" s="65">
        <f>IF($X24=$B$5,1,0)</f>
        <v>0</v>
      </c>
      <c r="AA24" s="65">
        <f>IF($X24=$C$5,1,0)</f>
        <v>0</v>
      </c>
      <c r="AB24" s="66">
        <f>IF($X24=$D$5,1,0)</f>
        <v>1</v>
      </c>
      <c r="AC24" s="60"/>
      <c r="AD24" s="63" t="str">
        <f t="shared" si="6"/>
        <v>ven</v>
      </c>
      <c r="AE24" s="64">
        <f t="shared" si="12"/>
        <v>42867</v>
      </c>
      <c r="AF24" s="65">
        <f>IF($AD24=$B$5,1,0)</f>
        <v>0</v>
      </c>
      <c r="AG24" s="65">
        <f>IF($AD24=$C$5,1,0)</f>
        <v>0</v>
      </c>
      <c r="AH24" s="66">
        <f>IF($AD24=$D$5,1,0)</f>
        <v>0</v>
      </c>
      <c r="AI24" s="60"/>
      <c r="AJ24" s="63" t="str">
        <f t="shared" si="7"/>
        <v>lun</v>
      </c>
      <c r="AK24" s="64">
        <f t="shared" si="13"/>
        <v>42898</v>
      </c>
      <c r="AL24" s="65">
        <f>IF($AJ24=$B$5,1,0)</f>
        <v>0</v>
      </c>
      <c r="AM24" s="65">
        <f>IF($AJ24=$C$5,1,0)</f>
        <v>0</v>
      </c>
      <c r="AN24" s="66">
        <f>IF($AJ24=$D$5,1,0)</f>
        <v>0</v>
      </c>
      <c r="AO24" s="60"/>
      <c r="AP24" s="60"/>
    </row>
    <row r="25" spans="1:42" x14ac:dyDescent="0.3">
      <c r="F25" s="63" t="str">
        <f t="shared" si="2"/>
        <v>ven</v>
      </c>
      <c r="G25" s="64">
        <f t="shared" si="8"/>
        <v>42748</v>
      </c>
      <c r="H25" s="71">
        <f>IF($F25=$B$5,1,0)</f>
        <v>0</v>
      </c>
      <c r="I25" s="65">
        <f>IF($F25=$C$5,1,0)</f>
        <v>0</v>
      </c>
      <c r="J25" s="66">
        <f>IF($F25=$D$5,1,0)</f>
        <v>0</v>
      </c>
      <c r="K25" s="60"/>
      <c r="L25" s="63" t="str">
        <f t="shared" si="3"/>
        <v>lun</v>
      </c>
      <c r="M25" s="64">
        <f t="shared" si="9"/>
        <v>42779</v>
      </c>
      <c r="N25" s="65">
        <f>IF($L25=$B$5,1,0)</f>
        <v>0</v>
      </c>
      <c r="O25" s="65">
        <f>IF($L25=$C$5,1,0)</f>
        <v>0</v>
      </c>
      <c r="P25" s="66">
        <f>IF($L25=$D$5,1,0)</f>
        <v>0</v>
      </c>
      <c r="Q25" s="60"/>
      <c r="R25" s="63" t="str">
        <f t="shared" si="4"/>
        <v>lun</v>
      </c>
      <c r="S25" s="64">
        <f t="shared" si="10"/>
        <v>42807</v>
      </c>
      <c r="T25" s="65">
        <f>IF($R25=$B$5,1,0)</f>
        <v>0</v>
      </c>
      <c r="U25" s="65">
        <f>IF($R25=$C$5,1,0)</f>
        <v>0</v>
      </c>
      <c r="V25" s="66">
        <f>IF($R25=$D$5,1,0)</f>
        <v>0</v>
      </c>
      <c r="W25" s="60"/>
      <c r="X25" s="63" t="str">
        <f t="shared" si="5"/>
        <v>jeu</v>
      </c>
      <c r="Y25" s="64">
        <f t="shared" si="11"/>
        <v>42838</v>
      </c>
      <c r="Z25" s="65">
        <f>IF($X25=$B$5,1,0)</f>
        <v>1</v>
      </c>
      <c r="AA25" s="65">
        <f>IF($X25=$C$5,1,0)</f>
        <v>0</v>
      </c>
      <c r="AB25" s="66">
        <f>IF($X25=$D$5,1,0)</f>
        <v>0</v>
      </c>
      <c r="AC25" s="60"/>
      <c r="AD25" s="63" t="str">
        <f t="shared" si="6"/>
        <v>sam</v>
      </c>
      <c r="AE25" s="64">
        <f t="shared" si="12"/>
        <v>42868</v>
      </c>
      <c r="AF25" s="65">
        <f>IF($AD25=$B$5,1,0)</f>
        <v>0</v>
      </c>
      <c r="AG25" s="65">
        <f>IF($AD25=$C$5,1,0)</f>
        <v>0</v>
      </c>
      <c r="AH25" s="66">
        <f>IF($AD25=$D$5,1,0)</f>
        <v>0</v>
      </c>
      <c r="AI25" s="60"/>
      <c r="AJ25" s="63" t="str">
        <f t="shared" si="7"/>
        <v>mar</v>
      </c>
      <c r="AK25" s="64">
        <f t="shared" si="13"/>
        <v>42899</v>
      </c>
      <c r="AL25" s="65">
        <f>IF($AJ25=$B$5,1,0)</f>
        <v>0</v>
      </c>
      <c r="AM25" s="65">
        <f>IF($AJ25=$C$5,1,0)</f>
        <v>1</v>
      </c>
      <c r="AN25" s="66">
        <f>IF($AJ25=$D$5,1,0)</f>
        <v>0</v>
      </c>
      <c r="AO25" s="60"/>
      <c r="AP25" s="60"/>
    </row>
    <row r="26" spans="1:42" x14ac:dyDescent="0.3">
      <c r="F26" s="63" t="str">
        <f t="shared" si="2"/>
        <v>sam</v>
      </c>
      <c r="G26" s="64">
        <f t="shared" si="8"/>
        <v>42749</v>
      </c>
      <c r="H26" s="71">
        <f>IF($F26=$B$5,1,0)</f>
        <v>0</v>
      </c>
      <c r="I26" s="65">
        <f>IF($F26=$C$5,1,0)</f>
        <v>0</v>
      </c>
      <c r="J26" s="66">
        <f>IF($F26=$D$5,1,0)</f>
        <v>0</v>
      </c>
      <c r="K26" s="60"/>
      <c r="L26" s="63" t="str">
        <f t="shared" si="3"/>
        <v>mar</v>
      </c>
      <c r="M26" s="64">
        <f t="shared" si="9"/>
        <v>42780</v>
      </c>
      <c r="N26" s="65">
        <f>IF($L26=$B$5,1,0)</f>
        <v>0</v>
      </c>
      <c r="O26" s="65">
        <f>IF($L26=$C$5,1,0)</f>
        <v>1</v>
      </c>
      <c r="P26" s="66">
        <f>IF($L26=$D$5,1,0)</f>
        <v>0</v>
      </c>
      <c r="Q26" s="60"/>
      <c r="R26" s="63" t="str">
        <f t="shared" si="4"/>
        <v>mar</v>
      </c>
      <c r="S26" s="64">
        <f t="shared" si="10"/>
        <v>42808</v>
      </c>
      <c r="T26" s="65">
        <f>IF($R26=$B$5,1,0)</f>
        <v>0</v>
      </c>
      <c r="U26" s="65">
        <f>IF($R26=$C$5,1,0)</f>
        <v>1</v>
      </c>
      <c r="V26" s="66">
        <f>IF($R26=$D$5,1,0)</f>
        <v>0</v>
      </c>
      <c r="W26" s="60"/>
      <c r="X26" s="63" t="str">
        <f t="shared" si="5"/>
        <v>ven</v>
      </c>
      <c r="Y26" s="64">
        <f t="shared" si="11"/>
        <v>42839</v>
      </c>
      <c r="Z26" s="65">
        <f>IF($X26=$B$5,1,0)</f>
        <v>0</v>
      </c>
      <c r="AA26" s="65">
        <f>IF($X26=$C$5,1,0)</f>
        <v>0</v>
      </c>
      <c r="AB26" s="66">
        <f>IF($X26=$D$5,1,0)</f>
        <v>0</v>
      </c>
      <c r="AC26" s="60"/>
      <c r="AD26" s="63" t="str">
        <f t="shared" si="6"/>
        <v>dim</v>
      </c>
      <c r="AE26" s="64">
        <f t="shared" si="12"/>
        <v>42869</v>
      </c>
      <c r="AF26" s="65">
        <f>IF($AD26=$B$5,1,0)</f>
        <v>0</v>
      </c>
      <c r="AG26" s="65">
        <f>IF($AD26=$C$5,1,0)</f>
        <v>0</v>
      </c>
      <c r="AH26" s="66">
        <f>IF($AD26=$D$5,1,0)</f>
        <v>0</v>
      </c>
      <c r="AI26" s="60"/>
      <c r="AJ26" s="63" t="str">
        <f t="shared" si="7"/>
        <v>mer</v>
      </c>
      <c r="AK26" s="64">
        <f t="shared" si="13"/>
        <v>42900</v>
      </c>
      <c r="AL26" s="65">
        <f>IF($AJ26=$B$5,1,0)</f>
        <v>0</v>
      </c>
      <c r="AM26" s="65">
        <f>IF($AJ26=$C$5,1,0)</f>
        <v>0</v>
      </c>
      <c r="AN26" s="66">
        <f>IF($AJ26=$D$5,1,0)</f>
        <v>1</v>
      </c>
      <c r="AO26" s="60"/>
      <c r="AP26" s="60"/>
    </row>
    <row r="27" spans="1:42" x14ac:dyDescent="0.3">
      <c r="C27"/>
      <c r="F27" s="63" t="str">
        <f t="shared" si="2"/>
        <v>dim</v>
      </c>
      <c r="G27" s="64">
        <f t="shared" si="8"/>
        <v>42750</v>
      </c>
      <c r="H27" s="71">
        <f>IF($F27=$B$5,1,0)</f>
        <v>0</v>
      </c>
      <c r="I27" s="68">
        <f>IF($F27=$C$5,1,0)</f>
        <v>0</v>
      </c>
      <c r="J27" s="66">
        <f>IF($F27=$D$5,1,0)</f>
        <v>0</v>
      </c>
      <c r="K27" s="60"/>
      <c r="L27" s="63" t="str">
        <f t="shared" si="3"/>
        <v>mer</v>
      </c>
      <c r="M27" s="64">
        <f t="shared" si="9"/>
        <v>42781</v>
      </c>
      <c r="N27" s="65">
        <f>IF($L27=$B$5,1,0)</f>
        <v>0</v>
      </c>
      <c r="O27" s="65">
        <f>IF($L27=$C$5,1,0)</f>
        <v>0</v>
      </c>
      <c r="P27" s="66">
        <f>IF($L27=$D$5,1,0)</f>
        <v>1</v>
      </c>
      <c r="Q27" s="60"/>
      <c r="R27" s="63" t="str">
        <f t="shared" si="4"/>
        <v>mer</v>
      </c>
      <c r="S27" s="64">
        <f t="shared" si="10"/>
        <v>42809</v>
      </c>
      <c r="T27" s="65">
        <f>IF($R27=$B$5,1,0)</f>
        <v>0</v>
      </c>
      <c r="U27" s="65">
        <f>IF($R27=$C$5,1,0)</f>
        <v>0</v>
      </c>
      <c r="V27" s="66">
        <f>IF($R27=$D$5,1,0)</f>
        <v>1</v>
      </c>
      <c r="W27" s="60"/>
      <c r="X27" s="63" t="str">
        <f t="shared" si="5"/>
        <v>sam</v>
      </c>
      <c r="Y27" s="64">
        <f t="shared" si="11"/>
        <v>42840</v>
      </c>
      <c r="Z27" s="65">
        <f>IF($X27=$B$5,1,0)</f>
        <v>0</v>
      </c>
      <c r="AA27" s="65">
        <f>IF($X27=$C$5,1,0)</f>
        <v>0</v>
      </c>
      <c r="AB27" s="66">
        <f>IF($X27=$D$5,1,0)</f>
        <v>0</v>
      </c>
      <c r="AC27" s="60"/>
      <c r="AD27" s="63" t="str">
        <f t="shared" si="6"/>
        <v>lun</v>
      </c>
      <c r="AE27" s="64">
        <f t="shared" si="12"/>
        <v>42870</v>
      </c>
      <c r="AF27" s="65">
        <f>IF($AD27=$B$5,1,0)</f>
        <v>0</v>
      </c>
      <c r="AG27" s="65">
        <f>IF($AD27=$C$5,1,0)</f>
        <v>0</v>
      </c>
      <c r="AH27" s="66">
        <f>IF($AD27=$D$5,1,0)</f>
        <v>0</v>
      </c>
      <c r="AI27" s="60"/>
      <c r="AJ27" s="63" t="str">
        <f t="shared" si="7"/>
        <v>jeu</v>
      </c>
      <c r="AK27" s="64">
        <f t="shared" si="13"/>
        <v>42901</v>
      </c>
      <c r="AL27" s="65">
        <f>IF($AJ27=$B$5,1,0)</f>
        <v>1</v>
      </c>
      <c r="AM27" s="65">
        <f>IF($AJ27=$C$5,1,0)</f>
        <v>0</v>
      </c>
      <c r="AN27" s="66">
        <f>IF($AJ27=$D$5,1,0)</f>
        <v>0</v>
      </c>
      <c r="AO27" s="60"/>
      <c r="AP27" s="60"/>
    </row>
    <row r="28" spans="1:42" x14ac:dyDescent="0.3">
      <c r="B28"/>
      <c r="C28"/>
      <c r="F28" s="63" t="str">
        <f t="shared" si="2"/>
        <v>lun</v>
      </c>
      <c r="G28" s="64">
        <f t="shared" si="8"/>
        <v>42751</v>
      </c>
      <c r="H28" s="71">
        <f>IF($F28=$B$5,1,0)</f>
        <v>0</v>
      </c>
      <c r="I28" s="65">
        <f>IF($F28=$C$5,1,0)</f>
        <v>0</v>
      </c>
      <c r="J28" s="66">
        <f>IF($F28=$D$5,1,0)</f>
        <v>0</v>
      </c>
      <c r="K28" s="60"/>
      <c r="L28" s="63" t="str">
        <f t="shared" si="3"/>
        <v>jeu</v>
      </c>
      <c r="M28" s="64">
        <f t="shared" si="9"/>
        <v>42782</v>
      </c>
      <c r="N28" s="65">
        <f>IF($L28=$B$5,1,0)</f>
        <v>1</v>
      </c>
      <c r="O28" s="65">
        <f>IF($L28=$C$5,1,0)</f>
        <v>0</v>
      </c>
      <c r="P28" s="66">
        <f>IF($L28=$D$5,1,0)</f>
        <v>0</v>
      </c>
      <c r="Q28" s="60"/>
      <c r="R28" s="63" t="str">
        <f t="shared" si="4"/>
        <v>jeu</v>
      </c>
      <c r="S28" s="64">
        <f t="shared" si="10"/>
        <v>42810</v>
      </c>
      <c r="T28" s="65">
        <f>IF($R28=$B$5,1,0)</f>
        <v>1</v>
      </c>
      <c r="U28" s="65">
        <f>IF($R28=$C$5,1,0)</f>
        <v>0</v>
      </c>
      <c r="V28" s="66">
        <f>IF($R28=$D$5,1,0)</f>
        <v>0</v>
      </c>
      <c r="W28" s="60"/>
      <c r="X28" s="63" t="str">
        <f t="shared" si="5"/>
        <v>dim</v>
      </c>
      <c r="Y28" s="131">
        <f t="shared" si="11"/>
        <v>42841</v>
      </c>
      <c r="Z28" s="65">
        <f>IF($X28=$B$5,1,0)</f>
        <v>0</v>
      </c>
      <c r="AA28" s="65">
        <f>IF($X28=$C$5,1,0)</f>
        <v>0</v>
      </c>
      <c r="AB28" s="66">
        <f>IF($X28=$D$5,1,0)</f>
        <v>0</v>
      </c>
      <c r="AC28" s="60"/>
      <c r="AD28" s="63" t="str">
        <f t="shared" si="6"/>
        <v>mar</v>
      </c>
      <c r="AE28" s="64">
        <f t="shared" si="12"/>
        <v>42871</v>
      </c>
      <c r="AF28" s="65">
        <f>IF($AD28=$B$5,1,0)</f>
        <v>0</v>
      </c>
      <c r="AG28" s="65">
        <f>IF($AD28=$C$5,1,0)</f>
        <v>1</v>
      </c>
      <c r="AH28" s="66">
        <f>IF($AD28=$D$5,1,0)</f>
        <v>0</v>
      </c>
      <c r="AI28" s="60"/>
      <c r="AJ28" s="63" t="str">
        <f t="shared" si="7"/>
        <v>ven</v>
      </c>
      <c r="AK28" s="64">
        <f t="shared" si="13"/>
        <v>42902</v>
      </c>
      <c r="AL28" s="65">
        <f>IF($AJ28=$B$5,1,0)</f>
        <v>0</v>
      </c>
      <c r="AM28" s="65">
        <f>IF($AJ28=$C$5,1,0)</f>
        <v>0</v>
      </c>
      <c r="AN28" s="66">
        <f>IF($AJ28=$D$5,1,0)</f>
        <v>0</v>
      </c>
      <c r="AO28" s="60"/>
      <c r="AP28" s="60"/>
    </row>
    <row r="29" spans="1:42" x14ac:dyDescent="0.3">
      <c r="B29"/>
      <c r="C29"/>
      <c r="F29" s="63" t="str">
        <f t="shared" si="2"/>
        <v>mar</v>
      </c>
      <c r="G29" s="64">
        <f t="shared" si="8"/>
        <v>42752</v>
      </c>
      <c r="H29" s="71">
        <f>IF($F29=$B$5,1,0)</f>
        <v>0</v>
      </c>
      <c r="I29" s="65">
        <f>IF($F29=$C$5,1,0)</f>
        <v>1</v>
      </c>
      <c r="J29" s="66">
        <f>IF($F29=$D$5,1,0)</f>
        <v>0</v>
      </c>
      <c r="K29" s="60"/>
      <c r="L29" s="63" t="str">
        <f t="shared" si="3"/>
        <v>ven</v>
      </c>
      <c r="M29" s="64">
        <f t="shared" si="9"/>
        <v>42783</v>
      </c>
      <c r="N29" s="65">
        <f>IF($L29=$B$5,1,0)</f>
        <v>0</v>
      </c>
      <c r="O29" s="65">
        <f>IF($L29=$C$5,1,0)</f>
        <v>0</v>
      </c>
      <c r="P29" s="66">
        <f>IF($L29=$D$5,1,0)</f>
        <v>0</v>
      </c>
      <c r="Q29" s="60"/>
      <c r="R29" s="63" t="str">
        <f t="shared" si="4"/>
        <v>ven</v>
      </c>
      <c r="S29" s="64">
        <f t="shared" si="10"/>
        <v>42811</v>
      </c>
      <c r="T29" s="65">
        <f>IF($R29=$B$5,1,0)</f>
        <v>0</v>
      </c>
      <c r="U29" s="65">
        <f>IF($R29=$C$5,1,0)</f>
        <v>0</v>
      </c>
      <c r="V29" s="66">
        <f>IF($R29=$D$5,1,0)</f>
        <v>0</v>
      </c>
      <c r="W29" s="60"/>
      <c r="X29" s="63" t="str">
        <f t="shared" si="5"/>
        <v>lun</v>
      </c>
      <c r="Y29" s="131">
        <f t="shared" si="11"/>
        <v>42842</v>
      </c>
      <c r="Z29" s="65">
        <f>IF($X29=$B$5,1,0)</f>
        <v>0</v>
      </c>
      <c r="AA29" s="65">
        <f>IF($X29=$C$5,1,0)</f>
        <v>0</v>
      </c>
      <c r="AB29" s="66">
        <f>IF($X29=$D$5,1,0)</f>
        <v>0</v>
      </c>
      <c r="AC29" s="60"/>
      <c r="AD29" s="63" t="str">
        <f t="shared" si="6"/>
        <v>mer</v>
      </c>
      <c r="AE29" s="64">
        <f t="shared" si="12"/>
        <v>42872</v>
      </c>
      <c r="AF29" s="65">
        <f>IF($AD29=$B$5,1,0)</f>
        <v>0</v>
      </c>
      <c r="AG29" s="65">
        <f>IF($AD29=$C$5,1,0)</f>
        <v>0</v>
      </c>
      <c r="AH29" s="66">
        <f>IF($AD29=$D$5,1,0)</f>
        <v>1</v>
      </c>
      <c r="AI29" s="60"/>
      <c r="AJ29" s="63" t="str">
        <f t="shared" si="7"/>
        <v>sam</v>
      </c>
      <c r="AK29" s="64">
        <f t="shared" si="13"/>
        <v>42903</v>
      </c>
      <c r="AL29" s="65">
        <f>IF($AJ29=$B$5,1,0)</f>
        <v>0</v>
      </c>
      <c r="AM29" s="65">
        <f>IF($AJ29=$C$5,1,0)</f>
        <v>0</v>
      </c>
      <c r="AN29" s="66">
        <f>IF($AJ29=$D$5,1,0)</f>
        <v>0</v>
      </c>
      <c r="AO29" s="60"/>
      <c r="AP29" s="60"/>
    </row>
    <row r="30" spans="1:42" x14ac:dyDescent="0.3">
      <c r="B30"/>
      <c r="C30"/>
      <c r="F30" s="63" t="str">
        <f t="shared" si="2"/>
        <v>mer</v>
      </c>
      <c r="G30" s="64">
        <f t="shared" si="8"/>
        <v>42753</v>
      </c>
      <c r="H30" s="71">
        <f>IF($F30=$B$5,1,0)</f>
        <v>0</v>
      </c>
      <c r="I30" s="65">
        <f>IF($F30=$C$5,1,0)</f>
        <v>0</v>
      </c>
      <c r="J30" s="66">
        <f>IF($F30=$D$5,1,0)</f>
        <v>1</v>
      </c>
      <c r="K30" s="60"/>
      <c r="L30" s="63" t="str">
        <f t="shared" si="3"/>
        <v>sam</v>
      </c>
      <c r="M30" s="64">
        <f t="shared" si="9"/>
        <v>42784</v>
      </c>
      <c r="N30" s="65">
        <f>IF($L30=$B$5,1,0)</f>
        <v>0</v>
      </c>
      <c r="O30" s="65">
        <f>IF($L30=$C$5,1,0)</f>
        <v>0</v>
      </c>
      <c r="P30" s="66">
        <f>IF($L30=$D$5,1,0)</f>
        <v>0</v>
      </c>
      <c r="Q30" s="60"/>
      <c r="R30" s="63" t="str">
        <f t="shared" si="4"/>
        <v>sam</v>
      </c>
      <c r="S30" s="64">
        <f t="shared" si="10"/>
        <v>42812</v>
      </c>
      <c r="T30" s="65">
        <f>IF($R30=$B$5,1,0)</f>
        <v>0</v>
      </c>
      <c r="U30" s="65">
        <f>IF($R30=$C$5,1,0)</f>
        <v>0</v>
      </c>
      <c r="V30" s="66">
        <f>IF($R30=$D$5,1,0)</f>
        <v>0</v>
      </c>
      <c r="W30" s="60"/>
      <c r="X30" s="63" t="str">
        <f t="shared" si="5"/>
        <v>mar</v>
      </c>
      <c r="Y30" s="64">
        <f t="shared" si="11"/>
        <v>42843</v>
      </c>
      <c r="Z30" s="65">
        <f>IF($X30=$B$5,1,0)</f>
        <v>0</v>
      </c>
      <c r="AA30" s="65">
        <f>IF($X30=$C$5,1,0)</f>
        <v>1</v>
      </c>
      <c r="AB30" s="66">
        <f>IF($X30=$D$5,1,0)</f>
        <v>0</v>
      </c>
      <c r="AC30" s="60"/>
      <c r="AD30" s="63" t="str">
        <f t="shared" si="6"/>
        <v>jeu</v>
      </c>
      <c r="AE30" s="64">
        <f t="shared" si="12"/>
        <v>42873</v>
      </c>
      <c r="AF30" s="65">
        <f>IF($AD30=$B$5,1,0)</f>
        <v>1</v>
      </c>
      <c r="AG30" s="65">
        <f>IF($AD30=$C$5,1,0)</f>
        <v>0</v>
      </c>
      <c r="AH30" s="66">
        <f>IF($AD30=$D$5,1,0)</f>
        <v>0</v>
      </c>
      <c r="AI30" s="60"/>
      <c r="AJ30" s="63" t="str">
        <f t="shared" si="7"/>
        <v>dim</v>
      </c>
      <c r="AK30" s="64">
        <f t="shared" si="13"/>
        <v>42904</v>
      </c>
      <c r="AL30" s="65">
        <f>IF($AJ30=$B$5,1,0)</f>
        <v>0</v>
      </c>
      <c r="AM30" s="65">
        <f>IF($AJ30=$C$5,1,0)</f>
        <v>0</v>
      </c>
      <c r="AN30" s="66">
        <f>IF($AJ30=$D$5,1,0)</f>
        <v>0</v>
      </c>
      <c r="AO30" s="60"/>
      <c r="AP30" s="60"/>
    </row>
    <row r="31" spans="1:42" x14ac:dyDescent="0.3">
      <c r="B31"/>
      <c r="C31"/>
      <c r="F31" s="63" t="str">
        <f t="shared" si="2"/>
        <v>jeu</v>
      </c>
      <c r="G31" s="64">
        <f t="shared" si="8"/>
        <v>42754</v>
      </c>
      <c r="H31" s="71">
        <f>IF($F31=$B$5,1,0)</f>
        <v>1</v>
      </c>
      <c r="I31" s="65">
        <f>IF($F31=$C$5,1,0)</f>
        <v>0</v>
      </c>
      <c r="J31" s="66">
        <f>IF($F31=$D$5,1,0)</f>
        <v>0</v>
      </c>
      <c r="K31" s="60"/>
      <c r="L31" s="63" t="str">
        <f t="shared" si="3"/>
        <v>dim</v>
      </c>
      <c r="M31" s="64">
        <f t="shared" si="9"/>
        <v>42785</v>
      </c>
      <c r="N31" s="65">
        <f>IF($L31=$B$5,1,0)</f>
        <v>0</v>
      </c>
      <c r="O31" s="65">
        <f>IF($L31=$C$5,1,0)</f>
        <v>0</v>
      </c>
      <c r="P31" s="66">
        <f>IF($L31=$D$5,1,0)</f>
        <v>0</v>
      </c>
      <c r="Q31" s="60"/>
      <c r="R31" s="63" t="str">
        <f t="shared" si="4"/>
        <v>dim</v>
      </c>
      <c r="S31" s="64">
        <f t="shared" si="10"/>
        <v>42813</v>
      </c>
      <c r="T31" s="65">
        <f>IF($R31=$B$5,1,0)</f>
        <v>0</v>
      </c>
      <c r="U31" s="65">
        <f>IF($R31=$C$5,1,0)</f>
        <v>0</v>
      </c>
      <c r="V31" s="66">
        <f>IF($R31=$D$5,1,0)</f>
        <v>0</v>
      </c>
      <c r="W31" s="60"/>
      <c r="X31" s="63" t="str">
        <f t="shared" si="5"/>
        <v>mer</v>
      </c>
      <c r="Y31" s="64">
        <f t="shared" si="11"/>
        <v>42844</v>
      </c>
      <c r="Z31" s="65">
        <f>IF($X31=$B$5,1,0)</f>
        <v>0</v>
      </c>
      <c r="AA31" s="65">
        <f>IF($X31=$C$5,1,0)</f>
        <v>0</v>
      </c>
      <c r="AB31" s="66">
        <f>IF($X31=$D$5,1,0)</f>
        <v>1</v>
      </c>
      <c r="AC31" s="60"/>
      <c r="AD31" s="63" t="str">
        <f t="shared" si="6"/>
        <v>ven</v>
      </c>
      <c r="AE31" s="64">
        <f t="shared" si="12"/>
        <v>42874</v>
      </c>
      <c r="AF31" s="65">
        <f>IF($AD31=$B$5,1,0)</f>
        <v>0</v>
      </c>
      <c r="AG31" s="65">
        <f>IF($AD31=$C$5,1,0)</f>
        <v>0</v>
      </c>
      <c r="AH31" s="66">
        <f>IF($AD31=$D$5,1,0)</f>
        <v>0</v>
      </c>
      <c r="AI31" s="60"/>
      <c r="AJ31" s="63" t="str">
        <f t="shared" si="7"/>
        <v>lun</v>
      </c>
      <c r="AK31" s="64">
        <f t="shared" si="13"/>
        <v>42905</v>
      </c>
      <c r="AL31" s="65">
        <f>IF($AJ31=$B$5,1,0)</f>
        <v>0</v>
      </c>
      <c r="AM31" s="65">
        <f>IF($AJ31=$C$5,1,0)</f>
        <v>0</v>
      </c>
      <c r="AN31" s="66">
        <f>IF($AJ31=$D$5,1,0)</f>
        <v>0</v>
      </c>
      <c r="AO31" s="60"/>
      <c r="AP31" s="60"/>
    </row>
    <row r="32" spans="1:42" x14ac:dyDescent="0.3">
      <c r="B32"/>
      <c r="C32"/>
      <c r="F32" s="63" t="str">
        <f t="shared" si="2"/>
        <v>ven</v>
      </c>
      <c r="G32" s="64">
        <f t="shared" si="8"/>
        <v>42755</v>
      </c>
      <c r="H32" s="71">
        <f>IF($F32=$B$5,1,0)</f>
        <v>0</v>
      </c>
      <c r="I32" s="65">
        <f>IF($F32=$C$5,1,0)</f>
        <v>0</v>
      </c>
      <c r="J32" s="66">
        <f>IF($F32=$D$5,1,0)</f>
        <v>0</v>
      </c>
      <c r="K32" s="60"/>
      <c r="L32" s="63" t="str">
        <f t="shared" si="3"/>
        <v>lun</v>
      </c>
      <c r="M32" s="64">
        <f t="shared" si="9"/>
        <v>42786</v>
      </c>
      <c r="N32" s="65">
        <f>IF($L32=$B$5,1,0)</f>
        <v>0</v>
      </c>
      <c r="O32" s="65">
        <f>IF($L32=$C$5,1,0)</f>
        <v>0</v>
      </c>
      <c r="P32" s="66">
        <f>IF($L32=$D$5,1,0)</f>
        <v>0</v>
      </c>
      <c r="Q32" s="60"/>
      <c r="R32" s="63" t="str">
        <f t="shared" si="4"/>
        <v>lun</v>
      </c>
      <c r="S32" s="64">
        <f t="shared" si="10"/>
        <v>42814</v>
      </c>
      <c r="T32" s="65">
        <f>IF($R32=$B$5,1,0)</f>
        <v>0</v>
      </c>
      <c r="U32" s="65">
        <f>IF($R32=$C$5,1,0)</f>
        <v>0</v>
      </c>
      <c r="V32" s="66">
        <f>IF($R32=$D$5,1,0)</f>
        <v>0</v>
      </c>
      <c r="W32" s="60"/>
      <c r="X32" s="63" t="str">
        <f t="shared" si="5"/>
        <v>jeu</v>
      </c>
      <c r="Y32" s="64">
        <f t="shared" si="11"/>
        <v>42845</v>
      </c>
      <c r="Z32" s="65">
        <f>IF($X32=$B$5,1,0)</f>
        <v>1</v>
      </c>
      <c r="AA32" s="65">
        <f>IF($X32=$C$5,1,0)</f>
        <v>0</v>
      </c>
      <c r="AB32" s="66">
        <f>IF($X32=$D$5,1,0)</f>
        <v>0</v>
      </c>
      <c r="AC32" s="60"/>
      <c r="AD32" s="63" t="str">
        <f t="shared" si="6"/>
        <v>sam</v>
      </c>
      <c r="AE32" s="64">
        <f t="shared" si="12"/>
        <v>42875</v>
      </c>
      <c r="AF32" s="65">
        <f>IF($AD32=$B$5,1,0)</f>
        <v>0</v>
      </c>
      <c r="AG32" s="65">
        <f>IF($AD32=$C$5,1,0)</f>
        <v>0</v>
      </c>
      <c r="AH32" s="66">
        <f>IF($AD32=$D$5,1,0)</f>
        <v>0</v>
      </c>
      <c r="AI32" s="60"/>
      <c r="AJ32" s="63" t="str">
        <f t="shared" si="7"/>
        <v>mar</v>
      </c>
      <c r="AK32" s="64">
        <f t="shared" si="13"/>
        <v>42906</v>
      </c>
      <c r="AL32" s="65">
        <f>IF($AJ32=$B$5,1,0)</f>
        <v>0</v>
      </c>
      <c r="AM32" s="65">
        <f>IF($AJ32=$C$5,1,0)</f>
        <v>1</v>
      </c>
      <c r="AN32" s="66">
        <f>IF($AJ32=$D$5,1,0)</f>
        <v>0</v>
      </c>
      <c r="AO32" s="60"/>
      <c r="AP32" s="60"/>
    </row>
    <row r="33" spans="6:42" x14ac:dyDescent="0.3">
      <c r="F33" s="63" t="str">
        <f t="shared" si="2"/>
        <v>sam</v>
      </c>
      <c r="G33" s="64">
        <f t="shared" si="8"/>
        <v>42756</v>
      </c>
      <c r="H33" s="71">
        <f>IF($F33=$B$5,1,0)</f>
        <v>0</v>
      </c>
      <c r="I33" s="65">
        <f>IF($F33=$C$5,1,0)</f>
        <v>0</v>
      </c>
      <c r="J33" s="66">
        <f>IF($F33=$D$5,1,0)</f>
        <v>0</v>
      </c>
      <c r="K33" s="60"/>
      <c r="L33" s="63" t="str">
        <f t="shared" si="3"/>
        <v>mar</v>
      </c>
      <c r="M33" s="64">
        <f t="shared" si="9"/>
        <v>42787</v>
      </c>
      <c r="N33" s="65">
        <f>IF($L33=$B$5,1,0)</f>
        <v>0</v>
      </c>
      <c r="O33" s="65">
        <f>IF($L33=$C$5,1,0)</f>
        <v>1</v>
      </c>
      <c r="P33" s="66">
        <f>IF($L33=$D$5,1,0)</f>
        <v>0</v>
      </c>
      <c r="Q33" s="60"/>
      <c r="R33" s="63" t="str">
        <f t="shared" si="4"/>
        <v>mar</v>
      </c>
      <c r="S33" s="64">
        <f t="shared" si="10"/>
        <v>42815</v>
      </c>
      <c r="T33" s="65">
        <f>IF($R33=$B$5,1,0)</f>
        <v>0</v>
      </c>
      <c r="U33" s="65">
        <f>IF($R33=$C$5,1,0)</f>
        <v>1</v>
      </c>
      <c r="V33" s="66">
        <f>IF($R33=$D$5,1,0)</f>
        <v>0</v>
      </c>
      <c r="W33" s="60"/>
      <c r="X33" s="63" t="str">
        <f t="shared" si="5"/>
        <v>ven</v>
      </c>
      <c r="Y33" s="64">
        <f t="shared" si="11"/>
        <v>42846</v>
      </c>
      <c r="Z33" s="65">
        <f>IF($X33=$B$5,1,0)</f>
        <v>0</v>
      </c>
      <c r="AA33" s="65">
        <f>IF($X33=$C$5,1,0)</f>
        <v>0</v>
      </c>
      <c r="AB33" s="66">
        <f>IF($X33=$D$5,1,0)</f>
        <v>0</v>
      </c>
      <c r="AC33" s="60"/>
      <c r="AD33" s="63" t="str">
        <f t="shared" si="6"/>
        <v>dim</v>
      </c>
      <c r="AE33" s="64">
        <f t="shared" si="12"/>
        <v>42876</v>
      </c>
      <c r="AF33" s="65">
        <f>IF($AD33=$B$5,1,0)</f>
        <v>0</v>
      </c>
      <c r="AG33" s="65">
        <f>IF($AD33=$C$5,1,0)</f>
        <v>0</v>
      </c>
      <c r="AH33" s="66">
        <f>IF($AD33=$D$5,1,0)</f>
        <v>0</v>
      </c>
      <c r="AI33" s="60"/>
      <c r="AJ33" s="63" t="str">
        <f t="shared" si="7"/>
        <v>mer</v>
      </c>
      <c r="AK33" s="64">
        <f t="shared" si="13"/>
        <v>42907</v>
      </c>
      <c r="AL33" s="65">
        <f>IF($AJ33=$B$5,1,0)</f>
        <v>0</v>
      </c>
      <c r="AM33" s="65">
        <f>IF($AJ33=$C$5,1,0)</f>
        <v>0</v>
      </c>
      <c r="AN33" s="66">
        <f>IF($AJ33=$D$5,1,0)</f>
        <v>1</v>
      </c>
      <c r="AO33" s="60"/>
      <c r="AP33" s="60"/>
    </row>
    <row r="34" spans="6:42" x14ac:dyDescent="0.3">
      <c r="F34" s="63" t="str">
        <f t="shared" si="2"/>
        <v>dim</v>
      </c>
      <c r="G34" s="64">
        <f t="shared" si="8"/>
        <v>42757</v>
      </c>
      <c r="H34" s="71">
        <f>IF($F34=$B$5,1,0)</f>
        <v>0</v>
      </c>
      <c r="I34" s="65">
        <f>IF($F34=$C$5,1,0)</f>
        <v>0</v>
      </c>
      <c r="J34" s="66">
        <f>IF($F34=$D$5,1,0)</f>
        <v>0</v>
      </c>
      <c r="K34" s="60"/>
      <c r="L34" s="63" t="str">
        <f t="shared" si="3"/>
        <v>mer</v>
      </c>
      <c r="M34" s="64">
        <f t="shared" si="9"/>
        <v>42788</v>
      </c>
      <c r="N34" s="65">
        <f>IF($L34=$B$5,1,0)</f>
        <v>0</v>
      </c>
      <c r="O34" s="65">
        <f>IF($L34=$C$5,1,0)</f>
        <v>0</v>
      </c>
      <c r="P34" s="66">
        <f>IF($L34=$D$5,1,0)</f>
        <v>1</v>
      </c>
      <c r="Q34" s="60"/>
      <c r="R34" s="63" t="str">
        <f t="shared" si="4"/>
        <v>mer</v>
      </c>
      <c r="S34" s="64">
        <f t="shared" si="10"/>
        <v>42816</v>
      </c>
      <c r="T34" s="65">
        <f>IF($R34=$B$5,1,0)</f>
        <v>0</v>
      </c>
      <c r="U34" s="65">
        <f>IF($R34=$C$5,1,0)</f>
        <v>0</v>
      </c>
      <c r="V34" s="66">
        <f>IF($R34=$D$5,1,0)</f>
        <v>1</v>
      </c>
      <c r="W34" s="60"/>
      <c r="X34" s="63" t="str">
        <f t="shared" si="5"/>
        <v>sam</v>
      </c>
      <c r="Y34" s="64">
        <f t="shared" si="11"/>
        <v>42847</v>
      </c>
      <c r="Z34" s="65">
        <f>IF($X34=$B$5,1,0)</f>
        <v>0</v>
      </c>
      <c r="AA34" s="65">
        <f>IF($X34=$C$5,1,0)</f>
        <v>0</v>
      </c>
      <c r="AB34" s="66">
        <f>IF($X34=$D$5,1,0)</f>
        <v>0</v>
      </c>
      <c r="AC34" s="60"/>
      <c r="AD34" s="63" t="str">
        <f t="shared" si="6"/>
        <v>lun</v>
      </c>
      <c r="AE34" s="64">
        <f t="shared" si="12"/>
        <v>42877</v>
      </c>
      <c r="AF34" s="65">
        <f>IF($AD34=$B$5,1,0)</f>
        <v>0</v>
      </c>
      <c r="AG34" s="65">
        <f>IF($AD34=$C$5,1,0)</f>
        <v>0</v>
      </c>
      <c r="AH34" s="66">
        <f>IF($AD34=$D$5,1,0)</f>
        <v>0</v>
      </c>
      <c r="AI34" s="60"/>
      <c r="AJ34" s="63" t="str">
        <f t="shared" si="7"/>
        <v>jeu</v>
      </c>
      <c r="AK34" s="64">
        <f t="shared" si="13"/>
        <v>42908</v>
      </c>
      <c r="AL34" s="65">
        <f>IF($AJ34=$B$5,1,0)</f>
        <v>1</v>
      </c>
      <c r="AM34" s="65">
        <f>IF($AJ34=$C$5,1,0)</f>
        <v>0</v>
      </c>
      <c r="AN34" s="66">
        <f>IF($AJ34=$D$5,1,0)</f>
        <v>0</v>
      </c>
      <c r="AO34" s="60"/>
      <c r="AP34" s="60"/>
    </row>
    <row r="35" spans="6:42" x14ac:dyDescent="0.3">
      <c r="F35" s="63" t="str">
        <f t="shared" si="2"/>
        <v>lun</v>
      </c>
      <c r="G35" s="64">
        <f t="shared" si="8"/>
        <v>42758</v>
      </c>
      <c r="H35" s="71">
        <f>IF($F35=$B$5,1,0)</f>
        <v>0</v>
      </c>
      <c r="I35" s="65">
        <f>IF($F35=$C$5,1,0)</f>
        <v>0</v>
      </c>
      <c r="J35" s="66">
        <f>IF($F35=$D$5,1,0)</f>
        <v>0</v>
      </c>
      <c r="K35" s="60"/>
      <c r="L35" s="63" t="str">
        <f t="shared" si="3"/>
        <v>jeu</v>
      </c>
      <c r="M35" s="64">
        <f t="shared" si="9"/>
        <v>42789</v>
      </c>
      <c r="N35" s="65">
        <f>IF($L35=$B$5,1,0)</f>
        <v>1</v>
      </c>
      <c r="O35" s="65">
        <f>IF($L35=$C$5,1,0)</f>
        <v>0</v>
      </c>
      <c r="P35" s="66">
        <f>IF($L35=$D$5,1,0)</f>
        <v>0</v>
      </c>
      <c r="Q35" s="60"/>
      <c r="R35" s="63" t="str">
        <f t="shared" si="4"/>
        <v>jeu</v>
      </c>
      <c r="S35" s="64">
        <f t="shared" si="10"/>
        <v>42817</v>
      </c>
      <c r="T35" s="65">
        <f>IF($R35=$B$5,1,0)</f>
        <v>1</v>
      </c>
      <c r="U35" s="65">
        <f>IF($R35=$C$5,1,0)</f>
        <v>0</v>
      </c>
      <c r="V35" s="66">
        <f>IF($R35=$D$5,1,0)</f>
        <v>0</v>
      </c>
      <c r="W35" s="60"/>
      <c r="X35" s="63" t="str">
        <f t="shared" si="5"/>
        <v>dim</v>
      </c>
      <c r="Y35" s="64">
        <f t="shared" si="11"/>
        <v>42848</v>
      </c>
      <c r="Z35" s="65">
        <f>IF($X35=$B$5,1,0)</f>
        <v>0</v>
      </c>
      <c r="AA35" s="65">
        <f>IF($X35=$C$5,1,0)</f>
        <v>0</v>
      </c>
      <c r="AB35" s="66">
        <f>IF($X35=$D$5,1,0)</f>
        <v>0</v>
      </c>
      <c r="AC35" s="60"/>
      <c r="AD35" s="63" t="str">
        <f t="shared" si="6"/>
        <v>mar</v>
      </c>
      <c r="AE35" s="64">
        <f t="shared" si="12"/>
        <v>42878</v>
      </c>
      <c r="AF35" s="65">
        <f>IF($AD35=$B$5,1,0)</f>
        <v>0</v>
      </c>
      <c r="AG35" s="65">
        <f>IF($AD35=$C$5,1,0)</f>
        <v>1</v>
      </c>
      <c r="AH35" s="66">
        <f>IF($AD35=$D$5,1,0)</f>
        <v>0</v>
      </c>
      <c r="AI35" s="60"/>
      <c r="AJ35" s="63" t="str">
        <f t="shared" si="7"/>
        <v>ven</v>
      </c>
      <c r="AK35" s="64">
        <f t="shared" si="13"/>
        <v>42909</v>
      </c>
      <c r="AL35" s="65">
        <f>IF($AJ35=$B$5,1,0)</f>
        <v>0</v>
      </c>
      <c r="AM35" s="65">
        <f>IF($AJ35=$C$5,1,0)</f>
        <v>0</v>
      </c>
      <c r="AN35" s="66">
        <f>IF($AJ35=$D$5,1,0)</f>
        <v>0</v>
      </c>
      <c r="AO35" s="60"/>
      <c r="AP35" s="60"/>
    </row>
    <row r="36" spans="6:42" x14ac:dyDescent="0.3">
      <c r="F36" s="63" t="str">
        <f t="shared" si="2"/>
        <v>mar</v>
      </c>
      <c r="G36" s="64">
        <f t="shared" si="8"/>
        <v>42759</v>
      </c>
      <c r="H36" s="71">
        <f>IF($F36=$B$5,1,0)</f>
        <v>0</v>
      </c>
      <c r="I36" s="65">
        <f>IF($F36=$C$5,1,0)</f>
        <v>1</v>
      </c>
      <c r="J36" s="66">
        <f>IF($F36=$D$5,1,0)</f>
        <v>0</v>
      </c>
      <c r="K36" s="60"/>
      <c r="L36" s="63" t="str">
        <f t="shared" si="3"/>
        <v>ven</v>
      </c>
      <c r="M36" s="64">
        <f t="shared" si="9"/>
        <v>42790</v>
      </c>
      <c r="N36" s="65">
        <f>IF($L36=$B$5,1,0)</f>
        <v>0</v>
      </c>
      <c r="O36" s="65">
        <f>IF($L36=$C$5,1,0)</f>
        <v>0</v>
      </c>
      <c r="P36" s="66">
        <f>IF($L36=$D$5,1,0)</f>
        <v>0</v>
      </c>
      <c r="Q36" s="60"/>
      <c r="R36" s="63" t="str">
        <f t="shared" si="4"/>
        <v>ven</v>
      </c>
      <c r="S36" s="64">
        <f t="shared" si="10"/>
        <v>42818</v>
      </c>
      <c r="T36" s="65">
        <f>IF($R36=$B$5,1,0)</f>
        <v>0</v>
      </c>
      <c r="U36" s="65">
        <f>IF($R36=$C$5,1,0)</f>
        <v>0</v>
      </c>
      <c r="V36" s="66">
        <f>IF($R36=$D$5,1,0)</f>
        <v>0</v>
      </c>
      <c r="W36" s="60"/>
      <c r="X36" s="63" t="str">
        <f t="shared" si="5"/>
        <v>lun</v>
      </c>
      <c r="Y36" s="64">
        <f t="shared" si="11"/>
        <v>42849</v>
      </c>
      <c r="Z36" s="65">
        <f>IF($X36=$B$5,1,0)</f>
        <v>0</v>
      </c>
      <c r="AA36" s="65">
        <f>IF($X36=$C$5,1,0)</f>
        <v>0</v>
      </c>
      <c r="AB36" s="66">
        <f>IF($X36=$D$5,1,0)</f>
        <v>0</v>
      </c>
      <c r="AC36" s="60"/>
      <c r="AD36" s="63" t="str">
        <f t="shared" si="6"/>
        <v>mer</v>
      </c>
      <c r="AE36" s="64">
        <f t="shared" si="12"/>
        <v>42879</v>
      </c>
      <c r="AF36" s="65">
        <f>IF($AD36=$B$5,1,0)</f>
        <v>0</v>
      </c>
      <c r="AG36" s="65">
        <f>IF($AD36=$C$5,1,0)</f>
        <v>0</v>
      </c>
      <c r="AH36" s="66">
        <f>IF($AD36=$D$5,1,0)</f>
        <v>1</v>
      </c>
      <c r="AI36" s="60"/>
      <c r="AJ36" s="63" t="str">
        <f t="shared" si="7"/>
        <v>sam</v>
      </c>
      <c r="AK36" s="64">
        <f t="shared" si="13"/>
        <v>42910</v>
      </c>
      <c r="AL36" s="65">
        <f>IF($AJ36=$B$5,1,0)</f>
        <v>0</v>
      </c>
      <c r="AM36" s="65">
        <f>IF($AJ36=$C$5,1,0)</f>
        <v>0</v>
      </c>
      <c r="AN36" s="66">
        <f>IF($AJ36=$D$5,1,0)</f>
        <v>0</v>
      </c>
      <c r="AO36" s="60"/>
      <c r="AP36" s="60"/>
    </row>
    <row r="37" spans="6:42" x14ac:dyDescent="0.3">
      <c r="F37" s="63" t="str">
        <f t="shared" si="2"/>
        <v>mer</v>
      </c>
      <c r="G37" s="64">
        <f t="shared" si="8"/>
        <v>42760</v>
      </c>
      <c r="H37" s="71">
        <f>IF($F37=$B$5,1,0)</f>
        <v>0</v>
      </c>
      <c r="I37" s="65">
        <f>IF($F37=$C$5,1,0)</f>
        <v>0</v>
      </c>
      <c r="J37" s="66">
        <f>IF($F37=$D$5,1,0)</f>
        <v>1</v>
      </c>
      <c r="K37" s="60"/>
      <c r="L37" s="63" t="str">
        <f t="shared" si="3"/>
        <v>sam</v>
      </c>
      <c r="M37" s="64">
        <f t="shared" si="9"/>
        <v>42791</v>
      </c>
      <c r="N37" s="65">
        <f>IF($L37=$B$5,1,0)</f>
        <v>0</v>
      </c>
      <c r="O37" s="65">
        <f>IF($L37=$C$5,1,0)</f>
        <v>0</v>
      </c>
      <c r="P37" s="66">
        <f>IF($L37=$D$5,1,0)</f>
        <v>0</v>
      </c>
      <c r="Q37" s="60"/>
      <c r="R37" s="63" t="str">
        <f t="shared" si="4"/>
        <v>sam</v>
      </c>
      <c r="S37" s="64">
        <f t="shared" si="10"/>
        <v>42819</v>
      </c>
      <c r="T37" s="65">
        <f>IF($R37=$B$5,1,0)</f>
        <v>0</v>
      </c>
      <c r="U37" s="65">
        <f>IF($R37=$C$5,1,0)</f>
        <v>0</v>
      </c>
      <c r="V37" s="66">
        <f>IF($R37=$D$5,1,0)</f>
        <v>0</v>
      </c>
      <c r="W37" s="60"/>
      <c r="X37" s="63" t="str">
        <f t="shared" si="5"/>
        <v>mar</v>
      </c>
      <c r="Y37" s="64">
        <f t="shared" si="11"/>
        <v>42850</v>
      </c>
      <c r="Z37" s="65">
        <f>IF($X37=$B$5,1,0)</f>
        <v>0</v>
      </c>
      <c r="AA37" s="65">
        <f>IF($X37=$C$5,1,0)</f>
        <v>1</v>
      </c>
      <c r="AB37" s="66">
        <f>IF($X37=$D$5,1,0)</f>
        <v>0</v>
      </c>
      <c r="AC37" s="60"/>
      <c r="AD37" s="63" t="str">
        <f t="shared" si="6"/>
        <v>jeu</v>
      </c>
      <c r="AE37" s="131">
        <f t="shared" si="12"/>
        <v>42880</v>
      </c>
      <c r="AF37" s="65">
        <f>IF($AD37=$B$5,1,0)</f>
        <v>1</v>
      </c>
      <c r="AG37" s="65">
        <f>IF($AD37=$C$5,1,0)</f>
        <v>0</v>
      </c>
      <c r="AH37" s="66">
        <f>IF($AD37=$D$5,1,0)</f>
        <v>0</v>
      </c>
      <c r="AI37" s="60"/>
      <c r="AJ37" s="63" t="str">
        <f t="shared" si="7"/>
        <v>dim</v>
      </c>
      <c r="AK37" s="64">
        <f t="shared" si="13"/>
        <v>42911</v>
      </c>
      <c r="AL37" s="65">
        <f>IF($AJ37=$B$5,1,0)</f>
        <v>0</v>
      </c>
      <c r="AM37" s="65">
        <f>IF($AJ37=$C$5,1,0)</f>
        <v>0</v>
      </c>
      <c r="AN37" s="66">
        <f>IF($AJ37=$D$5,1,0)</f>
        <v>0</v>
      </c>
      <c r="AO37" s="60"/>
      <c r="AP37" s="60"/>
    </row>
    <row r="38" spans="6:42" x14ac:dyDescent="0.3">
      <c r="F38" s="63" t="str">
        <f t="shared" si="2"/>
        <v>jeu</v>
      </c>
      <c r="G38" s="64">
        <f t="shared" si="8"/>
        <v>42761</v>
      </c>
      <c r="H38" s="71">
        <f>IF($F38=$B$5,1,0)</f>
        <v>1</v>
      </c>
      <c r="I38" s="65">
        <f>IF($F38=$C$5,1,0)</f>
        <v>0</v>
      </c>
      <c r="J38" s="66">
        <f>IF($F38=$D$5,1,0)</f>
        <v>0</v>
      </c>
      <c r="K38" s="60"/>
      <c r="L38" s="63" t="str">
        <f t="shared" si="3"/>
        <v>dim</v>
      </c>
      <c r="M38" s="64">
        <f t="shared" si="9"/>
        <v>42792</v>
      </c>
      <c r="N38" s="65">
        <f>IF($L38=$B$5,1,0)</f>
        <v>0</v>
      </c>
      <c r="O38" s="65">
        <f>IF($L38=$C$5,1,0)</f>
        <v>0</v>
      </c>
      <c r="P38" s="66">
        <f>IF($L38=$D$5,1,0)</f>
        <v>0</v>
      </c>
      <c r="Q38" s="60"/>
      <c r="R38" s="63" t="str">
        <f t="shared" si="4"/>
        <v>dim</v>
      </c>
      <c r="S38" s="64">
        <f t="shared" si="10"/>
        <v>42820</v>
      </c>
      <c r="T38" s="65">
        <f>IF($R38=$B$5,1,0)</f>
        <v>0</v>
      </c>
      <c r="U38" s="65">
        <f>IF($R38=$C$5,1,0)</f>
        <v>0</v>
      </c>
      <c r="V38" s="66">
        <f>IF($R38=$D$5,1,0)</f>
        <v>0</v>
      </c>
      <c r="W38" s="60"/>
      <c r="X38" s="63" t="str">
        <f t="shared" si="5"/>
        <v>mer</v>
      </c>
      <c r="Y38" s="64">
        <f t="shared" si="11"/>
        <v>42851</v>
      </c>
      <c r="Z38" s="65">
        <f>IF($X38=$B$5,1,0)</f>
        <v>0</v>
      </c>
      <c r="AA38" s="65">
        <f>IF($X38=$C$5,1,0)</f>
        <v>0</v>
      </c>
      <c r="AB38" s="66">
        <f>IF($X38=$D$5,1,0)</f>
        <v>1</v>
      </c>
      <c r="AC38" s="60"/>
      <c r="AD38" s="63" t="str">
        <f t="shared" si="6"/>
        <v>ven</v>
      </c>
      <c r="AE38" s="64">
        <f t="shared" si="12"/>
        <v>42881</v>
      </c>
      <c r="AF38" s="65">
        <f>IF($AD38=$B$5,1,0)</f>
        <v>0</v>
      </c>
      <c r="AG38" s="65">
        <f>IF($AD38=$C$5,1,0)</f>
        <v>0</v>
      </c>
      <c r="AH38" s="66">
        <f>IF($AD38=$D$5,1,0)</f>
        <v>0</v>
      </c>
      <c r="AI38" s="60"/>
      <c r="AJ38" s="63" t="str">
        <f t="shared" si="7"/>
        <v>lun</v>
      </c>
      <c r="AK38" s="64">
        <f t="shared" si="13"/>
        <v>42912</v>
      </c>
      <c r="AL38" s="65">
        <f>IF($AJ38=$B$5,1,0)</f>
        <v>0</v>
      </c>
      <c r="AM38" s="65">
        <f>IF($AJ38=$C$5,1,0)</f>
        <v>0</v>
      </c>
      <c r="AN38" s="66">
        <f>IF($AJ38=$D$5,1,0)</f>
        <v>0</v>
      </c>
      <c r="AO38" s="60"/>
      <c r="AP38" s="60"/>
    </row>
    <row r="39" spans="6:42" x14ac:dyDescent="0.3">
      <c r="F39" s="63" t="str">
        <f t="shared" si="2"/>
        <v>ven</v>
      </c>
      <c r="G39" s="64">
        <f t="shared" si="8"/>
        <v>42762</v>
      </c>
      <c r="H39" s="71">
        <f>IF($F39=$B$5,1,0)</f>
        <v>0</v>
      </c>
      <c r="I39" s="65">
        <f>IF($F39=$C$5,1,0)</f>
        <v>0</v>
      </c>
      <c r="J39" s="66">
        <f>IF($F39=$D$5,1,0)</f>
        <v>0</v>
      </c>
      <c r="K39" s="60"/>
      <c r="L39" s="63" t="str">
        <f t="shared" si="3"/>
        <v>lun</v>
      </c>
      <c r="M39" s="64">
        <f t="shared" si="9"/>
        <v>42793</v>
      </c>
      <c r="N39" s="65">
        <f>IF($L39=$B$5,1,0)</f>
        <v>0</v>
      </c>
      <c r="O39" s="65">
        <f>IF($L39=$C$5,1,0)</f>
        <v>0</v>
      </c>
      <c r="P39" s="66">
        <f>IF($L39=$D$5,1,0)</f>
        <v>0</v>
      </c>
      <c r="Q39" s="60"/>
      <c r="R39" s="63" t="str">
        <f t="shared" si="4"/>
        <v>lun</v>
      </c>
      <c r="S39" s="64">
        <f t="shared" si="10"/>
        <v>42821</v>
      </c>
      <c r="T39" s="65">
        <f>IF($R39=$B$5,1,0)</f>
        <v>0</v>
      </c>
      <c r="U39" s="65">
        <f>IF($R39=$C$5,1,0)</f>
        <v>0</v>
      </c>
      <c r="V39" s="66">
        <f>IF($R39=$D$5,1,0)</f>
        <v>0</v>
      </c>
      <c r="W39" s="60"/>
      <c r="X39" s="63" t="str">
        <f t="shared" si="5"/>
        <v>jeu</v>
      </c>
      <c r="Y39" s="64">
        <f t="shared" si="11"/>
        <v>42852</v>
      </c>
      <c r="Z39" s="65">
        <f>IF($X39=$B$5,1,0)</f>
        <v>1</v>
      </c>
      <c r="AA39" s="65">
        <f>IF($X39=$C$5,1,0)</f>
        <v>0</v>
      </c>
      <c r="AB39" s="66">
        <f>IF($X39=$D$5,1,0)</f>
        <v>0</v>
      </c>
      <c r="AC39" s="60"/>
      <c r="AD39" s="63" t="str">
        <f t="shared" si="6"/>
        <v>sam</v>
      </c>
      <c r="AE39" s="64">
        <f t="shared" si="12"/>
        <v>42882</v>
      </c>
      <c r="AF39" s="65">
        <f>IF($AD39=$B$5,1,0)</f>
        <v>0</v>
      </c>
      <c r="AG39" s="65">
        <f>IF($AD39=$C$5,1,0)</f>
        <v>0</v>
      </c>
      <c r="AH39" s="66">
        <f>IF($AD39=$D$5,1,0)</f>
        <v>0</v>
      </c>
      <c r="AI39" s="60"/>
      <c r="AJ39" s="63" t="str">
        <f t="shared" si="7"/>
        <v>mar</v>
      </c>
      <c r="AK39" s="64">
        <f t="shared" si="13"/>
        <v>42913</v>
      </c>
      <c r="AL39" s="65">
        <f>IF($AJ39=$B$5,1,0)</f>
        <v>0</v>
      </c>
      <c r="AM39" s="65">
        <f>IF($AJ39=$C$5,1,0)</f>
        <v>1</v>
      </c>
      <c r="AN39" s="66">
        <f>IF($AJ39=$D$5,1,0)</f>
        <v>0</v>
      </c>
      <c r="AO39" s="60"/>
      <c r="AP39" s="60"/>
    </row>
    <row r="40" spans="6:42" x14ac:dyDescent="0.3">
      <c r="F40" s="63" t="str">
        <f t="shared" si="2"/>
        <v>sam</v>
      </c>
      <c r="G40" s="64">
        <f t="shared" si="8"/>
        <v>42763</v>
      </c>
      <c r="H40" s="71">
        <f>IF($F40=$B$5,1,0)</f>
        <v>0</v>
      </c>
      <c r="I40" s="65">
        <f>IF($F40=$C$5,1,0)</f>
        <v>0</v>
      </c>
      <c r="J40" s="66">
        <f>IF($F40=$D$5,1,0)</f>
        <v>0</v>
      </c>
      <c r="K40" s="60"/>
      <c r="L40" s="69" t="str">
        <f t="shared" si="3"/>
        <v>mar</v>
      </c>
      <c r="M40" s="70">
        <f t="shared" si="9"/>
        <v>42794</v>
      </c>
      <c r="N40" s="66">
        <f>IF($L40=$B$5,1,0)</f>
        <v>0</v>
      </c>
      <c r="O40" s="66">
        <f>IF($L40=$C$5,1,0)</f>
        <v>1</v>
      </c>
      <c r="P40" s="66">
        <f>IF($L40=$D$5,1,0)</f>
        <v>0</v>
      </c>
      <c r="Q40" s="60"/>
      <c r="R40" s="63" t="str">
        <f t="shared" si="4"/>
        <v>mar</v>
      </c>
      <c r="S40" s="64">
        <f t="shared" si="10"/>
        <v>42822</v>
      </c>
      <c r="T40" s="65">
        <f>IF($R40=$B$5,1,0)</f>
        <v>0</v>
      </c>
      <c r="U40" s="65">
        <f>IF($R40=$C$5,1,0)</f>
        <v>1</v>
      </c>
      <c r="V40" s="66">
        <f>IF($R40=$D$5,1,0)</f>
        <v>0</v>
      </c>
      <c r="W40" s="60"/>
      <c r="X40" s="63" t="str">
        <f t="shared" si="5"/>
        <v>ven</v>
      </c>
      <c r="Y40" s="64">
        <f t="shared" si="11"/>
        <v>42853</v>
      </c>
      <c r="Z40" s="65">
        <f>IF($X40=$B$5,1,0)</f>
        <v>0</v>
      </c>
      <c r="AA40" s="65">
        <f>IF($X40=$C$5,1,0)</f>
        <v>0</v>
      </c>
      <c r="AB40" s="66">
        <f>IF($X40=$D$5,1,0)</f>
        <v>0</v>
      </c>
      <c r="AC40" s="60"/>
      <c r="AD40" s="63" t="str">
        <f t="shared" si="6"/>
        <v>dim</v>
      </c>
      <c r="AE40" s="64">
        <f t="shared" si="12"/>
        <v>42883</v>
      </c>
      <c r="AF40" s="65">
        <f>IF($AD40=$B$5,1,0)</f>
        <v>0</v>
      </c>
      <c r="AG40" s="65">
        <f>IF($AD40=$C$5,1,0)</f>
        <v>0</v>
      </c>
      <c r="AH40" s="66">
        <f>IF($AD40=$D$5,1,0)</f>
        <v>0</v>
      </c>
      <c r="AI40" s="60"/>
      <c r="AJ40" s="63" t="str">
        <f t="shared" si="7"/>
        <v>mer</v>
      </c>
      <c r="AK40" s="64">
        <f t="shared" si="13"/>
        <v>42914</v>
      </c>
      <c r="AL40" s="65">
        <f>IF($AJ40=$B$5,1,0)</f>
        <v>0</v>
      </c>
      <c r="AM40" s="65">
        <f>IF($AJ40=$C$5,1,0)</f>
        <v>0</v>
      </c>
      <c r="AN40" s="66">
        <f>IF($AJ40=$D$5,1,0)</f>
        <v>1</v>
      </c>
      <c r="AO40" s="60"/>
      <c r="AP40" s="60"/>
    </row>
    <row r="41" spans="6:42" x14ac:dyDescent="0.3">
      <c r="F41" s="63" t="str">
        <f t="shared" si="2"/>
        <v>dim</v>
      </c>
      <c r="G41" s="64">
        <f t="shared" si="8"/>
        <v>42764</v>
      </c>
      <c r="H41" s="71">
        <f>IF($F41=$B$5,1,0)</f>
        <v>0</v>
      </c>
      <c r="I41" s="65">
        <f>IF($F41=$C$5,1,0)</f>
        <v>0</v>
      </c>
      <c r="J41" s="66">
        <f>IF($F41=$D$5,1,0)</f>
        <v>0</v>
      </c>
      <c r="K41" s="60"/>
      <c r="L41" s="69" t="str">
        <f t="shared" ref="L41" si="14">IF(M41="","",TEXT(M41,"jjj"))</f>
        <v/>
      </c>
      <c r="M41" s="70" t="str">
        <f>IF(MONTH(M40)=MONTH(M40+1),M40+1,"")</f>
        <v/>
      </c>
      <c r="N41" s="66" t="str">
        <f>IF($L41=$B$5,1,IF($M$41="","",0))</f>
        <v/>
      </c>
      <c r="O41" s="66" t="str">
        <f>IF($L41=$C$5,1,IF($M$41="","",0))</f>
        <v/>
      </c>
      <c r="P41" s="66" t="str">
        <f>IF($L41=$D$5,1,IF($M$41="","",0))</f>
        <v/>
      </c>
      <c r="Q41" s="60"/>
      <c r="R41" s="63" t="str">
        <f t="shared" si="4"/>
        <v>mer</v>
      </c>
      <c r="S41" s="64">
        <f t="shared" si="10"/>
        <v>42823</v>
      </c>
      <c r="T41" s="65">
        <f>IF($R41=$B$5,1,0)</f>
        <v>0</v>
      </c>
      <c r="U41" s="65">
        <f>IF($R41=$C$5,1,0)</f>
        <v>0</v>
      </c>
      <c r="V41" s="66">
        <f>IF($R41=$D$5,1,0)</f>
        <v>1</v>
      </c>
      <c r="W41" s="60"/>
      <c r="X41" s="63" t="str">
        <f t="shared" si="5"/>
        <v>sam</v>
      </c>
      <c r="Y41" s="64">
        <f t="shared" si="11"/>
        <v>42854</v>
      </c>
      <c r="Z41" s="65">
        <f>IF($X41=$B$5,1,0)</f>
        <v>0</v>
      </c>
      <c r="AA41" s="65">
        <f>IF($X41=$C$5,1,0)</f>
        <v>0</v>
      </c>
      <c r="AB41" s="66">
        <f>IF($X41=$D$5,1,0)</f>
        <v>0</v>
      </c>
      <c r="AC41" s="60"/>
      <c r="AD41" s="63" t="str">
        <f t="shared" si="6"/>
        <v>lun</v>
      </c>
      <c r="AE41" s="64">
        <f t="shared" si="12"/>
        <v>42884</v>
      </c>
      <c r="AF41" s="65">
        <f>IF($AD41=$B$5,1,0)</f>
        <v>0</v>
      </c>
      <c r="AG41" s="65">
        <f>IF($AD41=$C$5,1,0)</f>
        <v>0</v>
      </c>
      <c r="AH41" s="66">
        <f>IF($AD41=$D$5,1,0)</f>
        <v>0</v>
      </c>
      <c r="AI41" s="60"/>
      <c r="AJ41" s="63" t="str">
        <f t="shared" si="7"/>
        <v>jeu</v>
      </c>
      <c r="AK41" s="64">
        <f t="shared" si="13"/>
        <v>42915</v>
      </c>
      <c r="AL41" s="65">
        <f>IF($AJ41=$B$5,1,0)</f>
        <v>1</v>
      </c>
      <c r="AM41" s="65">
        <f>IF($AJ41=$C$5,1,0)</f>
        <v>0</v>
      </c>
      <c r="AN41" s="66">
        <f>IF($AJ41=$D$5,1,0)</f>
        <v>0</v>
      </c>
      <c r="AO41" s="60"/>
      <c r="AP41" s="60"/>
    </row>
    <row r="42" spans="6:42" x14ac:dyDescent="0.3">
      <c r="F42" s="63" t="str">
        <f t="shared" si="2"/>
        <v>lun</v>
      </c>
      <c r="G42" s="64">
        <f t="shared" si="8"/>
        <v>42765</v>
      </c>
      <c r="H42" s="71">
        <f>IF($F42=$B$5,1,0)</f>
        <v>0</v>
      </c>
      <c r="I42" s="65">
        <f>IF($F42=$C$5,1,0)</f>
        <v>0</v>
      </c>
      <c r="J42" s="66">
        <f>IF($F42=$D$5,1,0)</f>
        <v>0</v>
      </c>
      <c r="K42" s="60"/>
      <c r="L42" s="61"/>
      <c r="M42" s="61"/>
      <c r="N42" s="60"/>
      <c r="O42" s="60"/>
      <c r="P42" s="60"/>
      <c r="Q42" s="60"/>
      <c r="R42" s="63" t="str">
        <f t="shared" si="4"/>
        <v>jeu</v>
      </c>
      <c r="S42" s="64">
        <f t="shared" si="10"/>
        <v>42824</v>
      </c>
      <c r="T42" s="65">
        <f>IF($R42=$B$5,1,0)</f>
        <v>1</v>
      </c>
      <c r="U42" s="65">
        <f>IF($R42=$C$5,1,0)</f>
        <v>0</v>
      </c>
      <c r="V42" s="66">
        <f>IF($R42=$D$5,1,0)</f>
        <v>0</v>
      </c>
      <c r="W42" s="60"/>
      <c r="X42" s="69" t="str">
        <f t="shared" si="5"/>
        <v>dim</v>
      </c>
      <c r="Y42" s="70">
        <f t="shared" si="11"/>
        <v>42855</v>
      </c>
      <c r="Z42" s="65">
        <f>IF($X42=$B$5,1,0)</f>
        <v>0</v>
      </c>
      <c r="AA42" s="65">
        <f>IF($X42=$C$5,1,0)</f>
        <v>0</v>
      </c>
      <c r="AB42" s="66">
        <f>IF($X42=$D$5,1,0)</f>
        <v>0</v>
      </c>
      <c r="AC42" s="60"/>
      <c r="AD42" s="63" t="str">
        <f t="shared" si="6"/>
        <v>mar</v>
      </c>
      <c r="AE42" s="64">
        <f t="shared" si="12"/>
        <v>42885</v>
      </c>
      <c r="AF42" s="65">
        <f>IF($AD42=$B$5,1,0)</f>
        <v>0</v>
      </c>
      <c r="AG42" s="65">
        <f>IF($AD42=$C$5,1,0)</f>
        <v>1</v>
      </c>
      <c r="AH42" s="66">
        <f>IF($AD42=$D$5,1,0)</f>
        <v>0</v>
      </c>
      <c r="AI42" s="60"/>
      <c r="AJ42" s="69" t="str">
        <f t="shared" si="7"/>
        <v>ven</v>
      </c>
      <c r="AK42" s="70">
        <f t="shared" si="13"/>
        <v>42916</v>
      </c>
      <c r="AL42" s="65">
        <f>IF($AJ42=$B$5,1,0)</f>
        <v>0</v>
      </c>
      <c r="AM42" s="65">
        <f>IF($AJ42=$C$5,1,0)</f>
        <v>0</v>
      </c>
      <c r="AN42" s="66">
        <f>IF($AJ42=$D$5,1,0)</f>
        <v>0</v>
      </c>
      <c r="AO42" s="60"/>
      <c r="AP42" s="60"/>
    </row>
    <row r="43" spans="6:42" x14ac:dyDescent="0.3">
      <c r="F43" s="63" t="str">
        <f t="shared" si="2"/>
        <v>mar</v>
      </c>
      <c r="G43" s="70">
        <f t="shared" si="8"/>
        <v>42766</v>
      </c>
      <c r="H43" s="71">
        <f>IF($F43=$B$5,1,0)</f>
        <v>0</v>
      </c>
      <c r="I43" s="65">
        <f>IF($F43=$C$5,1,0)</f>
        <v>1</v>
      </c>
      <c r="J43" s="66">
        <f>IF($F43=$D$5,1,0)</f>
        <v>0</v>
      </c>
      <c r="K43" s="60"/>
      <c r="L43" s="61"/>
      <c r="M43" s="61"/>
      <c r="N43" s="60"/>
      <c r="O43" s="60"/>
      <c r="P43" s="60"/>
      <c r="Q43" s="60"/>
      <c r="R43" s="69" t="str">
        <f t="shared" si="4"/>
        <v>ven</v>
      </c>
      <c r="S43" s="70">
        <f t="shared" si="10"/>
        <v>42825</v>
      </c>
      <c r="T43" s="65">
        <f>IF($R43=$B$5,1,0)</f>
        <v>0</v>
      </c>
      <c r="U43" s="65">
        <f>IF($R43=$C$5,1,0)</f>
        <v>0</v>
      </c>
      <c r="V43" s="66">
        <f>IF($R43=$D$5,1,0)</f>
        <v>0</v>
      </c>
      <c r="W43" s="60"/>
      <c r="X43" s="61"/>
      <c r="Y43" s="61"/>
      <c r="Z43" s="60"/>
      <c r="AA43" s="60"/>
      <c r="AB43" s="60"/>
      <c r="AC43" s="60"/>
      <c r="AD43" s="69" t="str">
        <f t="shared" si="6"/>
        <v>mer</v>
      </c>
      <c r="AE43" s="70">
        <f t="shared" si="12"/>
        <v>42886</v>
      </c>
      <c r="AF43" s="65">
        <f>IF($AD43=$B$5,1,0)</f>
        <v>0</v>
      </c>
      <c r="AG43" s="65">
        <f>IF($AD43=$C$5,1,0)</f>
        <v>0</v>
      </c>
      <c r="AH43" s="66">
        <f>IF($AD43=$D$5,1,0)</f>
        <v>1</v>
      </c>
      <c r="AI43" s="60"/>
      <c r="AJ43" s="61"/>
      <c r="AK43" s="61"/>
      <c r="AL43" s="60"/>
      <c r="AM43" s="60"/>
      <c r="AN43" s="60"/>
      <c r="AO43" s="60"/>
      <c r="AP43" s="60"/>
    </row>
    <row r="44" spans="6:42" s="1" customFormat="1" x14ac:dyDescent="0.3">
      <c r="F44" s="61"/>
      <c r="G44" s="61"/>
      <c r="H44" s="60"/>
      <c r="I44" s="60"/>
      <c r="J44" s="60"/>
      <c r="K44" s="60"/>
      <c r="L44" s="61"/>
      <c r="M44" s="61"/>
      <c r="N44" s="60"/>
      <c r="O44" s="60"/>
      <c r="P44" s="60"/>
      <c r="Q44" s="60"/>
      <c r="R44" s="61"/>
      <c r="S44" s="61"/>
      <c r="T44" s="60"/>
      <c r="U44" s="60"/>
      <c r="V44" s="60"/>
      <c r="W44" s="60"/>
      <c r="X44" s="61"/>
      <c r="Y44" s="61"/>
      <c r="Z44" s="60"/>
      <c r="AA44" s="60"/>
      <c r="AB44" s="60"/>
      <c r="AC44" s="60"/>
      <c r="AD44" s="61"/>
      <c r="AE44" s="61"/>
      <c r="AF44" s="60"/>
      <c r="AG44" s="60"/>
      <c r="AH44" s="60"/>
      <c r="AI44" s="60"/>
      <c r="AJ44" s="61"/>
      <c r="AK44" s="61"/>
      <c r="AL44" s="60"/>
      <c r="AM44" s="60"/>
      <c r="AN44" s="60"/>
      <c r="AO44" s="60"/>
      <c r="AP44" s="60"/>
    </row>
    <row r="45" spans="6:42" s="1" customFormat="1" x14ac:dyDescent="0.3">
      <c r="F45" s="61"/>
      <c r="G45" s="61"/>
      <c r="H45" s="60"/>
      <c r="I45" s="60"/>
      <c r="J45" s="60"/>
      <c r="K45" s="60"/>
      <c r="L45" s="61"/>
      <c r="M45" s="61"/>
      <c r="N45" s="60"/>
      <c r="O45" s="60"/>
      <c r="P45" s="60"/>
      <c r="Q45" s="60"/>
      <c r="R45" s="61"/>
      <c r="S45" s="61"/>
      <c r="T45" s="60"/>
      <c r="U45" s="60"/>
      <c r="V45" s="60"/>
      <c r="W45" s="60"/>
      <c r="X45" s="61"/>
      <c r="Y45" s="61"/>
      <c r="Z45" s="60"/>
      <c r="AA45" s="60"/>
      <c r="AB45" s="60"/>
      <c r="AC45" s="60"/>
      <c r="AD45" s="61"/>
      <c r="AE45" s="61"/>
      <c r="AF45" s="60"/>
      <c r="AG45" s="60"/>
      <c r="AH45" s="60"/>
      <c r="AI45" s="60"/>
      <c r="AJ45" s="61"/>
      <c r="AK45" s="61"/>
      <c r="AL45" s="60"/>
      <c r="AM45" s="60"/>
      <c r="AN45" s="60"/>
      <c r="AO45" s="60"/>
      <c r="AP45" s="60"/>
    </row>
    <row r="46" spans="6:42" x14ac:dyDescent="0.3">
      <c r="F46" s="61"/>
      <c r="G46" s="88" t="s">
        <v>6</v>
      </c>
      <c r="H46" s="89"/>
      <c r="I46" s="89"/>
      <c r="J46" s="90"/>
      <c r="K46" s="60"/>
      <c r="L46" s="62"/>
      <c r="M46" s="91" t="s">
        <v>7</v>
      </c>
      <c r="N46" s="91"/>
      <c r="O46" s="91"/>
      <c r="P46" s="92"/>
      <c r="Q46" s="60"/>
      <c r="R46" s="62"/>
      <c r="S46" s="91" t="s">
        <v>8</v>
      </c>
      <c r="T46" s="91"/>
      <c r="U46" s="91"/>
      <c r="V46" s="92"/>
      <c r="W46" s="60"/>
      <c r="X46" s="62"/>
      <c r="Y46" s="91" t="s">
        <v>9</v>
      </c>
      <c r="Z46" s="91"/>
      <c r="AA46" s="91"/>
      <c r="AB46" s="92"/>
      <c r="AC46" s="60"/>
      <c r="AD46" s="62"/>
      <c r="AE46" s="91" t="s">
        <v>10</v>
      </c>
      <c r="AF46" s="91"/>
      <c r="AG46" s="91"/>
      <c r="AH46" s="92"/>
      <c r="AI46" s="60"/>
      <c r="AJ46" s="62"/>
      <c r="AK46" s="91" t="s">
        <v>11</v>
      </c>
      <c r="AL46" s="91"/>
      <c r="AM46" s="91"/>
      <c r="AN46" s="92"/>
      <c r="AO46" s="60"/>
      <c r="AP46" s="60"/>
    </row>
    <row r="47" spans="6:42" x14ac:dyDescent="0.3">
      <c r="F47" s="63" t="str">
        <f>IF(G47="","",TEXT(G47,"jjj"))</f>
        <v>sam</v>
      </c>
      <c r="G47" s="64">
        <f>DATE(YEAR(G13),MONTH(G13)+6,1)</f>
        <v>42917</v>
      </c>
      <c r="H47" s="65">
        <f>IF($F47=$B$5,1,0)</f>
        <v>0</v>
      </c>
      <c r="I47" s="65">
        <f>IF($F47=$C$5,1,0)</f>
        <v>0</v>
      </c>
      <c r="J47" s="66">
        <f>IF($F47=$D$5,1,0)</f>
        <v>0</v>
      </c>
      <c r="K47" s="60"/>
      <c r="L47" s="63" t="str">
        <f>IF(M47="","",TEXT(M47,"jjj"))</f>
        <v>mar</v>
      </c>
      <c r="M47" s="64">
        <f>DATE(YEAR(M13),MONTH(M13)+6,1)</f>
        <v>42948</v>
      </c>
      <c r="N47" s="65">
        <f>IF($L47=$B$5,1,0)</f>
        <v>0</v>
      </c>
      <c r="O47" s="65">
        <f>IF($L47=$C$5,1,0)</f>
        <v>1</v>
      </c>
      <c r="P47" s="66">
        <f>IF($L47=$D$5,1,0)</f>
        <v>0</v>
      </c>
      <c r="Q47" s="60"/>
      <c r="R47" s="63" t="str">
        <f>IF(S47="","",TEXT(S47,"jjj"))</f>
        <v>ven</v>
      </c>
      <c r="S47" s="64">
        <f>DATE(YEAR(S13),MONTH(S13)+6,1)</f>
        <v>42979</v>
      </c>
      <c r="T47" s="65">
        <f>IF($R47=$B$5,1,0)</f>
        <v>0</v>
      </c>
      <c r="U47" s="65">
        <f>IF($R47=$C$5,1,0)</f>
        <v>0</v>
      </c>
      <c r="V47" s="66">
        <f>IF($R47=$D$5,1,0)</f>
        <v>0</v>
      </c>
      <c r="W47" s="60"/>
      <c r="X47" s="63" t="str">
        <f>IF(Y47="","",TEXT(Y47,"jjj"))</f>
        <v>dim</v>
      </c>
      <c r="Y47" s="64">
        <f>DATE(YEAR(Y13),MONTH(Y13)+6,1)</f>
        <v>43009</v>
      </c>
      <c r="Z47" s="65">
        <f>IF($X47=$B$5,1,0)</f>
        <v>0</v>
      </c>
      <c r="AA47" s="65">
        <f>IF($X47=$C$5,1,0)</f>
        <v>0</v>
      </c>
      <c r="AB47" s="66">
        <f>IF($X47=$D$5,1,0)</f>
        <v>0</v>
      </c>
      <c r="AC47" s="60"/>
      <c r="AD47" s="63" t="str">
        <f>IF(AE47="","",TEXT(AE47,"jjj"))</f>
        <v>mer</v>
      </c>
      <c r="AE47" s="131">
        <f>DATE(YEAR(AE13),MONTH(AE13)+6,1)</f>
        <v>43040</v>
      </c>
      <c r="AF47" s="65">
        <f>IF($AD47=$B$5,1,0)</f>
        <v>0</v>
      </c>
      <c r="AG47" s="65">
        <f>IF($AD47=$C$5,1,0)</f>
        <v>0</v>
      </c>
      <c r="AH47" s="66">
        <f>IF($AD47=$D$5,1,0)</f>
        <v>1</v>
      </c>
      <c r="AI47" s="60"/>
      <c r="AJ47" s="63" t="str">
        <f>IF(AK47="","",TEXT(AK47,"jjj"))</f>
        <v>ven</v>
      </c>
      <c r="AK47" s="64">
        <f>DATE(YEAR(AK13),MONTH(AK13)+6,1)</f>
        <v>43070</v>
      </c>
      <c r="AL47" s="65">
        <f>IF($AJ47=$B$5,1,0)</f>
        <v>0</v>
      </c>
      <c r="AM47" s="65">
        <f>IF($AJ47=$C$5,1,0)</f>
        <v>0</v>
      </c>
      <c r="AN47" s="66">
        <f>IF($AJ47=$D$5,1,0)</f>
        <v>0</v>
      </c>
      <c r="AO47" s="60"/>
      <c r="AP47" s="60"/>
    </row>
    <row r="48" spans="6:42" x14ac:dyDescent="0.3">
      <c r="F48" s="63" t="str">
        <f t="shared" ref="F48:F77" si="15">IF(G48="","",TEXT(G48,"jjj"))</f>
        <v>dim</v>
      </c>
      <c r="G48" s="64">
        <f>G47+1</f>
        <v>42918</v>
      </c>
      <c r="H48" s="65">
        <f>IF($F48=$B$5,1,0)</f>
        <v>0</v>
      </c>
      <c r="I48" s="65">
        <f>IF($F48=$C$5,1,0)</f>
        <v>0</v>
      </c>
      <c r="J48" s="66">
        <f>IF($F48=$D$5,1,0)</f>
        <v>0</v>
      </c>
      <c r="K48" s="60"/>
      <c r="L48" s="63" t="str">
        <f t="shared" ref="L48:L77" si="16">IF(M48="","",TEXT(M48,"jjj"))</f>
        <v>mer</v>
      </c>
      <c r="M48" s="64">
        <f>M47+1</f>
        <v>42949</v>
      </c>
      <c r="N48" s="65">
        <f>IF($L48=$B$5,1,0)</f>
        <v>0</v>
      </c>
      <c r="O48" s="65">
        <f>IF($L48=$C$5,1,0)</f>
        <v>0</v>
      </c>
      <c r="P48" s="66">
        <f>IF($L48=$D$5,1,0)</f>
        <v>1</v>
      </c>
      <c r="Q48" s="60"/>
      <c r="R48" s="63" t="str">
        <f t="shared" ref="R48:R76" si="17">IF(S48="","",TEXT(S48,"jjj"))</f>
        <v>sam</v>
      </c>
      <c r="S48" s="64">
        <f>S47+1</f>
        <v>42980</v>
      </c>
      <c r="T48" s="65">
        <f>IF($R48=$B$5,1,0)</f>
        <v>0</v>
      </c>
      <c r="U48" s="65">
        <f>IF($R48=$C$5,1,0)</f>
        <v>0</v>
      </c>
      <c r="V48" s="66">
        <f>IF($R48=$D$5,1,0)</f>
        <v>0</v>
      </c>
      <c r="W48" s="60"/>
      <c r="X48" s="63" t="str">
        <f t="shared" ref="X48:X77" si="18">IF(Y48="","",TEXT(Y48,"jjj"))</f>
        <v>lun</v>
      </c>
      <c r="Y48" s="64">
        <f>Y47+1</f>
        <v>43010</v>
      </c>
      <c r="Z48" s="65">
        <f>IF($X48=$B$5,1,0)</f>
        <v>0</v>
      </c>
      <c r="AA48" s="65">
        <f>IF($X48=$C$5,1,0)</f>
        <v>0</v>
      </c>
      <c r="AB48" s="66">
        <f>IF($X48=$D$5,1,0)</f>
        <v>0</v>
      </c>
      <c r="AC48" s="60"/>
      <c r="AD48" s="63" t="str">
        <f t="shared" ref="AD48:AD76" si="19">IF(AE48="","",TEXT(AE48,"jjj"))</f>
        <v>jeu</v>
      </c>
      <c r="AE48" s="64">
        <f>AE47+1</f>
        <v>43041</v>
      </c>
      <c r="AF48" s="65">
        <f>IF($AD48=$B$5,1,0)</f>
        <v>1</v>
      </c>
      <c r="AG48" s="65">
        <f>IF($AD48=$C$5,1,0)</f>
        <v>0</v>
      </c>
      <c r="AH48" s="66">
        <f>IF($AD48=$D$5,1,0)</f>
        <v>0</v>
      </c>
      <c r="AI48" s="60"/>
      <c r="AJ48" s="63" t="str">
        <f t="shared" ref="AJ48:AJ77" si="20">IF(AK48="","",TEXT(AK48,"jjj"))</f>
        <v>sam</v>
      </c>
      <c r="AK48" s="64">
        <f>AK47+1</f>
        <v>43071</v>
      </c>
      <c r="AL48" s="65">
        <f>IF($AJ48=$B$5,1,0)</f>
        <v>0</v>
      </c>
      <c r="AM48" s="65">
        <f>IF($AJ48=$C$5,1,0)</f>
        <v>0</v>
      </c>
      <c r="AN48" s="66">
        <f>IF($AJ48=$D$5,1,0)</f>
        <v>0</v>
      </c>
      <c r="AO48" s="60"/>
      <c r="AP48" s="60"/>
    </row>
    <row r="49" spans="3:42" x14ac:dyDescent="0.3">
      <c r="F49" s="63" t="str">
        <f t="shared" si="15"/>
        <v>lun</v>
      </c>
      <c r="G49" s="64">
        <f t="shared" ref="G49:G77" si="21">G48+1</f>
        <v>42919</v>
      </c>
      <c r="H49" s="65">
        <f>IF($F49=$B$5,1,0)</f>
        <v>0</v>
      </c>
      <c r="I49" s="65">
        <f>IF($F49=$C$5,1,0)</f>
        <v>0</v>
      </c>
      <c r="J49" s="66">
        <f>IF($F49=$D$5,1,0)</f>
        <v>0</v>
      </c>
      <c r="K49" s="60"/>
      <c r="L49" s="63" t="str">
        <f t="shared" si="16"/>
        <v>jeu</v>
      </c>
      <c r="M49" s="64">
        <f t="shared" ref="M49:M77" si="22">M48+1</f>
        <v>42950</v>
      </c>
      <c r="N49" s="65">
        <f>IF($L49=$B$5,1,0)</f>
        <v>1</v>
      </c>
      <c r="O49" s="65">
        <f>IF($L49=$C$5,1,0)</f>
        <v>0</v>
      </c>
      <c r="P49" s="66">
        <f>IF($L49=$D$5,1,0)</f>
        <v>0</v>
      </c>
      <c r="Q49" s="60"/>
      <c r="R49" s="63" t="str">
        <f t="shared" si="17"/>
        <v>dim</v>
      </c>
      <c r="S49" s="64">
        <f t="shared" ref="S49:S76" si="23">S48+1</f>
        <v>42981</v>
      </c>
      <c r="T49" s="65">
        <f>IF($R49=$B$5,1,0)</f>
        <v>0</v>
      </c>
      <c r="U49" s="65">
        <f>IF($R49=$C$5,1,0)</f>
        <v>0</v>
      </c>
      <c r="V49" s="66">
        <f>IF($R49=$D$5,1,0)</f>
        <v>0</v>
      </c>
      <c r="W49" s="60"/>
      <c r="X49" s="63" t="str">
        <f t="shared" si="18"/>
        <v>mar</v>
      </c>
      <c r="Y49" s="64">
        <f t="shared" ref="Y49:Y77" si="24">Y48+1</f>
        <v>43011</v>
      </c>
      <c r="Z49" s="65">
        <f>IF($X49=$B$5,1,0)</f>
        <v>0</v>
      </c>
      <c r="AA49" s="65">
        <f>IF($X49=$C$5,1,0)</f>
        <v>1</v>
      </c>
      <c r="AB49" s="66">
        <f>IF($X49=$D$5,1,0)</f>
        <v>0</v>
      </c>
      <c r="AC49" s="60"/>
      <c r="AD49" s="63" t="str">
        <f t="shared" si="19"/>
        <v>ven</v>
      </c>
      <c r="AE49" s="64">
        <f t="shared" ref="AE49:AE76" si="25">AE48+1</f>
        <v>43042</v>
      </c>
      <c r="AF49" s="65">
        <f>IF($AD49=$B$5,1,0)</f>
        <v>0</v>
      </c>
      <c r="AG49" s="65">
        <f>IF($AD49=$C$5,1,0)</f>
        <v>0</v>
      </c>
      <c r="AH49" s="66">
        <f>IF($AD49=$D$5,1,0)</f>
        <v>0</v>
      </c>
      <c r="AI49" s="60"/>
      <c r="AJ49" s="63" t="str">
        <f t="shared" si="20"/>
        <v>dim</v>
      </c>
      <c r="AK49" s="64">
        <f t="shared" ref="AK49:AK77" si="26">AK48+1</f>
        <v>43072</v>
      </c>
      <c r="AL49" s="65">
        <f>IF($AJ49=$B$5,1,0)</f>
        <v>0</v>
      </c>
      <c r="AM49" s="65">
        <f>IF($AJ49=$C$5,1,0)</f>
        <v>0</v>
      </c>
      <c r="AN49" s="66">
        <f>IF($AJ49=$D$5,1,0)</f>
        <v>0</v>
      </c>
      <c r="AO49" s="60"/>
      <c r="AP49" s="60"/>
    </row>
    <row r="50" spans="3:42" x14ac:dyDescent="0.3">
      <c r="F50" s="63" t="str">
        <f t="shared" si="15"/>
        <v>mar</v>
      </c>
      <c r="G50" s="64">
        <f t="shared" si="21"/>
        <v>42920</v>
      </c>
      <c r="H50" s="65">
        <f>IF($F50=$B$5,1,0)</f>
        <v>0</v>
      </c>
      <c r="I50" s="65">
        <f>IF($F50=$C$5,1,0)</f>
        <v>1</v>
      </c>
      <c r="J50" s="66">
        <f>IF($F50=$D$5,1,0)</f>
        <v>0</v>
      </c>
      <c r="K50" s="60"/>
      <c r="L50" s="63" t="str">
        <f t="shared" si="16"/>
        <v>ven</v>
      </c>
      <c r="M50" s="64">
        <f t="shared" si="22"/>
        <v>42951</v>
      </c>
      <c r="N50" s="65">
        <f>IF($L50=$B$5,1,0)</f>
        <v>0</v>
      </c>
      <c r="O50" s="65">
        <f>IF($L50=$C$5,1,0)</f>
        <v>0</v>
      </c>
      <c r="P50" s="66">
        <f>IF($L50=$D$5,1,0)</f>
        <v>0</v>
      </c>
      <c r="Q50" s="60"/>
      <c r="R50" s="63" t="str">
        <f t="shared" si="17"/>
        <v>lun</v>
      </c>
      <c r="S50" s="64">
        <f t="shared" si="23"/>
        <v>42982</v>
      </c>
      <c r="T50" s="65">
        <f>IF($R50=$B$5,1,0)</f>
        <v>0</v>
      </c>
      <c r="U50" s="65">
        <f>IF($R50=$C$5,1,0)</f>
        <v>0</v>
      </c>
      <c r="V50" s="66">
        <f>IF($R50=$D$5,1,0)</f>
        <v>0</v>
      </c>
      <c r="W50" s="60"/>
      <c r="X50" s="63" t="str">
        <f t="shared" si="18"/>
        <v>mer</v>
      </c>
      <c r="Y50" s="64">
        <f t="shared" si="24"/>
        <v>43012</v>
      </c>
      <c r="Z50" s="65">
        <f>IF($X50=$B$5,1,0)</f>
        <v>0</v>
      </c>
      <c r="AA50" s="65">
        <f>IF($X50=$C$5,1,0)</f>
        <v>0</v>
      </c>
      <c r="AB50" s="66">
        <f>IF($X50=$D$5,1,0)</f>
        <v>1</v>
      </c>
      <c r="AC50" s="60"/>
      <c r="AD50" s="63" t="str">
        <f t="shared" si="19"/>
        <v>sam</v>
      </c>
      <c r="AE50" s="64">
        <f t="shared" si="25"/>
        <v>43043</v>
      </c>
      <c r="AF50" s="65">
        <f>IF($AD50=$B$5,1,0)</f>
        <v>0</v>
      </c>
      <c r="AG50" s="65">
        <f>IF($AD50=$C$5,1,0)</f>
        <v>0</v>
      </c>
      <c r="AH50" s="66">
        <f>IF($AD50=$D$5,1,0)</f>
        <v>0</v>
      </c>
      <c r="AI50" s="60"/>
      <c r="AJ50" s="63" t="str">
        <f t="shared" si="20"/>
        <v>lun</v>
      </c>
      <c r="AK50" s="64">
        <f t="shared" si="26"/>
        <v>43073</v>
      </c>
      <c r="AL50" s="65">
        <f>IF($AJ50=$B$5,1,0)</f>
        <v>0</v>
      </c>
      <c r="AM50" s="65">
        <f>IF($AJ50=$C$5,1,0)</f>
        <v>0</v>
      </c>
      <c r="AN50" s="66">
        <f>IF($AJ50=$D$5,1,0)</f>
        <v>0</v>
      </c>
      <c r="AO50" s="60"/>
      <c r="AP50" s="60"/>
    </row>
    <row r="51" spans="3:42" x14ac:dyDescent="0.3">
      <c r="F51" s="63" t="str">
        <f t="shared" si="15"/>
        <v>mer</v>
      </c>
      <c r="G51" s="64">
        <f t="shared" si="21"/>
        <v>42921</v>
      </c>
      <c r="H51" s="65">
        <f>IF($F51=$B$5,1,0)</f>
        <v>0</v>
      </c>
      <c r="I51" s="65">
        <f>IF($F51=$C$5,1,0)</f>
        <v>0</v>
      </c>
      <c r="J51" s="66">
        <f>IF($F51=$D$5,1,0)</f>
        <v>1</v>
      </c>
      <c r="K51" s="60"/>
      <c r="L51" s="63" t="str">
        <f t="shared" si="16"/>
        <v>sam</v>
      </c>
      <c r="M51" s="64">
        <f t="shared" si="22"/>
        <v>42952</v>
      </c>
      <c r="N51" s="65">
        <f>IF($L51=$B$5,1,0)</f>
        <v>0</v>
      </c>
      <c r="O51" s="65">
        <f>IF($L51=$C$5,1,0)</f>
        <v>0</v>
      </c>
      <c r="P51" s="66">
        <f>IF($L51=$D$5,1,0)</f>
        <v>0</v>
      </c>
      <c r="Q51" s="60"/>
      <c r="R51" s="63" t="str">
        <f t="shared" si="17"/>
        <v>mar</v>
      </c>
      <c r="S51" s="64">
        <f t="shared" si="23"/>
        <v>42983</v>
      </c>
      <c r="T51" s="65">
        <f>IF($R51=$B$5,1,0)</f>
        <v>0</v>
      </c>
      <c r="U51" s="65">
        <f>IF($R51=$C$5,1,0)</f>
        <v>1</v>
      </c>
      <c r="V51" s="66">
        <f>IF($R51=$D$5,1,0)</f>
        <v>0</v>
      </c>
      <c r="W51" s="60"/>
      <c r="X51" s="63" t="str">
        <f t="shared" si="18"/>
        <v>jeu</v>
      </c>
      <c r="Y51" s="64">
        <f t="shared" si="24"/>
        <v>43013</v>
      </c>
      <c r="Z51" s="65">
        <f>IF($X51=$B$5,1,0)</f>
        <v>1</v>
      </c>
      <c r="AA51" s="65">
        <f>IF($X51=$C$5,1,0)</f>
        <v>0</v>
      </c>
      <c r="AB51" s="66">
        <f>IF($X51=$D$5,1,0)</f>
        <v>0</v>
      </c>
      <c r="AC51" s="60"/>
      <c r="AD51" s="63" t="str">
        <f t="shared" si="19"/>
        <v>dim</v>
      </c>
      <c r="AE51" s="64">
        <f t="shared" si="25"/>
        <v>43044</v>
      </c>
      <c r="AF51" s="65">
        <f>IF($AD51=$B$5,1,0)</f>
        <v>0</v>
      </c>
      <c r="AG51" s="65">
        <f>IF($AD51=$C$5,1,0)</f>
        <v>0</v>
      </c>
      <c r="AH51" s="66">
        <f>IF($AD51=$D$5,1,0)</f>
        <v>0</v>
      </c>
      <c r="AI51" s="60"/>
      <c r="AJ51" s="63" t="str">
        <f t="shared" si="20"/>
        <v>mar</v>
      </c>
      <c r="AK51" s="64">
        <f t="shared" si="26"/>
        <v>43074</v>
      </c>
      <c r="AL51" s="65">
        <f>IF($AJ51=$B$5,1,0)</f>
        <v>0</v>
      </c>
      <c r="AM51" s="65">
        <f>IF($AJ51=$C$5,1,0)</f>
        <v>1</v>
      </c>
      <c r="AN51" s="66">
        <f>IF($AJ51=$D$5,1,0)</f>
        <v>0</v>
      </c>
      <c r="AO51" s="60"/>
      <c r="AP51" s="60"/>
    </row>
    <row r="52" spans="3:42" x14ac:dyDescent="0.3">
      <c r="F52" s="63" t="str">
        <f t="shared" si="15"/>
        <v>jeu</v>
      </c>
      <c r="G52" s="64">
        <f t="shared" si="21"/>
        <v>42922</v>
      </c>
      <c r="H52" s="65">
        <f>IF($F52=$B$5,1,0)</f>
        <v>1</v>
      </c>
      <c r="I52" s="65">
        <f>IF($F52=$C$5,1,0)</f>
        <v>0</v>
      </c>
      <c r="J52" s="66">
        <f>IF($F52=$D$5,1,0)</f>
        <v>0</v>
      </c>
      <c r="K52" s="60"/>
      <c r="L52" s="63" t="str">
        <f t="shared" si="16"/>
        <v>dim</v>
      </c>
      <c r="M52" s="64">
        <f t="shared" si="22"/>
        <v>42953</v>
      </c>
      <c r="N52" s="65">
        <f>IF($L52=$B$5,1,0)</f>
        <v>0</v>
      </c>
      <c r="O52" s="65">
        <f>IF($L52=$C$5,1,0)</f>
        <v>0</v>
      </c>
      <c r="P52" s="66">
        <f>IF($L52=$D$5,1,0)</f>
        <v>0</v>
      </c>
      <c r="Q52" s="60"/>
      <c r="R52" s="63" t="str">
        <f t="shared" si="17"/>
        <v>mer</v>
      </c>
      <c r="S52" s="64">
        <f t="shared" si="23"/>
        <v>42984</v>
      </c>
      <c r="T52" s="65">
        <f>IF($R52=$B$5,1,0)</f>
        <v>0</v>
      </c>
      <c r="U52" s="65">
        <f>IF($R52=$C$5,1,0)</f>
        <v>0</v>
      </c>
      <c r="V52" s="66">
        <f>IF($R52=$D$5,1,0)</f>
        <v>1</v>
      </c>
      <c r="W52" s="60"/>
      <c r="X52" s="63" t="str">
        <f t="shared" si="18"/>
        <v>ven</v>
      </c>
      <c r="Y52" s="64">
        <f t="shared" si="24"/>
        <v>43014</v>
      </c>
      <c r="Z52" s="65">
        <f>IF($X52=$B$5,1,0)</f>
        <v>0</v>
      </c>
      <c r="AA52" s="65">
        <f>IF($X52=$C$5,1,0)</f>
        <v>0</v>
      </c>
      <c r="AB52" s="66">
        <f>IF($X52=$D$5,1,0)</f>
        <v>0</v>
      </c>
      <c r="AC52" s="60"/>
      <c r="AD52" s="63" t="str">
        <f t="shared" si="19"/>
        <v>lun</v>
      </c>
      <c r="AE52" s="64">
        <f t="shared" si="25"/>
        <v>43045</v>
      </c>
      <c r="AF52" s="65">
        <f>IF($AD52=$B$5,1,0)</f>
        <v>0</v>
      </c>
      <c r="AG52" s="65">
        <f>IF($AD52=$C$5,1,0)</f>
        <v>0</v>
      </c>
      <c r="AH52" s="66">
        <f>IF($AD52=$D$5,1,0)</f>
        <v>0</v>
      </c>
      <c r="AI52" s="60"/>
      <c r="AJ52" s="63" t="str">
        <f t="shared" si="20"/>
        <v>mer</v>
      </c>
      <c r="AK52" s="64">
        <f t="shared" si="26"/>
        <v>43075</v>
      </c>
      <c r="AL52" s="65">
        <f>IF($AJ52=$B$5,1,0)</f>
        <v>0</v>
      </c>
      <c r="AM52" s="65">
        <f>IF($AJ52=$C$5,1,0)</f>
        <v>0</v>
      </c>
      <c r="AN52" s="66">
        <f>IF($AJ52=$D$5,1,0)</f>
        <v>1</v>
      </c>
      <c r="AO52" s="60"/>
      <c r="AP52" s="60"/>
    </row>
    <row r="53" spans="3:42" x14ac:dyDescent="0.3">
      <c r="F53" s="63" t="str">
        <f t="shared" si="15"/>
        <v>ven</v>
      </c>
      <c r="G53" s="64">
        <f t="shared" si="21"/>
        <v>42923</v>
      </c>
      <c r="H53" s="65">
        <f>IF($F53=$B$5,1,0)</f>
        <v>0</v>
      </c>
      <c r="I53" s="65">
        <f>IF($F53=$C$5,1,0)</f>
        <v>0</v>
      </c>
      <c r="J53" s="66">
        <f>IF($F53=$D$5,1,0)</f>
        <v>0</v>
      </c>
      <c r="K53" s="60"/>
      <c r="L53" s="63" t="str">
        <f t="shared" si="16"/>
        <v>lun</v>
      </c>
      <c r="M53" s="64">
        <f t="shared" si="22"/>
        <v>42954</v>
      </c>
      <c r="N53" s="65">
        <f>IF($L53=$B$5,1,0)</f>
        <v>0</v>
      </c>
      <c r="O53" s="65">
        <f>IF($L53=$C$5,1,0)</f>
        <v>0</v>
      </c>
      <c r="P53" s="66">
        <f>IF($L53=$D$5,1,0)</f>
        <v>0</v>
      </c>
      <c r="Q53" s="60"/>
      <c r="R53" s="63" t="str">
        <f t="shared" si="17"/>
        <v>jeu</v>
      </c>
      <c r="S53" s="64">
        <f t="shared" si="23"/>
        <v>42985</v>
      </c>
      <c r="T53" s="65">
        <f>IF($R53=$B$5,1,0)</f>
        <v>1</v>
      </c>
      <c r="U53" s="65">
        <f>IF($R53=$C$5,1,0)</f>
        <v>0</v>
      </c>
      <c r="V53" s="66">
        <f>IF($R53=$D$5,1,0)</f>
        <v>0</v>
      </c>
      <c r="W53" s="60"/>
      <c r="X53" s="63" t="str">
        <f t="shared" si="18"/>
        <v>sam</v>
      </c>
      <c r="Y53" s="64">
        <f t="shared" si="24"/>
        <v>43015</v>
      </c>
      <c r="Z53" s="65">
        <f>IF($X53=$B$5,1,0)</f>
        <v>0</v>
      </c>
      <c r="AA53" s="65">
        <f>IF($X53=$C$5,1,0)</f>
        <v>0</v>
      </c>
      <c r="AB53" s="66">
        <f>IF($X53=$D$5,1,0)</f>
        <v>0</v>
      </c>
      <c r="AC53" s="60"/>
      <c r="AD53" s="63" t="str">
        <f t="shared" si="19"/>
        <v>mar</v>
      </c>
      <c r="AE53" s="64">
        <f t="shared" si="25"/>
        <v>43046</v>
      </c>
      <c r="AF53" s="65">
        <f>IF($AD53=$B$5,1,0)</f>
        <v>0</v>
      </c>
      <c r="AG53" s="65">
        <f>IF($AD53=$C$5,1,0)</f>
        <v>1</v>
      </c>
      <c r="AH53" s="66">
        <f>IF($AD53=$D$5,1,0)</f>
        <v>0</v>
      </c>
      <c r="AI53" s="60"/>
      <c r="AJ53" s="63" t="str">
        <f t="shared" si="20"/>
        <v>jeu</v>
      </c>
      <c r="AK53" s="64">
        <f t="shared" si="26"/>
        <v>43076</v>
      </c>
      <c r="AL53" s="65">
        <f>IF($AJ53=$B$5,1,0)</f>
        <v>1</v>
      </c>
      <c r="AM53" s="65">
        <f>IF($AJ53=$C$5,1,0)</f>
        <v>0</v>
      </c>
      <c r="AN53" s="66">
        <f>IF($AJ53=$D$5,1,0)</f>
        <v>0</v>
      </c>
      <c r="AO53" s="60"/>
      <c r="AP53" s="60"/>
    </row>
    <row r="54" spans="3:42" x14ac:dyDescent="0.3">
      <c r="F54" s="63" t="str">
        <f t="shared" si="15"/>
        <v>sam</v>
      </c>
      <c r="G54" s="64">
        <f t="shared" si="21"/>
        <v>42924</v>
      </c>
      <c r="H54" s="65">
        <f>IF($F54=$B$5,1,0)</f>
        <v>0</v>
      </c>
      <c r="I54" s="65">
        <f>IF($F54=$C$5,1,0)</f>
        <v>0</v>
      </c>
      <c r="J54" s="66">
        <f>IF($F54=$D$5,1,0)</f>
        <v>0</v>
      </c>
      <c r="K54" s="60"/>
      <c r="L54" s="63" t="str">
        <f t="shared" si="16"/>
        <v>mar</v>
      </c>
      <c r="M54" s="64">
        <f t="shared" si="22"/>
        <v>42955</v>
      </c>
      <c r="N54" s="65">
        <f>IF($L54=$B$5,1,0)</f>
        <v>0</v>
      </c>
      <c r="O54" s="65">
        <f>IF($L54=$C$5,1,0)</f>
        <v>1</v>
      </c>
      <c r="P54" s="66">
        <f>IF($L54=$D$5,1,0)</f>
        <v>0</v>
      </c>
      <c r="Q54" s="60"/>
      <c r="R54" s="63" t="str">
        <f t="shared" si="17"/>
        <v>ven</v>
      </c>
      <c r="S54" s="64">
        <f t="shared" si="23"/>
        <v>42986</v>
      </c>
      <c r="T54" s="65">
        <f>IF($R54=$B$5,1,0)</f>
        <v>0</v>
      </c>
      <c r="U54" s="65">
        <f>IF($R54=$C$5,1,0)</f>
        <v>0</v>
      </c>
      <c r="V54" s="66">
        <f>IF($R54=$D$5,1,0)</f>
        <v>0</v>
      </c>
      <c r="W54" s="60"/>
      <c r="X54" s="63" t="str">
        <f t="shared" si="18"/>
        <v>dim</v>
      </c>
      <c r="Y54" s="64">
        <f t="shared" si="24"/>
        <v>43016</v>
      </c>
      <c r="Z54" s="65">
        <f>IF($X54=$B$5,1,0)</f>
        <v>0</v>
      </c>
      <c r="AA54" s="65">
        <f>IF($X54=$C$5,1,0)</f>
        <v>0</v>
      </c>
      <c r="AB54" s="66">
        <f>IF($X54=$D$5,1,0)</f>
        <v>0</v>
      </c>
      <c r="AC54" s="60"/>
      <c r="AD54" s="63" t="str">
        <f t="shared" si="19"/>
        <v>mer</v>
      </c>
      <c r="AE54" s="64">
        <f t="shared" si="25"/>
        <v>43047</v>
      </c>
      <c r="AF54" s="65">
        <f>IF($AD54=$B$5,1,0)</f>
        <v>0</v>
      </c>
      <c r="AG54" s="65">
        <f>IF($AD54=$C$5,1,0)</f>
        <v>0</v>
      </c>
      <c r="AH54" s="66">
        <f>IF($AD54=$D$5,1,0)</f>
        <v>1</v>
      </c>
      <c r="AI54" s="60"/>
      <c r="AJ54" s="63" t="str">
        <f t="shared" si="20"/>
        <v>ven</v>
      </c>
      <c r="AK54" s="64">
        <f>AK53+1</f>
        <v>43077</v>
      </c>
      <c r="AL54" s="65">
        <f>IF($AJ54=$B$5,1,0)</f>
        <v>0</v>
      </c>
      <c r="AM54" s="65">
        <f>IF($AJ54=$C$5,1,0)</f>
        <v>0</v>
      </c>
      <c r="AN54" s="66">
        <f>IF($AJ54=$D$5,1,0)</f>
        <v>0</v>
      </c>
      <c r="AO54" s="60"/>
      <c r="AP54" s="60"/>
    </row>
    <row r="55" spans="3:42" x14ac:dyDescent="0.3">
      <c r="F55" s="63" t="str">
        <f t="shared" si="15"/>
        <v>dim</v>
      </c>
      <c r="G55" s="64">
        <f t="shared" si="21"/>
        <v>42925</v>
      </c>
      <c r="H55" s="65">
        <f>IF($F55=$B$5,1,0)</f>
        <v>0</v>
      </c>
      <c r="I55" s="65">
        <f>IF($F55=$C$5,1,0)</f>
        <v>0</v>
      </c>
      <c r="J55" s="66">
        <f>IF($F55=$D$5,1,0)</f>
        <v>0</v>
      </c>
      <c r="K55" s="60"/>
      <c r="L55" s="63" t="str">
        <f t="shared" si="16"/>
        <v>mer</v>
      </c>
      <c r="M55" s="64">
        <f t="shared" si="22"/>
        <v>42956</v>
      </c>
      <c r="N55" s="65">
        <f>IF($L55=$B$5,1,0)</f>
        <v>0</v>
      </c>
      <c r="O55" s="65">
        <f>IF($L55=$C$5,1,0)</f>
        <v>0</v>
      </c>
      <c r="P55" s="66">
        <f>IF($L55=$D$5,1,0)</f>
        <v>1</v>
      </c>
      <c r="Q55" s="60"/>
      <c r="R55" s="63" t="str">
        <f t="shared" si="17"/>
        <v>sam</v>
      </c>
      <c r="S55" s="64">
        <f t="shared" si="23"/>
        <v>42987</v>
      </c>
      <c r="T55" s="65">
        <f>IF($R55=$B$5,1,0)</f>
        <v>0</v>
      </c>
      <c r="U55" s="65">
        <f>IF($R55=$C$5,1,0)</f>
        <v>0</v>
      </c>
      <c r="V55" s="66">
        <f>IF($R55=$D$5,1,0)</f>
        <v>0</v>
      </c>
      <c r="W55" s="60"/>
      <c r="X55" s="63" t="str">
        <f t="shared" si="18"/>
        <v>lun</v>
      </c>
      <c r="Y55" s="64">
        <f t="shared" si="24"/>
        <v>43017</v>
      </c>
      <c r="Z55" s="65">
        <f>IF($X55=$B$5,1,0)</f>
        <v>0</v>
      </c>
      <c r="AA55" s="65">
        <f>IF($X55=$C$5,1,0)</f>
        <v>0</v>
      </c>
      <c r="AB55" s="66">
        <f>IF($X55=$D$5,1,0)</f>
        <v>0</v>
      </c>
      <c r="AC55" s="60"/>
      <c r="AD55" s="63" t="str">
        <f t="shared" si="19"/>
        <v>jeu</v>
      </c>
      <c r="AE55" s="64">
        <f t="shared" si="25"/>
        <v>43048</v>
      </c>
      <c r="AF55" s="65">
        <f>IF($AD55=$B$5,1,0)</f>
        <v>1</v>
      </c>
      <c r="AG55" s="65">
        <f>IF($AD55=$C$5,1,0)</f>
        <v>0</v>
      </c>
      <c r="AH55" s="66">
        <f>IF($AD55=$D$5,1,0)</f>
        <v>0</v>
      </c>
      <c r="AI55" s="60"/>
      <c r="AJ55" s="63" t="str">
        <f t="shared" si="20"/>
        <v>sam</v>
      </c>
      <c r="AK55" s="64">
        <f t="shared" si="26"/>
        <v>43078</v>
      </c>
      <c r="AL55" s="65">
        <f>IF($AJ55=$B$5,1,0)</f>
        <v>0</v>
      </c>
      <c r="AM55" s="65">
        <f>IF($AJ55=$C$5,1,0)</f>
        <v>0</v>
      </c>
      <c r="AN55" s="66">
        <f>IF($AJ55=$D$5,1,0)</f>
        <v>0</v>
      </c>
      <c r="AO55" s="60"/>
      <c r="AP55" s="60"/>
    </row>
    <row r="56" spans="3:42" x14ac:dyDescent="0.3">
      <c r="F56" s="63" t="str">
        <f t="shared" si="15"/>
        <v>lun</v>
      </c>
      <c r="G56" s="64">
        <f t="shared" si="21"/>
        <v>42926</v>
      </c>
      <c r="H56" s="65">
        <f>IF($F56=$B$5,1,0)</f>
        <v>0</v>
      </c>
      <c r="I56" s="65">
        <f>IF($F56=$C$5,1,0)</f>
        <v>0</v>
      </c>
      <c r="J56" s="66">
        <f>IF($F56=$D$5,1,0)</f>
        <v>0</v>
      </c>
      <c r="K56" s="60"/>
      <c r="L56" s="63" t="str">
        <f t="shared" si="16"/>
        <v>jeu</v>
      </c>
      <c r="M56" s="64">
        <f t="shared" si="22"/>
        <v>42957</v>
      </c>
      <c r="N56" s="65">
        <f>IF($L56=$B$5,1,0)</f>
        <v>1</v>
      </c>
      <c r="O56" s="65">
        <f>IF($L56=$C$5,1,0)</f>
        <v>0</v>
      </c>
      <c r="P56" s="66">
        <f>IF($L56=$D$5,1,0)</f>
        <v>0</v>
      </c>
      <c r="Q56" s="60"/>
      <c r="R56" s="63" t="str">
        <f t="shared" si="17"/>
        <v>dim</v>
      </c>
      <c r="S56" s="64">
        <f t="shared" si="23"/>
        <v>42988</v>
      </c>
      <c r="T56" s="65">
        <f>IF($R56=$B$5,1,0)</f>
        <v>0</v>
      </c>
      <c r="U56" s="65">
        <f>IF($R56=$C$5,1,0)</f>
        <v>0</v>
      </c>
      <c r="V56" s="66">
        <f>IF($R56=$D$5,1,0)</f>
        <v>0</v>
      </c>
      <c r="W56" s="60"/>
      <c r="X56" s="63" t="str">
        <f t="shared" si="18"/>
        <v>mar</v>
      </c>
      <c r="Y56" s="64">
        <f t="shared" si="24"/>
        <v>43018</v>
      </c>
      <c r="Z56" s="65">
        <f>IF($X56=$B$5,1,0)</f>
        <v>0</v>
      </c>
      <c r="AA56" s="65">
        <f>IF($X56=$C$5,1,0)</f>
        <v>1</v>
      </c>
      <c r="AB56" s="66">
        <f>IF($X56=$D$5,1,0)</f>
        <v>0</v>
      </c>
      <c r="AC56" s="60"/>
      <c r="AD56" s="63" t="str">
        <f t="shared" si="19"/>
        <v>ven</v>
      </c>
      <c r="AE56" s="64">
        <f t="shared" si="25"/>
        <v>43049</v>
      </c>
      <c r="AF56" s="65">
        <f>IF($AD56=$B$5,1,0)</f>
        <v>0</v>
      </c>
      <c r="AG56" s="65">
        <f>IF($AD56=$C$5,1,0)</f>
        <v>0</v>
      </c>
      <c r="AH56" s="66">
        <f>IF($AD56=$D$5,1,0)</f>
        <v>0</v>
      </c>
      <c r="AI56" s="60"/>
      <c r="AJ56" s="63" t="str">
        <f t="shared" si="20"/>
        <v>dim</v>
      </c>
      <c r="AK56" s="64">
        <f t="shared" si="26"/>
        <v>43079</v>
      </c>
      <c r="AL56" s="65">
        <f>IF($AJ56=$B$5,1,0)</f>
        <v>0</v>
      </c>
      <c r="AM56" s="65">
        <f>IF($AJ56=$C$5,1,0)</f>
        <v>0</v>
      </c>
      <c r="AN56" s="66">
        <f>IF($AJ56=$D$5,1,0)</f>
        <v>0</v>
      </c>
      <c r="AO56" s="60"/>
      <c r="AP56" s="60"/>
    </row>
    <row r="57" spans="3:42" x14ac:dyDescent="0.3">
      <c r="F57" s="63" t="str">
        <f t="shared" si="15"/>
        <v>mar</v>
      </c>
      <c r="G57" s="64">
        <f t="shared" si="21"/>
        <v>42927</v>
      </c>
      <c r="H57" s="65">
        <f>IF($F57=$B$5,1,0)</f>
        <v>0</v>
      </c>
      <c r="I57" s="65">
        <f>IF($F57=$C$5,1,0)</f>
        <v>1</v>
      </c>
      <c r="J57" s="66">
        <f>IF($F57=$D$5,1,0)</f>
        <v>0</v>
      </c>
      <c r="K57" s="60"/>
      <c r="L57" s="63" t="str">
        <f t="shared" si="16"/>
        <v>ven</v>
      </c>
      <c r="M57" s="64">
        <f t="shared" si="22"/>
        <v>42958</v>
      </c>
      <c r="N57" s="65">
        <f>IF($L57=$B$5,1,0)</f>
        <v>0</v>
      </c>
      <c r="O57" s="65">
        <f>IF($L57=$C$5,1,0)</f>
        <v>0</v>
      </c>
      <c r="P57" s="66">
        <f>IF($L57=$D$5,1,0)</f>
        <v>0</v>
      </c>
      <c r="Q57" s="60"/>
      <c r="R57" s="63" t="str">
        <f t="shared" si="17"/>
        <v>lun</v>
      </c>
      <c r="S57" s="64">
        <f t="shared" si="23"/>
        <v>42989</v>
      </c>
      <c r="T57" s="65">
        <f>IF($R57=$B$5,1,0)</f>
        <v>0</v>
      </c>
      <c r="U57" s="65">
        <f>IF($R57=$C$5,1,0)</f>
        <v>0</v>
      </c>
      <c r="V57" s="66">
        <f>IF($R57=$D$5,1,0)</f>
        <v>0</v>
      </c>
      <c r="W57" s="60"/>
      <c r="X57" s="63" t="str">
        <f t="shared" si="18"/>
        <v>mer</v>
      </c>
      <c r="Y57" s="64">
        <f t="shared" si="24"/>
        <v>43019</v>
      </c>
      <c r="Z57" s="65">
        <f>IF($X57=$B$5,1,0)</f>
        <v>0</v>
      </c>
      <c r="AA57" s="65">
        <f>IF($X57=$C$5,1,0)</f>
        <v>0</v>
      </c>
      <c r="AB57" s="66">
        <f>IF($X57=$D$5,1,0)</f>
        <v>1</v>
      </c>
      <c r="AC57" s="60"/>
      <c r="AD57" s="63" t="str">
        <f t="shared" si="19"/>
        <v>sam</v>
      </c>
      <c r="AE57" s="64">
        <f t="shared" si="25"/>
        <v>43050</v>
      </c>
      <c r="AF57" s="65">
        <f>IF($AD57=$B$5,1,0)</f>
        <v>0</v>
      </c>
      <c r="AG57" s="65">
        <f>IF($AD57=$C$5,1,0)</f>
        <v>0</v>
      </c>
      <c r="AH57" s="66">
        <f>IF($AD57=$D$5,1,0)</f>
        <v>0</v>
      </c>
      <c r="AI57" s="60"/>
      <c r="AJ57" s="63" t="str">
        <f t="shared" si="20"/>
        <v>lun</v>
      </c>
      <c r="AK57" s="64">
        <f t="shared" si="26"/>
        <v>43080</v>
      </c>
      <c r="AL57" s="65">
        <f>IF($AJ57=$B$5,1,0)</f>
        <v>0</v>
      </c>
      <c r="AM57" s="65">
        <f>IF($AJ57=$C$5,1,0)</f>
        <v>0</v>
      </c>
      <c r="AN57" s="66">
        <f>IF($AJ57=$D$5,1,0)</f>
        <v>0</v>
      </c>
      <c r="AO57" s="60"/>
      <c r="AP57" s="60"/>
    </row>
    <row r="58" spans="3:42" x14ac:dyDescent="0.3">
      <c r="F58" s="63" t="str">
        <f t="shared" si="15"/>
        <v>mer</v>
      </c>
      <c r="G58" s="64">
        <f t="shared" si="21"/>
        <v>42928</v>
      </c>
      <c r="H58" s="65">
        <f>IF($F58=$B$5,1,0)</f>
        <v>0</v>
      </c>
      <c r="I58" s="65">
        <f>IF($F58=$C$5,1,0)</f>
        <v>0</v>
      </c>
      <c r="J58" s="66">
        <f>IF($F58=$D$5,1,0)</f>
        <v>1</v>
      </c>
      <c r="K58" s="60"/>
      <c r="L58" s="63" t="str">
        <f t="shared" si="16"/>
        <v>sam</v>
      </c>
      <c r="M58" s="64">
        <f t="shared" si="22"/>
        <v>42959</v>
      </c>
      <c r="N58" s="65">
        <f>IF($L58=$B$5,1,0)</f>
        <v>0</v>
      </c>
      <c r="O58" s="65">
        <f>IF($L58=$C$5,1,0)</f>
        <v>0</v>
      </c>
      <c r="P58" s="66">
        <f>IF($L58=$D$5,1,0)</f>
        <v>0</v>
      </c>
      <c r="Q58" s="60"/>
      <c r="R58" s="63" t="str">
        <f t="shared" si="17"/>
        <v>mar</v>
      </c>
      <c r="S58" s="64">
        <f t="shared" si="23"/>
        <v>42990</v>
      </c>
      <c r="T58" s="65">
        <f>IF($R58=$B$5,1,0)</f>
        <v>0</v>
      </c>
      <c r="U58" s="65">
        <f>IF($R58=$C$5,1,0)</f>
        <v>1</v>
      </c>
      <c r="V58" s="66">
        <f>IF($R58=$D$5,1,0)</f>
        <v>0</v>
      </c>
      <c r="W58" s="60"/>
      <c r="X58" s="63" t="str">
        <f t="shared" si="18"/>
        <v>jeu</v>
      </c>
      <c r="Y58" s="64">
        <f t="shared" si="24"/>
        <v>43020</v>
      </c>
      <c r="Z58" s="65">
        <f>IF($X58=$B$5,1,0)</f>
        <v>1</v>
      </c>
      <c r="AA58" s="65">
        <f>IF($X58=$C$5,1,0)</f>
        <v>0</v>
      </c>
      <c r="AB58" s="66">
        <f>IF($X58=$D$5,1,0)</f>
        <v>0</v>
      </c>
      <c r="AC58" s="60"/>
      <c r="AD58" s="63" t="str">
        <f t="shared" si="19"/>
        <v>dim</v>
      </c>
      <c r="AE58" s="64">
        <f t="shared" si="25"/>
        <v>43051</v>
      </c>
      <c r="AF58" s="65">
        <f>IF($AD58=$B$5,1,0)</f>
        <v>0</v>
      </c>
      <c r="AG58" s="65">
        <f>IF($AD58=$C$5,1,0)</f>
        <v>0</v>
      </c>
      <c r="AH58" s="66">
        <f>IF($AD58=$D$5,1,0)</f>
        <v>0</v>
      </c>
      <c r="AI58" s="60"/>
      <c r="AJ58" s="63" t="str">
        <f t="shared" si="20"/>
        <v>mar</v>
      </c>
      <c r="AK58" s="64">
        <f t="shared" si="26"/>
        <v>43081</v>
      </c>
      <c r="AL58" s="65">
        <f>IF($AJ58=$B$5,1,0)</f>
        <v>0</v>
      </c>
      <c r="AM58" s="65">
        <f>IF($AJ58=$C$5,1,0)</f>
        <v>1</v>
      </c>
      <c r="AN58" s="66">
        <f>IF($AJ58=$D$5,1,0)</f>
        <v>0</v>
      </c>
      <c r="AO58" s="60"/>
      <c r="AP58" s="60"/>
    </row>
    <row r="59" spans="3:42" x14ac:dyDescent="0.3">
      <c r="F59" s="63" t="str">
        <f t="shared" si="15"/>
        <v>jeu</v>
      </c>
      <c r="G59" s="64">
        <f t="shared" si="21"/>
        <v>42929</v>
      </c>
      <c r="H59" s="65">
        <f>IF($F59=$B$5,1,0)</f>
        <v>1</v>
      </c>
      <c r="I59" s="65">
        <f>IF($F59=$C$5,1,0)</f>
        <v>0</v>
      </c>
      <c r="J59" s="66">
        <f>IF($F59=$D$5,1,0)</f>
        <v>0</v>
      </c>
      <c r="K59" s="60"/>
      <c r="L59" s="63" t="str">
        <f t="shared" si="16"/>
        <v>dim</v>
      </c>
      <c r="M59" s="64">
        <f t="shared" si="22"/>
        <v>42960</v>
      </c>
      <c r="N59" s="65">
        <f>IF($L59=$B$5,1,0)</f>
        <v>0</v>
      </c>
      <c r="O59" s="65">
        <f>IF($L59=$C$5,1,0)</f>
        <v>0</v>
      </c>
      <c r="P59" s="66">
        <f>IF($L59=$D$5,1,0)</f>
        <v>0</v>
      </c>
      <c r="Q59" s="60"/>
      <c r="R59" s="63" t="str">
        <f t="shared" si="17"/>
        <v>mer</v>
      </c>
      <c r="S59" s="64">
        <f t="shared" si="23"/>
        <v>42991</v>
      </c>
      <c r="T59" s="65">
        <f>IF($R59=$B$5,1,0)</f>
        <v>0</v>
      </c>
      <c r="U59" s="65">
        <f>IF($R59=$C$5,1,0)</f>
        <v>0</v>
      </c>
      <c r="V59" s="66">
        <f>IF($R59=$D$5,1,0)</f>
        <v>1</v>
      </c>
      <c r="W59" s="60"/>
      <c r="X59" s="63" t="str">
        <f t="shared" si="18"/>
        <v>ven</v>
      </c>
      <c r="Y59" s="64">
        <f t="shared" si="24"/>
        <v>43021</v>
      </c>
      <c r="Z59" s="65">
        <f>IF($X59=$B$5,1,0)</f>
        <v>0</v>
      </c>
      <c r="AA59" s="65">
        <f>IF($X59=$C$5,1,0)</f>
        <v>0</v>
      </c>
      <c r="AB59" s="66">
        <f>IF($X59=$D$5,1,0)</f>
        <v>0</v>
      </c>
      <c r="AC59" s="60"/>
      <c r="AD59" s="63" t="str">
        <f t="shared" si="19"/>
        <v>lun</v>
      </c>
      <c r="AE59" s="64">
        <f t="shared" si="25"/>
        <v>43052</v>
      </c>
      <c r="AF59" s="65">
        <f>IF($AD59=$B$5,1,0)</f>
        <v>0</v>
      </c>
      <c r="AG59" s="65">
        <f>IF($AD59=$C$5,1,0)</f>
        <v>0</v>
      </c>
      <c r="AH59" s="66">
        <f>IF($AD59=$D$5,1,0)</f>
        <v>0</v>
      </c>
      <c r="AI59" s="60"/>
      <c r="AJ59" s="63" t="str">
        <f t="shared" si="20"/>
        <v>mer</v>
      </c>
      <c r="AK59" s="64">
        <f t="shared" si="26"/>
        <v>43082</v>
      </c>
      <c r="AL59" s="65">
        <f>IF($AJ59=$B$5,1,0)</f>
        <v>0</v>
      </c>
      <c r="AM59" s="65">
        <f>IF($AJ59=$C$5,1,0)</f>
        <v>0</v>
      </c>
      <c r="AN59" s="66">
        <f>IF($AJ59=$D$5,1,0)</f>
        <v>1</v>
      </c>
      <c r="AO59" s="60"/>
      <c r="AP59" s="60"/>
    </row>
    <row r="60" spans="3:42" x14ac:dyDescent="0.3">
      <c r="C60" s="25"/>
      <c r="F60" s="63" t="str">
        <f t="shared" si="15"/>
        <v>ven</v>
      </c>
      <c r="G60" s="64">
        <f t="shared" si="21"/>
        <v>42930</v>
      </c>
      <c r="H60" s="65">
        <f>IF($F60=$B$5,1,0)</f>
        <v>0</v>
      </c>
      <c r="I60" s="65">
        <f>IF($F60=$C$5,1,0)</f>
        <v>0</v>
      </c>
      <c r="J60" s="66">
        <f>IF($F60=$D$5,1,0)</f>
        <v>0</v>
      </c>
      <c r="K60" s="60"/>
      <c r="L60" s="63" t="str">
        <f t="shared" si="16"/>
        <v>lun</v>
      </c>
      <c r="M60" s="64">
        <f t="shared" si="22"/>
        <v>42961</v>
      </c>
      <c r="N60" s="65">
        <f>IF($L60=$B$5,1,0)</f>
        <v>0</v>
      </c>
      <c r="O60" s="65">
        <f>IF($L60=$C$5,1,0)</f>
        <v>0</v>
      </c>
      <c r="P60" s="66">
        <f>IF($L60=$D$5,1,0)</f>
        <v>0</v>
      </c>
      <c r="Q60" s="60"/>
      <c r="R60" s="63" t="str">
        <f t="shared" si="17"/>
        <v>jeu</v>
      </c>
      <c r="S60" s="64">
        <f t="shared" si="23"/>
        <v>42992</v>
      </c>
      <c r="T60" s="65">
        <f>IF($R60=$B$5,1,0)</f>
        <v>1</v>
      </c>
      <c r="U60" s="65">
        <f>IF($R60=$C$5,1,0)</f>
        <v>0</v>
      </c>
      <c r="V60" s="66">
        <f>IF($R60=$D$5,1,0)</f>
        <v>0</v>
      </c>
      <c r="W60" s="60"/>
      <c r="X60" s="63" t="str">
        <f t="shared" si="18"/>
        <v>sam</v>
      </c>
      <c r="Y60" s="64">
        <f t="shared" si="24"/>
        <v>43022</v>
      </c>
      <c r="Z60" s="65">
        <f>IF($X60=$B$5,1,0)</f>
        <v>0</v>
      </c>
      <c r="AA60" s="65">
        <f>IF($X60=$C$5,1,0)</f>
        <v>0</v>
      </c>
      <c r="AB60" s="66">
        <f>IF($X60=$D$5,1,0)</f>
        <v>0</v>
      </c>
      <c r="AC60" s="60"/>
      <c r="AD60" s="63" t="str">
        <f t="shared" si="19"/>
        <v>mar</v>
      </c>
      <c r="AE60" s="64">
        <f t="shared" si="25"/>
        <v>43053</v>
      </c>
      <c r="AF60" s="65">
        <f>IF($AD60=$B$5,1,0)</f>
        <v>0</v>
      </c>
      <c r="AG60" s="65">
        <f>IF($AD60=$C$5,1,0)</f>
        <v>1</v>
      </c>
      <c r="AH60" s="66">
        <f>IF($AD60=$D$5,1,0)</f>
        <v>0</v>
      </c>
      <c r="AI60" s="60"/>
      <c r="AJ60" s="63" t="str">
        <f t="shared" si="20"/>
        <v>jeu</v>
      </c>
      <c r="AK60" s="64">
        <f t="shared" si="26"/>
        <v>43083</v>
      </c>
      <c r="AL60" s="65">
        <f>IF($AJ60=$B$5,1,0)</f>
        <v>1</v>
      </c>
      <c r="AM60" s="65">
        <f>IF($AJ60=$C$5,1,0)</f>
        <v>0</v>
      </c>
      <c r="AN60" s="66">
        <f>IF($AJ60=$D$5,1,0)</f>
        <v>0</v>
      </c>
      <c r="AO60" s="60"/>
      <c r="AP60" s="60"/>
    </row>
    <row r="61" spans="3:42" x14ac:dyDescent="0.3">
      <c r="F61" s="63" t="str">
        <f t="shared" si="15"/>
        <v>sam</v>
      </c>
      <c r="G61" s="64">
        <f t="shared" si="21"/>
        <v>42931</v>
      </c>
      <c r="H61" s="65">
        <f>IF($F61=$B$5,1,0)</f>
        <v>0</v>
      </c>
      <c r="I61" s="65">
        <f>IF($F61=$C$5,1,0)</f>
        <v>0</v>
      </c>
      <c r="J61" s="66">
        <f>IF($F61=$D$5,1,0)</f>
        <v>0</v>
      </c>
      <c r="K61" s="60"/>
      <c r="L61" s="63" t="str">
        <f t="shared" si="16"/>
        <v>mar</v>
      </c>
      <c r="M61" s="131">
        <f t="shared" si="22"/>
        <v>42962</v>
      </c>
      <c r="N61" s="65">
        <f>IF($L61=$B$5,1,0)</f>
        <v>0</v>
      </c>
      <c r="O61" s="65">
        <f>IF($L61=$C$5,1,0)</f>
        <v>1</v>
      </c>
      <c r="P61" s="66">
        <f>IF($L61=$D$5,1,0)</f>
        <v>0</v>
      </c>
      <c r="Q61" s="60"/>
      <c r="R61" s="63" t="str">
        <f t="shared" si="17"/>
        <v>ven</v>
      </c>
      <c r="S61" s="64">
        <f t="shared" si="23"/>
        <v>42993</v>
      </c>
      <c r="T61" s="65">
        <f>IF($R61=$B$5,1,0)</f>
        <v>0</v>
      </c>
      <c r="U61" s="65">
        <f>IF($R61=$C$5,1,0)</f>
        <v>0</v>
      </c>
      <c r="V61" s="66">
        <f>IF($R61=$D$5,1,0)</f>
        <v>0</v>
      </c>
      <c r="W61" s="60"/>
      <c r="X61" s="63" t="str">
        <f t="shared" si="18"/>
        <v>dim</v>
      </c>
      <c r="Y61" s="64">
        <f t="shared" si="24"/>
        <v>43023</v>
      </c>
      <c r="Z61" s="65">
        <f>IF($X61=$B$5,1,0)</f>
        <v>0</v>
      </c>
      <c r="AA61" s="65">
        <f>IF($X61=$C$5,1,0)</f>
        <v>0</v>
      </c>
      <c r="AB61" s="66">
        <f>IF($X61=$D$5,1,0)</f>
        <v>0</v>
      </c>
      <c r="AC61" s="60"/>
      <c r="AD61" s="63" t="str">
        <f t="shared" si="19"/>
        <v>mer</v>
      </c>
      <c r="AE61" s="64">
        <f t="shared" si="25"/>
        <v>43054</v>
      </c>
      <c r="AF61" s="65">
        <f>IF($AD61=$B$5,1,0)</f>
        <v>0</v>
      </c>
      <c r="AG61" s="65">
        <f>IF($AD61=$C$5,1,0)</f>
        <v>0</v>
      </c>
      <c r="AH61" s="66">
        <f>IF($AD61=$D$5,1,0)</f>
        <v>1</v>
      </c>
      <c r="AI61" s="60"/>
      <c r="AJ61" s="63" t="str">
        <f t="shared" si="20"/>
        <v>ven</v>
      </c>
      <c r="AK61" s="64">
        <f t="shared" si="26"/>
        <v>43084</v>
      </c>
      <c r="AL61" s="65">
        <f>IF($AJ61=$B$5,1,0)</f>
        <v>0</v>
      </c>
      <c r="AM61" s="65">
        <f>IF($AJ61=$C$5,1,0)</f>
        <v>0</v>
      </c>
      <c r="AN61" s="66">
        <f>IF($AJ61=$D$5,1,0)</f>
        <v>0</v>
      </c>
      <c r="AO61" s="60"/>
      <c r="AP61" s="60"/>
    </row>
    <row r="62" spans="3:42" x14ac:dyDescent="0.3">
      <c r="F62" s="63" t="str">
        <f t="shared" si="15"/>
        <v>dim</v>
      </c>
      <c r="G62" s="64">
        <f t="shared" si="21"/>
        <v>42932</v>
      </c>
      <c r="H62" s="65">
        <f>IF($F62=$B$5,1,0)</f>
        <v>0</v>
      </c>
      <c r="I62" s="65">
        <f>IF($F62=$C$5,1,0)</f>
        <v>0</v>
      </c>
      <c r="J62" s="66">
        <f>IF($F62=$D$5,1,0)</f>
        <v>0</v>
      </c>
      <c r="K62" s="60"/>
      <c r="L62" s="63" t="str">
        <f t="shared" si="16"/>
        <v>mer</v>
      </c>
      <c r="M62" s="64">
        <f t="shared" si="22"/>
        <v>42963</v>
      </c>
      <c r="N62" s="65">
        <f>IF($L62=$B$5,1,0)</f>
        <v>0</v>
      </c>
      <c r="O62" s="65">
        <f>IF($L62=$C$5,1,0)</f>
        <v>0</v>
      </c>
      <c r="P62" s="66">
        <f>IF($L62=$D$5,1,0)</f>
        <v>1</v>
      </c>
      <c r="Q62" s="60"/>
      <c r="R62" s="63" t="str">
        <f t="shared" si="17"/>
        <v>sam</v>
      </c>
      <c r="S62" s="64">
        <f t="shared" si="23"/>
        <v>42994</v>
      </c>
      <c r="T62" s="65">
        <f>IF($R62=$B$5,1,0)</f>
        <v>0</v>
      </c>
      <c r="U62" s="65">
        <f>IF($R62=$C$5,1,0)</f>
        <v>0</v>
      </c>
      <c r="V62" s="66">
        <f>IF($R62=$D$5,1,0)</f>
        <v>0</v>
      </c>
      <c r="W62" s="60"/>
      <c r="X62" s="63" t="str">
        <f t="shared" si="18"/>
        <v>lun</v>
      </c>
      <c r="Y62" s="64">
        <f t="shared" si="24"/>
        <v>43024</v>
      </c>
      <c r="Z62" s="65">
        <f>IF($X62=$B$5,1,0)</f>
        <v>0</v>
      </c>
      <c r="AA62" s="65">
        <f>IF($X62=$C$5,1,0)</f>
        <v>0</v>
      </c>
      <c r="AB62" s="66">
        <f>IF($X62=$D$5,1,0)</f>
        <v>0</v>
      </c>
      <c r="AC62" s="60"/>
      <c r="AD62" s="63" t="str">
        <f t="shared" si="19"/>
        <v>jeu</v>
      </c>
      <c r="AE62" s="64">
        <f t="shared" si="25"/>
        <v>43055</v>
      </c>
      <c r="AF62" s="65">
        <f>IF($AD62=$B$5,1,0)</f>
        <v>1</v>
      </c>
      <c r="AG62" s="65">
        <f>IF($AD62=$C$5,1,0)</f>
        <v>0</v>
      </c>
      <c r="AH62" s="66">
        <f>IF($AD62=$D$5,1,0)</f>
        <v>0</v>
      </c>
      <c r="AI62" s="60"/>
      <c r="AJ62" s="63" t="str">
        <f t="shared" si="20"/>
        <v>sam</v>
      </c>
      <c r="AK62" s="64">
        <f t="shared" si="26"/>
        <v>43085</v>
      </c>
      <c r="AL62" s="65">
        <f>IF($AJ62=$B$5,1,0)</f>
        <v>0</v>
      </c>
      <c r="AM62" s="65">
        <f>IF($AJ62=$C$5,1,0)</f>
        <v>0</v>
      </c>
      <c r="AN62" s="66">
        <f>IF($AJ62=$D$5,1,0)</f>
        <v>0</v>
      </c>
      <c r="AO62" s="60"/>
      <c r="AP62" s="60"/>
    </row>
    <row r="63" spans="3:42" x14ac:dyDescent="0.3">
      <c r="F63" s="63" t="str">
        <f t="shared" si="15"/>
        <v>lun</v>
      </c>
      <c r="G63" s="64">
        <f t="shared" si="21"/>
        <v>42933</v>
      </c>
      <c r="H63" s="65">
        <f>IF($F63=$B$5,1,0)</f>
        <v>0</v>
      </c>
      <c r="I63" s="65">
        <f>IF($F63=$C$5,1,0)</f>
        <v>0</v>
      </c>
      <c r="J63" s="66">
        <f>IF($F63=$D$5,1,0)</f>
        <v>0</v>
      </c>
      <c r="K63" s="60"/>
      <c r="L63" s="63" t="str">
        <f t="shared" si="16"/>
        <v>jeu</v>
      </c>
      <c r="M63" s="64">
        <f t="shared" si="22"/>
        <v>42964</v>
      </c>
      <c r="N63" s="65">
        <f>IF($L63=$B$5,1,0)</f>
        <v>1</v>
      </c>
      <c r="O63" s="65">
        <f>IF($L63=$C$5,1,0)</f>
        <v>0</v>
      </c>
      <c r="P63" s="66">
        <f>IF($L63=$D$5,1,0)</f>
        <v>0</v>
      </c>
      <c r="Q63" s="60"/>
      <c r="R63" s="63" t="str">
        <f t="shared" si="17"/>
        <v>dim</v>
      </c>
      <c r="S63" s="64">
        <f t="shared" si="23"/>
        <v>42995</v>
      </c>
      <c r="T63" s="65">
        <f>IF($R63=$B$5,1,0)</f>
        <v>0</v>
      </c>
      <c r="U63" s="65">
        <f>IF($R63=$C$5,1,0)</f>
        <v>0</v>
      </c>
      <c r="V63" s="66">
        <f>IF($R63=$D$5,1,0)</f>
        <v>0</v>
      </c>
      <c r="W63" s="60"/>
      <c r="X63" s="63" t="str">
        <f t="shared" si="18"/>
        <v>mar</v>
      </c>
      <c r="Y63" s="64">
        <f t="shared" si="24"/>
        <v>43025</v>
      </c>
      <c r="Z63" s="65">
        <f>IF($X63=$B$5,1,0)</f>
        <v>0</v>
      </c>
      <c r="AA63" s="65">
        <f>IF($X63=$C$5,1,0)</f>
        <v>1</v>
      </c>
      <c r="AB63" s="66">
        <f>IF($X63=$D$5,1,0)</f>
        <v>0</v>
      </c>
      <c r="AC63" s="60"/>
      <c r="AD63" s="63" t="str">
        <f t="shared" si="19"/>
        <v>ven</v>
      </c>
      <c r="AE63" s="64">
        <f t="shared" si="25"/>
        <v>43056</v>
      </c>
      <c r="AF63" s="65">
        <f>IF($AD63=$B$5,1,0)</f>
        <v>0</v>
      </c>
      <c r="AG63" s="65">
        <f>IF($AD63=$C$5,1,0)</f>
        <v>0</v>
      </c>
      <c r="AH63" s="66">
        <f>IF($AD63=$D$5,1,0)</f>
        <v>0</v>
      </c>
      <c r="AI63" s="60"/>
      <c r="AJ63" s="63" t="str">
        <f t="shared" si="20"/>
        <v>dim</v>
      </c>
      <c r="AK63" s="64">
        <f t="shared" si="26"/>
        <v>43086</v>
      </c>
      <c r="AL63" s="65">
        <f>IF($AJ63=$B$5,1,0)</f>
        <v>0</v>
      </c>
      <c r="AM63" s="65">
        <f>IF($AJ63=$C$5,1,0)</f>
        <v>0</v>
      </c>
      <c r="AN63" s="66">
        <f>IF($AJ63=$D$5,1,0)</f>
        <v>0</v>
      </c>
      <c r="AO63" s="60"/>
      <c r="AP63" s="60"/>
    </row>
    <row r="64" spans="3:42" x14ac:dyDescent="0.3">
      <c r="F64" s="63" t="str">
        <f t="shared" si="15"/>
        <v>mar</v>
      </c>
      <c r="G64" s="64">
        <f t="shared" si="21"/>
        <v>42934</v>
      </c>
      <c r="H64" s="65">
        <f>IF($F64=$B$5,1,0)</f>
        <v>0</v>
      </c>
      <c r="I64" s="65">
        <f>IF($F64=$C$5,1,0)</f>
        <v>1</v>
      </c>
      <c r="J64" s="66">
        <f>IF($F64=$D$5,1,0)</f>
        <v>0</v>
      </c>
      <c r="K64" s="60"/>
      <c r="L64" s="63" t="str">
        <f t="shared" si="16"/>
        <v>ven</v>
      </c>
      <c r="M64" s="64">
        <f t="shared" si="22"/>
        <v>42965</v>
      </c>
      <c r="N64" s="65">
        <f>IF($L64=$B$5,1,0)</f>
        <v>0</v>
      </c>
      <c r="O64" s="65">
        <f>IF($L64=$C$5,1,0)</f>
        <v>0</v>
      </c>
      <c r="P64" s="66">
        <f>IF($L64=$D$5,1,0)</f>
        <v>0</v>
      </c>
      <c r="Q64" s="60"/>
      <c r="R64" s="63" t="str">
        <f t="shared" si="17"/>
        <v>lun</v>
      </c>
      <c r="S64" s="64">
        <f t="shared" si="23"/>
        <v>42996</v>
      </c>
      <c r="T64" s="65">
        <f>IF($R64=$B$5,1,0)</f>
        <v>0</v>
      </c>
      <c r="U64" s="65">
        <f>IF($R64=$C$5,1,0)</f>
        <v>0</v>
      </c>
      <c r="V64" s="66">
        <f>IF($R64=$D$5,1,0)</f>
        <v>0</v>
      </c>
      <c r="W64" s="60"/>
      <c r="X64" s="63" t="str">
        <f t="shared" si="18"/>
        <v>mer</v>
      </c>
      <c r="Y64" s="64">
        <f t="shared" si="24"/>
        <v>43026</v>
      </c>
      <c r="Z64" s="65">
        <f>IF($X64=$B$5,1,0)</f>
        <v>0</v>
      </c>
      <c r="AA64" s="65">
        <f>IF($X64=$C$5,1,0)</f>
        <v>0</v>
      </c>
      <c r="AB64" s="66">
        <f>IF($X64=$D$5,1,0)</f>
        <v>1</v>
      </c>
      <c r="AC64" s="60"/>
      <c r="AD64" s="63" t="str">
        <f t="shared" si="19"/>
        <v>sam</v>
      </c>
      <c r="AE64" s="64">
        <f t="shared" si="25"/>
        <v>43057</v>
      </c>
      <c r="AF64" s="65">
        <f>IF($AD64=$B$5,1,0)</f>
        <v>0</v>
      </c>
      <c r="AG64" s="65">
        <f>IF($AD64=$C$5,1,0)</f>
        <v>0</v>
      </c>
      <c r="AH64" s="66">
        <f>IF($AD64=$D$5,1,0)</f>
        <v>0</v>
      </c>
      <c r="AI64" s="60"/>
      <c r="AJ64" s="63" t="str">
        <f t="shared" si="20"/>
        <v>lun</v>
      </c>
      <c r="AK64" s="64">
        <f t="shared" si="26"/>
        <v>43087</v>
      </c>
      <c r="AL64" s="65">
        <f>IF($AJ64=$B$5,1,0)</f>
        <v>0</v>
      </c>
      <c r="AM64" s="65">
        <f>IF($AJ64=$C$5,1,0)</f>
        <v>0</v>
      </c>
      <c r="AN64" s="66">
        <f>IF($AJ64=$D$5,1,0)</f>
        <v>0</v>
      </c>
      <c r="AO64" s="60"/>
      <c r="AP64" s="60"/>
    </row>
    <row r="65" spans="1:42" x14ac:dyDescent="0.3">
      <c r="F65" s="63" t="str">
        <f t="shared" si="15"/>
        <v>mer</v>
      </c>
      <c r="G65" s="64">
        <f t="shared" si="21"/>
        <v>42935</v>
      </c>
      <c r="H65" s="65">
        <f>IF($F65=$B$5,1,0)</f>
        <v>0</v>
      </c>
      <c r="I65" s="65">
        <f>IF($F65=$C$5,1,0)</f>
        <v>0</v>
      </c>
      <c r="J65" s="66">
        <f>IF($F65=$D$5,1,0)</f>
        <v>1</v>
      </c>
      <c r="K65" s="60"/>
      <c r="L65" s="63" t="str">
        <f t="shared" si="16"/>
        <v>sam</v>
      </c>
      <c r="M65" s="64">
        <f t="shared" si="22"/>
        <v>42966</v>
      </c>
      <c r="N65" s="65">
        <f>IF($L65=$B$5,1,0)</f>
        <v>0</v>
      </c>
      <c r="O65" s="65">
        <f>IF($L65=$C$5,1,0)</f>
        <v>0</v>
      </c>
      <c r="P65" s="66">
        <f>IF($L65=$D$5,1,0)</f>
        <v>0</v>
      </c>
      <c r="Q65" s="60"/>
      <c r="R65" s="63" t="str">
        <f t="shared" si="17"/>
        <v>mar</v>
      </c>
      <c r="S65" s="64">
        <f t="shared" si="23"/>
        <v>42997</v>
      </c>
      <c r="T65" s="65">
        <f>IF($R65=$B$5,1,0)</f>
        <v>0</v>
      </c>
      <c r="U65" s="65">
        <f>IF($R65=$C$5,1,0)</f>
        <v>1</v>
      </c>
      <c r="V65" s="66">
        <f>IF($R65=$D$5,1,0)</f>
        <v>0</v>
      </c>
      <c r="W65" s="60"/>
      <c r="X65" s="63" t="str">
        <f t="shared" si="18"/>
        <v>jeu</v>
      </c>
      <c r="Y65" s="64">
        <f t="shared" si="24"/>
        <v>43027</v>
      </c>
      <c r="Z65" s="65">
        <f>IF($X65=$B$5,1,0)</f>
        <v>1</v>
      </c>
      <c r="AA65" s="65">
        <f>IF($X65=$C$5,1,0)</f>
        <v>0</v>
      </c>
      <c r="AB65" s="66">
        <f>IF($X65=$D$5,1,0)</f>
        <v>0</v>
      </c>
      <c r="AC65" s="60"/>
      <c r="AD65" s="63" t="str">
        <f t="shared" si="19"/>
        <v>dim</v>
      </c>
      <c r="AE65" s="64">
        <f t="shared" si="25"/>
        <v>43058</v>
      </c>
      <c r="AF65" s="65">
        <f>IF($AD65=$B$5,1,0)</f>
        <v>0</v>
      </c>
      <c r="AG65" s="65">
        <f>IF($AD65=$C$5,1,0)</f>
        <v>0</v>
      </c>
      <c r="AH65" s="66">
        <f>IF($AD65=$D$5,1,0)</f>
        <v>0</v>
      </c>
      <c r="AI65" s="60"/>
      <c r="AJ65" s="63" t="str">
        <f t="shared" si="20"/>
        <v>mar</v>
      </c>
      <c r="AK65" s="64">
        <f t="shared" si="26"/>
        <v>43088</v>
      </c>
      <c r="AL65" s="65">
        <f>IF($AJ65=$B$5,1,0)</f>
        <v>0</v>
      </c>
      <c r="AM65" s="65">
        <f>IF($AJ65=$C$5,1,0)</f>
        <v>1</v>
      </c>
      <c r="AN65" s="66">
        <f>IF($AJ65=$D$5,1,0)</f>
        <v>0</v>
      </c>
      <c r="AO65" s="60"/>
      <c r="AP65" s="60"/>
    </row>
    <row r="66" spans="1:42" x14ac:dyDescent="0.3">
      <c r="F66" s="63" t="str">
        <f t="shared" si="15"/>
        <v>jeu</v>
      </c>
      <c r="G66" s="64">
        <f t="shared" si="21"/>
        <v>42936</v>
      </c>
      <c r="H66" s="65">
        <f>IF($F66=$B$5,1,0)</f>
        <v>1</v>
      </c>
      <c r="I66" s="65">
        <f>IF($F66=$C$5,1,0)</f>
        <v>0</v>
      </c>
      <c r="J66" s="66">
        <f>IF($F66=$D$5,1,0)</f>
        <v>0</v>
      </c>
      <c r="K66" s="60"/>
      <c r="L66" s="63" t="str">
        <f t="shared" si="16"/>
        <v>dim</v>
      </c>
      <c r="M66" s="64">
        <f t="shared" si="22"/>
        <v>42967</v>
      </c>
      <c r="N66" s="65">
        <f>IF($L66=$B$5,1,0)</f>
        <v>0</v>
      </c>
      <c r="O66" s="65">
        <f>IF($L66=$C$5,1,0)</f>
        <v>0</v>
      </c>
      <c r="P66" s="66">
        <f>IF($L66=$D$5,1,0)</f>
        <v>0</v>
      </c>
      <c r="Q66" s="60"/>
      <c r="R66" s="63" t="str">
        <f t="shared" si="17"/>
        <v>mer</v>
      </c>
      <c r="S66" s="64">
        <f t="shared" si="23"/>
        <v>42998</v>
      </c>
      <c r="T66" s="65">
        <f>IF($R66=$B$5,1,0)</f>
        <v>0</v>
      </c>
      <c r="U66" s="65">
        <f>IF($R66=$C$5,1,0)</f>
        <v>0</v>
      </c>
      <c r="V66" s="66">
        <f>IF($R66=$D$5,1,0)</f>
        <v>1</v>
      </c>
      <c r="W66" s="60"/>
      <c r="X66" s="63" t="str">
        <f t="shared" si="18"/>
        <v>ven</v>
      </c>
      <c r="Y66" s="64">
        <f t="shared" si="24"/>
        <v>43028</v>
      </c>
      <c r="Z66" s="65">
        <f>IF($X66=$B$5,1,0)</f>
        <v>0</v>
      </c>
      <c r="AA66" s="65">
        <f>IF($X66=$C$5,1,0)</f>
        <v>0</v>
      </c>
      <c r="AB66" s="66">
        <f>IF($X66=$D$5,1,0)</f>
        <v>0</v>
      </c>
      <c r="AC66" s="60"/>
      <c r="AD66" s="63" t="str">
        <f t="shared" si="19"/>
        <v>lun</v>
      </c>
      <c r="AE66" s="64">
        <f t="shared" si="25"/>
        <v>43059</v>
      </c>
      <c r="AF66" s="65">
        <f>IF($AD66=$B$5,1,0)</f>
        <v>0</v>
      </c>
      <c r="AG66" s="65">
        <f>IF($AD66=$C$5,1,0)</f>
        <v>0</v>
      </c>
      <c r="AH66" s="66">
        <f>IF($AD66=$D$5,1,0)</f>
        <v>0</v>
      </c>
      <c r="AI66" s="60"/>
      <c r="AJ66" s="63" t="str">
        <f t="shared" si="20"/>
        <v>mer</v>
      </c>
      <c r="AK66" s="64">
        <f t="shared" si="26"/>
        <v>43089</v>
      </c>
      <c r="AL66" s="65">
        <f>IF($AJ66=$B$5,1,0)</f>
        <v>0</v>
      </c>
      <c r="AM66" s="65">
        <f>IF($AJ66=$C$5,1,0)</f>
        <v>0</v>
      </c>
      <c r="AN66" s="66">
        <f>IF($AJ66=$D$5,1,0)</f>
        <v>1</v>
      </c>
      <c r="AO66" s="60"/>
      <c r="AP66" s="60"/>
    </row>
    <row r="67" spans="1:42" x14ac:dyDescent="0.3">
      <c r="F67" s="63" t="str">
        <f t="shared" si="15"/>
        <v>ven</v>
      </c>
      <c r="G67" s="64">
        <f t="shared" si="21"/>
        <v>42937</v>
      </c>
      <c r="H67" s="65">
        <f>IF($F67=$B$5,1,0)</f>
        <v>0</v>
      </c>
      <c r="I67" s="65">
        <f>IF($F67=$C$5,1,0)</f>
        <v>0</v>
      </c>
      <c r="J67" s="66">
        <f>IF($F67=$D$5,1,0)</f>
        <v>0</v>
      </c>
      <c r="K67" s="60"/>
      <c r="L67" s="63" t="str">
        <f t="shared" si="16"/>
        <v>lun</v>
      </c>
      <c r="M67" s="64">
        <f t="shared" si="22"/>
        <v>42968</v>
      </c>
      <c r="N67" s="65">
        <f>IF($L67=$B$5,1,0)</f>
        <v>0</v>
      </c>
      <c r="O67" s="65">
        <f>IF($L67=$C$5,1,0)</f>
        <v>0</v>
      </c>
      <c r="P67" s="66">
        <f>IF($L67=$D$5,1,0)</f>
        <v>0</v>
      </c>
      <c r="Q67" s="60"/>
      <c r="R67" s="63" t="str">
        <f t="shared" si="17"/>
        <v>jeu</v>
      </c>
      <c r="S67" s="64">
        <f t="shared" si="23"/>
        <v>42999</v>
      </c>
      <c r="T67" s="65">
        <f>IF($R67=$B$5,1,0)</f>
        <v>1</v>
      </c>
      <c r="U67" s="65">
        <f>IF($R67=$C$5,1,0)</f>
        <v>0</v>
      </c>
      <c r="V67" s="66">
        <f>IF($R67=$D$5,1,0)</f>
        <v>0</v>
      </c>
      <c r="W67" s="60"/>
      <c r="X67" s="63" t="str">
        <f t="shared" si="18"/>
        <v>sam</v>
      </c>
      <c r="Y67" s="64">
        <f t="shared" si="24"/>
        <v>43029</v>
      </c>
      <c r="Z67" s="65">
        <f>IF($X67=$B$5,1,0)</f>
        <v>0</v>
      </c>
      <c r="AA67" s="65">
        <f>IF($X67=$C$5,1,0)</f>
        <v>0</v>
      </c>
      <c r="AB67" s="66">
        <f>IF($X67=$D$5,1,0)</f>
        <v>0</v>
      </c>
      <c r="AC67" s="60"/>
      <c r="AD67" s="63" t="str">
        <f t="shared" si="19"/>
        <v>mar</v>
      </c>
      <c r="AE67" s="64">
        <f t="shared" si="25"/>
        <v>43060</v>
      </c>
      <c r="AF67" s="65">
        <f>IF($AD67=$B$5,1,0)</f>
        <v>0</v>
      </c>
      <c r="AG67" s="65">
        <f>IF($AD67=$C$5,1,0)</f>
        <v>1</v>
      </c>
      <c r="AH67" s="66">
        <f>IF($AD67=$D$5,1,0)</f>
        <v>0</v>
      </c>
      <c r="AI67" s="60"/>
      <c r="AJ67" s="63" t="str">
        <f t="shared" si="20"/>
        <v>jeu</v>
      </c>
      <c r="AK67" s="64">
        <f t="shared" si="26"/>
        <v>43090</v>
      </c>
      <c r="AL67" s="65">
        <f>IF($AJ67=$B$5,1,0)</f>
        <v>1</v>
      </c>
      <c r="AM67" s="65">
        <f>IF($AJ67=$C$5,1,0)</f>
        <v>0</v>
      </c>
      <c r="AN67" s="66">
        <f>IF($AJ67=$D$5,1,0)</f>
        <v>0</v>
      </c>
      <c r="AO67" s="60"/>
      <c r="AP67" s="60"/>
    </row>
    <row r="68" spans="1:42" x14ac:dyDescent="0.3">
      <c r="F68" s="63" t="str">
        <f t="shared" si="15"/>
        <v>sam</v>
      </c>
      <c r="G68" s="64">
        <f t="shared" si="21"/>
        <v>42938</v>
      </c>
      <c r="H68" s="65">
        <f>IF($F68=$B$5,1,0)</f>
        <v>0</v>
      </c>
      <c r="I68" s="65">
        <f>IF($F68=$C$5,1,0)</f>
        <v>0</v>
      </c>
      <c r="J68" s="66">
        <f>IF($F68=$D$5,1,0)</f>
        <v>0</v>
      </c>
      <c r="K68" s="60"/>
      <c r="L68" s="63" t="str">
        <f t="shared" si="16"/>
        <v>mar</v>
      </c>
      <c r="M68" s="64">
        <f t="shared" si="22"/>
        <v>42969</v>
      </c>
      <c r="N68" s="65">
        <f>IF($L68=$B$5,1,0)</f>
        <v>0</v>
      </c>
      <c r="O68" s="65">
        <f>IF($L68=$C$5,1,0)</f>
        <v>1</v>
      </c>
      <c r="P68" s="66">
        <f>IF($L68=$D$5,1,0)</f>
        <v>0</v>
      </c>
      <c r="Q68" s="60"/>
      <c r="R68" s="63" t="str">
        <f t="shared" si="17"/>
        <v>ven</v>
      </c>
      <c r="S68" s="64">
        <f t="shared" si="23"/>
        <v>43000</v>
      </c>
      <c r="T68" s="65">
        <f>IF($R68=$B$5,1,0)</f>
        <v>0</v>
      </c>
      <c r="U68" s="65">
        <f>IF($R68=$C$5,1,0)</f>
        <v>0</v>
      </c>
      <c r="V68" s="66">
        <f>IF($R68=$D$5,1,0)</f>
        <v>0</v>
      </c>
      <c r="W68" s="60"/>
      <c r="X68" s="63" t="str">
        <f t="shared" si="18"/>
        <v>dim</v>
      </c>
      <c r="Y68" s="64">
        <f t="shared" si="24"/>
        <v>43030</v>
      </c>
      <c r="Z68" s="65">
        <f>IF($X68=$B$5,1,0)</f>
        <v>0</v>
      </c>
      <c r="AA68" s="65">
        <f>IF($X68=$C$5,1,0)</f>
        <v>0</v>
      </c>
      <c r="AB68" s="66">
        <f>IF($X68=$D$5,1,0)</f>
        <v>0</v>
      </c>
      <c r="AC68" s="60"/>
      <c r="AD68" s="63" t="str">
        <f t="shared" si="19"/>
        <v>mer</v>
      </c>
      <c r="AE68" s="64">
        <f t="shared" si="25"/>
        <v>43061</v>
      </c>
      <c r="AF68" s="65">
        <f>IF($AD68=$B$5,1,0)</f>
        <v>0</v>
      </c>
      <c r="AG68" s="65">
        <f>IF($AD68=$C$5,1,0)</f>
        <v>0</v>
      </c>
      <c r="AH68" s="66">
        <f>IF($AD68=$D$5,1,0)</f>
        <v>1</v>
      </c>
      <c r="AI68" s="60"/>
      <c r="AJ68" s="63" t="str">
        <f t="shared" si="20"/>
        <v>ven</v>
      </c>
      <c r="AK68" s="64">
        <f t="shared" si="26"/>
        <v>43091</v>
      </c>
      <c r="AL68" s="65">
        <f>IF($AJ68=$B$5,1,0)</f>
        <v>0</v>
      </c>
      <c r="AM68" s="65">
        <f>IF($AJ68=$C$5,1,0)</f>
        <v>0</v>
      </c>
      <c r="AN68" s="66">
        <f>IF($AJ68=$D$5,1,0)</f>
        <v>0</v>
      </c>
      <c r="AO68" s="60"/>
      <c r="AP68" s="60"/>
    </row>
    <row r="69" spans="1:42" x14ac:dyDescent="0.3">
      <c r="F69" s="63" t="str">
        <f t="shared" si="15"/>
        <v>dim</v>
      </c>
      <c r="G69" s="64">
        <f t="shared" si="21"/>
        <v>42939</v>
      </c>
      <c r="H69" s="65">
        <f>IF($F69=$B$5,1,0)</f>
        <v>0</v>
      </c>
      <c r="I69" s="65">
        <f>IF($F69=$C$5,1,0)</f>
        <v>0</v>
      </c>
      <c r="J69" s="66">
        <f>IF($F69=$D$5,1,0)</f>
        <v>0</v>
      </c>
      <c r="K69" s="60"/>
      <c r="L69" s="63" t="str">
        <f t="shared" si="16"/>
        <v>mer</v>
      </c>
      <c r="M69" s="64">
        <f t="shared" si="22"/>
        <v>42970</v>
      </c>
      <c r="N69" s="65">
        <f>IF($L69=$B$5,1,0)</f>
        <v>0</v>
      </c>
      <c r="O69" s="65">
        <f>IF($L69=$C$5,1,0)</f>
        <v>0</v>
      </c>
      <c r="P69" s="66">
        <f>IF($L69=$D$5,1,0)</f>
        <v>1</v>
      </c>
      <c r="Q69" s="60"/>
      <c r="R69" s="63" t="str">
        <f t="shared" si="17"/>
        <v>sam</v>
      </c>
      <c r="S69" s="64">
        <f t="shared" si="23"/>
        <v>43001</v>
      </c>
      <c r="T69" s="65">
        <f>IF($R69=$B$5,1,0)</f>
        <v>0</v>
      </c>
      <c r="U69" s="65">
        <f>IF($R69=$C$5,1,0)</f>
        <v>0</v>
      </c>
      <c r="V69" s="66">
        <f>IF($R69=$D$5,1,0)</f>
        <v>0</v>
      </c>
      <c r="W69" s="60"/>
      <c r="X69" s="63" t="str">
        <f t="shared" si="18"/>
        <v>lun</v>
      </c>
      <c r="Y69" s="64">
        <f t="shared" si="24"/>
        <v>43031</v>
      </c>
      <c r="Z69" s="65">
        <f>IF($X69=$B$5,1,0)</f>
        <v>0</v>
      </c>
      <c r="AA69" s="65">
        <f>IF($X69=$C$5,1,0)</f>
        <v>0</v>
      </c>
      <c r="AB69" s="66">
        <f>IF($X69=$D$5,1,0)</f>
        <v>0</v>
      </c>
      <c r="AC69" s="60"/>
      <c r="AD69" s="63" t="str">
        <f t="shared" si="19"/>
        <v>jeu</v>
      </c>
      <c r="AE69" s="64">
        <f t="shared" si="25"/>
        <v>43062</v>
      </c>
      <c r="AF69" s="65">
        <f>IF($AD69=$B$5,1,0)</f>
        <v>1</v>
      </c>
      <c r="AG69" s="65">
        <f>IF($AD69=$C$5,1,0)</f>
        <v>0</v>
      </c>
      <c r="AH69" s="66">
        <f>IF($AD69=$D$5,1,0)</f>
        <v>0</v>
      </c>
      <c r="AI69" s="60"/>
      <c r="AJ69" s="63" t="str">
        <f t="shared" si="20"/>
        <v>sam</v>
      </c>
      <c r="AK69" s="64">
        <f t="shared" si="26"/>
        <v>43092</v>
      </c>
      <c r="AL69" s="65">
        <f>IF($AJ69=$B$5,1,0)</f>
        <v>0</v>
      </c>
      <c r="AM69" s="65">
        <f>IF($AJ69=$C$5,1,0)</f>
        <v>0</v>
      </c>
      <c r="AN69" s="66">
        <f>IF($AJ69=$D$5,1,0)</f>
        <v>0</v>
      </c>
      <c r="AO69" s="60"/>
      <c r="AP69" s="60"/>
    </row>
    <row r="70" spans="1:42" x14ac:dyDescent="0.3">
      <c r="F70" s="63" t="str">
        <f t="shared" si="15"/>
        <v>lun</v>
      </c>
      <c r="G70" s="64">
        <f t="shared" si="21"/>
        <v>42940</v>
      </c>
      <c r="H70" s="65">
        <f>IF($F70=$B$5,1,0)</f>
        <v>0</v>
      </c>
      <c r="I70" s="65">
        <f>IF($F70=$C$5,1,0)</f>
        <v>0</v>
      </c>
      <c r="J70" s="66">
        <f>IF($F70=$D$5,1,0)</f>
        <v>0</v>
      </c>
      <c r="K70" s="60"/>
      <c r="L70" s="63" t="str">
        <f t="shared" si="16"/>
        <v>jeu</v>
      </c>
      <c r="M70" s="64">
        <f t="shared" si="22"/>
        <v>42971</v>
      </c>
      <c r="N70" s="65">
        <f>IF($L70=$B$5,1,0)</f>
        <v>1</v>
      </c>
      <c r="O70" s="65">
        <f>IF($L70=$C$5,1,0)</f>
        <v>0</v>
      </c>
      <c r="P70" s="66">
        <f>IF($L70=$D$5,1,0)</f>
        <v>0</v>
      </c>
      <c r="Q70" s="60"/>
      <c r="R70" s="63" t="str">
        <f t="shared" si="17"/>
        <v>dim</v>
      </c>
      <c r="S70" s="64">
        <f t="shared" si="23"/>
        <v>43002</v>
      </c>
      <c r="T70" s="65">
        <f>IF($R70=$B$5,1,0)</f>
        <v>0</v>
      </c>
      <c r="U70" s="65">
        <f>IF($R70=$C$5,1,0)</f>
        <v>0</v>
      </c>
      <c r="V70" s="66">
        <f>IF($R70=$D$5,1,0)</f>
        <v>0</v>
      </c>
      <c r="W70" s="60"/>
      <c r="X70" s="63" t="str">
        <f t="shared" si="18"/>
        <v>mar</v>
      </c>
      <c r="Y70" s="64">
        <f t="shared" si="24"/>
        <v>43032</v>
      </c>
      <c r="Z70" s="65">
        <f>IF($X70=$B$5,1,0)</f>
        <v>0</v>
      </c>
      <c r="AA70" s="65">
        <f>IF($X70=$C$5,1,0)</f>
        <v>1</v>
      </c>
      <c r="AB70" s="66">
        <f>IF($X70=$D$5,1,0)</f>
        <v>0</v>
      </c>
      <c r="AC70" s="60"/>
      <c r="AD70" s="63" t="str">
        <f t="shared" si="19"/>
        <v>ven</v>
      </c>
      <c r="AE70" s="64">
        <f t="shared" si="25"/>
        <v>43063</v>
      </c>
      <c r="AF70" s="65">
        <f>IF($AD70=$B$5,1,0)</f>
        <v>0</v>
      </c>
      <c r="AG70" s="65">
        <f>IF($AD70=$C$5,1,0)</f>
        <v>0</v>
      </c>
      <c r="AH70" s="66">
        <f>IF($AD70=$D$5,1,0)</f>
        <v>0</v>
      </c>
      <c r="AI70" s="60"/>
      <c r="AJ70" s="63" t="str">
        <f t="shared" si="20"/>
        <v>dim</v>
      </c>
      <c r="AK70" s="64">
        <f t="shared" si="26"/>
        <v>43093</v>
      </c>
      <c r="AL70" s="65">
        <f>IF($AJ70=$B$5,1,0)</f>
        <v>0</v>
      </c>
      <c r="AM70" s="65">
        <f>IF($AJ70=$C$5,1,0)</f>
        <v>0</v>
      </c>
      <c r="AN70" s="66">
        <f>IF($AJ70=$D$5,1,0)</f>
        <v>0</v>
      </c>
      <c r="AO70" s="60"/>
      <c r="AP70" s="60"/>
    </row>
    <row r="71" spans="1:42" x14ac:dyDescent="0.3">
      <c r="F71" s="63" t="str">
        <f t="shared" si="15"/>
        <v>mar</v>
      </c>
      <c r="G71" s="64">
        <f t="shared" si="21"/>
        <v>42941</v>
      </c>
      <c r="H71" s="65">
        <f>IF($F71=$B$5,1,0)</f>
        <v>0</v>
      </c>
      <c r="I71" s="65">
        <f>IF($F71=$C$5,1,0)</f>
        <v>1</v>
      </c>
      <c r="J71" s="66">
        <f>IF($F71=$D$5,1,0)</f>
        <v>0</v>
      </c>
      <c r="K71" s="60"/>
      <c r="L71" s="63" t="str">
        <f t="shared" si="16"/>
        <v>ven</v>
      </c>
      <c r="M71" s="64">
        <f t="shared" si="22"/>
        <v>42972</v>
      </c>
      <c r="N71" s="65">
        <f>IF($L71=$B$5,1,0)</f>
        <v>0</v>
      </c>
      <c r="O71" s="65">
        <f>IF($L71=$C$5,1,0)</f>
        <v>0</v>
      </c>
      <c r="P71" s="66">
        <f>IF($L71=$D$5,1,0)</f>
        <v>0</v>
      </c>
      <c r="Q71" s="60"/>
      <c r="R71" s="63" t="str">
        <f t="shared" si="17"/>
        <v>lun</v>
      </c>
      <c r="S71" s="64">
        <f t="shared" si="23"/>
        <v>43003</v>
      </c>
      <c r="T71" s="65">
        <f>IF($R71=$B$5,1,0)</f>
        <v>0</v>
      </c>
      <c r="U71" s="65">
        <f>IF($R71=$C$5,1,0)</f>
        <v>0</v>
      </c>
      <c r="V71" s="66">
        <f>IF($R71=$D$5,1,0)</f>
        <v>0</v>
      </c>
      <c r="W71" s="60"/>
      <c r="X71" s="63" t="str">
        <f t="shared" si="18"/>
        <v>mer</v>
      </c>
      <c r="Y71" s="64">
        <f t="shared" si="24"/>
        <v>43033</v>
      </c>
      <c r="Z71" s="65">
        <f>IF($X71=$B$5,1,0)</f>
        <v>0</v>
      </c>
      <c r="AA71" s="65">
        <f>IF($X71=$C$5,1,0)</f>
        <v>0</v>
      </c>
      <c r="AB71" s="66">
        <f>IF($X71=$D$5,1,0)</f>
        <v>1</v>
      </c>
      <c r="AC71" s="60"/>
      <c r="AD71" s="63" t="str">
        <f t="shared" si="19"/>
        <v>sam</v>
      </c>
      <c r="AE71" s="64">
        <f t="shared" si="25"/>
        <v>43064</v>
      </c>
      <c r="AF71" s="65">
        <f>IF($AD71=$B$5,1,0)</f>
        <v>0</v>
      </c>
      <c r="AG71" s="65">
        <f>IF($AD71=$C$5,1,0)</f>
        <v>0</v>
      </c>
      <c r="AH71" s="66">
        <f>IF($AD71=$D$5,1,0)</f>
        <v>0</v>
      </c>
      <c r="AI71" s="60"/>
      <c r="AJ71" s="63" t="str">
        <f t="shared" si="20"/>
        <v>lun</v>
      </c>
      <c r="AK71" s="131">
        <f t="shared" si="26"/>
        <v>43094</v>
      </c>
      <c r="AL71" s="65">
        <f>IF($AJ71=$B$5,1,0)</f>
        <v>0</v>
      </c>
      <c r="AM71" s="65">
        <f>IF($AJ71=$C$5,1,0)</f>
        <v>0</v>
      </c>
      <c r="AN71" s="66">
        <f>IF($AJ71=$D$5,1,0)</f>
        <v>0</v>
      </c>
      <c r="AO71" s="60"/>
      <c r="AP71" s="60"/>
    </row>
    <row r="72" spans="1:42" x14ac:dyDescent="0.3">
      <c r="F72" s="63" t="str">
        <f t="shared" si="15"/>
        <v>mer</v>
      </c>
      <c r="G72" s="64">
        <f t="shared" si="21"/>
        <v>42942</v>
      </c>
      <c r="H72" s="65">
        <f>IF($F72=$B$5,1,0)</f>
        <v>0</v>
      </c>
      <c r="I72" s="65">
        <f>IF($F72=$C$5,1,0)</f>
        <v>0</v>
      </c>
      <c r="J72" s="66">
        <f>IF($F72=$D$5,1,0)</f>
        <v>1</v>
      </c>
      <c r="K72" s="60"/>
      <c r="L72" s="63" t="str">
        <f t="shared" si="16"/>
        <v>sam</v>
      </c>
      <c r="M72" s="64">
        <f t="shared" si="22"/>
        <v>42973</v>
      </c>
      <c r="N72" s="65">
        <f>IF($L72=$B$5,1,0)</f>
        <v>0</v>
      </c>
      <c r="O72" s="65">
        <f>IF($L72=$C$5,1,0)</f>
        <v>0</v>
      </c>
      <c r="P72" s="66">
        <f>IF($L72=$D$5,1,0)</f>
        <v>0</v>
      </c>
      <c r="Q72" s="60"/>
      <c r="R72" s="63" t="str">
        <f t="shared" si="17"/>
        <v>mar</v>
      </c>
      <c r="S72" s="64">
        <f t="shared" si="23"/>
        <v>43004</v>
      </c>
      <c r="T72" s="65">
        <f>IF($R72=$B$5,1,0)</f>
        <v>0</v>
      </c>
      <c r="U72" s="65">
        <f>IF($R72=$C$5,1,0)</f>
        <v>1</v>
      </c>
      <c r="V72" s="66">
        <f>IF($R72=$D$5,1,0)</f>
        <v>0</v>
      </c>
      <c r="W72" s="60"/>
      <c r="X72" s="63" t="str">
        <f t="shared" si="18"/>
        <v>jeu</v>
      </c>
      <c r="Y72" s="64">
        <f t="shared" si="24"/>
        <v>43034</v>
      </c>
      <c r="Z72" s="65">
        <f>IF($X72=$B$5,1,0)</f>
        <v>1</v>
      </c>
      <c r="AA72" s="65">
        <f>IF($X72=$C$5,1,0)</f>
        <v>0</v>
      </c>
      <c r="AB72" s="66">
        <f>IF($X72=$D$5,1,0)</f>
        <v>0</v>
      </c>
      <c r="AC72" s="60"/>
      <c r="AD72" s="63" t="str">
        <f t="shared" si="19"/>
        <v>dim</v>
      </c>
      <c r="AE72" s="64">
        <f t="shared" si="25"/>
        <v>43065</v>
      </c>
      <c r="AF72" s="65">
        <f>IF($AD72=$B$5,1,0)</f>
        <v>0</v>
      </c>
      <c r="AG72" s="65">
        <f>IF($AD72=$C$5,1,0)</f>
        <v>0</v>
      </c>
      <c r="AH72" s="66">
        <f>IF($AD72=$D$5,1,0)</f>
        <v>0</v>
      </c>
      <c r="AI72" s="60"/>
      <c r="AJ72" s="63" t="str">
        <f t="shared" si="20"/>
        <v>mar</v>
      </c>
      <c r="AK72" s="64">
        <f t="shared" si="26"/>
        <v>43095</v>
      </c>
      <c r="AL72" s="65">
        <f>IF($AJ72=$B$5,1,0)</f>
        <v>0</v>
      </c>
      <c r="AM72" s="65">
        <f>IF($AJ72=$C$5,1,0)</f>
        <v>1</v>
      </c>
      <c r="AN72" s="66">
        <f>IF($AJ72=$D$5,1,0)</f>
        <v>0</v>
      </c>
      <c r="AO72" s="60"/>
      <c r="AP72" s="60"/>
    </row>
    <row r="73" spans="1:42" x14ac:dyDescent="0.3">
      <c r="F73" s="63" t="str">
        <f t="shared" si="15"/>
        <v>jeu</v>
      </c>
      <c r="G73" s="64">
        <f t="shared" si="21"/>
        <v>42943</v>
      </c>
      <c r="H73" s="65">
        <f>IF($F73=$B$5,1,0)</f>
        <v>1</v>
      </c>
      <c r="I73" s="65">
        <f>IF($F73=$C$5,1,0)</f>
        <v>0</v>
      </c>
      <c r="J73" s="66">
        <f>IF($F73=$D$5,1,0)</f>
        <v>0</v>
      </c>
      <c r="K73" s="60"/>
      <c r="L73" s="63" t="str">
        <f t="shared" si="16"/>
        <v>dim</v>
      </c>
      <c r="M73" s="64">
        <f t="shared" si="22"/>
        <v>42974</v>
      </c>
      <c r="N73" s="65">
        <f>IF($L73=$B$5,1,0)</f>
        <v>0</v>
      </c>
      <c r="O73" s="65">
        <f>IF($L73=$C$5,1,0)</f>
        <v>0</v>
      </c>
      <c r="P73" s="66">
        <f>IF($L73=$D$5,1,0)</f>
        <v>0</v>
      </c>
      <c r="Q73" s="60"/>
      <c r="R73" s="63" t="str">
        <f t="shared" si="17"/>
        <v>mer</v>
      </c>
      <c r="S73" s="64">
        <f t="shared" si="23"/>
        <v>43005</v>
      </c>
      <c r="T73" s="65">
        <f>IF($R73=$B$5,1,0)</f>
        <v>0</v>
      </c>
      <c r="U73" s="65">
        <f>IF($R73=$C$5,1,0)</f>
        <v>0</v>
      </c>
      <c r="V73" s="66">
        <f>IF($R73=$D$5,1,0)</f>
        <v>1</v>
      </c>
      <c r="W73" s="60"/>
      <c r="X73" s="63" t="str">
        <f t="shared" si="18"/>
        <v>ven</v>
      </c>
      <c r="Y73" s="64">
        <f t="shared" si="24"/>
        <v>43035</v>
      </c>
      <c r="Z73" s="65">
        <f>IF($X73=$B$5,1,0)</f>
        <v>0</v>
      </c>
      <c r="AA73" s="65">
        <f>IF($X73=$C$5,1,0)</f>
        <v>0</v>
      </c>
      <c r="AB73" s="66">
        <f>IF($X73=$D$5,1,0)</f>
        <v>0</v>
      </c>
      <c r="AC73" s="60"/>
      <c r="AD73" s="63" t="str">
        <f t="shared" si="19"/>
        <v>lun</v>
      </c>
      <c r="AE73" s="64">
        <f t="shared" si="25"/>
        <v>43066</v>
      </c>
      <c r="AF73" s="65">
        <f>IF($AD73=$B$5,1,0)</f>
        <v>0</v>
      </c>
      <c r="AG73" s="65">
        <f>IF($AD73=$C$5,1,0)</f>
        <v>0</v>
      </c>
      <c r="AH73" s="66">
        <f>IF($AD73=$D$5,1,0)</f>
        <v>0</v>
      </c>
      <c r="AI73" s="60"/>
      <c r="AJ73" s="63" t="str">
        <f t="shared" si="20"/>
        <v>mer</v>
      </c>
      <c r="AK73" s="64">
        <f t="shared" si="26"/>
        <v>43096</v>
      </c>
      <c r="AL73" s="65">
        <f>IF($AJ73=$B$5,1,0)</f>
        <v>0</v>
      </c>
      <c r="AM73" s="65">
        <f>IF($AJ73=$C$5,1,0)</f>
        <v>0</v>
      </c>
      <c r="AN73" s="66">
        <f>IF($AJ73=$D$5,1,0)</f>
        <v>1</v>
      </c>
      <c r="AO73" s="60"/>
      <c r="AP73" s="60"/>
    </row>
    <row r="74" spans="1:42" x14ac:dyDescent="0.3">
      <c r="F74" s="63" t="str">
        <f t="shared" si="15"/>
        <v>ven</v>
      </c>
      <c r="G74" s="64">
        <f t="shared" si="21"/>
        <v>42944</v>
      </c>
      <c r="H74" s="65">
        <f>IF($F74=$B$5,1,0)</f>
        <v>0</v>
      </c>
      <c r="I74" s="65">
        <f>IF($F74=$C$5,1,0)</f>
        <v>0</v>
      </c>
      <c r="J74" s="66">
        <f>IF($F74=$D$5,1,0)</f>
        <v>0</v>
      </c>
      <c r="K74" s="60"/>
      <c r="L74" s="63" t="str">
        <f t="shared" si="16"/>
        <v>lun</v>
      </c>
      <c r="M74" s="64">
        <f t="shared" si="22"/>
        <v>42975</v>
      </c>
      <c r="N74" s="65">
        <f>IF($L74=$B$5,1,0)</f>
        <v>0</v>
      </c>
      <c r="O74" s="65">
        <f>IF($L74=$C$5,1,0)</f>
        <v>0</v>
      </c>
      <c r="P74" s="66">
        <f>IF($L74=$D$5,1,0)</f>
        <v>0</v>
      </c>
      <c r="Q74" s="60"/>
      <c r="R74" s="63" t="str">
        <f t="shared" si="17"/>
        <v>jeu</v>
      </c>
      <c r="S74" s="64">
        <f t="shared" si="23"/>
        <v>43006</v>
      </c>
      <c r="T74" s="65">
        <f>IF($R74=$B$5,1,0)</f>
        <v>1</v>
      </c>
      <c r="U74" s="65">
        <f>IF($R74=$C$5,1,0)</f>
        <v>0</v>
      </c>
      <c r="V74" s="66">
        <f>IF($R74=$D$5,1,0)</f>
        <v>0</v>
      </c>
      <c r="W74" s="60"/>
      <c r="X74" s="63" t="str">
        <f t="shared" si="18"/>
        <v>sam</v>
      </c>
      <c r="Y74" s="64">
        <f t="shared" si="24"/>
        <v>43036</v>
      </c>
      <c r="Z74" s="65">
        <f>IF($X74=$B$5,1,0)</f>
        <v>0</v>
      </c>
      <c r="AA74" s="65">
        <f>IF($X74=$C$5,1,0)</f>
        <v>0</v>
      </c>
      <c r="AB74" s="66">
        <f>IF($X74=$D$5,1,0)</f>
        <v>0</v>
      </c>
      <c r="AC74" s="60"/>
      <c r="AD74" s="63" t="str">
        <f t="shared" si="19"/>
        <v>mar</v>
      </c>
      <c r="AE74" s="64">
        <f t="shared" si="25"/>
        <v>43067</v>
      </c>
      <c r="AF74" s="65">
        <f>IF($AD74=$B$5,1,0)</f>
        <v>0</v>
      </c>
      <c r="AG74" s="65">
        <f>IF($AD74=$C$5,1,0)</f>
        <v>1</v>
      </c>
      <c r="AH74" s="66">
        <f>IF($AD74=$D$5,1,0)</f>
        <v>0</v>
      </c>
      <c r="AI74" s="60"/>
      <c r="AJ74" s="63" t="str">
        <f t="shared" si="20"/>
        <v>jeu</v>
      </c>
      <c r="AK74" s="64">
        <f t="shared" si="26"/>
        <v>43097</v>
      </c>
      <c r="AL74" s="65">
        <f>IF($AJ74=$B$5,1,0)</f>
        <v>1</v>
      </c>
      <c r="AM74" s="65">
        <f>IF($AJ74=$C$5,1,0)</f>
        <v>0</v>
      </c>
      <c r="AN74" s="66">
        <f>IF($AJ74=$D$5,1,0)</f>
        <v>0</v>
      </c>
      <c r="AO74" s="60"/>
      <c r="AP74" s="60"/>
    </row>
    <row r="75" spans="1:42" x14ac:dyDescent="0.3">
      <c r="F75" s="63" t="str">
        <f t="shared" si="15"/>
        <v>sam</v>
      </c>
      <c r="G75" s="64">
        <f t="shared" si="21"/>
        <v>42945</v>
      </c>
      <c r="H75" s="65">
        <f>IF($F75=$B$5,1,0)</f>
        <v>0</v>
      </c>
      <c r="I75" s="65">
        <f>IF($F75=$C$5,1,0)</f>
        <v>0</v>
      </c>
      <c r="J75" s="66">
        <f>IF($F75=$D$5,1,0)</f>
        <v>0</v>
      </c>
      <c r="K75" s="60"/>
      <c r="L75" s="63" t="str">
        <f t="shared" si="16"/>
        <v>mar</v>
      </c>
      <c r="M75" s="64">
        <f t="shared" si="22"/>
        <v>42976</v>
      </c>
      <c r="N75" s="65">
        <f>IF($L75=$B$5,1,0)</f>
        <v>0</v>
      </c>
      <c r="O75" s="65">
        <f>IF($L75=$C$5,1,0)</f>
        <v>1</v>
      </c>
      <c r="P75" s="66">
        <f>IF($L75=$D$5,1,0)</f>
        <v>0</v>
      </c>
      <c r="Q75" s="60"/>
      <c r="R75" s="63" t="str">
        <f t="shared" si="17"/>
        <v>ven</v>
      </c>
      <c r="S75" s="64">
        <f t="shared" si="23"/>
        <v>43007</v>
      </c>
      <c r="T75" s="65">
        <f>IF($R75=$B$5,1,0)</f>
        <v>0</v>
      </c>
      <c r="U75" s="65">
        <f>IF($R75=$C$5,1,0)</f>
        <v>0</v>
      </c>
      <c r="V75" s="66">
        <f>IF($R75=$D$5,1,0)</f>
        <v>0</v>
      </c>
      <c r="W75" s="60"/>
      <c r="X75" s="63" t="str">
        <f t="shared" si="18"/>
        <v>dim</v>
      </c>
      <c r="Y75" s="64">
        <f t="shared" si="24"/>
        <v>43037</v>
      </c>
      <c r="Z75" s="65">
        <f>IF($X75=$B$5,1,0)</f>
        <v>0</v>
      </c>
      <c r="AA75" s="65">
        <f>IF($X75=$C$5,1,0)</f>
        <v>0</v>
      </c>
      <c r="AB75" s="66">
        <f>IF($X75=$D$5,1,0)</f>
        <v>0</v>
      </c>
      <c r="AC75" s="60"/>
      <c r="AD75" s="63" t="str">
        <f t="shared" si="19"/>
        <v>mer</v>
      </c>
      <c r="AE75" s="64">
        <f t="shared" si="25"/>
        <v>43068</v>
      </c>
      <c r="AF75" s="65">
        <f>IF($AD75=$B$5,1,0)</f>
        <v>0</v>
      </c>
      <c r="AG75" s="65">
        <f>IF($AD75=$C$5,1,0)</f>
        <v>0</v>
      </c>
      <c r="AH75" s="66">
        <f>IF($AD75=$D$5,1,0)</f>
        <v>1</v>
      </c>
      <c r="AI75" s="60"/>
      <c r="AJ75" s="63" t="str">
        <f t="shared" si="20"/>
        <v>ven</v>
      </c>
      <c r="AK75" s="64">
        <f t="shared" si="26"/>
        <v>43098</v>
      </c>
      <c r="AL75" s="65">
        <f>IF($AJ75=$B$5,1,0)</f>
        <v>0</v>
      </c>
      <c r="AM75" s="65">
        <f>IF($AJ75=$C$5,1,0)</f>
        <v>0</v>
      </c>
      <c r="AN75" s="66">
        <f>IF($AJ75=$D$5,1,0)</f>
        <v>0</v>
      </c>
      <c r="AO75" s="60"/>
      <c r="AP75" s="60"/>
    </row>
    <row r="76" spans="1:42" x14ac:dyDescent="0.3">
      <c r="F76" s="63" t="str">
        <f t="shared" si="15"/>
        <v>dim</v>
      </c>
      <c r="G76" s="64">
        <f t="shared" si="21"/>
        <v>42946</v>
      </c>
      <c r="H76" s="65">
        <f>IF($F76=$B$5,1,0)</f>
        <v>0</v>
      </c>
      <c r="I76" s="65">
        <f>IF($F76=$C$5,1,0)</f>
        <v>0</v>
      </c>
      <c r="J76" s="66">
        <f>IF($F76=$D$5,1,0)</f>
        <v>0</v>
      </c>
      <c r="K76" s="60"/>
      <c r="L76" s="63" t="str">
        <f t="shared" si="16"/>
        <v>mer</v>
      </c>
      <c r="M76" s="64">
        <f t="shared" si="22"/>
        <v>42977</v>
      </c>
      <c r="N76" s="65">
        <f>IF($L76=$B$5,1,0)</f>
        <v>0</v>
      </c>
      <c r="O76" s="65">
        <f>IF($L76=$C$5,1,0)</f>
        <v>0</v>
      </c>
      <c r="P76" s="66">
        <f>IF($L76=$D$5,1,0)</f>
        <v>1</v>
      </c>
      <c r="Q76" s="60"/>
      <c r="R76" s="63" t="str">
        <f t="shared" si="17"/>
        <v>sam</v>
      </c>
      <c r="S76" s="70">
        <f t="shared" si="23"/>
        <v>43008</v>
      </c>
      <c r="T76" s="65">
        <f>IF($R76=$B$5,1,0)</f>
        <v>0</v>
      </c>
      <c r="U76" s="65">
        <f>IF($R76=$C$5,1,0)</f>
        <v>0</v>
      </c>
      <c r="V76" s="66">
        <f>IF($R76=$D$5,1,0)</f>
        <v>0</v>
      </c>
      <c r="W76" s="60"/>
      <c r="X76" s="63" t="str">
        <f t="shared" si="18"/>
        <v>lun</v>
      </c>
      <c r="Y76" s="64">
        <f t="shared" si="24"/>
        <v>43038</v>
      </c>
      <c r="Z76" s="65">
        <f>IF($X76=$B$5,1,0)</f>
        <v>0</v>
      </c>
      <c r="AA76" s="65">
        <f>IF($X76=$C$5,1,0)</f>
        <v>0</v>
      </c>
      <c r="AB76" s="66">
        <f>IF($X76=$D$5,1,0)</f>
        <v>0</v>
      </c>
      <c r="AC76" s="60"/>
      <c r="AD76" s="63" t="str">
        <f t="shared" si="19"/>
        <v>jeu</v>
      </c>
      <c r="AE76" s="70">
        <f t="shared" si="25"/>
        <v>43069</v>
      </c>
      <c r="AF76" s="65">
        <f>IF($AD76=$B$5,1,0)</f>
        <v>1</v>
      </c>
      <c r="AG76" s="65">
        <f>IF($AD76=$C$5,1,0)</f>
        <v>0</v>
      </c>
      <c r="AH76" s="66">
        <f>IF($AD76=$D$5,1,0)</f>
        <v>0</v>
      </c>
      <c r="AI76" s="60"/>
      <c r="AJ76" s="63" t="str">
        <f t="shared" si="20"/>
        <v>sam</v>
      </c>
      <c r="AK76" s="64">
        <f t="shared" si="26"/>
        <v>43099</v>
      </c>
      <c r="AL76" s="65">
        <f>IF($AJ76=$B$5,1,0)</f>
        <v>0</v>
      </c>
      <c r="AM76" s="65">
        <f>IF($AJ76=$C$5,1,0)</f>
        <v>0</v>
      </c>
      <c r="AN76" s="66">
        <f>IF($AJ76=$D$5,1,0)</f>
        <v>0</v>
      </c>
      <c r="AO76" s="60"/>
      <c r="AP76" s="60"/>
    </row>
    <row r="77" spans="1:42" x14ac:dyDescent="0.3">
      <c r="F77" s="63" t="str">
        <f t="shared" si="15"/>
        <v>lun</v>
      </c>
      <c r="G77" s="70">
        <f t="shared" si="21"/>
        <v>42947</v>
      </c>
      <c r="H77" s="65">
        <f>IF($F77=$B$5,1,0)</f>
        <v>0</v>
      </c>
      <c r="I77" s="65">
        <f>IF($F77=$C$5,1,0)</f>
        <v>0</v>
      </c>
      <c r="J77" s="66">
        <f>IF($F77=$D$5,1,0)</f>
        <v>0</v>
      </c>
      <c r="K77" s="60"/>
      <c r="L77" s="63" t="str">
        <f t="shared" si="16"/>
        <v>jeu</v>
      </c>
      <c r="M77" s="70">
        <f t="shared" si="22"/>
        <v>42978</v>
      </c>
      <c r="N77" s="65">
        <f>IF($L77=$B$5,1,0)</f>
        <v>1</v>
      </c>
      <c r="O77" s="65">
        <f>IF($L77=$C$5,1,0)</f>
        <v>0</v>
      </c>
      <c r="P77" s="66">
        <f>IF($L77=$D$5,1,0)</f>
        <v>0</v>
      </c>
      <c r="Q77" s="60"/>
      <c r="R77" s="61"/>
      <c r="S77" s="61"/>
      <c r="T77" s="60"/>
      <c r="U77" s="60"/>
      <c r="V77" s="60"/>
      <c r="W77" s="60"/>
      <c r="X77" s="63" t="str">
        <f t="shared" si="18"/>
        <v>mar</v>
      </c>
      <c r="Y77" s="70">
        <f t="shared" si="24"/>
        <v>43039</v>
      </c>
      <c r="Z77" s="65">
        <f>IF($X77=$B$5,1,0)</f>
        <v>0</v>
      </c>
      <c r="AA77" s="65">
        <f>IF($X77=$C$5,1,0)</f>
        <v>1</v>
      </c>
      <c r="AB77" s="66">
        <f>IF($X77=$D$5,1,0)</f>
        <v>0</v>
      </c>
      <c r="AC77" s="60"/>
      <c r="AD77" s="61"/>
      <c r="AE77" s="61"/>
      <c r="AF77" s="60"/>
      <c r="AG77" s="60"/>
      <c r="AH77" s="60"/>
      <c r="AI77" s="60"/>
      <c r="AJ77" s="63" t="str">
        <f t="shared" si="20"/>
        <v>dim</v>
      </c>
      <c r="AK77" s="70">
        <f t="shared" si="26"/>
        <v>43100</v>
      </c>
      <c r="AL77" s="65">
        <f>IF($AJ77=$B$5,1,0)</f>
        <v>0</v>
      </c>
      <c r="AM77" s="65">
        <f>IF($AJ77=$C$5,1,0)</f>
        <v>0</v>
      </c>
      <c r="AN77" s="66">
        <f>IF($AJ77=$D$5,1,0)</f>
        <v>0</v>
      </c>
      <c r="AO77" s="60"/>
      <c r="AP77" s="60"/>
    </row>
    <row r="78" spans="1:42" x14ac:dyDescent="0.3">
      <c r="A78" s="1"/>
      <c r="B78" s="1"/>
      <c r="C78" s="1"/>
      <c r="D78" s="1"/>
      <c r="E78" s="1"/>
      <c r="F78" s="61"/>
      <c r="G78" s="61"/>
      <c r="H78" s="60"/>
      <c r="I78" s="60"/>
      <c r="J78" s="60"/>
      <c r="K78" s="60"/>
      <c r="L78" s="61"/>
      <c r="M78" s="61"/>
      <c r="N78" s="60"/>
      <c r="O78" s="60"/>
      <c r="P78" s="60"/>
      <c r="Q78" s="60"/>
      <c r="R78" s="61"/>
      <c r="S78" s="61"/>
      <c r="T78" s="60"/>
      <c r="U78" s="60"/>
      <c r="V78" s="60"/>
      <c r="W78" s="60"/>
      <c r="X78" s="61"/>
      <c r="Y78" s="61"/>
      <c r="Z78" s="60"/>
      <c r="AA78" s="60"/>
      <c r="AB78" s="60"/>
      <c r="AC78" s="60"/>
      <c r="AD78" s="61"/>
      <c r="AE78" s="61"/>
      <c r="AF78" s="60"/>
      <c r="AG78" s="60"/>
      <c r="AH78" s="60"/>
      <c r="AI78" s="60"/>
      <c r="AJ78" s="61"/>
      <c r="AK78" s="61"/>
      <c r="AL78" s="60"/>
      <c r="AM78" s="60"/>
      <c r="AN78" s="60"/>
      <c r="AO78" s="60"/>
      <c r="AP78" s="60"/>
    </row>
    <row r="79" spans="1:42" x14ac:dyDescent="0.3">
      <c r="A79" s="1"/>
      <c r="B79" s="1"/>
      <c r="C79" s="1"/>
      <c r="D79" s="1"/>
      <c r="E79" s="1"/>
      <c r="F79" s="61"/>
      <c r="G79" s="61"/>
      <c r="H79" s="60"/>
      <c r="I79" s="60"/>
      <c r="J79" s="60"/>
      <c r="K79" s="60"/>
      <c r="L79" s="61"/>
      <c r="M79" s="61"/>
      <c r="N79" s="60"/>
      <c r="O79" s="60"/>
      <c r="P79" s="60"/>
      <c r="Q79" s="60"/>
      <c r="R79" s="61"/>
      <c r="S79" s="61"/>
      <c r="T79" s="60"/>
      <c r="U79" s="60"/>
      <c r="V79" s="60"/>
      <c r="W79" s="60"/>
      <c r="X79" s="61"/>
      <c r="Y79" s="61"/>
      <c r="Z79" s="60"/>
      <c r="AA79" s="60"/>
      <c r="AB79" s="60"/>
      <c r="AC79" s="60"/>
      <c r="AD79" s="61"/>
      <c r="AE79" s="61"/>
      <c r="AF79" s="60"/>
      <c r="AG79" s="60"/>
      <c r="AH79" s="60"/>
      <c r="AI79" s="60"/>
      <c r="AJ79" s="61"/>
      <c r="AK79" s="61"/>
      <c r="AL79" s="60"/>
      <c r="AM79" s="60"/>
      <c r="AN79" s="60"/>
      <c r="AO79" s="60"/>
      <c r="AP79" s="60"/>
    </row>
    <row r="80" spans="1:42" x14ac:dyDescent="0.3">
      <c r="A80" s="1"/>
      <c r="B80" s="1"/>
      <c r="C80" s="1"/>
      <c r="D80" s="1"/>
      <c r="E80" s="1"/>
      <c r="F80" s="30" t="s">
        <v>43</v>
      </c>
      <c r="G80" s="30"/>
      <c r="H80" s="1"/>
      <c r="I80" s="1"/>
      <c r="J80" s="1"/>
      <c r="L80" s="30"/>
      <c r="M80" s="30"/>
      <c r="N80" s="1"/>
      <c r="O80" s="1"/>
      <c r="P80" s="1"/>
      <c r="R80" s="30"/>
      <c r="S80" s="30"/>
      <c r="T80" s="1"/>
      <c r="U80" s="1"/>
      <c r="V80" s="1"/>
      <c r="X80" s="30"/>
      <c r="Y80" s="30"/>
      <c r="Z80" s="1"/>
      <c r="AA80" s="1"/>
      <c r="AB80" s="1"/>
      <c r="AD80" s="30"/>
      <c r="AE80" s="30"/>
      <c r="AF80" s="1"/>
      <c r="AG80" s="1"/>
      <c r="AH80" s="1"/>
    </row>
    <row r="81" spans="1:34" x14ac:dyDescent="0.3">
      <c r="A81" s="1"/>
      <c r="B81" s="1"/>
      <c r="C81" s="1"/>
      <c r="D81" s="1"/>
      <c r="E81" s="1"/>
      <c r="F81" s="51" t="s">
        <v>15</v>
      </c>
      <c r="G81" s="54" t="s">
        <v>46</v>
      </c>
      <c r="H81" s="1"/>
      <c r="I81" s="1"/>
      <c r="J81" s="1"/>
      <c r="L81" s="30"/>
      <c r="M81" s="30"/>
      <c r="N81" s="1"/>
      <c r="O81" s="1"/>
      <c r="P81" s="1"/>
      <c r="R81" s="30"/>
      <c r="S81" s="30"/>
      <c r="T81" s="1"/>
      <c r="U81" s="1"/>
      <c r="V81" s="1"/>
      <c r="X81" s="30"/>
      <c r="Y81" s="30"/>
      <c r="Z81" s="1"/>
      <c r="AA81" s="1"/>
      <c r="AB81" s="1"/>
      <c r="AD81" s="30"/>
      <c r="AE81" s="30"/>
      <c r="AF81" s="1"/>
      <c r="AG81" s="1"/>
      <c r="AH81" s="1"/>
    </row>
    <row r="82" spans="1:34" x14ac:dyDescent="0.3">
      <c r="A82" s="1"/>
      <c r="B82" s="1"/>
      <c r="C82" s="1"/>
      <c r="D82" s="1"/>
      <c r="E82" s="1"/>
      <c r="F82" s="52" t="s">
        <v>44</v>
      </c>
      <c r="G82" s="54" t="s">
        <v>47</v>
      </c>
      <c r="H82" s="1"/>
      <c r="I82" s="1"/>
      <c r="J82" s="1"/>
      <c r="L82" s="30"/>
      <c r="M82" s="30"/>
      <c r="N82" s="1"/>
      <c r="O82" s="1"/>
      <c r="P82" s="1"/>
      <c r="R82" s="30"/>
      <c r="S82" s="30"/>
      <c r="T82" s="1"/>
      <c r="U82" s="1"/>
      <c r="V82" s="1"/>
      <c r="X82" s="30"/>
      <c r="Y82" s="30"/>
      <c r="Z82" s="1"/>
      <c r="AA82" s="1"/>
      <c r="AB82" s="1"/>
      <c r="AD82" s="30"/>
      <c r="AE82" s="30"/>
      <c r="AF82" s="1"/>
      <c r="AG82" s="1"/>
      <c r="AH82" s="1"/>
    </row>
    <row r="83" spans="1:34" x14ac:dyDescent="0.3">
      <c r="A83" s="1"/>
      <c r="B83" s="1"/>
      <c r="C83" s="1"/>
      <c r="D83" s="1"/>
      <c r="E83" s="1"/>
      <c r="F83" s="53" t="s">
        <v>16</v>
      </c>
      <c r="G83" s="54" t="s">
        <v>48</v>
      </c>
      <c r="H83" s="1"/>
      <c r="I83" s="1"/>
      <c r="J83" s="1"/>
      <c r="L83" s="30"/>
      <c r="M83" s="30"/>
      <c r="N83" s="1"/>
      <c r="O83" s="1"/>
      <c r="P83" s="1"/>
      <c r="R83" s="30"/>
      <c r="S83" s="30"/>
      <c r="T83" s="1"/>
      <c r="U83" s="1"/>
      <c r="V83" s="1"/>
      <c r="X83" s="30"/>
      <c r="Y83" s="30"/>
      <c r="Z83" s="1"/>
      <c r="AA83" s="1"/>
      <c r="AB83" s="1"/>
      <c r="AD83" s="30"/>
      <c r="AE83" s="30"/>
      <c r="AF83" s="1"/>
      <c r="AG83" s="1"/>
      <c r="AH83" s="1"/>
    </row>
    <row r="84" spans="1:34" x14ac:dyDescent="0.3">
      <c r="A84" s="1"/>
      <c r="B84" s="1"/>
      <c r="C84" s="1"/>
      <c r="D84" s="1"/>
      <c r="E84" s="1"/>
      <c r="F84" s="55" t="s">
        <v>49</v>
      </c>
      <c r="G84" s="54" t="s">
        <v>50</v>
      </c>
      <c r="H84" s="1"/>
      <c r="I84" s="1"/>
      <c r="J84" s="1"/>
      <c r="L84" s="30"/>
      <c r="M84" s="30"/>
      <c r="N84" s="1"/>
      <c r="O84" s="1"/>
      <c r="P84" s="1"/>
      <c r="R84" s="30"/>
      <c r="S84" s="30"/>
      <c r="T84" s="1"/>
      <c r="U84" s="1"/>
      <c r="V84" s="1"/>
      <c r="X84" s="30"/>
      <c r="Y84" s="30"/>
      <c r="Z84" s="1"/>
      <c r="AA84" s="1"/>
      <c r="AB84" s="1"/>
      <c r="AD84" s="30"/>
      <c r="AE84" s="30"/>
      <c r="AF84" s="1"/>
      <c r="AG84" s="1"/>
      <c r="AH84" s="1"/>
    </row>
    <row r="85" spans="1:34" x14ac:dyDescent="0.3">
      <c r="A85" s="1"/>
      <c r="B85" s="1"/>
      <c r="C85" s="1"/>
      <c r="D85" s="1"/>
      <c r="E85" s="1"/>
      <c r="F85" s="30"/>
      <c r="G85" s="30"/>
      <c r="H85" s="1"/>
      <c r="I85" s="1"/>
      <c r="J85" s="1"/>
      <c r="L85" s="30"/>
      <c r="M85" s="30"/>
      <c r="N85" s="1"/>
      <c r="O85" s="1"/>
      <c r="P85" s="1"/>
      <c r="R85" s="30"/>
      <c r="S85" s="30"/>
      <c r="T85" s="1"/>
      <c r="U85" s="1"/>
      <c r="V85" s="1"/>
      <c r="X85" s="30"/>
      <c r="Y85" s="30"/>
      <c r="Z85" s="1"/>
      <c r="AA85" s="1"/>
      <c r="AB85" s="1"/>
      <c r="AD85" s="30"/>
      <c r="AE85" s="30"/>
      <c r="AF85" s="1"/>
      <c r="AG85" s="1"/>
      <c r="AH85" s="1"/>
    </row>
    <row r="86" spans="1:34" x14ac:dyDescent="0.3">
      <c r="A86" s="1"/>
      <c r="B86" s="1"/>
      <c r="C86" s="1"/>
      <c r="D86" s="1"/>
      <c r="E86" s="1"/>
      <c r="F86" s="30"/>
      <c r="G86" s="30"/>
      <c r="H86" s="1"/>
      <c r="I86" s="1"/>
      <c r="J86" s="1"/>
      <c r="L86" s="30"/>
      <c r="M86" s="30"/>
      <c r="N86" s="1"/>
      <c r="O86" s="1"/>
      <c r="P86" s="1"/>
      <c r="R86" s="30"/>
      <c r="S86" s="30"/>
      <c r="T86" s="1"/>
      <c r="U86" s="1"/>
      <c r="V86" s="1"/>
      <c r="X86" s="30"/>
      <c r="Y86" s="30"/>
      <c r="Z86" s="1"/>
      <c r="AA86" s="1"/>
      <c r="AB86" s="1"/>
      <c r="AD86" s="30"/>
      <c r="AE86" s="30"/>
      <c r="AF86" s="1"/>
      <c r="AG86" s="1"/>
      <c r="AH86" s="1"/>
    </row>
    <row r="87" spans="1:34" x14ac:dyDescent="0.3">
      <c r="A87" s="1"/>
      <c r="B87" s="1"/>
      <c r="C87" s="1"/>
      <c r="D87" s="1"/>
      <c r="E87" s="1"/>
      <c r="F87" s="30"/>
      <c r="G87" s="30"/>
      <c r="H87" s="1"/>
      <c r="I87" s="1"/>
      <c r="J87" s="1"/>
      <c r="L87" s="30"/>
      <c r="M87" s="30"/>
      <c r="N87" s="1"/>
      <c r="O87" s="1"/>
      <c r="P87" s="1"/>
      <c r="R87" s="30"/>
      <c r="S87" s="30"/>
      <c r="T87" s="1"/>
      <c r="U87" s="1"/>
      <c r="V87" s="1"/>
      <c r="X87" s="30"/>
      <c r="Y87" s="30"/>
      <c r="Z87" s="1"/>
      <c r="AA87" s="1"/>
      <c r="AB87" s="1"/>
      <c r="AD87" s="30"/>
      <c r="AE87" s="30"/>
      <c r="AF87" s="1"/>
      <c r="AG87" s="1"/>
      <c r="AH87" s="1"/>
    </row>
    <row r="88" spans="1:34" x14ac:dyDescent="0.3">
      <c r="A88" s="1"/>
      <c r="B88" s="1"/>
      <c r="C88" s="1"/>
      <c r="D88" s="1"/>
      <c r="E88" s="1"/>
      <c r="F88" s="30"/>
      <c r="G88" s="30"/>
      <c r="H88" s="1"/>
      <c r="I88" s="1"/>
      <c r="J88" s="1"/>
      <c r="L88" s="30"/>
      <c r="M88" s="30"/>
      <c r="N88" s="1"/>
      <c r="O88" s="1"/>
      <c r="P88" s="1"/>
      <c r="R88" s="30"/>
      <c r="S88" s="30"/>
      <c r="T88" s="1"/>
      <c r="U88" s="1"/>
      <c r="V88" s="1"/>
      <c r="X88" s="30"/>
      <c r="Y88" s="30"/>
      <c r="Z88" s="1"/>
      <c r="AA88" s="1"/>
      <c r="AB88" s="1"/>
      <c r="AD88" s="30"/>
      <c r="AE88" s="30"/>
      <c r="AF88" s="1"/>
      <c r="AG88" s="1"/>
      <c r="AH88" s="1"/>
    </row>
    <row r="89" spans="1:34" x14ac:dyDescent="0.3">
      <c r="A89" s="1"/>
      <c r="B89" s="1"/>
      <c r="C89" s="1"/>
      <c r="D89" s="1"/>
      <c r="E89" s="1"/>
      <c r="F89" s="30"/>
      <c r="G89" s="30"/>
      <c r="H89" s="1"/>
      <c r="I89" s="1"/>
      <c r="J89" s="1"/>
      <c r="L89" s="30"/>
      <c r="M89" s="30"/>
      <c r="N89" s="1"/>
      <c r="O89" s="1"/>
      <c r="P89" s="1"/>
      <c r="R89" s="30"/>
      <c r="S89" s="30"/>
      <c r="T89" s="1"/>
      <c r="U89" s="1"/>
      <c r="V89" s="1"/>
      <c r="X89" s="30"/>
      <c r="Y89" s="30"/>
      <c r="Z89" s="1"/>
      <c r="AA89" s="1"/>
      <c r="AB89" s="1"/>
      <c r="AD89" s="30"/>
      <c r="AE89" s="30"/>
      <c r="AF89" s="1"/>
      <c r="AG89" s="1"/>
      <c r="AH89" s="1"/>
    </row>
    <row r="90" spans="1:34" x14ac:dyDescent="0.3">
      <c r="A90" s="1"/>
      <c r="B90" s="1"/>
      <c r="C90" s="1"/>
      <c r="D90" s="1"/>
      <c r="E90" s="1"/>
      <c r="F90" s="30"/>
      <c r="G90" s="30"/>
      <c r="H90" s="1"/>
      <c r="I90" s="1"/>
      <c r="J90" s="1"/>
      <c r="L90" s="30"/>
      <c r="M90" s="30"/>
      <c r="N90" s="1"/>
      <c r="O90" s="1"/>
      <c r="P90" s="1"/>
      <c r="R90" s="30"/>
      <c r="S90" s="30"/>
      <c r="T90" s="1"/>
      <c r="U90" s="1"/>
      <c r="V90" s="1"/>
      <c r="X90" s="30"/>
      <c r="Y90" s="30"/>
      <c r="Z90" s="1"/>
      <c r="AA90" s="1"/>
      <c r="AB90" s="1"/>
      <c r="AD90" s="30"/>
      <c r="AE90" s="30"/>
      <c r="AF90" s="1"/>
      <c r="AG90" s="1"/>
      <c r="AH90" s="1"/>
    </row>
    <row r="91" spans="1:34" x14ac:dyDescent="0.3">
      <c r="A91" s="1"/>
      <c r="B91" s="1"/>
      <c r="C91" s="1"/>
      <c r="D91" s="1"/>
      <c r="E91" s="1"/>
      <c r="F91" s="30"/>
      <c r="G91" s="30"/>
      <c r="H91" s="1"/>
      <c r="I91" s="1"/>
      <c r="J91" s="1"/>
      <c r="L91" s="30"/>
      <c r="M91" s="30"/>
      <c r="N91" s="1"/>
      <c r="O91" s="1"/>
      <c r="P91" s="1"/>
      <c r="R91" s="30"/>
      <c r="S91" s="30"/>
      <c r="T91" s="1"/>
      <c r="U91" s="1"/>
      <c r="V91" s="1"/>
      <c r="X91" s="30"/>
      <c r="Y91" s="30"/>
      <c r="Z91" s="1"/>
      <c r="AA91" s="1"/>
      <c r="AB91" s="1"/>
      <c r="AD91" s="30"/>
      <c r="AE91" s="30"/>
      <c r="AF91" s="1"/>
      <c r="AG91" s="1"/>
      <c r="AH91" s="1"/>
    </row>
    <row r="92" spans="1:34" x14ac:dyDescent="0.3">
      <c r="A92" s="1"/>
      <c r="B92" s="1"/>
      <c r="C92" s="1"/>
      <c r="D92" s="1"/>
      <c r="E92" s="1"/>
      <c r="F92" s="30"/>
      <c r="G92" s="30"/>
      <c r="H92" s="1"/>
      <c r="I92" s="1"/>
      <c r="J92" s="1"/>
      <c r="L92" s="30"/>
      <c r="M92" s="30"/>
      <c r="N92" s="1"/>
      <c r="O92" s="1"/>
      <c r="P92" s="1"/>
      <c r="R92" s="30"/>
      <c r="S92" s="30"/>
      <c r="T92" s="1"/>
      <c r="U92" s="1"/>
      <c r="V92" s="1"/>
      <c r="X92" s="30"/>
      <c r="Y92" s="30"/>
      <c r="Z92" s="1"/>
      <c r="AA92" s="1"/>
      <c r="AB92" s="1"/>
      <c r="AD92" s="30"/>
      <c r="AE92" s="30"/>
      <c r="AF92" s="1"/>
      <c r="AG92" s="1"/>
      <c r="AH92" s="1"/>
    </row>
    <row r="93" spans="1:34" x14ac:dyDescent="0.3">
      <c r="A93" s="1"/>
      <c r="B93" s="1"/>
      <c r="C93" s="1"/>
      <c r="D93" s="1"/>
      <c r="E93" s="1"/>
      <c r="F93" s="30"/>
      <c r="G93" s="30"/>
      <c r="H93" s="1"/>
      <c r="I93" s="1"/>
      <c r="J93" s="1"/>
      <c r="L93" s="30"/>
      <c r="M93" s="30"/>
      <c r="N93" s="1"/>
      <c r="O93" s="1"/>
      <c r="P93" s="1"/>
      <c r="R93" s="30"/>
      <c r="S93" s="30"/>
      <c r="T93" s="1"/>
      <c r="U93" s="1"/>
      <c r="V93" s="1"/>
      <c r="X93" s="30"/>
      <c r="Y93" s="30"/>
      <c r="Z93" s="1"/>
      <c r="AA93" s="1"/>
      <c r="AB93" s="1"/>
      <c r="AD93" s="30"/>
      <c r="AE93" s="30"/>
      <c r="AF93" s="1"/>
      <c r="AG93" s="1"/>
      <c r="AH93" s="1"/>
    </row>
    <row r="94" spans="1:34" x14ac:dyDescent="0.3">
      <c r="A94" s="1"/>
      <c r="B94" s="1"/>
      <c r="C94" s="1"/>
      <c r="D94" s="1"/>
      <c r="E94" s="1"/>
      <c r="F94" s="30"/>
      <c r="G94" s="30"/>
      <c r="H94" s="1"/>
      <c r="I94" s="1"/>
      <c r="J94" s="1"/>
      <c r="L94" s="30"/>
      <c r="M94" s="30"/>
      <c r="N94" s="1"/>
      <c r="O94" s="1"/>
      <c r="P94" s="1"/>
      <c r="R94" s="30"/>
      <c r="S94" s="30"/>
      <c r="T94" s="1"/>
      <c r="U94" s="1"/>
      <c r="V94" s="1"/>
      <c r="X94" s="30"/>
      <c r="Y94" s="30"/>
      <c r="Z94" s="1"/>
      <c r="AA94" s="1"/>
      <c r="AB94" s="1"/>
      <c r="AD94" s="30"/>
      <c r="AE94" s="30"/>
      <c r="AF94" s="1"/>
      <c r="AG94" s="1"/>
      <c r="AH94" s="1"/>
    </row>
    <row r="95" spans="1:34" x14ac:dyDescent="0.3">
      <c r="A95" s="1"/>
      <c r="B95" s="1"/>
      <c r="C95" s="1"/>
      <c r="D95" s="1"/>
      <c r="E95" s="1"/>
      <c r="F95" s="30"/>
      <c r="G95" s="30"/>
      <c r="H95" s="1"/>
      <c r="I95" s="1"/>
      <c r="J95" s="1"/>
      <c r="L95" s="30"/>
      <c r="M95" s="30"/>
      <c r="N95" s="1"/>
      <c r="O95" s="1"/>
      <c r="P95" s="1"/>
      <c r="R95" s="30"/>
      <c r="S95" s="30"/>
      <c r="T95" s="1"/>
      <c r="U95" s="1"/>
      <c r="V95" s="1"/>
      <c r="X95" s="30"/>
      <c r="Y95" s="30"/>
      <c r="Z95" s="1"/>
      <c r="AA95" s="1"/>
      <c r="AB95" s="1"/>
      <c r="AD95" s="30"/>
      <c r="AE95" s="30"/>
      <c r="AF95" s="1"/>
      <c r="AG95" s="1"/>
      <c r="AH95" s="1"/>
    </row>
    <row r="96" spans="1:34" x14ac:dyDescent="0.3">
      <c r="A96" s="1"/>
      <c r="B96" s="1"/>
      <c r="C96" s="1"/>
      <c r="D96" s="1"/>
      <c r="E96" s="1"/>
      <c r="F96" s="30"/>
      <c r="G96" s="30"/>
      <c r="H96" s="1"/>
      <c r="I96" s="1"/>
      <c r="J96" s="1"/>
      <c r="L96" s="30"/>
      <c r="M96" s="30"/>
      <c r="N96" s="1"/>
      <c r="O96" s="1"/>
      <c r="P96" s="1"/>
      <c r="R96" s="30"/>
      <c r="S96" s="30"/>
      <c r="T96" s="1"/>
      <c r="U96" s="1"/>
      <c r="V96" s="1"/>
      <c r="X96" s="30"/>
      <c r="Y96" s="30"/>
      <c r="Z96" s="1"/>
      <c r="AA96" s="1"/>
      <c r="AB96" s="1"/>
      <c r="AD96" s="30"/>
      <c r="AE96" s="30"/>
      <c r="AF96" s="1"/>
      <c r="AG96" s="1"/>
      <c r="AH96" s="1"/>
    </row>
    <row r="97" spans="1:34" x14ac:dyDescent="0.3">
      <c r="A97" s="1"/>
      <c r="B97" s="1"/>
      <c r="C97" s="1"/>
      <c r="D97" s="1"/>
      <c r="E97" s="1"/>
      <c r="F97" s="30"/>
      <c r="G97" s="30"/>
      <c r="H97" s="1"/>
      <c r="I97" s="1"/>
      <c r="J97" s="1"/>
      <c r="L97" s="30"/>
      <c r="M97" s="30"/>
      <c r="N97" s="1"/>
      <c r="O97" s="1"/>
      <c r="P97" s="1"/>
      <c r="R97" s="30"/>
      <c r="S97" s="30"/>
      <c r="T97" s="1"/>
      <c r="U97" s="1"/>
      <c r="V97" s="1"/>
      <c r="X97" s="30"/>
      <c r="Y97" s="30"/>
      <c r="Z97" s="1"/>
      <c r="AA97" s="1"/>
      <c r="AB97" s="1"/>
      <c r="AD97" s="30"/>
      <c r="AE97" s="30"/>
      <c r="AF97" s="1"/>
      <c r="AG97" s="1"/>
      <c r="AH97" s="1"/>
    </row>
    <row r="98" spans="1:34" x14ac:dyDescent="0.3">
      <c r="A98" s="1"/>
      <c r="B98" s="1"/>
      <c r="C98" s="1"/>
      <c r="D98" s="1"/>
      <c r="E98" s="1"/>
      <c r="F98" s="30"/>
      <c r="G98" s="30"/>
      <c r="H98" s="1"/>
      <c r="I98" s="1"/>
      <c r="J98" s="1"/>
      <c r="L98" s="30"/>
      <c r="M98" s="30"/>
      <c r="N98" s="1"/>
      <c r="O98" s="1"/>
      <c r="P98" s="1"/>
      <c r="R98" s="30"/>
      <c r="S98" s="30"/>
      <c r="T98" s="1"/>
      <c r="U98" s="1"/>
      <c r="V98" s="1"/>
      <c r="X98" s="30"/>
      <c r="Y98" s="30"/>
      <c r="Z98" s="1"/>
      <c r="AA98" s="1"/>
      <c r="AB98" s="1"/>
      <c r="AD98" s="30"/>
      <c r="AE98" s="30"/>
      <c r="AF98" s="1"/>
      <c r="AG98" s="1"/>
      <c r="AH98" s="1"/>
    </row>
    <row r="99" spans="1:34" x14ac:dyDescent="0.3">
      <c r="A99" s="1"/>
      <c r="B99" s="1"/>
      <c r="C99" s="1"/>
      <c r="D99" s="1"/>
      <c r="E99" s="1"/>
      <c r="F99" s="30"/>
      <c r="G99" s="30"/>
      <c r="H99" s="1"/>
      <c r="I99" s="1"/>
      <c r="J99" s="1"/>
      <c r="L99" s="30"/>
      <c r="M99" s="30"/>
      <c r="N99" s="1"/>
      <c r="O99" s="1"/>
      <c r="P99" s="1"/>
      <c r="R99" s="30"/>
      <c r="S99" s="30"/>
      <c r="T99" s="1"/>
      <c r="U99" s="1"/>
      <c r="V99" s="1"/>
      <c r="X99" s="30"/>
      <c r="Y99" s="30"/>
      <c r="Z99" s="1"/>
      <c r="AA99" s="1"/>
      <c r="AB99" s="1"/>
      <c r="AD99" s="30"/>
      <c r="AE99" s="30"/>
      <c r="AF99" s="1"/>
      <c r="AG99" s="1"/>
      <c r="AH99" s="1"/>
    </row>
    <row r="100" spans="1:34" x14ac:dyDescent="0.3">
      <c r="A100" s="1"/>
      <c r="B100" s="1"/>
      <c r="C100" s="1"/>
      <c r="D100" s="1"/>
      <c r="E100" s="1"/>
      <c r="F100" s="30"/>
      <c r="G100" s="30"/>
      <c r="H100" s="1"/>
      <c r="I100" s="1"/>
      <c r="J100" s="1"/>
      <c r="L100" s="30"/>
      <c r="M100" s="30"/>
      <c r="N100" s="1"/>
      <c r="O100" s="1"/>
      <c r="P100" s="1"/>
      <c r="R100" s="30"/>
      <c r="S100" s="30"/>
      <c r="T100" s="1"/>
      <c r="U100" s="1"/>
      <c r="V100" s="1"/>
      <c r="X100" s="30"/>
      <c r="Y100" s="30"/>
      <c r="Z100" s="1"/>
      <c r="AA100" s="1"/>
      <c r="AB100" s="1"/>
      <c r="AD100" s="30"/>
      <c r="AE100" s="30"/>
      <c r="AF100" s="1"/>
      <c r="AG100" s="1"/>
      <c r="AH100" s="1"/>
    </row>
    <row r="101" spans="1:34" x14ac:dyDescent="0.3">
      <c r="A101" s="1"/>
      <c r="B101" s="1"/>
      <c r="C101" s="1"/>
      <c r="D101" s="1"/>
      <c r="E101" s="1"/>
      <c r="F101" s="30"/>
      <c r="G101" s="30"/>
      <c r="H101" s="1"/>
      <c r="I101" s="1"/>
      <c r="J101" s="1"/>
      <c r="L101" s="30"/>
      <c r="M101" s="30"/>
      <c r="N101" s="1"/>
      <c r="O101" s="1"/>
      <c r="P101" s="1"/>
      <c r="R101" s="30"/>
      <c r="S101" s="30"/>
      <c r="T101" s="1"/>
      <c r="U101" s="1"/>
      <c r="V101" s="1"/>
      <c r="X101" s="30"/>
      <c r="Y101" s="30"/>
      <c r="Z101" s="1"/>
      <c r="AA101" s="1"/>
      <c r="AB101" s="1"/>
      <c r="AD101" s="30"/>
      <c r="AE101" s="30"/>
      <c r="AF101" s="1"/>
      <c r="AG101" s="1"/>
      <c r="AH101" s="1"/>
    </row>
    <row r="102" spans="1:34" x14ac:dyDescent="0.3">
      <c r="A102" s="1"/>
      <c r="B102" s="1"/>
      <c r="C102" s="1"/>
      <c r="D102" s="1"/>
      <c r="E102" s="1"/>
      <c r="F102" s="30"/>
      <c r="G102" s="30"/>
      <c r="H102" s="1"/>
      <c r="I102" s="1"/>
      <c r="J102" s="1"/>
      <c r="L102" s="30"/>
      <c r="M102" s="30"/>
      <c r="N102" s="1"/>
      <c r="O102" s="1"/>
      <c r="P102" s="1"/>
      <c r="R102" s="30"/>
      <c r="S102" s="30"/>
      <c r="T102" s="1"/>
      <c r="U102" s="1"/>
      <c r="V102" s="1"/>
      <c r="X102" s="30"/>
      <c r="Y102" s="30"/>
      <c r="Z102" s="1"/>
      <c r="AA102" s="1"/>
      <c r="AB102" s="1"/>
      <c r="AD102" s="30"/>
      <c r="AE102" s="30"/>
      <c r="AF102" s="1"/>
      <c r="AG102" s="1"/>
      <c r="AH102" s="1"/>
    </row>
    <row r="103" spans="1:34" x14ac:dyDescent="0.3">
      <c r="A103" s="1"/>
      <c r="B103" s="1"/>
      <c r="C103" s="1"/>
      <c r="D103" s="1"/>
      <c r="E103" s="1"/>
      <c r="F103" s="30"/>
      <c r="G103" s="30"/>
      <c r="H103" s="1"/>
      <c r="I103" s="1"/>
      <c r="J103" s="1"/>
      <c r="L103" s="30"/>
      <c r="M103" s="30"/>
      <c r="N103" s="1"/>
      <c r="O103" s="1"/>
      <c r="P103" s="1"/>
      <c r="R103" s="30"/>
      <c r="S103" s="30"/>
      <c r="T103" s="1"/>
      <c r="U103" s="1"/>
      <c r="V103" s="1"/>
      <c r="X103" s="30"/>
      <c r="Y103" s="30"/>
      <c r="Z103" s="1"/>
      <c r="AA103" s="1"/>
      <c r="AB103" s="1"/>
      <c r="AD103" s="30"/>
      <c r="AE103" s="30"/>
      <c r="AF103" s="1"/>
      <c r="AG103" s="1"/>
      <c r="AH103" s="1"/>
    </row>
    <row r="104" spans="1:34" x14ac:dyDescent="0.3">
      <c r="A104" s="1"/>
      <c r="B104" s="1"/>
      <c r="C104" s="1"/>
      <c r="D104" s="1"/>
      <c r="E104" s="1"/>
      <c r="F104" s="30"/>
      <c r="G104" s="30"/>
      <c r="H104" s="1"/>
      <c r="I104" s="1"/>
      <c r="J104" s="1"/>
      <c r="L104" s="30"/>
      <c r="M104" s="30"/>
      <c r="N104" s="1"/>
      <c r="O104" s="1"/>
      <c r="P104" s="1"/>
      <c r="R104" s="30"/>
      <c r="S104" s="30"/>
      <c r="T104" s="1"/>
      <c r="U104" s="1"/>
      <c r="V104" s="1"/>
      <c r="X104" s="30"/>
      <c r="Y104" s="30"/>
      <c r="Z104" s="1"/>
      <c r="AA104" s="1"/>
      <c r="AB104" s="1"/>
      <c r="AD104" s="30"/>
      <c r="AE104" s="30"/>
      <c r="AF104" s="1"/>
      <c r="AG104" s="1"/>
      <c r="AH104" s="1"/>
    </row>
    <row r="105" spans="1:34" x14ac:dyDescent="0.3">
      <c r="A105" s="1"/>
      <c r="B105" s="1"/>
      <c r="C105" s="1"/>
      <c r="D105" s="1"/>
      <c r="E105" s="1"/>
      <c r="F105" s="30"/>
      <c r="G105" s="30"/>
      <c r="H105" s="1"/>
      <c r="I105" s="1"/>
      <c r="J105" s="1"/>
      <c r="L105" s="30"/>
      <c r="M105" s="30"/>
      <c r="N105" s="1"/>
      <c r="O105" s="1"/>
      <c r="P105" s="1"/>
      <c r="R105" s="30"/>
      <c r="S105" s="30"/>
      <c r="T105" s="1"/>
      <c r="U105" s="1"/>
      <c r="V105" s="1"/>
      <c r="X105" s="30"/>
      <c r="Y105" s="30"/>
      <c r="Z105" s="1"/>
      <c r="AA105" s="1"/>
      <c r="AB105" s="1"/>
      <c r="AD105" s="30"/>
      <c r="AE105" s="30"/>
      <c r="AF105" s="1"/>
      <c r="AG105" s="1"/>
      <c r="AH105" s="1"/>
    </row>
    <row r="106" spans="1:34" x14ac:dyDescent="0.3">
      <c r="A106" s="1"/>
      <c r="B106" s="1"/>
      <c r="C106" s="1"/>
      <c r="D106" s="1"/>
      <c r="E106" s="1"/>
      <c r="F106" s="30"/>
      <c r="G106" s="30"/>
      <c r="H106" s="1"/>
      <c r="I106" s="1"/>
      <c r="J106" s="1"/>
      <c r="L106" s="30"/>
      <c r="M106" s="30"/>
      <c r="N106" s="1"/>
      <c r="O106" s="1"/>
      <c r="P106" s="1"/>
      <c r="R106" s="30"/>
      <c r="S106" s="30"/>
      <c r="T106" s="1"/>
      <c r="U106" s="1"/>
      <c r="V106" s="1"/>
      <c r="X106" s="30"/>
      <c r="Y106" s="30"/>
      <c r="Z106" s="1"/>
      <c r="AA106" s="1"/>
      <c r="AB106" s="1"/>
      <c r="AD106" s="30"/>
      <c r="AE106" s="30"/>
      <c r="AF106" s="1"/>
      <c r="AG106" s="1"/>
      <c r="AH106" s="1"/>
    </row>
    <row r="107" spans="1:34" x14ac:dyDescent="0.3">
      <c r="A107" s="1"/>
      <c r="B107" s="1"/>
      <c r="C107" s="1"/>
      <c r="D107" s="1"/>
      <c r="E107" s="1"/>
      <c r="F107" s="30"/>
      <c r="G107" s="30"/>
      <c r="H107" s="1"/>
      <c r="I107" s="1"/>
      <c r="J107" s="1"/>
      <c r="L107" s="30"/>
      <c r="M107" s="30"/>
      <c r="N107" s="1"/>
      <c r="O107" s="1"/>
      <c r="P107" s="1"/>
      <c r="R107" s="30"/>
      <c r="S107" s="30"/>
      <c r="T107" s="1"/>
      <c r="U107" s="1"/>
      <c r="V107" s="1"/>
      <c r="X107" s="30"/>
      <c r="Y107" s="30"/>
      <c r="Z107" s="1"/>
      <c r="AA107" s="1"/>
      <c r="AB107" s="1"/>
      <c r="AD107" s="30"/>
      <c r="AE107" s="30"/>
      <c r="AF107" s="1"/>
      <c r="AG107" s="1"/>
      <c r="AH107" s="1"/>
    </row>
    <row r="108" spans="1:34" x14ac:dyDescent="0.3">
      <c r="A108" s="1"/>
      <c r="B108" s="1"/>
      <c r="C108" s="1"/>
      <c r="D108" s="1"/>
      <c r="E108" s="1"/>
      <c r="F108" s="30"/>
      <c r="G108" s="30"/>
      <c r="H108" s="1"/>
      <c r="I108" s="1"/>
      <c r="J108" s="1"/>
      <c r="L108" s="30"/>
      <c r="M108" s="30"/>
      <c r="N108" s="1"/>
      <c r="O108" s="1"/>
      <c r="P108" s="1"/>
      <c r="R108" s="30"/>
      <c r="S108" s="30"/>
      <c r="T108" s="1"/>
      <c r="U108" s="1"/>
      <c r="V108" s="1"/>
      <c r="X108" s="30"/>
      <c r="Y108" s="30"/>
      <c r="Z108" s="1"/>
      <c r="AA108" s="1"/>
      <c r="AB108" s="1"/>
      <c r="AD108" s="30"/>
      <c r="AE108" s="30"/>
      <c r="AF108" s="1"/>
      <c r="AG108" s="1"/>
      <c r="AH108" s="1"/>
    </row>
    <row r="109" spans="1:34" x14ac:dyDescent="0.3">
      <c r="A109" s="1"/>
      <c r="B109" s="1"/>
      <c r="C109" s="1"/>
      <c r="D109" s="1"/>
      <c r="E109" s="1"/>
      <c r="F109" s="30"/>
      <c r="G109" s="30"/>
      <c r="H109" s="1"/>
      <c r="I109" s="1"/>
      <c r="J109" s="1"/>
      <c r="L109" s="30"/>
      <c r="M109" s="30"/>
      <c r="N109" s="1"/>
      <c r="O109" s="1"/>
      <c r="P109" s="1"/>
      <c r="R109" s="30"/>
      <c r="S109" s="30"/>
      <c r="T109" s="1"/>
      <c r="U109" s="1"/>
      <c r="V109" s="1"/>
      <c r="X109" s="30"/>
      <c r="Y109" s="30"/>
      <c r="Z109" s="1"/>
      <c r="AA109" s="1"/>
      <c r="AB109" s="1"/>
      <c r="AD109" s="30"/>
      <c r="AE109" s="30"/>
      <c r="AF109" s="1"/>
      <c r="AG109" s="1"/>
      <c r="AH109" s="1"/>
    </row>
    <row r="110" spans="1:34" x14ac:dyDescent="0.3">
      <c r="A110" s="1"/>
      <c r="B110" s="1"/>
      <c r="C110" s="1"/>
      <c r="D110" s="1"/>
      <c r="E110" s="1"/>
      <c r="F110" s="30"/>
      <c r="G110" s="30"/>
      <c r="H110" s="1"/>
      <c r="I110" s="1"/>
      <c r="J110" s="1"/>
      <c r="L110" s="30"/>
      <c r="M110" s="30"/>
      <c r="N110" s="1"/>
      <c r="O110" s="1"/>
      <c r="P110" s="1"/>
      <c r="R110" s="30"/>
      <c r="S110" s="30"/>
      <c r="T110" s="1"/>
      <c r="U110" s="1"/>
      <c r="V110" s="1"/>
      <c r="X110" s="30"/>
      <c r="Y110" s="30"/>
      <c r="Z110" s="1"/>
      <c r="AA110" s="1"/>
      <c r="AB110" s="1"/>
      <c r="AD110" s="30"/>
      <c r="AE110" s="30"/>
      <c r="AF110" s="1"/>
      <c r="AG110" s="1"/>
      <c r="AH110" s="1"/>
    </row>
    <row r="111" spans="1:34" x14ac:dyDescent="0.3">
      <c r="A111" s="1"/>
      <c r="B111" s="1"/>
      <c r="C111" s="1"/>
      <c r="D111" s="1"/>
      <c r="E111" s="1"/>
      <c r="F111" s="30"/>
      <c r="G111" s="30"/>
      <c r="H111" s="1"/>
      <c r="I111" s="1"/>
      <c r="J111" s="1"/>
      <c r="L111" s="30"/>
      <c r="M111" s="30"/>
      <c r="N111" s="1"/>
      <c r="O111" s="1"/>
      <c r="P111" s="1"/>
      <c r="R111" s="30"/>
      <c r="S111" s="30"/>
      <c r="T111" s="1"/>
      <c r="U111" s="1"/>
      <c r="V111" s="1"/>
      <c r="X111" s="30"/>
      <c r="Y111" s="30"/>
      <c r="Z111" s="1"/>
      <c r="AA111" s="1"/>
      <c r="AB111" s="1"/>
      <c r="AD111" s="30"/>
      <c r="AE111" s="30"/>
      <c r="AF111" s="1"/>
      <c r="AG111" s="1"/>
      <c r="AH111" s="1"/>
    </row>
    <row r="112" spans="1:34" x14ac:dyDescent="0.3">
      <c r="A112" s="1"/>
      <c r="B112" s="1"/>
      <c r="C112" s="1"/>
      <c r="D112" s="1"/>
      <c r="E112" s="1"/>
      <c r="F112" s="30"/>
      <c r="G112" s="30"/>
      <c r="H112" s="1"/>
      <c r="I112" s="1"/>
      <c r="J112" s="1"/>
      <c r="L112" s="30"/>
      <c r="M112" s="30"/>
      <c r="N112" s="1"/>
      <c r="O112" s="1"/>
      <c r="P112" s="1"/>
      <c r="R112" s="30"/>
      <c r="S112" s="30"/>
      <c r="T112" s="1"/>
      <c r="U112" s="1"/>
      <c r="V112" s="1"/>
      <c r="X112" s="30"/>
      <c r="Y112" s="30"/>
      <c r="Z112" s="1"/>
      <c r="AA112" s="1"/>
      <c r="AB112" s="1"/>
      <c r="AD112" s="30"/>
      <c r="AE112" s="30"/>
      <c r="AF112" s="1"/>
      <c r="AG112" s="1"/>
      <c r="AH112" s="1"/>
    </row>
    <row r="113" spans="1:34" x14ac:dyDescent="0.3">
      <c r="A113" s="1"/>
      <c r="B113" s="1"/>
      <c r="C113" s="1"/>
      <c r="D113" s="1"/>
      <c r="E113" s="1"/>
      <c r="F113" s="30"/>
      <c r="G113" s="30"/>
      <c r="H113" s="1"/>
      <c r="I113" s="1"/>
      <c r="J113" s="1"/>
      <c r="L113" s="30"/>
      <c r="M113" s="30"/>
      <c r="N113" s="1"/>
      <c r="O113" s="1"/>
      <c r="P113" s="1"/>
      <c r="R113" s="30"/>
      <c r="S113" s="30"/>
      <c r="T113" s="1"/>
      <c r="U113" s="1"/>
      <c r="V113" s="1"/>
      <c r="X113" s="30"/>
      <c r="Y113" s="30"/>
      <c r="Z113" s="1"/>
      <c r="AA113" s="1"/>
      <c r="AB113" s="1"/>
      <c r="AD113" s="30"/>
      <c r="AE113" s="30"/>
      <c r="AF113" s="1"/>
      <c r="AG113" s="1"/>
      <c r="AH113" s="1"/>
    </row>
    <row r="114" spans="1:34" x14ac:dyDescent="0.3">
      <c r="A114" s="1"/>
      <c r="B114" s="1"/>
      <c r="C114" s="1"/>
      <c r="D114" s="1"/>
      <c r="E114" s="1"/>
      <c r="F114" s="30"/>
      <c r="G114" s="30"/>
      <c r="H114" s="1"/>
      <c r="I114" s="1"/>
      <c r="J114" s="1"/>
      <c r="L114" s="30"/>
      <c r="M114" s="30"/>
      <c r="N114" s="1"/>
      <c r="O114" s="1"/>
      <c r="P114" s="1"/>
      <c r="R114" s="30"/>
      <c r="S114" s="30"/>
      <c r="T114" s="1"/>
      <c r="U114" s="1"/>
      <c r="V114" s="1"/>
      <c r="X114" s="30"/>
      <c r="Y114" s="30"/>
      <c r="Z114" s="1"/>
      <c r="AA114" s="1"/>
      <c r="AB114" s="1"/>
      <c r="AD114" s="30"/>
      <c r="AE114" s="30"/>
      <c r="AF114" s="1"/>
      <c r="AG114" s="1"/>
      <c r="AH114" s="1"/>
    </row>
    <row r="115" spans="1:34" x14ac:dyDescent="0.3">
      <c r="A115" s="1"/>
      <c r="B115" s="1"/>
      <c r="C115" s="1"/>
      <c r="D115" s="1"/>
      <c r="E115" s="1"/>
      <c r="F115" s="30"/>
      <c r="G115" s="30"/>
      <c r="H115" s="1"/>
      <c r="I115" s="1"/>
      <c r="J115" s="1"/>
      <c r="L115" s="30"/>
      <c r="M115" s="30"/>
      <c r="N115" s="1"/>
      <c r="O115" s="1"/>
      <c r="P115" s="1"/>
      <c r="R115" s="30"/>
      <c r="S115" s="30"/>
      <c r="T115" s="1"/>
      <c r="U115" s="1"/>
      <c r="V115" s="1"/>
      <c r="X115" s="30"/>
      <c r="Y115" s="30"/>
      <c r="Z115" s="1"/>
      <c r="AA115" s="1"/>
      <c r="AB115" s="1"/>
      <c r="AD115" s="30"/>
      <c r="AE115" s="30"/>
      <c r="AF115" s="1"/>
      <c r="AG115" s="1"/>
      <c r="AH115" s="1"/>
    </row>
    <row r="116" spans="1:34" x14ac:dyDescent="0.3">
      <c r="A116" s="1"/>
      <c r="B116" s="1"/>
      <c r="C116" s="1"/>
      <c r="D116" s="1"/>
      <c r="E116" s="1"/>
      <c r="F116" s="30"/>
      <c r="G116" s="30"/>
      <c r="H116" s="1"/>
      <c r="I116" s="1"/>
      <c r="J116" s="1"/>
      <c r="L116" s="30"/>
      <c r="M116" s="30"/>
      <c r="N116" s="1"/>
      <c r="O116" s="1"/>
      <c r="P116" s="1"/>
      <c r="R116" s="30"/>
      <c r="S116" s="30"/>
      <c r="T116" s="1"/>
      <c r="U116" s="1"/>
      <c r="V116" s="1"/>
      <c r="X116" s="30"/>
      <c r="Y116" s="30"/>
      <c r="Z116" s="1"/>
      <c r="AA116" s="1"/>
      <c r="AB116" s="1"/>
      <c r="AD116" s="30"/>
      <c r="AE116" s="30"/>
      <c r="AF116" s="1"/>
      <c r="AG116" s="1"/>
      <c r="AH116" s="1"/>
    </row>
    <row r="117" spans="1:34" x14ac:dyDescent="0.3">
      <c r="A117" s="1"/>
      <c r="B117" s="1"/>
      <c r="C117" s="1"/>
      <c r="D117" s="1"/>
      <c r="E117" s="1"/>
      <c r="F117" s="30"/>
      <c r="G117" s="30"/>
      <c r="H117" s="1"/>
      <c r="I117" s="1"/>
      <c r="J117" s="1"/>
      <c r="L117" s="30"/>
      <c r="M117" s="30"/>
      <c r="N117" s="1"/>
      <c r="O117" s="1"/>
      <c r="P117" s="1"/>
      <c r="R117" s="30"/>
      <c r="S117" s="30"/>
      <c r="T117" s="1"/>
      <c r="U117" s="1"/>
      <c r="V117" s="1"/>
      <c r="X117" s="30"/>
      <c r="Y117" s="30"/>
      <c r="Z117" s="1"/>
      <c r="AA117" s="1"/>
      <c r="AB117" s="1"/>
      <c r="AD117" s="30"/>
      <c r="AE117" s="30"/>
      <c r="AF117" s="1"/>
      <c r="AG117" s="1"/>
      <c r="AH117" s="1"/>
    </row>
    <row r="118" spans="1:34" x14ac:dyDescent="0.3">
      <c r="A118" s="1"/>
      <c r="B118" s="1"/>
      <c r="C118" s="1"/>
      <c r="D118" s="1"/>
      <c r="E118" s="1"/>
      <c r="F118" s="30"/>
      <c r="G118" s="30"/>
      <c r="H118" s="1"/>
      <c r="I118" s="1"/>
      <c r="J118" s="1"/>
      <c r="L118" s="30"/>
      <c r="M118" s="30"/>
      <c r="N118" s="1"/>
      <c r="O118" s="1"/>
      <c r="P118" s="1"/>
      <c r="R118" s="30"/>
      <c r="S118" s="30"/>
      <c r="T118" s="1"/>
      <c r="U118" s="1"/>
      <c r="V118" s="1"/>
      <c r="X118" s="30"/>
      <c r="Y118" s="30"/>
      <c r="Z118" s="1"/>
      <c r="AA118" s="1"/>
      <c r="AB118" s="1"/>
      <c r="AD118" s="30"/>
      <c r="AE118" s="30"/>
      <c r="AF118" s="1"/>
      <c r="AG118" s="1"/>
      <c r="AH118" s="1"/>
    </row>
    <row r="119" spans="1:34" x14ac:dyDescent="0.3">
      <c r="A119" s="1"/>
      <c r="B119" s="1"/>
      <c r="C119" s="1"/>
      <c r="D119" s="1"/>
      <c r="E119" s="1"/>
      <c r="F119" s="30"/>
      <c r="G119" s="30"/>
      <c r="H119" s="1"/>
      <c r="I119" s="1"/>
      <c r="J119" s="1"/>
      <c r="L119" s="30"/>
      <c r="M119" s="30"/>
      <c r="N119" s="1"/>
      <c r="O119" s="1"/>
      <c r="P119" s="1"/>
      <c r="R119" s="30"/>
      <c r="S119" s="30"/>
      <c r="T119" s="1"/>
      <c r="U119" s="1"/>
      <c r="V119" s="1"/>
      <c r="X119" s="30"/>
      <c r="Y119" s="30"/>
      <c r="Z119" s="1"/>
      <c r="AA119" s="1"/>
      <c r="AB119" s="1"/>
      <c r="AD119" s="30"/>
      <c r="AE119" s="30"/>
      <c r="AF119" s="1"/>
      <c r="AG119" s="1"/>
      <c r="AH119" s="1"/>
    </row>
    <row r="120" spans="1:34" x14ac:dyDescent="0.3">
      <c r="A120" s="1"/>
      <c r="B120" s="1"/>
      <c r="C120" s="1"/>
      <c r="D120" s="1"/>
      <c r="E120" s="1"/>
      <c r="F120" s="30"/>
      <c r="G120" s="30"/>
      <c r="H120" s="1"/>
      <c r="I120" s="1"/>
      <c r="J120" s="1"/>
      <c r="L120" s="30"/>
      <c r="M120" s="30"/>
      <c r="N120" s="1"/>
      <c r="O120" s="1"/>
      <c r="P120" s="1"/>
      <c r="R120" s="30"/>
      <c r="S120" s="30"/>
      <c r="T120" s="1"/>
      <c r="U120" s="1"/>
      <c r="V120" s="1"/>
      <c r="X120" s="30"/>
      <c r="Y120" s="30"/>
      <c r="Z120" s="1"/>
      <c r="AA120" s="1"/>
      <c r="AB120" s="1"/>
      <c r="AD120" s="30"/>
      <c r="AE120" s="30"/>
      <c r="AF120" s="1"/>
      <c r="AG120" s="1"/>
      <c r="AH120" s="1"/>
    </row>
    <row r="121" spans="1:34" x14ac:dyDescent="0.3">
      <c r="A121" s="1"/>
      <c r="B121" s="1"/>
      <c r="C121" s="1"/>
      <c r="D121" s="1"/>
      <c r="E121" s="1"/>
      <c r="F121" s="30"/>
      <c r="G121" s="30"/>
      <c r="H121" s="1"/>
      <c r="I121" s="1"/>
      <c r="J121" s="1"/>
      <c r="L121" s="30"/>
      <c r="M121" s="30"/>
      <c r="N121" s="1"/>
      <c r="O121" s="1"/>
      <c r="P121" s="1"/>
      <c r="R121" s="30"/>
      <c r="S121" s="30"/>
      <c r="T121" s="1"/>
      <c r="U121" s="1"/>
      <c r="V121" s="1"/>
      <c r="X121" s="30"/>
      <c r="Y121" s="30"/>
      <c r="Z121" s="1"/>
      <c r="AA121" s="1"/>
      <c r="AB121" s="1"/>
      <c r="AD121" s="30"/>
      <c r="AE121" s="30"/>
      <c r="AF121" s="1"/>
      <c r="AG121" s="1"/>
      <c r="AH121" s="1"/>
    </row>
    <row r="122" spans="1:34" x14ac:dyDescent="0.3">
      <c r="A122" s="1"/>
      <c r="B122" s="1"/>
      <c r="C122" s="1"/>
      <c r="D122" s="1"/>
      <c r="E122" s="1"/>
      <c r="F122" s="30"/>
      <c r="G122" s="30"/>
      <c r="H122" s="1"/>
      <c r="I122" s="1"/>
      <c r="J122" s="1"/>
      <c r="L122" s="30"/>
      <c r="M122" s="30"/>
      <c r="N122" s="1"/>
      <c r="O122" s="1"/>
      <c r="P122" s="1"/>
      <c r="R122" s="30"/>
      <c r="S122" s="30"/>
      <c r="T122" s="1"/>
      <c r="U122" s="1"/>
      <c r="V122" s="1"/>
      <c r="X122" s="30"/>
      <c r="Y122" s="30"/>
      <c r="Z122" s="1"/>
      <c r="AA122" s="1"/>
      <c r="AB122" s="1"/>
      <c r="AD122" s="30"/>
      <c r="AE122" s="30"/>
      <c r="AF122" s="1"/>
      <c r="AG122" s="1"/>
      <c r="AH122" s="1"/>
    </row>
    <row r="123" spans="1:34" x14ac:dyDescent="0.3">
      <c r="A123" s="1"/>
      <c r="B123" s="1"/>
      <c r="C123" s="1"/>
      <c r="D123" s="1"/>
      <c r="E123" s="1"/>
      <c r="F123" s="30"/>
      <c r="G123" s="30"/>
      <c r="H123" s="1"/>
      <c r="I123" s="1"/>
      <c r="J123" s="1"/>
      <c r="L123" s="30"/>
      <c r="M123" s="30"/>
      <c r="N123" s="1"/>
      <c r="O123" s="1"/>
      <c r="P123" s="1"/>
      <c r="R123" s="30"/>
      <c r="S123" s="30"/>
      <c r="T123" s="1"/>
      <c r="U123" s="1"/>
      <c r="V123" s="1"/>
      <c r="X123" s="30"/>
      <c r="Y123" s="30"/>
      <c r="Z123" s="1"/>
      <c r="AA123" s="1"/>
      <c r="AB123" s="1"/>
      <c r="AD123" s="30"/>
      <c r="AE123" s="30"/>
      <c r="AF123" s="1"/>
      <c r="AG123" s="1"/>
      <c r="AH123" s="1"/>
    </row>
    <row r="124" spans="1:34" x14ac:dyDescent="0.3">
      <c r="A124" s="1"/>
      <c r="B124" s="1"/>
      <c r="C124" s="1"/>
      <c r="D124" s="1"/>
      <c r="E124" s="1"/>
      <c r="F124" s="30"/>
      <c r="G124" s="30"/>
      <c r="H124" s="1"/>
      <c r="I124" s="1"/>
      <c r="J124" s="1"/>
      <c r="L124" s="30"/>
      <c r="M124" s="30"/>
      <c r="N124" s="1"/>
      <c r="O124" s="1"/>
      <c r="P124" s="1"/>
      <c r="R124" s="30"/>
      <c r="S124" s="30"/>
      <c r="T124" s="1"/>
      <c r="U124" s="1"/>
      <c r="V124" s="1"/>
      <c r="X124" s="30"/>
      <c r="Y124" s="30"/>
      <c r="Z124" s="1"/>
      <c r="AA124" s="1"/>
      <c r="AB124" s="1"/>
      <c r="AD124" s="30"/>
      <c r="AE124" s="30"/>
      <c r="AF124" s="1"/>
      <c r="AG124" s="1"/>
      <c r="AH124" s="1"/>
    </row>
    <row r="125" spans="1:34" x14ac:dyDescent="0.3">
      <c r="A125" s="1"/>
      <c r="B125" s="1"/>
      <c r="C125" s="1"/>
      <c r="D125" s="1"/>
      <c r="E125" s="1"/>
      <c r="F125" s="30"/>
      <c r="G125" s="30"/>
      <c r="H125" s="1"/>
      <c r="I125" s="1"/>
      <c r="J125" s="1"/>
      <c r="L125" s="30"/>
      <c r="M125" s="30"/>
      <c r="N125" s="1"/>
      <c r="O125" s="1"/>
      <c r="P125" s="1"/>
      <c r="R125" s="30"/>
      <c r="S125" s="30"/>
      <c r="T125" s="1"/>
      <c r="U125" s="1"/>
      <c r="V125" s="1"/>
      <c r="X125" s="30"/>
      <c r="Y125" s="30"/>
      <c r="Z125" s="1"/>
      <c r="AA125" s="1"/>
      <c r="AB125" s="1"/>
      <c r="AD125" s="30"/>
      <c r="AE125" s="30"/>
      <c r="AF125" s="1"/>
      <c r="AG125" s="1"/>
      <c r="AH125" s="1"/>
    </row>
    <row r="126" spans="1:34" x14ac:dyDescent="0.3">
      <c r="A126" s="1"/>
      <c r="B126" s="1"/>
      <c r="C126" s="1"/>
      <c r="D126" s="1"/>
      <c r="E126" s="1"/>
      <c r="F126" s="30"/>
      <c r="G126" s="30"/>
      <c r="H126" s="1"/>
      <c r="I126" s="1"/>
      <c r="J126" s="1"/>
      <c r="L126" s="30"/>
      <c r="M126" s="30"/>
      <c r="N126" s="1"/>
      <c r="O126" s="1"/>
      <c r="P126" s="1"/>
      <c r="R126" s="30"/>
      <c r="S126" s="30"/>
      <c r="T126" s="1"/>
      <c r="U126" s="1"/>
      <c r="V126" s="1"/>
      <c r="X126" s="30"/>
      <c r="Y126" s="30"/>
      <c r="Z126" s="1"/>
      <c r="AA126" s="1"/>
      <c r="AB126" s="1"/>
      <c r="AD126" s="30"/>
      <c r="AE126" s="30"/>
      <c r="AF126" s="1"/>
      <c r="AG126" s="1"/>
      <c r="AH126" s="1"/>
    </row>
    <row r="127" spans="1:34" x14ac:dyDescent="0.3">
      <c r="A127" s="1"/>
      <c r="B127" s="1"/>
      <c r="C127" s="1"/>
      <c r="D127" s="1"/>
      <c r="E127" s="1"/>
      <c r="F127" s="30"/>
      <c r="G127" s="30"/>
      <c r="H127" s="1"/>
      <c r="I127" s="1"/>
      <c r="J127" s="1"/>
      <c r="L127" s="30"/>
      <c r="M127" s="30"/>
      <c r="N127" s="1"/>
      <c r="O127" s="1"/>
      <c r="P127" s="1"/>
      <c r="R127" s="30"/>
      <c r="S127" s="30"/>
      <c r="T127" s="1"/>
      <c r="U127" s="1"/>
      <c r="V127" s="1"/>
      <c r="X127" s="30"/>
      <c r="Y127" s="30"/>
      <c r="Z127" s="1"/>
      <c r="AA127" s="1"/>
      <c r="AB127" s="1"/>
      <c r="AD127" s="30"/>
      <c r="AE127" s="30"/>
      <c r="AF127" s="1"/>
      <c r="AG127" s="1"/>
      <c r="AH127" s="1"/>
    </row>
    <row r="128" spans="1:34" x14ac:dyDescent="0.3">
      <c r="A128" s="1"/>
      <c r="B128" s="1"/>
      <c r="C128" s="1"/>
      <c r="D128" s="1"/>
      <c r="E128" s="1"/>
      <c r="F128" s="30"/>
      <c r="G128" s="30"/>
      <c r="H128" s="1"/>
      <c r="I128" s="1"/>
      <c r="J128" s="1"/>
      <c r="L128" s="30"/>
      <c r="M128" s="30"/>
      <c r="N128" s="1"/>
      <c r="O128" s="1"/>
      <c r="P128" s="1"/>
      <c r="R128" s="30"/>
      <c r="S128" s="30"/>
      <c r="T128" s="1"/>
      <c r="U128" s="1"/>
      <c r="V128" s="1"/>
      <c r="X128" s="30"/>
      <c r="Y128" s="30"/>
      <c r="Z128" s="1"/>
      <c r="AA128" s="1"/>
      <c r="AB128" s="1"/>
      <c r="AD128" s="30"/>
      <c r="AE128" s="30"/>
      <c r="AF128" s="1"/>
      <c r="AG128" s="1"/>
      <c r="AH128" s="1"/>
    </row>
    <row r="129" spans="18:34" x14ac:dyDescent="0.3">
      <c r="R129" s="30"/>
      <c r="S129" s="30"/>
      <c r="T129" s="1"/>
      <c r="U129" s="1"/>
      <c r="V129" s="1"/>
      <c r="X129" s="30"/>
      <c r="Y129" s="30"/>
      <c r="Z129" s="1"/>
      <c r="AA129" s="1"/>
      <c r="AB129" s="1"/>
      <c r="AD129" s="30"/>
      <c r="AE129" s="30"/>
      <c r="AF129" s="1"/>
      <c r="AG129" s="1"/>
      <c r="AH129" s="1"/>
    </row>
    <row r="130" spans="18:34" x14ac:dyDescent="0.3">
      <c r="R130" s="30"/>
      <c r="S130" s="30"/>
      <c r="T130" s="1"/>
      <c r="U130" s="1"/>
      <c r="V130" s="1"/>
      <c r="X130" s="30"/>
      <c r="Y130" s="30"/>
      <c r="Z130" s="1"/>
      <c r="AA130" s="1"/>
      <c r="AB130" s="1"/>
      <c r="AD130" s="30"/>
      <c r="AE130" s="30"/>
      <c r="AF130" s="1"/>
      <c r="AG130" s="1"/>
      <c r="AH130" s="1"/>
    </row>
    <row r="131" spans="18:34" x14ac:dyDescent="0.3">
      <c r="R131" s="30"/>
      <c r="S131" s="30"/>
      <c r="T131" s="1"/>
      <c r="U131" s="1"/>
      <c r="V131" s="1"/>
      <c r="X131" s="30"/>
      <c r="Y131" s="30"/>
      <c r="Z131" s="1"/>
      <c r="AA131" s="1"/>
      <c r="AB131" s="1"/>
      <c r="AD131" s="30"/>
      <c r="AE131" s="30"/>
      <c r="AF131" s="1"/>
      <c r="AG131" s="1"/>
      <c r="AH131" s="1"/>
    </row>
    <row r="132" spans="18:34" x14ac:dyDescent="0.3">
      <c r="R132" s="30"/>
      <c r="S132" s="30"/>
      <c r="T132" s="1"/>
      <c r="U132" s="1"/>
      <c r="V132" s="1"/>
      <c r="X132" s="30"/>
      <c r="Y132" s="30"/>
      <c r="Z132" s="1"/>
      <c r="AA132" s="1"/>
      <c r="AB132" s="1"/>
      <c r="AD132" s="30"/>
      <c r="AE132" s="30"/>
      <c r="AF132" s="1"/>
      <c r="AG132" s="1"/>
      <c r="AH132" s="1"/>
    </row>
    <row r="133" spans="18:34" x14ac:dyDescent="0.3">
      <c r="R133" s="30"/>
      <c r="S133" s="30"/>
      <c r="T133" s="1"/>
      <c r="U133" s="1"/>
      <c r="V133" s="1"/>
      <c r="X133" s="30"/>
      <c r="Y133" s="30"/>
      <c r="Z133" s="1"/>
      <c r="AA133" s="1"/>
      <c r="AB133" s="1"/>
      <c r="AD133" s="30"/>
      <c r="AE133" s="30"/>
      <c r="AF133" s="1"/>
      <c r="AG133" s="1"/>
      <c r="AH133" s="1"/>
    </row>
    <row r="134" spans="18:34" x14ac:dyDescent="0.3">
      <c r="R134" s="30"/>
      <c r="S134" s="30"/>
      <c r="T134" s="1"/>
      <c r="U134" s="1"/>
      <c r="V134" s="1"/>
      <c r="X134" s="30"/>
      <c r="Y134" s="30"/>
      <c r="Z134" s="1"/>
      <c r="AA134" s="1"/>
      <c r="AB134" s="1"/>
      <c r="AD134" s="30"/>
      <c r="AE134" s="30"/>
      <c r="AF134" s="1"/>
      <c r="AG134" s="1"/>
      <c r="AH134" s="1"/>
    </row>
    <row r="135" spans="18:34" x14ac:dyDescent="0.3">
      <c r="R135" s="30"/>
      <c r="S135" s="30"/>
      <c r="T135" s="1"/>
      <c r="U135" s="1"/>
      <c r="V135" s="1"/>
      <c r="X135" s="30"/>
      <c r="Y135" s="30"/>
      <c r="Z135" s="1"/>
      <c r="AA135" s="1"/>
      <c r="AB135" s="1"/>
      <c r="AD135" s="30"/>
      <c r="AE135" s="30"/>
      <c r="AF135" s="1"/>
      <c r="AG135" s="1"/>
      <c r="AH135" s="1"/>
    </row>
    <row r="136" spans="18:34" x14ac:dyDescent="0.3">
      <c r="R136" s="30"/>
      <c r="S136" s="30"/>
      <c r="T136" s="1"/>
      <c r="U136" s="1"/>
      <c r="V136" s="1"/>
      <c r="X136" s="30"/>
      <c r="Y136" s="30"/>
      <c r="Z136" s="1"/>
      <c r="AA136" s="1"/>
      <c r="AB136" s="1"/>
      <c r="AD136" s="30"/>
      <c r="AE136" s="30"/>
      <c r="AF136" s="1"/>
      <c r="AG136" s="1"/>
      <c r="AH136" s="1"/>
    </row>
    <row r="137" spans="18:34" x14ac:dyDescent="0.3">
      <c r="R137" s="30"/>
      <c r="S137" s="30"/>
      <c r="T137" s="1"/>
      <c r="U137" s="1"/>
      <c r="V137" s="1"/>
      <c r="X137" s="30"/>
      <c r="Y137" s="30"/>
      <c r="Z137" s="1"/>
      <c r="AA137" s="1"/>
      <c r="AB137" s="1"/>
      <c r="AD137" s="30"/>
      <c r="AE137" s="30"/>
      <c r="AF137" s="1"/>
      <c r="AG137" s="1"/>
      <c r="AH137" s="1"/>
    </row>
    <row r="138" spans="18:34" x14ac:dyDescent="0.3">
      <c r="R138" s="30"/>
      <c r="S138" s="30"/>
      <c r="T138" s="1"/>
      <c r="U138" s="1"/>
      <c r="V138" s="1"/>
      <c r="X138" s="30"/>
      <c r="Y138" s="30"/>
      <c r="Z138" s="1"/>
      <c r="AA138" s="1"/>
      <c r="AB138" s="1"/>
      <c r="AD138" s="30"/>
      <c r="AE138" s="30"/>
      <c r="AF138" s="1"/>
      <c r="AG138" s="1"/>
      <c r="AH138" s="1"/>
    </row>
    <row r="139" spans="18:34" x14ac:dyDescent="0.3">
      <c r="R139" s="30"/>
      <c r="S139" s="30"/>
      <c r="T139" s="1"/>
      <c r="U139" s="1"/>
      <c r="V139" s="1"/>
      <c r="X139" s="30"/>
      <c r="Y139" s="30"/>
      <c r="Z139" s="1"/>
      <c r="AA139" s="1"/>
      <c r="AB139" s="1"/>
      <c r="AD139" s="30"/>
      <c r="AE139" s="30"/>
      <c r="AF139" s="1"/>
      <c r="AG139" s="1"/>
      <c r="AH139" s="1"/>
    </row>
    <row r="140" spans="18:34" x14ac:dyDescent="0.3">
      <c r="R140" s="30"/>
      <c r="S140" s="30"/>
      <c r="T140" s="1"/>
      <c r="U140" s="1"/>
      <c r="V140" s="1"/>
      <c r="X140" s="30"/>
      <c r="Y140" s="30"/>
      <c r="Z140" s="1"/>
      <c r="AA140" s="1"/>
      <c r="AB140" s="1"/>
      <c r="AD140" s="30"/>
      <c r="AE140" s="30"/>
      <c r="AF140" s="1"/>
      <c r="AG140" s="1"/>
      <c r="AH140" s="1"/>
    </row>
    <row r="141" spans="18:34" x14ac:dyDescent="0.3">
      <c r="R141" s="30"/>
      <c r="S141" s="30"/>
      <c r="T141" s="1"/>
      <c r="U141" s="1"/>
      <c r="V141" s="1"/>
      <c r="X141" s="30"/>
      <c r="Y141" s="30"/>
      <c r="Z141" s="1"/>
      <c r="AA141" s="1"/>
      <c r="AB141" s="1"/>
      <c r="AD141" s="30"/>
      <c r="AE141" s="30"/>
      <c r="AF141" s="1"/>
      <c r="AG141" s="1"/>
      <c r="AH141" s="1"/>
    </row>
    <row r="142" spans="18:34" x14ac:dyDescent="0.3">
      <c r="X142" s="30"/>
      <c r="Y142" s="30"/>
      <c r="Z142" s="1"/>
      <c r="AA142" s="1"/>
      <c r="AB142" s="1"/>
      <c r="AD142" s="30"/>
      <c r="AE142" s="30"/>
      <c r="AF142" s="1"/>
      <c r="AG142" s="1"/>
      <c r="AH142" s="1"/>
    </row>
    <row r="143" spans="18:34" x14ac:dyDescent="0.3">
      <c r="X143" s="30"/>
      <c r="Y143" s="30"/>
      <c r="Z143" s="1"/>
      <c r="AA143" s="1"/>
      <c r="AB143" s="1"/>
      <c r="AD143" s="30"/>
      <c r="AE143" s="30"/>
      <c r="AF143" s="1"/>
      <c r="AG143" s="1"/>
      <c r="AH143" s="1"/>
    </row>
    <row r="144" spans="18:34" x14ac:dyDescent="0.3">
      <c r="X144" s="30"/>
      <c r="Y144" s="30"/>
      <c r="Z144" s="1"/>
      <c r="AA144" s="1"/>
      <c r="AB144" s="1"/>
      <c r="AD144" s="30"/>
      <c r="AE144" s="30"/>
      <c r="AF144" s="1"/>
      <c r="AG144" s="1"/>
      <c r="AH144" s="1"/>
    </row>
    <row r="145" spans="24:34" x14ac:dyDescent="0.3">
      <c r="X145" s="30"/>
      <c r="Y145" s="30"/>
      <c r="Z145" s="1"/>
      <c r="AA145" s="1"/>
      <c r="AB145" s="1"/>
      <c r="AD145" s="30"/>
      <c r="AE145" s="30"/>
      <c r="AF145" s="1"/>
      <c r="AG145" s="1"/>
      <c r="AH145" s="1"/>
    </row>
    <row r="146" spans="24:34" x14ac:dyDescent="0.3">
      <c r="X146" s="30"/>
      <c r="Y146" s="30"/>
      <c r="Z146" s="1"/>
      <c r="AA146" s="1"/>
      <c r="AB146" s="1"/>
      <c r="AD146" s="30"/>
      <c r="AE146" s="30"/>
      <c r="AF146" s="1"/>
      <c r="AG146" s="1"/>
      <c r="AH146" s="1"/>
    </row>
    <row r="147" spans="24:34" x14ac:dyDescent="0.3">
      <c r="X147" s="30"/>
      <c r="Y147" s="30"/>
      <c r="Z147" s="1"/>
      <c r="AA147" s="1"/>
      <c r="AB147" s="1"/>
      <c r="AD147" s="30"/>
      <c r="AE147" s="30"/>
      <c r="AF147" s="1"/>
      <c r="AG147" s="1"/>
      <c r="AH147" s="1"/>
    </row>
    <row r="148" spans="24:34" x14ac:dyDescent="0.3">
      <c r="X148" s="30"/>
      <c r="Y148" s="30"/>
      <c r="Z148" s="1"/>
      <c r="AA148" s="1"/>
      <c r="AB148" s="1"/>
      <c r="AD148" s="30"/>
      <c r="AE148" s="30"/>
      <c r="AF148" s="1"/>
      <c r="AG148" s="1"/>
      <c r="AH148" s="1"/>
    </row>
    <row r="149" spans="24:34" x14ac:dyDescent="0.3">
      <c r="X149" s="30"/>
      <c r="Y149" s="30"/>
      <c r="Z149" s="1"/>
      <c r="AA149" s="1"/>
      <c r="AB149" s="1"/>
      <c r="AD149" s="30"/>
      <c r="AE149" s="30"/>
      <c r="AF149" s="1"/>
      <c r="AG149" s="1"/>
      <c r="AH149" s="1"/>
    </row>
    <row r="150" spans="24:34" x14ac:dyDescent="0.3">
      <c r="X150" s="30"/>
      <c r="Y150" s="30"/>
      <c r="Z150" s="1"/>
      <c r="AA150" s="1"/>
      <c r="AB150" s="1"/>
      <c r="AD150" s="30"/>
      <c r="AE150" s="30"/>
      <c r="AF150" s="1"/>
      <c r="AG150" s="1"/>
      <c r="AH150" s="1"/>
    </row>
    <row r="151" spans="24:34" x14ac:dyDescent="0.3">
      <c r="AD151" s="30"/>
      <c r="AE151" s="30"/>
      <c r="AF151" s="1"/>
      <c r="AG151" s="1"/>
      <c r="AH151" s="1"/>
    </row>
    <row r="152" spans="24:34" x14ac:dyDescent="0.3">
      <c r="AD152" s="30"/>
      <c r="AE152" s="30"/>
      <c r="AF152" s="1"/>
      <c r="AG152" s="1"/>
      <c r="AH152" s="1"/>
    </row>
    <row r="153" spans="24:34" x14ac:dyDescent="0.3">
      <c r="AD153" s="30"/>
      <c r="AE153" s="30"/>
      <c r="AF153" s="1"/>
      <c r="AG153" s="1"/>
      <c r="AH153" s="1"/>
    </row>
    <row r="154" spans="24:34" x14ac:dyDescent="0.3">
      <c r="AD154" s="30"/>
      <c r="AE154" s="30"/>
      <c r="AF154" s="1"/>
      <c r="AG154" s="1"/>
      <c r="AH154" s="1"/>
    </row>
    <row r="155" spans="24:34" x14ac:dyDescent="0.3">
      <c r="AD155" s="30"/>
      <c r="AE155" s="30"/>
      <c r="AF155" s="1"/>
      <c r="AG155" s="1"/>
      <c r="AH155" s="1"/>
    </row>
    <row r="156" spans="24:34" x14ac:dyDescent="0.3">
      <c r="AD156" s="30"/>
      <c r="AE156" s="30"/>
      <c r="AF156" s="1"/>
      <c r="AG156" s="1"/>
      <c r="AH156" s="1"/>
    </row>
    <row r="157" spans="24:34" x14ac:dyDescent="0.3">
      <c r="AD157" s="30"/>
      <c r="AE157" s="30"/>
      <c r="AF157" s="1"/>
      <c r="AG157" s="1"/>
      <c r="AH157" s="1"/>
    </row>
    <row r="158" spans="24:34" x14ac:dyDescent="0.3">
      <c r="AD158" s="30"/>
      <c r="AE158" s="30"/>
      <c r="AF158" s="1"/>
      <c r="AG158" s="1"/>
      <c r="AH158" s="1"/>
    </row>
  </sheetData>
  <mergeCells count="16">
    <mergeCell ref="A1:D1"/>
    <mergeCell ref="B3:D3"/>
    <mergeCell ref="F6:AN10"/>
    <mergeCell ref="A3:A4"/>
    <mergeCell ref="G46:J46"/>
    <mergeCell ref="AK12:AN12"/>
    <mergeCell ref="G12:J12"/>
    <mergeCell ref="M12:P12"/>
    <mergeCell ref="S12:V12"/>
    <mergeCell ref="Y12:AB12"/>
    <mergeCell ref="AE12:AH12"/>
    <mergeCell ref="AK46:AN46"/>
    <mergeCell ref="M46:P46"/>
    <mergeCell ref="S46:V46"/>
    <mergeCell ref="Y46:AB46"/>
    <mergeCell ref="AE46:AH46"/>
  </mergeCells>
  <conditionalFormatting sqref="G13:G43 G47:G77">
    <cfRule type="expression" dxfId="256" priority="136">
      <formula>F13="DIM"</formula>
    </cfRule>
  </conditionalFormatting>
  <conditionalFormatting sqref="G47:G77">
    <cfRule type="expression" dxfId="255" priority="85">
      <formula>F47="SAM"</formula>
    </cfRule>
  </conditionalFormatting>
  <conditionalFormatting sqref="M13:M41">
    <cfRule type="expression" dxfId="254" priority="84">
      <formula>L13="DIM"</formula>
    </cfRule>
  </conditionalFormatting>
  <conditionalFormatting sqref="M13:M41">
    <cfRule type="expression" dxfId="253" priority="83">
      <formula>L13="SAM"</formula>
    </cfRule>
  </conditionalFormatting>
  <conditionalFormatting sqref="S13:S43">
    <cfRule type="expression" dxfId="252" priority="82">
      <formula>R13="DIM"</formula>
    </cfRule>
  </conditionalFormatting>
  <conditionalFormatting sqref="S13:S43">
    <cfRule type="expression" dxfId="251" priority="81">
      <formula>R13="SAM"</formula>
    </cfRule>
  </conditionalFormatting>
  <conditionalFormatting sqref="Y13:Y42">
    <cfRule type="expression" dxfId="250" priority="80">
      <formula>X13="DIM"</formula>
    </cfRule>
  </conditionalFormatting>
  <conditionalFormatting sqref="Y13:Y42">
    <cfRule type="expression" dxfId="249" priority="79">
      <formula>X13="SAM"</formula>
    </cfRule>
  </conditionalFormatting>
  <conditionalFormatting sqref="AE13:AE43">
    <cfRule type="expression" dxfId="248" priority="78">
      <formula>AD13="DIM"</formula>
    </cfRule>
  </conditionalFormatting>
  <conditionalFormatting sqref="AE13:AE43">
    <cfRule type="expression" dxfId="247" priority="77">
      <formula>AD13="SAM"</formula>
    </cfRule>
  </conditionalFormatting>
  <conditionalFormatting sqref="AK13:AK42">
    <cfRule type="expression" dxfId="246" priority="76">
      <formula>AJ13="DIM"</formula>
    </cfRule>
  </conditionalFormatting>
  <conditionalFormatting sqref="AK13:AK42">
    <cfRule type="expression" dxfId="245" priority="75">
      <formula>AJ13="SAM"</formula>
    </cfRule>
  </conditionalFormatting>
  <conditionalFormatting sqref="AK47:AK77">
    <cfRule type="expression" dxfId="244" priority="74">
      <formula>AJ47="DIM"</formula>
    </cfRule>
  </conditionalFormatting>
  <conditionalFormatting sqref="AK47:AK77">
    <cfRule type="expression" dxfId="243" priority="73">
      <formula>AJ47="SAM"</formula>
    </cfRule>
  </conditionalFormatting>
  <conditionalFormatting sqref="AE47:AE76">
    <cfRule type="expression" dxfId="242" priority="71">
      <formula>AD47="SAM"</formula>
    </cfRule>
  </conditionalFormatting>
  <conditionalFormatting sqref="Y47:Y77">
    <cfRule type="expression" dxfId="241" priority="70">
      <formula>X47="DIM"</formula>
    </cfRule>
  </conditionalFormatting>
  <conditionalFormatting sqref="Y47:Y77">
    <cfRule type="expression" dxfId="240" priority="69">
      <formula>X47="SAM"</formula>
    </cfRule>
  </conditionalFormatting>
  <conditionalFormatting sqref="S47:S76">
    <cfRule type="expression" dxfId="239" priority="68">
      <formula>R47="DIM"</formula>
    </cfRule>
  </conditionalFormatting>
  <conditionalFormatting sqref="S47:S76">
    <cfRule type="expression" dxfId="238" priority="67">
      <formula>R47="SAM"</formula>
    </cfRule>
  </conditionalFormatting>
  <conditionalFormatting sqref="M47:M77">
    <cfRule type="expression" dxfId="237" priority="65">
      <formula>L47="SAM"</formula>
    </cfRule>
  </conditionalFormatting>
  <conditionalFormatting sqref="H13:H43">
    <cfRule type="cellIs" dxfId="236" priority="64" operator="equal">
      <formula>1</formula>
    </cfRule>
  </conditionalFormatting>
  <conditionalFormatting sqref="N13:N41 O41:P41">
    <cfRule type="cellIs" dxfId="235" priority="63" operator="equal">
      <formula>1</formula>
    </cfRule>
  </conditionalFormatting>
  <conditionalFormatting sqref="T13:T43">
    <cfRule type="cellIs" dxfId="234" priority="62" operator="equal">
      <formula>1</formula>
    </cfRule>
  </conditionalFormatting>
  <conditionalFormatting sqref="Z13:Z42">
    <cfRule type="cellIs" dxfId="233" priority="61" operator="equal">
      <formula>1</formula>
    </cfRule>
  </conditionalFormatting>
  <conditionalFormatting sqref="AF13:AF43">
    <cfRule type="cellIs" dxfId="232" priority="60" operator="equal">
      <formula>1</formula>
    </cfRule>
  </conditionalFormatting>
  <conditionalFormatting sqref="AL13:AL42">
    <cfRule type="cellIs" dxfId="231" priority="59" operator="equal">
      <formula>1</formula>
    </cfRule>
  </conditionalFormatting>
  <conditionalFormatting sqref="AL47:AL77">
    <cfRule type="cellIs" dxfId="230" priority="58" operator="equal">
      <formula>1</formula>
    </cfRule>
  </conditionalFormatting>
  <conditionalFormatting sqref="H47:H77">
    <cfRule type="cellIs" dxfId="229" priority="57" operator="equal">
      <formula>1</formula>
    </cfRule>
  </conditionalFormatting>
  <conditionalFormatting sqref="N47:N77">
    <cfRule type="cellIs" dxfId="228" priority="56" operator="equal">
      <formula>1</formula>
    </cfRule>
  </conditionalFormatting>
  <conditionalFormatting sqref="T47:T76">
    <cfRule type="cellIs" dxfId="227" priority="55" operator="equal">
      <formula>1</formula>
    </cfRule>
  </conditionalFormatting>
  <conditionalFormatting sqref="Z47:Z77">
    <cfRule type="cellIs" dxfId="226" priority="54" operator="equal">
      <formula>1</formula>
    </cfRule>
  </conditionalFormatting>
  <conditionalFormatting sqref="AF47:AF76">
    <cfRule type="cellIs" dxfId="225" priority="53" operator="equal">
      <formula>1</formula>
    </cfRule>
  </conditionalFormatting>
  <conditionalFormatting sqref="I13:I43">
    <cfRule type="cellIs" dxfId="224" priority="52" operator="equal">
      <formula>1</formula>
    </cfRule>
  </conditionalFormatting>
  <conditionalFormatting sqref="O13:O40">
    <cfRule type="cellIs" dxfId="223" priority="51" operator="equal">
      <formula>1</formula>
    </cfRule>
  </conditionalFormatting>
  <conditionalFormatting sqref="U13:U43">
    <cfRule type="cellIs" dxfId="222" priority="50" operator="equal">
      <formula>1</formula>
    </cfRule>
  </conditionalFormatting>
  <conditionalFormatting sqref="AA13:AA42">
    <cfRule type="cellIs" dxfId="221" priority="49" operator="equal">
      <formula>1</formula>
    </cfRule>
  </conditionalFormatting>
  <conditionalFormatting sqref="AG13:AG43">
    <cfRule type="cellIs" dxfId="220" priority="48" operator="equal">
      <formula>1</formula>
    </cfRule>
  </conditionalFormatting>
  <conditionalFormatting sqref="AM13:AM42">
    <cfRule type="cellIs" dxfId="219" priority="47" operator="equal">
      <formula>1</formula>
    </cfRule>
  </conditionalFormatting>
  <conditionalFormatting sqref="I47:I77">
    <cfRule type="cellIs" dxfId="218" priority="46" operator="equal">
      <formula>1</formula>
    </cfRule>
  </conditionalFormatting>
  <conditionalFormatting sqref="O47:O77">
    <cfRule type="cellIs" dxfId="217" priority="45" operator="equal">
      <formula>1</formula>
    </cfRule>
  </conditionalFormatting>
  <conditionalFormatting sqref="U47:U76">
    <cfRule type="cellIs" dxfId="216" priority="44" operator="equal">
      <formula>1</formula>
    </cfRule>
  </conditionalFormatting>
  <conditionalFormatting sqref="AA47:AA77">
    <cfRule type="cellIs" dxfId="215" priority="43" operator="equal">
      <formula>1</formula>
    </cfRule>
  </conditionalFormatting>
  <conditionalFormatting sqref="AG47:AG76">
    <cfRule type="cellIs" dxfId="214" priority="42" operator="equal">
      <formula>1</formula>
    </cfRule>
  </conditionalFormatting>
  <conditionalFormatting sqref="AM47:AM77">
    <cfRule type="cellIs" dxfId="213" priority="41" operator="equal">
      <formula>1</formula>
    </cfRule>
  </conditionalFormatting>
  <conditionalFormatting sqref="J13:J43">
    <cfRule type="cellIs" dxfId="212" priority="40" operator="equal">
      <formula>1</formula>
    </cfRule>
  </conditionalFormatting>
  <conditionalFormatting sqref="P13:P40">
    <cfRule type="cellIs" dxfId="211" priority="39" operator="equal">
      <formula>1</formula>
    </cfRule>
  </conditionalFormatting>
  <conditionalFormatting sqref="V13:V43">
    <cfRule type="cellIs" dxfId="210" priority="38" operator="equal">
      <formula>1</formula>
    </cfRule>
  </conditionalFormatting>
  <conditionalFormatting sqref="AB13:AB42">
    <cfRule type="cellIs" dxfId="209" priority="37" operator="equal">
      <formula>1</formula>
    </cfRule>
  </conditionalFormatting>
  <conditionalFormatting sqref="AH13:AH43">
    <cfRule type="cellIs" dxfId="208" priority="36" operator="equal">
      <formula>1</formula>
    </cfRule>
  </conditionalFormatting>
  <conditionalFormatting sqref="AN13:AN42">
    <cfRule type="cellIs" dxfId="207" priority="35" operator="equal">
      <formula>1</formula>
    </cfRule>
  </conditionalFormatting>
  <conditionalFormatting sqref="AN47:AN77">
    <cfRule type="cellIs" dxfId="206" priority="34" operator="equal">
      <formula>1</formula>
    </cfRule>
  </conditionalFormatting>
  <conditionalFormatting sqref="AH47:AH76">
    <cfRule type="cellIs" dxfId="205" priority="33" operator="equal">
      <formula>1</formula>
    </cfRule>
  </conditionalFormatting>
  <conditionalFormatting sqref="AB47:AB77">
    <cfRule type="cellIs" dxfId="204" priority="32" operator="equal">
      <formula>1</formula>
    </cfRule>
  </conditionalFormatting>
  <conditionalFormatting sqref="V47:V76">
    <cfRule type="cellIs" dxfId="203" priority="31" operator="equal">
      <formula>1</formula>
    </cfRule>
  </conditionalFormatting>
  <conditionalFormatting sqref="P47:P77">
    <cfRule type="cellIs" dxfId="202" priority="30" operator="equal">
      <formula>1</formula>
    </cfRule>
  </conditionalFormatting>
  <conditionalFormatting sqref="J47:J77">
    <cfRule type="cellIs" dxfId="201" priority="29" operator="equal">
      <formula>1</formula>
    </cfRule>
  </conditionalFormatting>
  <conditionalFormatting sqref="L41:P41">
    <cfRule type="containsText" dxfId="200" priority="23" operator="containsText" text="&quot;&quot;">
      <formula>NOT(ISERROR(SEARCH("""""",L41)))</formula>
    </cfRule>
  </conditionalFormatting>
  <conditionalFormatting sqref="L41">
    <cfRule type="containsText" dxfId="199" priority="22" operator="containsText" text="29">
      <formula>NOT(ISERROR(SEARCH("29",L41)))</formula>
    </cfRule>
  </conditionalFormatting>
  <conditionalFormatting sqref="G13:G43">
    <cfRule type="expression" dxfId="198" priority="137">
      <formula>F13="SAM"</formula>
    </cfRule>
  </conditionalFormatting>
  <conditionalFormatting sqref="AE47:AE76">
    <cfRule type="expression" dxfId="197" priority="139">
      <formula>AD47="DIM"</formula>
    </cfRule>
  </conditionalFormatting>
  <conditionalFormatting sqref="M47:M77">
    <cfRule type="expression" dxfId="196" priority="141">
      <formula>L47="DIM"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AP158"/>
  <sheetViews>
    <sheetView zoomScale="85" zoomScaleNormal="85" workbookViewId="0">
      <selection activeCell="A15" sqref="A15"/>
    </sheetView>
  </sheetViews>
  <sheetFormatPr baseColWidth="10" defaultRowHeight="16.5" x14ac:dyDescent="0.3"/>
  <cols>
    <col min="1" max="1" width="29.28515625" style="2" bestFit="1" customWidth="1"/>
    <col min="2" max="2" width="12.28515625" style="2" bestFit="1" customWidth="1"/>
    <col min="3" max="3" width="10.85546875" style="2" bestFit="1" customWidth="1"/>
    <col min="4" max="4" width="6.5703125" style="2" bestFit="1" customWidth="1"/>
    <col min="5" max="5" width="6.5703125" style="1" customWidth="1"/>
    <col min="6" max="6" width="11.42578125" style="1"/>
    <col min="7" max="7" width="6.7109375" style="33" customWidth="1"/>
    <col min="8" max="8" width="7.7109375" style="33" customWidth="1"/>
    <col min="9" max="11" width="2.7109375" style="2" customWidth="1"/>
    <col min="12" max="12" width="3.7109375" style="1" customWidth="1"/>
    <col min="13" max="13" width="6.7109375" style="33" customWidth="1"/>
    <col min="14" max="14" width="9.7109375" style="33" customWidth="1"/>
    <col min="15" max="17" width="2.7109375" style="2" customWidth="1"/>
    <col min="18" max="18" width="3.7109375" style="1" customWidth="1"/>
    <col min="19" max="19" width="6.7109375" style="33" customWidth="1"/>
    <col min="20" max="20" width="7.7109375" style="33" customWidth="1"/>
    <col min="21" max="23" width="2.7109375" style="2" customWidth="1"/>
    <col min="24" max="24" width="3.7109375" style="1" customWidth="1"/>
    <col min="25" max="25" width="6.7109375" style="33" customWidth="1"/>
    <col min="26" max="26" width="7.7109375" style="33" customWidth="1"/>
    <col min="27" max="29" width="2.7109375" style="2" customWidth="1"/>
    <col min="30" max="30" width="3.7109375" style="1" customWidth="1"/>
    <col min="31" max="31" width="6.7109375" style="33" customWidth="1"/>
    <col min="32" max="32" width="7.7109375" style="33" customWidth="1"/>
    <col min="33" max="35" width="2.7109375" style="2" customWidth="1"/>
    <col min="36" max="36" width="3.7109375" style="1" customWidth="1"/>
    <col min="37" max="37" width="6.7109375" style="33" customWidth="1"/>
    <col min="38" max="38" width="7.7109375" style="33" customWidth="1"/>
    <col min="39" max="41" width="2.7109375" style="2" customWidth="1"/>
    <col min="42" max="42" width="11.42578125" style="1"/>
    <col min="43" max="16384" width="11.42578125" style="2"/>
  </cols>
  <sheetData>
    <row r="1" spans="1:41" ht="29.25" x14ac:dyDescent="0.35">
      <c r="A1" s="44" t="s">
        <v>23</v>
      </c>
      <c r="B1" s="45"/>
      <c r="C1" s="46"/>
      <c r="D1" s="47"/>
      <c r="G1" s="30"/>
      <c r="H1" s="30"/>
      <c r="I1" s="1"/>
      <c r="J1" s="1"/>
      <c r="K1" s="1"/>
      <c r="M1" s="30"/>
      <c r="N1" s="30"/>
      <c r="R1" s="2"/>
      <c r="X1" s="2"/>
    </row>
    <row r="2" spans="1:41" ht="41.25" thickBot="1" x14ac:dyDescent="0.35">
      <c r="A2" s="43" t="s">
        <v>19</v>
      </c>
      <c r="B2" s="4">
        <v>2017</v>
      </c>
      <c r="C2" s="5"/>
      <c r="D2" s="6"/>
      <c r="G2" s="30"/>
      <c r="H2" s="30"/>
      <c r="I2" s="1"/>
      <c r="J2" s="1"/>
      <c r="K2" s="1"/>
      <c r="M2" s="30"/>
      <c r="N2" s="30"/>
      <c r="O2" s="1"/>
      <c r="P2" s="1"/>
      <c r="Q2" s="1"/>
      <c r="S2" s="30"/>
      <c r="T2" s="30"/>
      <c r="U2" s="1"/>
      <c r="V2" s="1"/>
      <c r="W2" s="1"/>
      <c r="Y2" s="30"/>
      <c r="Z2" s="30"/>
      <c r="AA2" s="1"/>
      <c r="AB2" s="1"/>
      <c r="AC2" s="1"/>
      <c r="AE2" s="30"/>
      <c r="AF2" s="30"/>
      <c r="AG2" s="1"/>
      <c r="AH2" s="1"/>
      <c r="AI2" s="1"/>
      <c r="AK2" s="30"/>
      <c r="AL2" s="30"/>
      <c r="AM2" s="1"/>
      <c r="AN2" s="1"/>
      <c r="AO2" s="1"/>
    </row>
    <row r="3" spans="1:41" ht="18.75" x14ac:dyDescent="0.3">
      <c r="A3" s="86"/>
      <c r="B3" s="96" t="s">
        <v>17</v>
      </c>
      <c r="C3" s="96"/>
      <c r="D3" s="97"/>
      <c r="G3" s="30"/>
      <c r="H3" s="30"/>
      <c r="I3" s="1"/>
      <c r="J3" s="1"/>
      <c r="K3" s="1"/>
      <c r="M3" s="30"/>
      <c r="N3" s="30"/>
      <c r="O3" s="1"/>
      <c r="P3" s="1"/>
      <c r="Q3" s="1"/>
      <c r="S3" s="30"/>
      <c r="T3" s="30"/>
      <c r="U3" s="1"/>
      <c r="V3" s="1"/>
      <c r="W3" s="1"/>
      <c r="Y3" s="30"/>
      <c r="Z3" s="30"/>
      <c r="AA3" s="1"/>
      <c r="AB3" s="1"/>
      <c r="AC3" s="1"/>
      <c r="AE3" s="30"/>
      <c r="AF3" s="30"/>
      <c r="AG3" s="1"/>
      <c r="AH3" s="1"/>
      <c r="AI3" s="1"/>
      <c r="AK3" s="30"/>
      <c r="AL3" s="30"/>
      <c r="AM3" s="1"/>
      <c r="AN3" s="1"/>
      <c r="AO3" s="1"/>
    </row>
    <row r="4" spans="1:41" ht="18" x14ac:dyDescent="0.3">
      <c r="A4" s="87"/>
      <c r="B4" s="35" t="s">
        <v>15</v>
      </c>
      <c r="C4" s="36" t="s">
        <v>44</v>
      </c>
      <c r="D4" s="37" t="s">
        <v>16</v>
      </c>
      <c r="G4" s="30"/>
      <c r="H4" s="30"/>
      <c r="I4" s="1"/>
      <c r="J4" s="1"/>
      <c r="K4" s="1"/>
      <c r="M4" s="30"/>
      <c r="N4" s="30"/>
      <c r="O4" s="1"/>
      <c r="P4" s="1"/>
      <c r="Q4" s="1"/>
      <c r="S4" s="30"/>
      <c r="T4" s="30"/>
      <c r="U4" s="1"/>
      <c r="V4" s="1"/>
      <c r="W4" s="1"/>
      <c r="Y4" s="30"/>
      <c r="Z4" s="30"/>
      <c r="AA4" s="1"/>
      <c r="AB4" s="1"/>
      <c r="AC4" s="1"/>
      <c r="AE4" s="30"/>
      <c r="AF4" s="30"/>
      <c r="AG4" s="1"/>
      <c r="AH4" s="1"/>
      <c r="AI4" s="1"/>
      <c r="AK4" s="30"/>
      <c r="AL4" s="30"/>
      <c r="AM4" s="1"/>
      <c r="AN4" s="1"/>
      <c r="AO4" s="1"/>
    </row>
    <row r="5" spans="1:41" ht="19.5" thickBot="1" x14ac:dyDescent="0.35">
      <c r="A5" s="27" t="s">
        <v>14</v>
      </c>
      <c r="B5" s="38" t="s">
        <v>24</v>
      </c>
      <c r="C5" s="38" t="s">
        <v>28</v>
      </c>
      <c r="D5" s="39" t="s">
        <v>28</v>
      </c>
      <c r="G5" s="30"/>
      <c r="H5" s="30"/>
      <c r="I5" s="1"/>
      <c r="J5" s="1"/>
      <c r="K5" s="1"/>
      <c r="M5" s="30"/>
      <c r="N5" s="30"/>
      <c r="O5" s="1"/>
      <c r="P5" s="1"/>
      <c r="Q5" s="1"/>
      <c r="S5" s="30"/>
      <c r="T5" s="30"/>
      <c r="U5" s="1"/>
      <c r="V5" s="1"/>
      <c r="W5" s="1"/>
      <c r="Y5" s="30"/>
      <c r="Z5" s="30"/>
      <c r="AA5" s="1"/>
      <c r="AB5" s="1"/>
      <c r="AC5" s="1"/>
      <c r="AE5" s="30"/>
      <c r="AF5" s="30"/>
      <c r="AG5" s="1"/>
      <c r="AH5" s="1"/>
      <c r="AI5" s="1"/>
      <c r="AK5" s="30"/>
      <c r="AL5" s="30"/>
      <c r="AM5" s="1"/>
      <c r="AN5" s="1"/>
      <c r="AO5" s="1"/>
    </row>
    <row r="6" spans="1:41" ht="18.75" customHeight="1" thickBot="1" x14ac:dyDescent="0.35">
      <c r="A6" s="42" t="s">
        <v>20</v>
      </c>
      <c r="B6" s="40" t="s">
        <v>12</v>
      </c>
      <c r="C6" s="40" t="s">
        <v>13</v>
      </c>
      <c r="D6" s="41"/>
      <c r="E6" s="16"/>
      <c r="G6" s="98" t="s">
        <v>51</v>
      </c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  <c r="AH6" s="99"/>
      <c r="AI6" s="99"/>
      <c r="AJ6" s="99"/>
      <c r="AK6" s="99"/>
      <c r="AL6" s="99"/>
      <c r="AM6" s="99"/>
      <c r="AN6" s="99"/>
      <c r="AO6" s="100"/>
    </row>
    <row r="7" spans="1:41" ht="18.75" customHeight="1" x14ac:dyDescent="0.3">
      <c r="A7" s="5"/>
      <c r="B7" s="17">
        <f>DATE(B2,2,29)</f>
        <v>42795</v>
      </c>
      <c r="C7" s="5"/>
      <c r="D7" s="5"/>
      <c r="E7" s="16"/>
      <c r="G7" s="101"/>
      <c r="H7" s="102"/>
      <c r="I7" s="102"/>
      <c r="J7" s="102"/>
      <c r="K7" s="102"/>
      <c r="L7" s="102"/>
      <c r="M7" s="102"/>
      <c r="N7" s="102"/>
      <c r="O7" s="102"/>
      <c r="P7" s="102"/>
      <c r="Q7" s="102"/>
      <c r="R7" s="102"/>
      <c r="S7" s="102"/>
      <c r="T7" s="102"/>
      <c r="U7" s="102"/>
      <c r="V7" s="102"/>
      <c r="W7" s="102"/>
      <c r="X7" s="102"/>
      <c r="Y7" s="102"/>
      <c r="Z7" s="102"/>
      <c r="AA7" s="102"/>
      <c r="AB7" s="102"/>
      <c r="AC7" s="102"/>
      <c r="AD7" s="102"/>
      <c r="AE7" s="102"/>
      <c r="AF7" s="102"/>
      <c r="AG7" s="102"/>
      <c r="AH7" s="102"/>
      <c r="AI7" s="102"/>
      <c r="AJ7" s="102"/>
      <c r="AK7" s="102"/>
      <c r="AL7" s="102"/>
      <c r="AM7" s="102"/>
      <c r="AN7" s="102"/>
      <c r="AO7" s="103"/>
    </row>
    <row r="8" spans="1:41" ht="15" customHeight="1" x14ac:dyDescent="0.3">
      <c r="G8" s="101"/>
      <c r="H8" s="102"/>
      <c r="I8" s="102"/>
      <c r="J8" s="102"/>
      <c r="K8" s="102"/>
      <c r="L8" s="102"/>
      <c r="M8" s="102"/>
      <c r="N8" s="102"/>
      <c r="O8" s="102"/>
      <c r="P8" s="102"/>
      <c r="Q8" s="102"/>
      <c r="R8" s="102"/>
      <c r="S8" s="102"/>
      <c r="T8" s="102"/>
      <c r="U8" s="102"/>
      <c r="V8" s="102"/>
      <c r="W8" s="102"/>
      <c r="X8" s="102"/>
      <c r="Y8" s="102"/>
      <c r="Z8" s="102"/>
      <c r="AA8" s="102"/>
      <c r="AB8" s="102"/>
      <c r="AC8" s="102"/>
      <c r="AD8" s="102"/>
      <c r="AE8" s="102"/>
      <c r="AF8" s="102"/>
      <c r="AG8" s="102"/>
      <c r="AH8" s="102"/>
      <c r="AI8" s="102"/>
      <c r="AJ8" s="102"/>
      <c r="AK8" s="102"/>
      <c r="AL8" s="102"/>
      <c r="AM8" s="102"/>
      <c r="AN8" s="102"/>
      <c r="AO8" s="103"/>
    </row>
    <row r="9" spans="1:41" x14ac:dyDescent="0.3">
      <c r="A9" s="28" t="s">
        <v>45</v>
      </c>
      <c r="G9" s="101"/>
      <c r="H9" s="102"/>
      <c r="I9" s="102"/>
      <c r="J9" s="102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  <c r="X9" s="102"/>
      <c r="Y9" s="102"/>
      <c r="Z9" s="102"/>
      <c r="AA9" s="102"/>
      <c r="AB9" s="102"/>
      <c r="AC9" s="102"/>
      <c r="AD9" s="102"/>
      <c r="AE9" s="102"/>
      <c r="AF9" s="102"/>
      <c r="AG9" s="102"/>
      <c r="AH9" s="102"/>
      <c r="AI9" s="102"/>
      <c r="AJ9" s="102"/>
      <c r="AK9" s="102"/>
      <c r="AL9" s="102"/>
      <c r="AM9" s="102"/>
      <c r="AN9" s="102"/>
      <c r="AO9" s="103"/>
    </row>
    <row r="10" spans="1:41" ht="15.75" customHeight="1" thickBot="1" x14ac:dyDescent="0.35">
      <c r="A10" s="29">
        <f>DATE(B2,1,1)</f>
        <v>42736</v>
      </c>
      <c r="B10" s="2" t="s">
        <v>32</v>
      </c>
      <c r="G10" s="104"/>
      <c r="H10" s="105"/>
      <c r="I10" s="105"/>
      <c r="J10" s="105"/>
      <c r="K10" s="105"/>
      <c r="L10" s="105"/>
      <c r="M10" s="105"/>
      <c r="N10" s="105"/>
      <c r="O10" s="105"/>
      <c r="P10" s="105"/>
      <c r="Q10" s="105"/>
      <c r="R10" s="105"/>
      <c r="S10" s="105"/>
      <c r="T10" s="105"/>
      <c r="U10" s="105"/>
      <c r="V10" s="105"/>
      <c r="W10" s="105"/>
      <c r="X10" s="105"/>
      <c r="Y10" s="105"/>
      <c r="Z10" s="105"/>
      <c r="AA10" s="105"/>
      <c r="AB10" s="105"/>
      <c r="AC10" s="105"/>
      <c r="AD10" s="105"/>
      <c r="AE10" s="105"/>
      <c r="AF10" s="105"/>
      <c r="AG10" s="105"/>
      <c r="AH10" s="105"/>
      <c r="AI10" s="105"/>
      <c r="AJ10" s="105"/>
      <c r="AK10" s="105"/>
      <c r="AL10" s="105"/>
      <c r="AM10" s="105"/>
      <c r="AN10" s="105"/>
      <c r="AO10" s="106"/>
    </row>
    <row r="11" spans="1:41" s="1" customFormat="1" x14ac:dyDescent="0.3">
      <c r="A11" s="29">
        <f>ROUND(DATE(B2,4,MOD(234-11*MOD(B2,19),30))/7,0)*7-6</f>
        <v>42841</v>
      </c>
      <c r="B11" s="1" t="s">
        <v>38</v>
      </c>
      <c r="C11" s="2"/>
      <c r="D11" s="5"/>
      <c r="E11" s="16"/>
      <c r="G11" s="30"/>
      <c r="H11" s="30"/>
      <c r="M11" s="30"/>
      <c r="N11" s="30"/>
      <c r="S11" s="30"/>
      <c r="T11" s="30"/>
      <c r="Y11" s="30"/>
      <c r="Z11" s="30"/>
      <c r="AE11" s="30"/>
      <c r="AF11" s="30"/>
      <c r="AK11" s="30"/>
      <c r="AL11" s="30"/>
    </row>
    <row r="12" spans="1:41" x14ac:dyDescent="0.3">
      <c r="A12" s="29">
        <f>A11+1</f>
        <v>42842</v>
      </c>
      <c r="B12" s="2" t="s">
        <v>37</v>
      </c>
      <c r="G12" s="30"/>
      <c r="H12" s="94" t="s">
        <v>0</v>
      </c>
      <c r="I12" s="94"/>
      <c r="J12" s="94"/>
      <c r="K12" s="95"/>
      <c r="M12" s="18"/>
      <c r="N12" s="107" t="s">
        <v>1</v>
      </c>
      <c r="O12" s="94"/>
      <c r="P12" s="94"/>
      <c r="Q12" s="95"/>
      <c r="S12" s="18"/>
      <c r="T12" s="94" t="s">
        <v>2</v>
      </c>
      <c r="U12" s="94"/>
      <c r="V12" s="94"/>
      <c r="W12" s="95"/>
      <c r="Y12" s="18"/>
      <c r="Z12" s="94" t="s">
        <v>3</v>
      </c>
      <c r="AA12" s="94"/>
      <c r="AB12" s="94"/>
      <c r="AC12" s="95"/>
      <c r="AE12" s="18"/>
      <c r="AF12" s="94" t="s">
        <v>4</v>
      </c>
      <c r="AG12" s="94"/>
      <c r="AH12" s="94"/>
      <c r="AI12" s="95"/>
      <c r="AK12" s="18"/>
      <c r="AL12" s="94" t="s">
        <v>5</v>
      </c>
      <c r="AM12" s="94"/>
      <c r="AN12" s="94"/>
      <c r="AO12" s="95"/>
    </row>
    <row r="13" spans="1:41" x14ac:dyDescent="0.3">
      <c r="A13" s="29">
        <v>42491</v>
      </c>
      <c r="B13" s="2" t="s">
        <v>31</v>
      </c>
      <c r="G13" s="48" t="str">
        <f>IF(H13="","",TEXT(H13,"jjj"))</f>
        <v>dim</v>
      </c>
      <c r="H13" s="31">
        <f>DATE(B2,1,1)</f>
        <v>42736</v>
      </c>
      <c r="I13" s="21">
        <f>IF($G13=$B$5,1,0)</f>
        <v>0</v>
      </c>
      <c r="J13" s="21">
        <f>IF($G13=$C$5,1,0)</f>
        <v>0</v>
      </c>
      <c r="K13" s="22">
        <f>IF($G13=$D$5,1,0)</f>
        <v>0</v>
      </c>
      <c r="M13" s="49" t="str">
        <f>IF(N13="","",TEXT(N13,"jjj"))</f>
        <v>mer</v>
      </c>
      <c r="N13" s="31">
        <f>DATE(YEAR(H13),MONTH(H13)+1,1)</f>
        <v>42767</v>
      </c>
      <c r="O13" s="21">
        <f>IF($M13=$B$5,1,0)</f>
        <v>0</v>
      </c>
      <c r="P13" s="21">
        <f>IF($M13=$C$5,1,0)</f>
        <v>0</v>
      </c>
      <c r="Q13" s="22">
        <f>IF($M13=$D$5,1,0)</f>
        <v>0</v>
      </c>
      <c r="S13" s="48" t="str">
        <f>IF(T13="","",TEXT(T13,"jjj"))</f>
        <v>mer</v>
      </c>
      <c r="T13" s="31">
        <f>DATE(YEAR(H13),MONTH(H13)+2,1)</f>
        <v>42795</v>
      </c>
      <c r="U13" s="21">
        <f>IF($S13=$B$5,1,0)</f>
        <v>0</v>
      </c>
      <c r="V13" s="21">
        <f>IF($S13=$C$5,1,0)</f>
        <v>0</v>
      </c>
      <c r="W13" s="22">
        <f>IF($S13=$D$5,1,0)</f>
        <v>0</v>
      </c>
      <c r="Y13" s="48" t="str">
        <f>IF(Z13="","",TEXT(Z13,"jjj"))</f>
        <v>sam</v>
      </c>
      <c r="Z13" s="31">
        <f>DATE(YEAR(H13),MONTH(H13)+3,1)</f>
        <v>42826</v>
      </c>
      <c r="AA13" s="21">
        <f>IF($Y13=$B$5,1,0)</f>
        <v>0</v>
      </c>
      <c r="AB13" s="21">
        <f>IF($Y13=$C$5,1,0)</f>
        <v>0</v>
      </c>
      <c r="AC13" s="22">
        <f>IF($Y13=$D$5,1,0)</f>
        <v>0</v>
      </c>
      <c r="AE13" s="48" t="str">
        <f>IF(AF13="","",TEXT(AF13,"jjj"))</f>
        <v>lun</v>
      </c>
      <c r="AF13" s="31">
        <f>DATE(YEAR(H13),MONTH(H13)+4,1)</f>
        <v>42856</v>
      </c>
      <c r="AG13" s="21">
        <f>IF($AE13=$B$5,1,0)</f>
        <v>1</v>
      </c>
      <c r="AH13" s="21">
        <f>IF($AE13=$C$5,1,0)</f>
        <v>0</v>
      </c>
      <c r="AI13" s="22">
        <f>IF($AE13=$D$5,1,0)</f>
        <v>0</v>
      </c>
      <c r="AK13" s="48" t="str">
        <f>IF(AL13="","",TEXT(AL13,"jjj"))</f>
        <v>jeu</v>
      </c>
      <c r="AL13" s="31">
        <f>DATE(YEAR(H13),MONTH(H13)+5,1)</f>
        <v>42887</v>
      </c>
      <c r="AM13" s="21">
        <f>IF($AK13=$B$5,1,0)</f>
        <v>0</v>
      </c>
      <c r="AN13" s="21">
        <f>IF($AK13=$C$5,1,0)</f>
        <v>0</v>
      </c>
      <c r="AO13" s="22">
        <f>IF($AK13=$D$5,1,0)</f>
        <v>0</v>
      </c>
    </row>
    <row r="14" spans="1:41" x14ac:dyDescent="0.3">
      <c r="A14" s="29">
        <v>42498</v>
      </c>
      <c r="B14" s="2" t="s">
        <v>34</v>
      </c>
      <c r="G14" s="48" t="str">
        <f t="shared" ref="G14:G43" si="0">IF(H14="","",TEXT(H14,"jjj"))</f>
        <v>lun</v>
      </c>
      <c r="H14" s="31">
        <f>H13+1</f>
        <v>42737</v>
      </c>
      <c r="I14" s="21">
        <f t="shared" ref="I14:I43" si="1">IF($G14=$B$5,1,0)</f>
        <v>1</v>
      </c>
      <c r="J14" s="21">
        <f t="shared" ref="J14:J43" si="2">IF($G14=$C$5,1,0)</f>
        <v>0</v>
      </c>
      <c r="K14" s="22">
        <f t="shared" ref="K14:K43" si="3">IF($G14=$D$5,1,0)</f>
        <v>0</v>
      </c>
      <c r="M14" s="48" t="str">
        <f t="shared" ref="M14:M41" si="4">IF(N14="","",TEXT(N14,"jjj"))</f>
        <v>jeu</v>
      </c>
      <c r="N14" s="31">
        <f>N13+1</f>
        <v>42768</v>
      </c>
      <c r="O14" s="21">
        <f t="shared" ref="O14:O40" si="5">IF($M14=$B$5,1,0)</f>
        <v>0</v>
      </c>
      <c r="P14" s="21">
        <f t="shared" ref="P14:P40" si="6">IF($M14=$C$5,1,0)</f>
        <v>0</v>
      </c>
      <c r="Q14" s="22">
        <f t="shared" ref="Q14:Q40" si="7">IF($M14=$D$5,1,0)</f>
        <v>0</v>
      </c>
      <c r="S14" s="48" t="str">
        <f t="shared" ref="S14:S43" si="8">IF(T14="","",TEXT(T14,"jjj"))</f>
        <v>jeu</v>
      </c>
      <c r="T14" s="31">
        <f>T13+1</f>
        <v>42796</v>
      </c>
      <c r="U14" s="21">
        <f t="shared" ref="U14:U43" si="9">IF($S14=$B$5,1,0)</f>
        <v>0</v>
      </c>
      <c r="V14" s="21">
        <f t="shared" ref="V14:V43" si="10">IF($S14=$C$5,1,0)</f>
        <v>0</v>
      </c>
      <c r="W14" s="22">
        <f t="shared" ref="W14:W43" si="11">IF($S14=$D$5,1,0)</f>
        <v>0</v>
      </c>
      <c r="Y14" s="48" t="str">
        <f t="shared" ref="Y14:Y42" si="12">IF(Z14="","",TEXT(Z14,"jjj"))</f>
        <v>dim</v>
      </c>
      <c r="Z14" s="31">
        <f>Z13+1</f>
        <v>42827</v>
      </c>
      <c r="AA14" s="21">
        <f t="shared" ref="AA14:AA42" si="13">IF($Y14=$B$5,1,0)</f>
        <v>0</v>
      </c>
      <c r="AB14" s="21">
        <f t="shared" ref="AB14:AB42" si="14">IF($Y14=$C$5,1,0)</f>
        <v>0</v>
      </c>
      <c r="AC14" s="22">
        <f t="shared" ref="AC14:AC42" si="15">IF($Y14=$D$5,1,0)</f>
        <v>0</v>
      </c>
      <c r="AE14" s="48" t="str">
        <f t="shared" ref="AE14:AE43" si="16">IF(AF14="","",TEXT(AF14,"jjj"))</f>
        <v>mar</v>
      </c>
      <c r="AF14" s="31">
        <f>AF13+1</f>
        <v>42857</v>
      </c>
      <c r="AG14" s="21">
        <f t="shared" ref="AG14:AG43" si="17">IF($AE14=$B$5,1,0)</f>
        <v>0</v>
      </c>
      <c r="AH14" s="21">
        <f t="shared" ref="AH14:AH43" si="18">IF($AE14=$C$5,1,0)</f>
        <v>0</v>
      </c>
      <c r="AI14" s="22">
        <f t="shared" ref="AI14:AI43" si="19">IF($AE14=$D$5,1,0)</f>
        <v>0</v>
      </c>
      <c r="AK14" s="48" t="str">
        <f t="shared" ref="AK14:AK42" si="20">IF(AL14="","",TEXT(AL14,"jjj"))</f>
        <v>ven</v>
      </c>
      <c r="AL14" s="31">
        <f>AL13+1</f>
        <v>42888</v>
      </c>
      <c r="AM14" s="21">
        <f t="shared" ref="AM14:AM42" si="21">IF($AK14=$B$5,1,0)</f>
        <v>0</v>
      </c>
      <c r="AN14" s="21">
        <f t="shared" ref="AN14:AN42" si="22">IF($AK14=$C$5,1,0)</f>
        <v>1</v>
      </c>
      <c r="AO14" s="22">
        <f t="shared" ref="AO14:AO42" si="23">IF($AK14=$D$5,1,0)</f>
        <v>1</v>
      </c>
    </row>
    <row r="15" spans="1:41" x14ac:dyDescent="0.3">
      <c r="A15" s="29">
        <f>A11+39</f>
        <v>42880</v>
      </c>
      <c r="B15" s="2" t="s">
        <v>29</v>
      </c>
      <c r="G15" s="48" t="str">
        <f t="shared" si="0"/>
        <v>mar</v>
      </c>
      <c r="H15" s="31">
        <f t="shared" ref="H15:H43" si="24">H14+1</f>
        <v>42738</v>
      </c>
      <c r="I15" s="21">
        <f t="shared" si="1"/>
        <v>0</v>
      </c>
      <c r="J15" s="21">
        <f t="shared" si="2"/>
        <v>0</v>
      </c>
      <c r="K15" s="22">
        <f t="shared" si="3"/>
        <v>0</v>
      </c>
      <c r="M15" s="48" t="str">
        <f t="shared" si="4"/>
        <v>ven</v>
      </c>
      <c r="N15" s="31">
        <f t="shared" ref="N15:N40" si="25">N14+1</f>
        <v>42769</v>
      </c>
      <c r="O15" s="21">
        <f t="shared" si="5"/>
        <v>0</v>
      </c>
      <c r="P15" s="21">
        <f t="shared" si="6"/>
        <v>1</v>
      </c>
      <c r="Q15" s="22">
        <f t="shared" si="7"/>
        <v>1</v>
      </c>
      <c r="S15" s="48" t="str">
        <f t="shared" si="8"/>
        <v>ven</v>
      </c>
      <c r="T15" s="31">
        <f t="shared" ref="T15:T43" si="26">T14+1</f>
        <v>42797</v>
      </c>
      <c r="U15" s="21">
        <f t="shared" si="9"/>
        <v>0</v>
      </c>
      <c r="V15" s="21">
        <f t="shared" si="10"/>
        <v>1</v>
      </c>
      <c r="W15" s="22">
        <f t="shared" si="11"/>
        <v>1</v>
      </c>
      <c r="Y15" s="48" t="str">
        <f t="shared" si="12"/>
        <v>lun</v>
      </c>
      <c r="Z15" s="31">
        <f t="shared" ref="Z15:Z42" si="27">Z14+1</f>
        <v>42828</v>
      </c>
      <c r="AA15" s="21">
        <f t="shared" si="13"/>
        <v>1</v>
      </c>
      <c r="AB15" s="21">
        <f t="shared" si="14"/>
        <v>0</v>
      </c>
      <c r="AC15" s="22">
        <f t="shared" si="15"/>
        <v>0</v>
      </c>
      <c r="AE15" s="48" t="str">
        <f t="shared" si="16"/>
        <v>mer</v>
      </c>
      <c r="AF15" s="31">
        <f t="shared" ref="AF15:AF43" si="28">AF14+1</f>
        <v>42858</v>
      </c>
      <c r="AG15" s="21">
        <f t="shared" si="17"/>
        <v>0</v>
      </c>
      <c r="AH15" s="21">
        <f t="shared" si="18"/>
        <v>0</v>
      </c>
      <c r="AI15" s="22">
        <f t="shared" si="19"/>
        <v>0</v>
      </c>
      <c r="AK15" s="48" t="str">
        <f t="shared" si="20"/>
        <v>sam</v>
      </c>
      <c r="AL15" s="31">
        <f t="shared" ref="AL15:AL42" si="29">AL14+1</f>
        <v>42889</v>
      </c>
      <c r="AM15" s="21">
        <f t="shared" si="21"/>
        <v>0</v>
      </c>
      <c r="AN15" s="21">
        <f t="shared" si="22"/>
        <v>0</v>
      </c>
      <c r="AO15" s="22">
        <f t="shared" si="23"/>
        <v>0</v>
      </c>
    </row>
    <row r="16" spans="1:41" x14ac:dyDescent="0.3">
      <c r="A16" s="29">
        <v>42565</v>
      </c>
      <c r="B16" s="2" t="s">
        <v>30</v>
      </c>
      <c r="G16" s="48" t="str">
        <f t="shared" si="0"/>
        <v>mer</v>
      </c>
      <c r="H16" s="31">
        <f t="shared" si="24"/>
        <v>42739</v>
      </c>
      <c r="I16" s="21">
        <f t="shared" si="1"/>
        <v>0</v>
      </c>
      <c r="J16" s="21">
        <f t="shared" si="2"/>
        <v>0</v>
      </c>
      <c r="K16" s="22">
        <f t="shared" si="3"/>
        <v>0</v>
      </c>
      <c r="M16" s="48" t="str">
        <f t="shared" si="4"/>
        <v>sam</v>
      </c>
      <c r="N16" s="31">
        <f t="shared" si="25"/>
        <v>42770</v>
      </c>
      <c r="O16" s="21">
        <f t="shared" si="5"/>
        <v>0</v>
      </c>
      <c r="P16" s="21">
        <f t="shared" si="6"/>
        <v>0</v>
      </c>
      <c r="Q16" s="22">
        <f t="shared" si="7"/>
        <v>0</v>
      </c>
      <c r="S16" s="48" t="str">
        <f t="shared" si="8"/>
        <v>sam</v>
      </c>
      <c r="T16" s="31">
        <f t="shared" si="26"/>
        <v>42798</v>
      </c>
      <c r="U16" s="21">
        <f t="shared" si="9"/>
        <v>0</v>
      </c>
      <c r="V16" s="21">
        <f t="shared" si="10"/>
        <v>0</v>
      </c>
      <c r="W16" s="22">
        <f t="shared" si="11"/>
        <v>0</v>
      </c>
      <c r="Y16" s="48" t="str">
        <f t="shared" si="12"/>
        <v>mar</v>
      </c>
      <c r="Z16" s="31">
        <f t="shared" si="27"/>
        <v>42829</v>
      </c>
      <c r="AA16" s="21">
        <f t="shared" si="13"/>
        <v>0</v>
      </c>
      <c r="AB16" s="21">
        <f t="shared" si="14"/>
        <v>0</v>
      </c>
      <c r="AC16" s="22">
        <f t="shared" si="15"/>
        <v>0</v>
      </c>
      <c r="AE16" s="48" t="str">
        <f t="shared" si="16"/>
        <v>jeu</v>
      </c>
      <c r="AF16" s="31">
        <f t="shared" si="28"/>
        <v>42859</v>
      </c>
      <c r="AG16" s="21">
        <f t="shared" si="17"/>
        <v>0</v>
      </c>
      <c r="AH16" s="21">
        <f t="shared" si="18"/>
        <v>0</v>
      </c>
      <c r="AI16" s="22">
        <f t="shared" si="19"/>
        <v>0</v>
      </c>
      <c r="AK16" s="48" t="str">
        <f t="shared" si="20"/>
        <v>dim</v>
      </c>
      <c r="AL16" s="31">
        <f t="shared" si="29"/>
        <v>42890</v>
      </c>
      <c r="AM16" s="21">
        <f t="shared" si="21"/>
        <v>0</v>
      </c>
      <c r="AN16" s="21">
        <f t="shared" si="22"/>
        <v>0</v>
      </c>
      <c r="AO16" s="22">
        <f t="shared" si="23"/>
        <v>0</v>
      </c>
    </row>
    <row r="17" spans="1:41" x14ac:dyDescent="0.3">
      <c r="A17" s="29">
        <f>DATE(B2,8,15)</f>
        <v>42962</v>
      </c>
      <c r="B17" s="2" t="s">
        <v>39</v>
      </c>
      <c r="G17" s="48" t="str">
        <f t="shared" si="0"/>
        <v>jeu</v>
      </c>
      <c r="H17" s="31">
        <f t="shared" si="24"/>
        <v>42740</v>
      </c>
      <c r="I17" s="21">
        <f t="shared" si="1"/>
        <v>0</v>
      </c>
      <c r="J17" s="21">
        <f t="shared" si="2"/>
        <v>0</v>
      </c>
      <c r="K17" s="22">
        <f t="shared" si="3"/>
        <v>0</v>
      </c>
      <c r="M17" s="48" t="str">
        <f t="shared" si="4"/>
        <v>dim</v>
      </c>
      <c r="N17" s="31">
        <f t="shared" si="25"/>
        <v>42771</v>
      </c>
      <c r="O17" s="21">
        <f t="shared" si="5"/>
        <v>0</v>
      </c>
      <c r="P17" s="21">
        <f t="shared" si="6"/>
        <v>0</v>
      </c>
      <c r="Q17" s="22">
        <f t="shared" si="7"/>
        <v>0</v>
      </c>
      <c r="S17" s="48" t="str">
        <f t="shared" si="8"/>
        <v>dim</v>
      </c>
      <c r="T17" s="31">
        <f t="shared" si="26"/>
        <v>42799</v>
      </c>
      <c r="U17" s="21">
        <f t="shared" si="9"/>
        <v>0</v>
      </c>
      <c r="V17" s="21">
        <f t="shared" si="10"/>
        <v>0</v>
      </c>
      <c r="W17" s="22">
        <f t="shared" si="11"/>
        <v>0</v>
      </c>
      <c r="Y17" s="48" t="str">
        <f t="shared" si="12"/>
        <v>mer</v>
      </c>
      <c r="Z17" s="31">
        <f t="shared" si="27"/>
        <v>42830</v>
      </c>
      <c r="AA17" s="21">
        <f t="shared" si="13"/>
        <v>0</v>
      </c>
      <c r="AB17" s="21">
        <f t="shared" si="14"/>
        <v>0</v>
      </c>
      <c r="AC17" s="22">
        <f t="shared" si="15"/>
        <v>0</v>
      </c>
      <c r="AE17" s="48" t="str">
        <f t="shared" si="16"/>
        <v>ven</v>
      </c>
      <c r="AF17" s="31">
        <f t="shared" si="28"/>
        <v>42860</v>
      </c>
      <c r="AG17" s="21">
        <f t="shared" si="17"/>
        <v>0</v>
      </c>
      <c r="AH17" s="21">
        <f t="shared" si="18"/>
        <v>1</v>
      </c>
      <c r="AI17" s="22">
        <f t="shared" si="19"/>
        <v>1</v>
      </c>
      <c r="AK17" s="48" t="str">
        <f t="shared" si="20"/>
        <v>lun</v>
      </c>
      <c r="AL17" s="31">
        <f t="shared" si="29"/>
        <v>42891</v>
      </c>
      <c r="AM17" s="21">
        <f t="shared" si="21"/>
        <v>1</v>
      </c>
      <c r="AN17" s="21">
        <f t="shared" si="22"/>
        <v>0</v>
      </c>
      <c r="AO17" s="22">
        <f t="shared" si="23"/>
        <v>0</v>
      </c>
    </row>
    <row r="18" spans="1:41" x14ac:dyDescent="0.3">
      <c r="A18" s="29">
        <f>DATE(B2,11,1)</f>
        <v>43040</v>
      </c>
      <c r="B18" s="2" t="s">
        <v>36</v>
      </c>
      <c r="G18" s="48" t="str">
        <f t="shared" si="0"/>
        <v>ven</v>
      </c>
      <c r="H18" s="31">
        <f t="shared" si="24"/>
        <v>42741</v>
      </c>
      <c r="I18" s="21">
        <f t="shared" si="1"/>
        <v>0</v>
      </c>
      <c r="J18" s="21">
        <f t="shared" si="2"/>
        <v>1</v>
      </c>
      <c r="K18" s="22">
        <f t="shared" si="3"/>
        <v>1</v>
      </c>
      <c r="M18" s="48" t="str">
        <f t="shared" si="4"/>
        <v>lun</v>
      </c>
      <c r="N18" s="31">
        <f t="shared" si="25"/>
        <v>42772</v>
      </c>
      <c r="O18" s="21">
        <f t="shared" si="5"/>
        <v>1</v>
      </c>
      <c r="P18" s="21">
        <f t="shared" si="6"/>
        <v>0</v>
      </c>
      <c r="Q18" s="22">
        <f t="shared" si="7"/>
        <v>0</v>
      </c>
      <c r="S18" s="48" t="str">
        <f t="shared" si="8"/>
        <v>lun</v>
      </c>
      <c r="T18" s="31">
        <f t="shared" si="26"/>
        <v>42800</v>
      </c>
      <c r="U18" s="21">
        <f t="shared" si="9"/>
        <v>1</v>
      </c>
      <c r="V18" s="21">
        <f t="shared" si="10"/>
        <v>0</v>
      </c>
      <c r="W18" s="22">
        <f t="shared" si="11"/>
        <v>0</v>
      </c>
      <c r="Y18" s="48" t="str">
        <f t="shared" si="12"/>
        <v>jeu</v>
      </c>
      <c r="Z18" s="31">
        <f t="shared" si="27"/>
        <v>42831</v>
      </c>
      <c r="AA18" s="21">
        <f t="shared" si="13"/>
        <v>0</v>
      </c>
      <c r="AB18" s="21">
        <f t="shared" si="14"/>
        <v>0</v>
      </c>
      <c r="AC18" s="22">
        <f t="shared" si="15"/>
        <v>0</v>
      </c>
      <c r="AE18" s="48" t="str">
        <f t="shared" si="16"/>
        <v>sam</v>
      </c>
      <c r="AF18" s="31">
        <f t="shared" si="28"/>
        <v>42861</v>
      </c>
      <c r="AG18" s="21">
        <f t="shared" si="17"/>
        <v>0</v>
      </c>
      <c r="AH18" s="21">
        <f t="shared" si="18"/>
        <v>0</v>
      </c>
      <c r="AI18" s="22">
        <f t="shared" si="19"/>
        <v>0</v>
      </c>
      <c r="AK18" s="48" t="str">
        <f t="shared" si="20"/>
        <v>mar</v>
      </c>
      <c r="AL18" s="31">
        <f t="shared" si="29"/>
        <v>42892</v>
      </c>
      <c r="AM18" s="21">
        <f t="shared" si="21"/>
        <v>0</v>
      </c>
      <c r="AN18" s="21">
        <f t="shared" si="22"/>
        <v>0</v>
      </c>
      <c r="AO18" s="22">
        <f t="shared" si="23"/>
        <v>0</v>
      </c>
    </row>
    <row r="19" spans="1:41" x14ac:dyDescent="0.3">
      <c r="A19" s="29">
        <v>42685</v>
      </c>
      <c r="B19" s="2" t="s">
        <v>35</v>
      </c>
      <c r="G19" s="48" t="str">
        <f t="shared" si="0"/>
        <v>sam</v>
      </c>
      <c r="H19" s="31">
        <f t="shared" si="24"/>
        <v>42742</v>
      </c>
      <c r="I19" s="21">
        <f t="shared" si="1"/>
        <v>0</v>
      </c>
      <c r="J19" s="21">
        <f t="shared" si="2"/>
        <v>0</v>
      </c>
      <c r="K19" s="22">
        <f t="shared" si="3"/>
        <v>0</v>
      </c>
      <c r="M19" s="48" t="str">
        <f t="shared" si="4"/>
        <v>mar</v>
      </c>
      <c r="N19" s="31">
        <f t="shared" si="25"/>
        <v>42773</v>
      </c>
      <c r="O19" s="21">
        <f t="shared" si="5"/>
        <v>0</v>
      </c>
      <c r="P19" s="21">
        <f t="shared" si="6"/>
        <v>0</v>
      </c>
      <c r="Q19" s="22">
        <f t="shared" si="7"/>
        <v>0</v>
      </c>
      <c r="S19" s="48" t="str">
        <f t="shared" si="8"/>
        <v>mar</v>
      </c>
      <c r="T19" s="31">
        <f t="shared" si="26"/>
        <v>42801</v>
      </c>
      <c r="U19" s="21">
        <f t="shared" si="9"/>
        <v>0</v>
      </c>
      <c r="V19" s="21">
        <f t="shared" si="10"/>
        <v>0</v>
      </c>
      <c r="W19" s="22">
        <f t="shared" si="11"/>
        <v>0</v>
      </c>
      <c r="Y19" s="48" t="str">
        <f t="shared" si="12"/>
        <v>ven</v>
      </c>
      <c r="Z19" s="31">
        <f t="shared" si="27"/>
        <v>42832</v>
      </c>
      <c r="AA19" s="21">
        <f t="shared" si="13"/>
        <v>0</v>
      </c>
      <c r="AB19" s="21">
        <f t="shared" si="14"/>
        <v>1</v>
      </c>
      <c r="AC19" s="22">
        <f t="shared" si="15"/>
        <v>1</v>
      </c>
      <c r="AE19" s="48" t="str">
        <f t="shared" si="16"/>
        <v>dim</v>
      </c>
      <c r="AF19" s="31">
        <f t="shared" si="28"/>
        <v>42862</v>
      </c>
      <c r="AG19" s="21">
        <f t="shared" si="17"/>
        <v>0</v>
      </c>
      <c r="AH19" s="21">
        <f t="shared" si="18"/>
        <v>0</v>
      </c>
      <c r="AI19" s="22">
        <f t="shared" si="19"/>
        <v>0</v>
      </c>
      <c r="AK19" s="48" t="str">
        <f t="shared" si="20"/>
        <v>mer</v>
      </c>
      <c r="AL19" s="31">
        <f t="shared" si="29"/>
        <v>42893</v>
      </c>
      <c r="AM19" s="21">
        <f t="shared" si="21"/>
        <v>0</v>
      </c>
      <c r="AN19" s="21">
        <f t="shared" si="22"/>
        <v>0</v>
      </c>
      <c r="AO19" s="22">
        <f t="shared" si="23"/>
        <v>0</v>
      </c>
    </row>
    <row r="20" spans="1:41" x14ac:dyDescent="0.3">
      <c r="A20" s="29">
        <f>DATE(B2,12,25)</f>
        <v>43094</v>
      </c>
      <c r="B20" s="2" t="s">
        <v>33</v>
      </c>
      <c r="G20" s="48" t="str">
        <f t="shared" si="0"/>
        <v>dim</v>
      </c>
      <c r="H20" s="31">
        <f t="shared" si="24"/>
        <v>42743</v>
      </c>
      <c r="I20" s="21">
        <f t="shared" si="1"/>
        <v>0</v>
      </c>
      <c r="J20" s="21">
        <f t="shared" si="2"/>
        <v>0</v>
      </c>
      <c r="K20" s="22">
        <f t="shared" si="3"/>
        <v>0</v>
      </c>
      <c r="M20" s="48" t="str">
        <f t="shared" si="4"/>
        <v>mer</v>
      </c>
      <c r="N20" s="31">
        <f t="shared" si="25"/>
        <v>42774</v>
      </c>
      <c r="O20" s="21">
        <f t="shared" si="5"/>
        <v>0</v>
      </c>
      <c r="P20" s="21">
        <f t="shared" si="6"/>
        <v>0</v>
      </c>
      <c r="Q20" s="22">
        <f t="shared" si="7"/>
        <v>0</v>
      </c>
      <c r="S20" s="48" t="str">
        <f t="shared" si="8"/>
        <v>mer</v>
      </c>
      <c r="T20" s="31">
        <f t="shared" si="26"/>
        <v>42802</v>
      </c>
      <c r="U20" s="21">
        <f t="shared" si="9"/>
        <v>0</v>
      </c>
      <c r="V20" s="21">
        <f t="shared" si="10"/>
        <v>0</v>
      </c>
      <c r="W20" s="22">
        <f t="shared" si="11"/>
        <v>0</v>
      </c>
      <c r="Y20" s="48" t="str">
        <f t="shared" si="12"/>
        <v>sam</v>
      </c>
      <c r="Z20" s="31">
        <f t="shared" si="27"/>
        <v>42833</v>
      </c>
      <c r="AA20" s="21">
        <f t="shared" si="13"/>
        <v>0</v>
      </c>
      <c r="AB20" s="21">
        <f t="shared" si="14"/>
        <v>0</v>
      </c>
      <c r="AC20" s="22">
        <f t="shared" si="15"/>
        <v>0</v>
      </c>
      <c r="AE20" s="48" t="str">
        <f t="shared" si="16"/>
        <v>lun</v>
      </c>
      <c r="AF20" s="31">
        <f t="shared" si="28"/>
        <v>42863</v>
      </c>
      <c r="AG20" s="21">
        <f t="shared" si="17"/>
        <v>1</v>
      </c>
      <c r="AH20" s="21">
        <f t="shared" si="18"/>
        <v>0</v>
      </c>
      <c r="AI20" s="22">
        <f t="shared" si="19"/>
        <v>0</v>
      </c>
      <c r="AK20" s="48" t="str">
        <f t="shared" si="20"/>
        <v>jeu</v>
      </c>
      <c r="AL20" s="31">
        <f t="shared" si="29"/>
        <v>42894</v>
      </c>
      <c r="AM20" s="21">
        <f t="shared" si="21"/>
        <v>0</v>
      </c>
      <c r="AN20" s="21">
        <f t="shared" si="22"/>
        <v>0</v>
      </c>
      <c r="AO20" s="22">
        <f t="shared" si="23"/>
        <v>0</v>
      </c>
    </row>
    <row r="21" spans="1:41" x14ac:dyDescent="0.3">
      <c r="A21" s="29">
        <f>A11+49</f>
        <v>42890</v>
      </c>
      <c r="B21" s="2" t="s">
        <v>40</v>
      </c>
      <c r="G21" s="48" t="str">
        <f t="shared" si="0"/>
        <v>lun</v>
      </c>
      <c r="H21" s="31">
        <f t="shared" si="24"/>
        <v>42744</v>
      </c>
      <c r="I21" s="21">
        <f t="shared" si="1"/>
        <v>1</v>
      </c>
      <c r="J21" s="21">
        <f t="shared" si="2"/>
        <v>0</v>
      </c>
      <c r="K21" s="22">
        <f t="shared" si="3"/>
        <v>0</v>
      </c>
      <c r="M21" s="48" t="str">
        <f t="shared" si="4"/>
        <v>jeu</v>
      </c>
      <c r="N21" s="31">
        <f t="shared" si="25"/>
        <v>42775</v>
      </c>
      <c r="O21" s="21">
        <f t="shared" si="5"/>
        <v>0</v>
      </c>
      <c r="P21" s="21">
        <f t="shared" si="6"/>
        <v>0</v>
      </c>
      <c r="Q21" s="22">
        <f t="shared" si="7"/>
        <v>0</v>
      </c>
      <c r="S21" s="48" t="str">
        <f t="shared" si="8"/>
        <v>jeu</v>
      </c>
      <c r="T21" s="31">
        <f t="shared" si="26"/>
        <v>42803</v>
      </c>
      <c r="U21" s="21">
        <f t="shared" si="9"/>
        <v>0</v>
      </c>
      <c r="V21" s="21">
        <f t="shared" si="10"/>
        <v>0</v>
      </c>
      <c r="W21" s="22">
        <f t="shared" si="11"/>
        <v>0</v>
      </c>
      <c r="Y21" s="48" t="str">
        <f t="shared" si="12"/>
        <v>dim</v>
      </c>
      <c r="Z21" s="31">
        <f t="shared" si="27"/>
        <v>42834</v>
      </c>
      <c r="AA21" s="21">
        <f t="shared" si="13"/>
        <v>0</v>
      </c>
      <c r="AB21" s="21">
        <f t="shared" si="14"/>
        <v>0</v>
      </c>
      <c r="AC21" s="22">
        <f t="shared" si="15"/>
        <v>0</v>
      </c>
      <c r="AE21" s="48" t="str">
        <f t="shared" si="16"/>
        <v>mar</v>
      </c>
      <c r="AF21" s="31">
        <f t="shared" si="28"/>
        <v>42864</v>
      </c>
      <c r="AG21" s="21">
        <f t="shared" si="17"/>
        <v>0</v>
      </c>
      <c r="AH21" s="21">
        <f t="shared" si="18"/>
        <v>0</v>
      </c>
      <c r="AI21" s="22">
        <f t="shared" si="19"/>
        <v>0</v>
      </c>
      <c r="AK21" s="48" t="str">
        <f t="shared" si="20"/>
        <v>ven</v>
      </c>
      <c r="AL21" s="31">
        <f t="shared" si="29"/>
        <v>42895</v>
      </c>
      <c r="AM21" s="21">
        <f t="shared" si="21"/>
        <v>0</v>
      </c>
      <c r="AN21" s="21">
        <f t="shared" si="22"/>
        <v>1</v>
      </c>
      <c r="AO21" s="22">
        <f t="shared" si="23"/>
        <v>1</v>
      </c>
    </row>
    <row r="22" spans="1:41" x14ac:dyDescent="0.3">
      <c r="A22" s="29">
        <f>A21+1</f>
        <v>42891</v>
      </c>
      <c r="B22" s="2" t="s">
        <v>41</v>
      </c>
      <c r="G22" s="48" t="str">
        <f t="shared" si="0"/>
        <v>mar</v>
      </c>
      <c r="H22" s="31">
        <f t="shared" si="24"/>
        <v>42745</v>
      </c>
      <c r="I22" s="21">
        <f t="shared" si="1"/>
        <v>0</v>
      </c>
      <c r="J22" s="21">
        <f t="shared" si="2"/>
        <v>0</v>
      </c>
      <c r="K22" s="22">
        <f t="shared" si="3"/>
        <v>0</v>
      </c>
      <c r="M22" s="48" t="str">
        <f t="shared" si="4"/>
        <v>ven</v>
      </c>
      <c r="N22" s="31">
        <f t="shared" si="25"/>
        <v>42776</v>
      </c>
      <c r="O22" s="21">
        <f t="shared" si="5"/>
        <v>0</v>
      </c>
      <c r="P22" s="21">
        <f t="shared" si="6"/>
        <v>1</v>
      </c>
      <c r="Q22" s="22">
        <f t="shared" si="7"/>
        <v>1</v>
      </c>
      <c r="S22" s="48" t="str">
        <f t="shared" si="8"/>
        <v>ven</v>
      </c>
      <c r="T22" s="31">
        <f t="shared" si="26"/>
        <v>42804</v>
      </c>
      <c r="U22" s="21">
        <f t="shared" si="9"/>
        <v>0</v>
      </c>
      <c r="V22" s="21">
        <f t="shared" si="10"/>
        <v>1</v>
      </c>
      <c r="W22" s="22">
        <f t="shared" si="11"/>
        <v>1</v>
      </c>
      <c r="Y22" s="48" t="str">
        <f t="shared" si="12"/>
        <v>lun</v>
      </c>
      <c r="Z22" s="31">
        <f t="shared" si="27"/>
        <v>42835</v>
      </c>
      <c r="AA22" s="21">
        <f t="shared" si="13"/>
        <v>1</v>
      </c>
      <c r="AB22" s="21">
        <f t="shared" si="14"/>
        <v>0</v>
      </c>
      <c r="AC22" s="22">
        <f t="shared" si="15"/>
        <v>0</v>
      </c>
      <c r="AE22" s="48" t="str">
        <f t="shared" si="16"/>
        <v>mer</v>
      </c>
      <c r="AF22" s="31">
        <f t="shared" si="28"/>
        <v>42865</v>
      </c>
      <c r="AG22" s="21">
        <f t="shared" si="17"/>
        <v>0</v>
      </c>
      <c r="AH22" s="21">
        <f t="shared" si="18"/>
        <v>0</v>
      </c>
      <c r="AI22" s="22">
        <f t="shared" si="19"/>
        <v>0</v>
      </c>
      <c r="AK22" s="48" t="str">
        <f t="shared" si="20"/>
        <v>sam</v>
      </c>
      <c r="AL22" s="31">
        <f t="shared" si="29"/>
        <v>42896</v>
      </c>
      <c r="AM22" s="21">
        <f t="shared" si="21"/>
        <v>0</v>
      </c>
      <c r="AN22" s="21">
        <f t="shared" si="22"/>
        <v>0</v>
      </c>
      <c r="AO22" s="22">
        <f t="shared" si="23"/>
        <v>0</v>
      </c>
    </row>
    <row r="23" spans="1:41" x14ac:dyDescent="0.3">
      <c r="G23" s="48" t="str">
        <f t="shared" si="0"/>
        <v>mer</v>
      </c>
      <c r="H23" s="31">
        <f t="shared" si="24"/>
        <v>42746</v>
      </c>
      <c r="I23" s="21">
        <f t="shared" si="1"/>
        <v>0</v>
      </c>
      <c r="J23" s="21">
        <f t="shared" si="2"/>
        <v>0</v>
      </c>
      <c r="K23" s="22">
        <f t="shared" si="3"/>
        <v>0</v>
      </c>
      <c r="M23" s="48" t="str">
        <f t="shared" si="4"/>
        <v>sam</v>
      </c>
      <c r="N23" s="31">
        <f t="shared" si="25"/>
        <v>42777</v>
      </c>
      <c r="O23" s="21">
        <f t="shared" si="5"/>
        <v>0</v>
      </c>
      <c r="P23" s="21">
        <f t="shared" si="6"/>
        <v>0</v>
      </c>
      <c r="Q23" s="22">
        <f t="shared" si="7"/>
        <v>0</v>
      </c>
      <c r="S23" s="48" t="str">
        <f t="shared" si="8"/>
        <v>sam</v>
      </c>
      <c r="T23" s="31">
        <f t="shared" si="26"/>
        <v>42805</v>
      </c>
      <c r="U23" s="21">
        <f t="shared" si="9"/>
        <v>0</v>
      </c>
      <c r="V23" s="21">
        <f t="shared" si="10"/>
        <v>0</v>
      </c>
      <c r="W23" s="22">
        <f t="shared" si="11"/>
        <v>0</v>
      </c>
      <c r="Y23" s="48" t="str">
        <f t="shared" si="12"/>
        <v>mar</v>
      </c>
      <c r="Z23" s="31">
        <f t="shared" si="27"/>
        <v>42836</v>
      </c>
      <c r="AA23" s="21">
        <f t="shared" si="13"/>
        <v>0</v>
      </c>
      <c r="AB23" s="21">
        <f t="shared" si="14"/>
        <v>0</v>
      </c>
      <c r="AC23" s="22">
        <f t="shared" si="15"/>
        <v>0</v>
      </c>
      <c r="AE23" s="48" t="str">
        <f t="shared" si="16"/>
        <v>jeu</v>
      </c>
      <c r="AF23" s="31">
        <f t="shared" si="28"/>
        <v>42866</v>
      </c>
      <c r="AG23" s="21">
        <f t="shared" si="17"/>
        <v>0</v>
      </c>
      <c r="AH23" s="21">
        <f t="shared" si="18"/>
        <v>0</v>
      </c>
      <c r="AI23" s="22">
        <f t="shared" si="19"/>
        <v>0</v>
      </c>
      <c r="AK23" s="48" t="str">
        <f t="shared" si="20"/>
        <v>dim</v>
      </c>
      <c r="AL23" s="31">
        <f t="shared" si="29"/>
        <v>42897</v>
      </c>
      <c r="AM23" s="21">
        <f t="shared" si="21"/>
        <v>0</v>
      </c>
      <c r="AN23" s="21">
        <f t="shared" si="22"/>
        <v>0</v>
      </c>
      <c r="AO23" s="22">
        <f t="shared" si="23"/>
        <v>0</v>
      </c>
    </row>
    <row r="24" spans="1:41" x14ac:dyDescent="0.3">
      <c r="G24" s="48" t="str">
        <f t="shared" si="0"/>
        <v>jeu</v>
      </c>
      <c r="H24" s="31">
        <f t="shared" si="24"/>
        <v>42747</v>
      </c>
      <c r="I24" s="21">
        <f t="shared" si="1"/>
        <v>0</v>
      </c>
      <c r="J24" s="21">
        <f t="shared" si="2"/>
        <v>0</v>
      </c>
      <c r="K24" s="22">
        <f t="shared" si="3"/>
        <v>0</v>
      </c>
      <c r="M24" s="48" t="str">
        <f t="shared" si="4"/>
        <v>dim</v>
      </c>
      <c r="N24" s="31">
        <f t="shared" si="25"/>
        <v>42778</v>
      </c>
      <c r="O24" s="21">
        <f t="shared" si="5"/>
        <v>0</v>
      </c>
      <c r="P24" s="21">
        <f t="shared" si="6"/>
        <v>0</v>
      </c>
      <c r="Q24" s="22">
        <f t="shared" si="7"/>
        <v>0</v>
      </c>
      <c r="S24" s="48" t="str">
        <f t="shared" si="8"/>
        <v>dim</v>
      </c>
      <c r="T24" s="31">
        <f t="shared" si="26"/>
        <v>42806</v>
      </c>
      <c r="U24" s="21">
        <f t="shared" si="9"/>
        <v>0</v>
      </c>
      <c r="V24" s="21">
        <f t="shared" si="10"/>
        <v>0</v>
      </c>
      <c r="W24" s="22">
        <f t="shared" si="11"/>
        <v>0</v>
      </c>
      <c r="Y24" s="48" t="str">
        <f t="shared" si="12"/>
        <v>mer</v>
      </c>
      <c r="Z24" s="31">
        <f t="shared" si="27"/>
        <v>42837</v>
      </c>
      <c r="AA24" s="21">
        <f t="shared" si="13"/>
        <v>0</v>
      </c>
      <c r="AB24" s="21">
        <f t="shared" si="14"/>
        <v>0</v>
      </c>
      <c r="AC24" s="22">
        <f t="shared" si="15"/>
        <v>0</v>
      </c>
      <c r="AE24" s="48" t="str">
        <f t="shared" si="16"/>
        <v>ven</v>
      </c>
      <c r="AF24" s="31">
        <f t="shared" si="28"/>
        <v>42867</v>
      </c>
      <c r="AG24" s="21">
        <f t="shared" si="17"/>
        <v>0</v>
      </c>
      <c r="AH24" s="21">
        <f t="shared" si="18"/>
        <v>1</v>
      </c>
      <c r="AI24" s="22">
        <f t="shared" si="19"/>
        <v>1</v>
      </c>
      <c r="AK24" s="48" t="str">
        <f t="shared" si="20"/>
        <v>lun</v>
      </c>
      <c r="AL24" s="31">
        <f t="shared" si="29"/>
        <v>42898</v>
      </c>
      <c r="AM24" s="21">
        <f t="shared" si="21"/>
        <v>1</v>
      </c>
      <c r="AN24" s="21">
        <f t="shared" si="22"/>
        <v>0</v>
      </c>
      <c r="AO24" s="22">
        <f t="shared" si="23"/>
        <v>0</v>
      </c>
    </row>
    <row r="25" spans="1:41" x14ac:dyDescent="0.3">
      <c r="G25" s="48" t="str">
        <f t="shared" si="0"/>
        <v>ven</v>
      </c>
      <c r="H25" s="31">
        <f t="shared" si="24"/>
        <v>42748</v>
      </c>
      <c r="I25" s="21">
        <f t="shared" si="1"/>
        <v>0</v>
      </c>
      <c r="J25" s="21">
        <f t="shared" si="2"/>
        <v>1</v>
      </c>
      <c r="K25" s="22">
        <f t="shared" si="3"/>
        <v>1</v>
      </c>
      <c r="M25" s="48" t="str">
        <f t="shared" si="4"/>
        <v>lun</v>
      </c>
      <c r="N25" s="31">
        <f t="shared" si="25"/>
        <v>42779</v>
      </c>
      <c r="O25" s="21">
        <f t="shared" si="5"/>
        <v>1</v>
      </c>
      <c r="P25" s="21">
        <f t="shared" si="6"/>
        <v>0</v>
      </c>
      <c r="Q25" s="22">
        <f t="shared" si="7"/>
        <v>0</v>
      </c>
      <c r="S25" s="48" t="str">
        <f t="shared" si="8"/>
        <v>lun</v>
      </c>
      <c r="T25" s="31">
        <f t="shared" si="26"/>
        <v>42807</v>
      </c>
      <c r="U25" s="21">
        <f t="shared" si="9"/>
        <v>1</v>
      </c>
      <c r="V25" s="21">
        <f t="shared" si="10"/>
        <v>0</v>
      </c>
      <c r="W25" s="22">
        <f t="shared" si="11"/>
        <v>0</v>
      </c>
      <c r="Y25" s="48" t="str">
        <f t="shared" si="12"/>
        <v>jeu</v>
      </c>
      <c r="Z25" s="31">
        <f t="shared" si="27"/>
        <v>42838</v>
      </c>
      <c r="AA25" s="21">
        <f t="shared" si="13"/>
        <v>0</v>
      </c>
      <c r="AB25" s="21">
        <f t="shared" si="14"/>
        <v>0</v>
      </c>
      <c r="AC25" s="22">
        <f t="shared" si="15"/>
        <v>0</v>
      </c>
      <c r="AE25" s="48" t="str">
        <f t="shared" si="16"/>
        <v>sam</v>
      </c>
      <c r="AF25" s="31">
        <f t="shared" si="28"/>
        <v>42868</v>
      </c>
      <c r="AG25" s="21">
        <f t="shared" si="17"/>
        <v>0</v>
      </c>
      <c r="AH25" s="21">
        <f t="shared" si="18"/>
        <v>0</v>
      </c>
      <c r="AI25" s="22">
        <f t="shared" si="19"/>
        <v>0</v>
      </c>
      <c r="AK25" s="48" t="str">
        <f t="shared" si="20"/>
        <v>mar</v>
      </c>
      <c r="AL25" s="31">
        <f t="shared" si="29"/>
        <v>42899</v>
      </c>
      <c r="AM25" s="21">
        <f t="shared" si="21"/>
        <v>0</v>
      </c>
      <c r="AN25" s="21">
        <f t="shared" si="22"/>
        <v>0</v>
      </c>
      <c r="AO25" s="22">
        <f t="shared" si="23"/>
        <v>0</v>
      </c>
    </row>
    <row r="26" spans="1:41" x14ac:dyDescent="0.3">
      <c r="G26" s="48" t="str">
        <f t="shared" si="0"/>
        <v>sam</v>
      </c>
      <c r="H26" s="31">
        <f t="shared" si="24"/>
        <v>42749</v>
      </c>
      <c r="I26" s="21">
        <f t="shared" si="1"/>
        <v>0</v>
      </c>
      <c r="J26" s="21">
        <f t="shared" si="2"/>
        <v>0</v>
      </c>
      <c r="K26" s="22">
        <f t="shared" si="3"/>
        <v>0</v>
      </c>
      <c r="M26" s="48" t="str">
        <f t="shared" si="4"/>
        <v>mar</v>
      </c>
      <c r="N26" s="31">
        <f t="shared" si="25"/>
        <v>42780</v>
      </c>
      <c r="O26" s="21">
        <f t="shared" si="5"/>
        <v>0</v>
      </c>
      <c r="P26" s="21">
        <f t="shared" si="6"/>
        <v>0</v>
      </c>
      <c r="Q26" s="22">
        <f t="shared" si="7"/>
        <v>0</v>
      </c>
      <c r="S26" s="48" t="str">
        <f t="shared" si="8"/>
        <v>mar</v>
      </c>
      <c r="T26" s="31">
        <f t="shared" si="26"/>
        <v>42808</v>
      </c>
      <c r="U26" s="21">
        <f t="shared" si="9"/>
        <v>0</v>
      </c>
      <c r="V26" s="21">
        <f t="shared" si="10"/>
        <v>0</v>
      </c>
      <c r="W26" s="22">
        <f t="shared" si="11"/>
        <v>0</v>
      </c>
      <c r="Y26" s="48" t="str">
        <f t="shared" si="12"/>
        <v>ven</v>
      </c>
      <c r="Z26" s="31">
        <f t="shared" si="27"/>
        <v>42839</v>
      </c>
      <c r="AA26" s="21">
        <f t="shared" si="13"/>
        <v>0</v>
      </c>
      <c r="AB26" s="21">
        <f t="shared" si="14"/>
        <v>1</v>
      </c>
      <c r="AC26" s="22">
        <f t="shared" si="15"/>
        <v>1</v>
      </c>
      <c r="AE26" s="48" t="str">
        <f t="shared" si="16"/>
        <v>dim</v>
      </c>
      <c r="AF26" s="31">
        <f t="shared" si="28"/>
        <v>42869</v>
      </c>
      <c r="AG26" s="21">
        <f t="shared" si="17"/>
        <v>0</v>
      </c>
      <c r="AH26" s="21">
        <f t="shared" si="18"/>
        <v>0</v>
      </c>
      <c r="AI26" s="22">
        <f t="shared" si="19"/>
        <v>0</v>
      </c>
      <c r="AK26" s="48" t="str">
        <f t="shared" si="20"/>
        <v>mer</v>
      </c>
      <c r="AL26" s="31">
        <f t="shared" si="29"/>
        <v>42900</v>
      </c>
      <c r="AM26" s="21">
        <f t="shared" si="21"/>
        <v>0</v>
      </c>
      <c r="AN26" s="21">
        <f t="shared" si="22"/>
        <v>0</v>
      </c>
      <c r="AO26" s="22">
        <f t="shared" si="23"/>
        <v>0</v>
      </c>
    </row>
    <row r="27" spans="1:41" x14ac:dyDescent="0.3">
      <c r="G27" s="48" t="str">
        <f t="shared" si="0"/>
        <v>dim</v>
      </c>
      <c r="H27" s="31">
        <f t="shared" si="24"/>
        <v>42750</v>
      </c>
      <c r="I27" s="21">
        <f t="shared" si="1"/>
        <v>0</v>
      </c>
      <c r="J27" s="34">
        <f t="shared" si="2"/>
        <v>0</v>
      </c>
      <c r="K27" s="22">
        <f t="shared" si="3"/>
        <v>0</v>
      </c>
      <c r="M27" s="48" t="str">
        <f t="shared" si="4"/>
        <v>mer</v>
      </c>
      <c r="N27" s="31">
        <f t="shared" si="25"/>
        <v>42781</v>
      </c>
      <c r="O27" s="21">
        <f t="shared" si="5"/>
        <v>0</v>
      </c>
      <c r="P27" s="21">
        <f t="shared" si="6"/>
        <v>0</v>
      </c>
      <c r="Q27" s="22">
        <f t="shared" si="7"/>
        <v>0</v>
      </c>
      <c r="S27" s="48" t="str">
        <f t="shared" si="8"/>
        <v>mer</v>
      </c>
      <c r="T27" s="31">
        <f t="shared" si="26"/>
        <v>42809</v>
      </c>
      <c r="U27" s="21">
        <f t="shared" si="9"/>
        <v>0</v>
      </c>
      <c r="V27" s="21">
        <f t="shared" si="10"/>
        <v>0</v>
      </c>
      <c r="W27" s="22">
        <f t="shared" si="11"/>
        <v>0</v>
      </c>
      <c r="Y27" s="48" t="str">
        <f t="shared" si="12"/>
        <v>sam</v>
      </c>
      <c r="Z27" s="31">
        <f t="shared" si="27"/>
        <v>42840</v>
      </c>
      <c r="AA27" s="21">
        <f t="shared" si="13"/>
        <v>0</v>
      </c>
      <c r="AB27" s="21">
        <f t="shared" si="14"/>
        <v>0</v>
      </c>
      <c r="AC27" s="22">
        <f t="shared" si="15"/>
        <v>0</v>
      </c>
      <c r="AE27" s="48" t="str">
        <f t="shared" si="16"/>
        <v>lun</v>
      </c>
      <c r="AF27" s="31">
        <f t="shared" si="28"/>
        <v>42870</v>
      </c>
      <c r="AG27" s="21">
        <f t="shared" si="17"/>
        <v>1</v>
      </c>
      <c r="AH27" s="21">
        <f t="shared" si="18"/>
        <v>0</v>
      </c>
      <c r="AI27" s="22">
        <f t="shared" si="19"/>
        <v>0</v>
      </c>
      <c r="AK27" s="48" t="str">
        <f t="shared" si="20"/>
        <v>jeu</v>
      </c>
      <c r="AL27" s="31">
        <f t="shared" si="29"/>
        <v>42901</v>
      </c>
      <c r="AM27" s="21">
        <f t="shared" si="21"/>
        <v>0</v>
      </c>
      <c r="AN27" s="21">
        <f t="shared" si="22"/>
        <v>0</v>
      </c>
      <c r="AO27" s="22">
        <f t="shared" si="23"/>
        <v>0</v>
      </c>
    </row>
    <row r="28" spans="1:41" x14ac:dyDescent="0.3">
      <c r="G28" s="48" t="str">
        <f t="shared" si="0"/>
        <v>lun</v>
      </c>
      <c r="H28" s="31">
        <f t="shared" si="24"/>
        <v>42751</v>
      </c>
      <c r="I28" s="21">
        <f t="shared" si="1"/>
        <v>1</v>
      </c>
      <c r="J28" s="21">
        <f t="shared" si="2"/>
        <v>0</v>
      </c>
      <c r="K28" s="22">
        <f t="shared" si="3"/>
        <v>0</v>
      </c>
      <c r="M28" s="48" t="str">
        <f t="shared" si="4"/>
        <v>jeu</v>
      </c>
      <c r="N28" s="31">
        <f t="shared" si="25"/>
        <v>42782</v>
      </c>
      <c r="O28" s="21">
        <f t="shared" si="5"/>
        <v>0</v>
      </c>
      <c r="P28" s="21">
        <f t="shared" si="6"/>
        <v>0</v>
      </c>
      <c r="Q28" s="22">
        <f t="shared" si="7"/>
        <v>0</v>
      </c>
      <c r="S28" s="48" t="str">
        <f t="shared" si="8"/>
        <v>jeu</v>
      </c>
      <c r="T28" s="31">
        <f t="shared" si="26"/>
        <v>42810</v>
      </c>
      <c r="U28" s="21">
        <f t="shared" si="9"/>
        <v>0</v>
      </c>
      <c r="V28" s="21">
        <f t="shared" si="10"/>
        <v>0</v>
      </c>
      <c r="W28" s="22">
        <f t="shared" si="11"/>
        <v>0</v>
      </c>
      <c r="Y28" s="48" t="str">
        <f t="shared" si="12"/>
        <v>dim</v>
      </c>
      <c r="Z28" s="31">
        <f t="shared" si="27"/>
        <v>42841</v>
      </c>
      <c r="AA28" s="21">
        <f t="shared" si="13"/>
        <v>0</v>
      </c>
      <c r="AB28" s="21">
        <f t="shared" si="14"/>
        <v>0</v>
      </c>
      <c r="AC28" s="22">
        <f t="shared" si="15"/>
        <v>0</v>
      </c>
      <c r="AE28" s="48" t="str">
        <f t="shared" si="16"/>
        <v>mar</v>
      </c>
      <c r="AF28" s="31">
        <f t="shared" si="28"/>
        <v>42871</v>
      </c>
      <c r="AG28" s="21">
        <f t="shared" si="17"/>
        <v>0</v>
      </c>
      <c r="AH28" s="21">
        <f t="shared" si="18"/>
        <v>0</v>
      </c>
      <c r="AI28" s="22">
        <f t="shared" si="19"/>
        <v>0</v>
      </c>
      <c r="AK28" s="48" t="str">
        <f t="shared" si="20"/>
        <v>ven</v>
      </c>
      <c r="AL28" s="31">
        <f t="shared" si="29"/>
        <v>42902</v>
      </c>
      <c r="AM28" s="21">
        <f t="shared" si="21"/>
        <v>0</v>
      </c>
      <c r="AN28" s="21">
        <f t="shared" si="22"/>
        <v>1</v>
      </c>
      <c r="AO28" s="22">
        <f t="shared" si="23"/>
        <v>1</v>
      </c>
    </row>
    <row r="29" spans="1:41" x14ac:dyDescent="0.3">
      <c r="G29" s="48" t="str">
        <f t="shared" si="0"/>
        <v>mar</v>
      </c>
      <c r="H29" s="31">
        <f t="shared" si="24"/>
        <v>42752</v>
      </c>
      <c r="I29" s="21">
        <f t="shared" si="1"/>
        <v>0</v>
      </c>
      <c r="J29" s="21">
        <f t="shared" si="2"/>
        <v>0</v>
      </c>
      <c r="K29" s="22">
        <f t="shared" si="3"/>
        <v>0</v>
      </c>
      <c r="M29" s="48" t="str">
        <f t="shared" si="4"/>
        <v>ven</v>
      </c>
      <c r="N29" s="31">
        <f t="shared" si="25"/>
        <v>42783</v>
      </c>
      <c r="O29" s="21">
        <f t="shared" si="5"/>
        <v>0</v>
      </c>
      <c r="P29" s="21">
        <f t="shared" si="6"/>
        <v>1</v>
      </c>
      <c r="Q29" s="22">
        <f t="shared" si="7"/>
        <v>1</v>
      </c>
      <c r="S29" s="48" t="str">
        <f t="shared" si="8"/>
        <v>ven</v>
      </c>
      <c r="T29" s="31">
        <f t="shared" si="26"/>
        <v>42811</v>
      </c>
      <c r="U29" s="21">
        <f t="shared" si="9"/>
        <v>0</v>
      </c>
      <c r="V29" s="21">
        <f t="shared" si="10"/>
        <v>1</v>
      </c>
      <c r="W29" s="22">
        <f t="shared" si="11"/>
        <v>1</v>
      </c>
      <c r="Y29" s="48" t="str">
        <f t="shared" si="12"/>
        <v>lun</v>
      </c>
      <c r="Z29" s="31">
        <f t="shared" si="27"/>
        <v>42842</v>
      </c>
      <c r="AA29" s="21">
        <f t="shared" si="13"/>
        <v>1</v>
      </c>
      <c r="AB29" s="21">
        <f t="shared" si="14"/>
        <v>0</v>
      </c>
      <c r="AC29" s="22">
        <f t="shared" si="15"/>
        <v>0</v>
      </c>
      <c r="AE29" s="48" t="str">
        <f t="shared" si="16"/>
        <v>mer</v>
      </c>
      <c r="AF29" s="31">
        <f t="shared" si="28"/>
        <v>42872</v>
      </c>
      <c r="AG29" s="21">
        <f t="shared" si="17"/>
        <v>0</v>
      </c>
      <c r="AH29" s="21">
        <f t="shared" si="18"/>
        <v>0</v>
      </c>
      <c r="AI29" s="22">
        <f t="shared" si="19"/>
        <v>0</v>
      </c>
      <c r="AK29" s="48" t="str">
        <f t="shared" si="20"/>
        <v>sam</v>
      </c>
      <c r="AL29" s="31">
        <f t="shared" si="29"/>
        <v>42903</v>
      </c>
      <c r="AM29" s="21">
        <f t="shared" si="21"/>
        <v>0</v>
      </c>
      <c r="AN29" s="21">
        <f t="shared" si="22"/>
        <v>0</v>
      </c>
      <c r="AO29" s="22">
        <f t="shared" si="23"/>
        <v>0</v>
      </c>
    </row>
    <row r="30" spans="1:41" x14ac:dyDescent="0.3">
      <c r="G30" s="48" t="str">
        <f t="shared" si="0"/>
        <v>mer</v>
      </c>
      <c r="H30" s="31">
        <f t="shared" si="24"/>
        <v>42753</v>
      </c>
      <c r="I30" s="21">
        <f t="shared" si="1"/>
        <v>0</v>
      </c>
      <c r="J30" s="21">
        <f t="shared" si="2"/>
        <v>0</v>
      </c>
      <c r="K30" s="22">
        <f t="shared" si="3"/>
        <v>0</v>
      </c>
      <c r="M30" s="48" t="str">
        <f t="shared" si="4"/>
        <v>sam</v>
      </c>
      <c r="N30" s="31">
        <f t="shared" si="25"/>
        <v>42784</v>
      </c>
      <c r="O30" s="21">
        <f t="shared" si="5"/>
        <v>0</v>
      </c>
      <c r="P30" s="21">
        <f t="shared" si="6"/>
        <v>0</v>
      </c>
      <c r="Q30" s="22">
        <f t="shared" si="7"/>
        <v>0</v>
      </c>
      <c r="S30" s="48" t="str">
        <f t="shared" si="8"/>
        <v>sam</v>
      </c>
      <c r="T30" s="31">
        <f t="shared" si="26"/>
        <v>42812</v>
      </c>
      <c r="U30" s="21">
        <f t="shared" si="9"/>
        <v>0</v>
      </c>
      <c r="V30" s="21">
        <f t="shared" si="10"/>
        <v>0</v>
      </c>
      <c r="W30" s="22">
        <f t="shared" si="11"/>
        <v>0</v>
      </c>
      <c r="Y30" s="48" t="str">
        <f t="shared" si="12"/>
        <v>mar</v>
      </c>
      <c r="Z30" s="31">
        <f t="shared" si="27"/>
        <v>42843</v>
      </c>
      <c r="AA30" s="21">
        <f t="shared" si="13"/>
        <v>0</v>
      </c>
      <c r="AB30" s="21">
        <f t="shared" si="14"/>
        <v>0</v>
      </c>
      <c r="AC30" s="22">
        <f t="shared" si="15"/>
        <v>0</v>
      </c>
      <c r="AE30" s="48" t="str">
        <f t="shared" si="16"/>
        <v>jeu</v>
      </c>
      <c r="AF30" s="31">
        <f t="shared" si="28"/>
        <v>42873</v>
      </c>
      <c r="AG30" s="21">
        <f t="shared" si="17"/>
        <v>0</v>
      </c>
      <c r="AH30" s="21">
        <f t="shared" si="18"/>
        <v>0</v>
      </c>
      <c r="AI30" s="22">
        <f t="shared" si="19"/>
        <v>0</v>
      </c>
      <c r="AK30" s="48" t="str">
        <f t="shared" si="20"/>
        <v>dim</v>
      </c>
      <c r="AL30" s="31">
        <f t="shared" si="29"/>
        <v>42904</v>
      </c>
      <c r="AM30" s="21">
        <f t="shared" si="21"/>
        <v>0</v>
      </c>
      <c r="AN30" s="21">
        <f t="shared" si="22"/>
        <v>0</v>
      </c>
      <c r="AO30" s="22">
        <f t="shared" si="23"/>
        <v>0</v>
      </c>
    </row>
    <row r="31" spans="1:41" x14ac:dyDescent="0.3">
      <c r="G31" s="48" t="str">
        <f t="shared" si="0"/>
        <v>jeu</v>
      </c>
      <c r="H31" s="31">
        <f t="shared" si="24"/>
        <v>42754</v>
      </c>
      <c r="I31" s="21">
        <f t="shared" si="1"/>
        <v>0</v>
      </c>
      <c r="J31" s="21">
        <f t="shared" si="2"/>
        <v>0</v>
      </c>
      <c r="K31" s="22">
        <f t="shared" si="3"/>
        <v>0</v>
      </c>
      <c r="M31" s="48" t="str">
        <f t="shared" si="4"/>
        <v>dim</v>
      </c>
      <c r="N31" s="31">
        <f t="shared" si="25"/>
        <v>42785</v>
      </c>
      <c r="O31" s="21">
        <f t="shared" si="5"/>
        <v>0</v>
      </c>
      <c r="P31" s="21">
        <f t="shared" si="6"/>
        <v>0</v>
      </c>
      <c r="Q31" s="22">
        <f t="shared" si="7"/>
        <v>0</v>
      </c>
      <c r="S31" s="48" t="str">
        <f t="shared" si="8"/>
        <v>dim</v>
      </c>
      <c r="T31" s="31">
        <f t="shared" si="26"/>
        <v>42813</v>
      </c>
      <c r="U31" s="21">
        <f t="shared" si="9"/>
        <v>0</v>
      </c>
      <c r="V31" s="21">
        <f t="shared" si="10"/>
        <v>0</v>
      </c>
      <c r="W31" s="22">
        <f t="shared" si="11"/>
        <v>0</v>
      </c>
      <c r="Y31" s="48" t="str">
        <f t="shared" si="12"/>
        <v>mer</v>
      </c>
      <c r="Z31" s="31">
        <f t="shared" si="27"/>
        <v>42844</v>
      </c>
      <c r="AA31" s="21">
        <f t="shared" si="13"/>
        <v>0</v>
      </c>
      <c r="AB31" s="21">
        <f t="shared" si="14"/>
        <v>0</v>
      </c>
      <c r="AC31" s="22">
        <f t="shared" si="15"/>
        <v>0</v>
      </c>
      <c r="AE31" s="48" t="str">
        <f t="shared" si="16"/>
        <v>ven</v>
      </c>
      <c r="AF31" s="31">
        <f t="shared" si="28"/>
        <v>42874</v>
      </c>
      <c r="AG31" s="21">
        <f t="shared" si="17"/>
        <v>0</v>
      </c>
      <c r="AH31" s="21">
        <f t="shared" si="18"/>
        <v>1</v>
      </c>
      <c r="AI31" s="22">
        <f t="shared" si="19"/>
        <v>1</v>
      </c>
      <c r="AK31" s="48" t="str">
        <f t="shared" si="20"/>
        <v>lun</v>
      </c>
      <c r="AL31" s="31">
        <f t="shared" si="29"/>
        <v>42905</v>
      </c>
      <c r="AM31" s="21">
        <f t="shared" si="21"/>
        <v>1</v>
      </c>
      <c r="AN31" s="21">
        <f t="shared" si="22"/>
        <v>0</v>
      </c>
      <c r="AO31" s="22">
        <f t="shared" si="23"/>
        <v>0</v>
      </c>
    </row>
    <row r="32" spans="1:41" x14ac:dyDescent="0.3">
      <c r="G32" s="48" t="str">
        <f t="shared" si="0"/>
        <v>ven</v>
      </c>
      <c r="H32" s="31">
        <f t="shared" si="24"/>
        <v>42755</v>
      </c>
      <c r="I32" s="21">
        <f t="shared" si="1"/>
        <v>0</v>
      </c>
      <c r="J32" s="21">
        <f t="shared" si="2"/>
        <v>1</v>
      </c>
      <c r="K32" s="22">
        <f t="shared" si="3"/>
        <v>1</v>
      </c>
      <c r="M32" s="48" t="str">
        <f t="shared" si="4"/>
        <v>lun</v>
      </c>
      <c r="N32" s="31">
        <f t="shared" si="25"/>
        <v>42786</v>
      </c>
      <c r="O32" s="21">
        <f t="shared" si="5"/>
        <v>1</v>
      </c>
      <c r="P32" s="21">
        <f t="shared" si="6"/>
        <v>0</v>
      </c>
      <c r="Q32" s="22">
        <f t="shared" si="7"/>
        <v>0</v>
      </c>
      <c r="S32" s="48" t="str">
        <f t="shared" si="8"/>
        <v>lun</v>
      </c>
      <c r="T32" s="31">
        <f t="shared" si="26"/>
        <v>42814</v>
      </c>
      <c r="U32" s="21">
        <f t="shared" si="9"/>
        <v>1</v>
      </c>
      <c r="V32" s="21">
        <f t="shared" si="10"/>
        <v>0</v>
      </c>
      <c r="W32" s="22">
        <f t="shared" si="11"/>
        <v>0</v>
      </c>
      <c r="Y32" s="48" t="str">
        <f t="shared" si="12"/>
        <v>jeu</v>
      </c>
      <c r="Z32" s="31">
        <f t="shared" si="27"/>
        <v>42845</v>
      </c>
      <c r="AA32" s="21">
        <f t="shared" si="13"/>
        <v>0</v>
      </c>
      <c r="AB32" s="21">
        <f t="shared" si="14"/>
        <v>0</v>
      </c>
      <c r="AC32" s="22">
        <f t="shared" si="15"/>
        <v>0</v>
      </c>
      <c r="AE32" s="48" t="str">
        <f t="shared" si="16"/>
        <v>sam</v>
      </c>
      <c r="AF32" s="31">
        <f t="shared" si="28"/>
        <v>42875</v>
      </c>
      <c r="AG32" s="21">
        <f t="shared" si="17"/>
        <v>0</v>
      </c>
      <c r="AH32" s="21">
        <f t="shared" si="18"/>
        <v>0</v>
      </c>
      <c r="AI32" s="22">
        <f t="shared" si="19"/>
        <v>0</v>
      </c>
      <c r="AK32" s="48" t="str">
        <f t="shared" si="20"/>
        <v>mar</v>
      </c>
      <c r="AL32" s="31">
        <f t="shared" si="29"/>
        <v>42906</v>
      </c>
      <c r="AM32" s="21">
        <f t="shared" si="21"/>
        <v>0</v>
      </c>
      <c r="AN32" s="21">
        <f t="shared" si="22"/>
        <v>0</v>
      </c>
      <c r="AO32" s="22">
        <f t="shared" si="23"/>
        <v>0</v>
      </c>
    </row>
    <row r="33" spans="7:41" x14ac:dyDescent="0.3">
      <c r="G33" s="48" t="str">
        <f t="shared" si="0"/>
        <v>sam</v>
      </c>
      <c r="H33" s="31">
        <f t="shared" si="24"/>
        <v>42756</v>
      </c>
      <c r="I33" s="21">
        <f t="shared" si="1"/>
        <v>0</v>
      </c>
      <c r="J33" s="21">
        <f t="shared" si="2"/>
        <v>0</v>
      </c>
      <c r="K33" s="22">
        <f t="shared" si="3"/>
        <v>0</v>
      </c>
      <c r="M33" s="48" t="str">
        <f t="shared" si="4"/>
        <v>mar</v>
      </c>
      <c r="N33" s="31">
        <f t="shared" si="25"/>
        <v>42787</v>
      </c>
      <c r="O33" s="21">
        <f t="shared" si="5"/>
        <v>0</v>
      </c>
      <c r="P33" s="21">
        <f t="shared" si="6"/>
        <v>0</v>
      </c>
      <c r="Q33" s="22">
        <f t="shared" si="7"/>
        <v>0</v>
      </c>
      <c r="S33" s="48" t="str">
        <f t="shared" si="8"/>
        <v>mar</v>
      </c>
      <c r="T33" s="31">
        <f t="shared" si="26"/>
        <v>42815</v>
      </c>
      <c r="U33" s="21">
        <f t="shared" si="9"/>
        <v>0</v>
      </c>
      <c r="V33" s="21">
        <f t="shared" si="10"/>
        <v>0</v>
      </c>
      <c r="W33" s="22">
        <f t="shared" si="11"/>
        <v>0</v>
      </c>
      <c r="Y33" s="48" t="str">
        <f t="shared" si="12"/>
        <v>ven</v>
      </c>
      <c r="Z33" s="31">
        <f t="shared" si="27"/>
        <v>42846</v>
      </c>
      <c r="AA33" s="21">
        <f t="shared" si="13"/>
        <v>0</v>
      </c>
      <c r="AB33" s="21">
        <f t="shared" si="14"/>
        <v>1</v>
      </c>
      <c r="AC33" s="22">
        <f t="shared" si="15"/>
        <v>1</v>
      </c>
      <c r="AE33" s="48" t="str">
        <f t="shared" si="16"/>
        <v>dim</v>
      </c>
      <c r="AF33" s="31">
        <f t="shared" si="28"/>
        <v>42876</v>
      </c>
      <c r="AG33" s="21">
        <f t="shared" si="17"/>
        <v>0</v>
      </c>
      <c r="AH33" s="21">
        <f t="shared" si="18"/>
        <v>0</v>
      </c>
      <c r="AI33" s="22">
        <f t="shared" si="19"/>
        <v>0</v>
      </c>
      <c r="AK33" s="48" t="str">
        <f t="shared" si="20"/>
        <v>mer</v>
      </c>
      <c r="AL33" s="31">
        <f t="shared" si="29"/>
        <v>42907</v>
      </c>
      <c r="AM33" s="21">
        <f t="shared" si="21"/>
        <v>0</v>
      </c>
      <c r="AN33" s="21">
        <f t="shared" si="22"/>
        <v>0</v>
      </c>
      <c r="AO33" s="22">
        <f t="shared" si="23"/>
        <v>0</v>
      </c>
    </row>
    <row r="34" spans="7:41" x14ac:dyDescent="0.3">
      <c r="G34" s="48" t="str">
        <f t="shared" si="0"/>
        <v>dim</v>
      </c>
      <c r="H34" s="31">
        <f t="shared" si="24"/>
        <v>42757</v>
      </c>
      <c r="I34" s="21">
        <f t="shared" si="1"/>
        <v>0</v>
      </c>
      <c r="J34" s="21">
        <f t="shared" si="2"/>
        <v>0</v>
      </c>
      <c r="K34" s="22">
        <f t="shared" si="3"/>
        <v>0</v>
      </c>
      <c r="M34" s="48" t="str">
        <f t="shared" si="4"/>
        <v>mer</v>
      </c>
      <c r="N34" s="31">
        <f t="shared" si="25"/>
        <v>42788</v>
      </c>
      <c r="O34" s="21">
        <f t="shared" si="5"/>
        <v>0</v>
      </c>
      <c r="P34" s="21">
        <f t="shared" si="6"/>
        <v>0</v>
      </c>
      <c r="Q34" s="22">
        <f t="shared" si="7"/>
        <v>0</v>
      </c>
      <c r="S34" s="48" t="str">
        <f t="shared" si="8"/>
        <v>mer</v>
      </c>
      <c r="T34" s="31">
        <f t="shared" si="26"/>
        <v>42816</v>
      </c>
      <c r="U34" s="21">
        <f t="shared" si="9"/>
        <v>0</v>
      </c>
      <c r="V34" s="21">
        <f t="shared" si="10"/>
        <v>0</v>
      </c>
      <c r="W34" s="22">
        <f t="shared" si="11"/>
        <v>0</v>
      </c>
      <c r="Y34" s="48" t="str">
        <f t="shared" si="12"/>
        <v>sam</v>
      </c>
      <c r="Z34" s="31">
        <f t="shared" si="27"/>
        <v>42847</v>
      </c>
      <c r="AA34" s="21">
        <f t="shared" si="13"/>
        <v>0</v>
      </c>
      <c r="AB34" s="21">
        <f t="shared" si="14"/>
        <v>0</v>
      </c>
      <c r="AC34" s="22">
        <f t="shared" si="15"/>
        <v>0</v>
      </c>
      <c r="AE34" s="48" t="str">
        <f t="shared" si="16"/>
        <v>lun</v>
      </c>
      <c r="AF34" s="31">
        <f t="shared" si="28"/>
        <v>42877</v>
      </c>
      <c r="AG34" s="21">
        <f t="shared" si="17"/>
        <v>1</v>
      </c>
      <c r="AH34" s="21">
        <f t="shared" si="18"/>
        <v>0</v>
      </c>
      <c r="AI34" s="22">
        <f t="shared" si="19"/>
        <v>0</v>
      </c>
      <c r="AK34" s="48" t="str">
        <f t="shared" si="20"/>
        <v>jeu</v>
      </c>
      <c r="AL34" s="31">
        <f t="shared" si="29"/>
        <v>42908</v>
      </c>
      <c r="AM34" s="21">
        <f t="shared" si="21"/>
        <v>0</v>
      </c>
      <c r="AN34" s="21">
        <f t="shared" si="22"/>
        <v>0</v>
      </c>
      <c r="AO34" s="22">
        <f t="shared" si="23"/>
        <v>0</v>
      </c>
    </row>
    <row r="35" spans="7:41" x14ac:dyDescent="0.3">
      <c r="G35" s="48" t="str">
        <f t="shared" si="0"/>
        <v>lun</v>
      </c>
      <c r="H35" s="31">
        <f t="shared" si="24"/>
        <v>42758</v>
      </c>
      <c r="I35" s="21">
        <f t="shared" si="1"/>
        <v>1</v>
      </c>
      <c r="J35" s="21">
        <f t="shared" si="2"/>
        <v>0</v>
      </c>
      <c r="K35" s="22">
        <f t="shared" si="3"/>
        <v>0</v>
      </c>
      <c r="M35" s="48" t="str">
        <f t="shared" si="4"/>
        <v>jeu</v>
      </c>
      <c r="N35" s="31">
        <f t="shared" si="25"/>
        <v>42789</v>
      </c>
      <c r="O35" s="21">
        <f t="shared" si="5"/>
        <v>0</v>
      </c>
      <c r="P35" s="21">
        <f t="shared" si="6"/>
        <v>0</v>
      </c>
      <c r="Q35" s="22">
        <f t="shared" si="7"/>
        <v>0</v>
      </c>
      <c r="S35" s="48" t="str">
        <f t="shared" si="8"/>
        <v>jeu</v>
      </c>
      <c r="T35" s="31">
        <f t="shared" si="26"/>
        <v>42817</v>
      </c>
      <c r="U35" s="21">
        <f t="shared" si="9"/>
        <v>0</v>
      </c>
      <c r="V35" s="21">
        <f t="shared" si="10"/>
        <v>0</v>
      </c>
      <c r="W35" s="22">
        <f t="shared" si="11"/>
        <v>0</v>
      </c>
      <c r="Y35" s="48" t="str">
        <f t="shared" si="12"/>
        <v>dim</v>
      </c>
      <c r="Z35" s="31">
        <f t="shared" si="27"/>
        <v>42848</v>
      </c>
      <c r="AA35" s="21">
        <f t="shared" si="13"/>
        <v>0</v>
      </c>
      <c r="AB35" s="21">
        <f t="shared" si="14"/>
        <v>0</v>
      </c>
      <c r="AC35" s="22">
        <f t="shared" si="15"/>
        <v>0</v>
      </c>
      <c r="AE35" s="48" t="str">
        <f t="shared" si="16"/>
        <v>mar</v>
      </c>
      <c r="AF35" s="31">
        <f t="shared" si="28"/>
        <v>42878</v>
      </c>
      <c r="AG35" s="21">
        <f t="shared" si="17"/>
        <v>0</v>
      </c>
      <c r="AH35" s="21">
        <f t="shared" si="18"/>
        <v>0</v>
      </c>
      <c r="AI35" s="22">
        <f t="shared" si="19"/>
        <v>0</v>
      </c>
      <c r="AK35" s="48" t="str">
        <f t="shared" si="20"/>
        <v>ven</v>
      </c>
      <c r="AL35" s="31">
        <f t="shared" si="29"/>
        <v>42909</v>
      </c>
      <c r="AM35" s="21">
        <f t="shared" si="21"/>
        <v>0</v>
      </c>
      <c r="AN35" s="21">
        <f t="shared" si="22"/>
        <v>1</v>
      </c>
      <c r="AO35" s="22">
        <f t="shared" si="23"/>
        <v>1</v>
      </c>
    </row>
    <row r="36" spans="7:41" x14ac:dyDescent="0.3">
      <c r="G36" s="48" t="str">
        <f t="shared" si="0"/>
        <v>mar</v>
      </c>
      <c r="H36" s="31">
        <f t="shared" si="24"/>
        <v>42759</v>
      </c>
      <c r="I36" s="21">
        <f t="shared" si="1"/>
        <v>0</v>
      </c>
      <c r="J36" s="21">
        <f t="shared" si="2"/>
        <v>0</v>
      </c>
      <c r="K36" s="22">
        <f t="shared" si="3"/>
        <v>0</v>
      </c>
      <c r="M36" s="48" t="str">
        <f t="shared" si="4"/>
        <v>ven</v>
      </c>
      <c r="N36" s="31">
        <f t="shared" si="25"/>
        <v>42790</v>
      </c>
      <c r="O36" s="21">
        <f t="shared" si="5"/>
        <v>0</v>
      </c>
      <c r="P36" s="21">
        <f t="shared" si="6"/>
        <v>1</v>
      </c>
      <c r="Q36" s="22">
        <f t="shared" si="7"/>
        <v>1</v>
      </c>
      <c r="S36" s="48" t="str">
        <f t="shared" si="8"/>
        <v>ven</v>
      </c>
      <c r="T36" s="31">
        <f t="shared" si="26"/>
        <v>42818</v>
      </c>
      <c r="U36" s="21">
        <f t="shared" si="9"/>
        <v>0</v>
      </c>
      <c r="V36" s="21">
        <f t="shared" si="10"/>
        <v>1</v>
      </c>
      <c r="W36" s="22">
        <f t="shared" si="11"/>
        <v>1</v>
      </c>
      <c r="Y36" s="48" t="str">
        <f t="shared" si="12"/>
        <v>lun</v>
      </c>
      <c r="Z36" s="31">
        <f t="shared" si="27"/>
        <v>42849</v>
      </c>
      <c r="AA36" s="21">
        <f t="shared" si="13"/>
        <v>1</v>
      </c>
      <c r="AB36" s="21">
        <f t="shared" si="14"/>
        <v>0</v>
      </c>
      <c r="AC36" s="22">
        <f t="shared" si="15"/>
        <v>0</v>
      </c>
      <c r="AE36" s="48" t="str">
        <f t="shared" si="16"/>
        <v>mer</v>
      </c>
      <c r="AF36" s="31">
        <f t="shared" si="28"/>
        <v>42879</v>
      </c>
      <c r="AG36" s="21">
        <f t="shared" si="17"/>
        <v>0</v>
      </c>
      <c r="AH36" s="21">
        <f t="shared" si="18"/>
        <v>0</v>
      </c>
      <c r="AI36" s="22">
        <f t="shared" si="19"/>
        <v>0</v>
      </c>
      <c r="AK36" s="48" t="str">
        <f t="shared" si="20"/>
        <v>sam</v>
      </c>
      <c r="AL36" s="31">
        <f t="shared" si="29"/>
        <v>42910</v>
      </c>
      <c r="AM36" s="21">
        <f t="shared" si="21"/>
        <v>0</v>
      </c>
      <c r="AN36" s="21">
        <f t="shared" si="22"/>
        <v>0</v>
      </c>
      <c r="AO36" s="22">
        <f t="shared" si="23"/>
        <v>0</v>
      </c>
    </row>
    <row r="37" spans="7:41" x14ac:dyDescent="0.3">
      <c r="G37" s="48" t="str">
        <f t="shared" si="0"/>
        <v>mer</v>
      </c>
      <c r="H37" s="31">
        <f t="shared" si="24"/>
        <v>42760</v>
      </c>
      <c r="I37" s="21">
        <f t="shared" si="1"/>
        <v>0</v>
      </c>
      <c r="J37" s="21">
        <f t="shared" si="2"/>
        <v>0</v>
      </c>
      <c r="K37" s="22">
        <f t="shared" si="3"/>
        <v>0</v>
      </c>
      <c r="M37" s="48" t="str">
        <f t="shared" si="4"/>
        <v>sam</v>
      </c>
      <c r="N37" s="31">
        <f t="shared" si="25"/>
        <v>42791</v>
      </c>
      <c r="O37" s="21">
        <f t="shared" si="5"/>
        <v>0</v>
      </c>
      <c r="P37" s="21">
        <f t="shared" si="6"/>
        <v>0</v>
      </c>
      <c r="Q37" s="22">
        <f t="shared" si="7"/>
        <v>0</v>
      </c>
      <c r="S37" s="48" t="str">
        <f t="shared" si="8"/>
        <v>sam</v>
      </c>
      <c r="T37" s="31">
        <f t="shared" si="26"/>
        <v>42819</v>
      </c>
      <c r="U37" s="21">
        <f t="shared" si="9"/>
        <v>0</v>
      </c>
      <c r="V37" s="21">
        <f t="shared" si="10"/>
        <v>0</v>
      </c>
      <c r="W37" s="22">
        <f t="shared" si="11"/>
        <v>0</v>
      </c>
      <c r="Y37" s="48" t="str">
        <f t="shared" si="12"/>
        <v>mar</v>
      </c>
      <c r="Z37" s="31">
        <f t="shared" si="27"/>
        <v>42850</v>
      </c>
      <c r="AA37" s="21">
        <f t="shared" si="13"/>
        <v>0</v>
      </c>
      <c r="AB37" s="21">
        <f t="shared" si="14"/>
        <v>0</v>
      </c>
      <c r="AC37" s="22">
        <f t="shared" si="15"/>
        <v>0</v>
      </c>
      <c r="AE37" s="48" t="str">
        <f t="shared" si="16"/>
        <v>jeu</v>
      </c>
      <c r="AF37" s="31">
        <f t="shared" si="28"/>
        <v>42880</v>
      </c>
      <c r="AG37" s="21">
        <f t="shared" si="17"/>
        <v>0</v>
      </c>
      <c r="AH37" s="21">
        <f t="shared" si="18"/>
        <v>0</v>
      </c>
      <c r="AI37" s="22">
        <f t="shared" si="19"/>
        <v>0</v>
      </c>
      <c r="AK37" s="48" t="str">
        <f t="shared" si="20"/>
        <v>dim</v>
      </c>
      <c r="AL37" s="31">
        <f t="shared" si="29"/>
        <v>42911</v>
      </c>
      <c r="AM37" s="21">
        <f t="shared" si="21"/>
        <v>0</v>
      </c>
      <c r="AN37" s="21">
        <f t="shared" si="22"/>
        <v>0</v>
      </c>
      <c r="AO37" s="22">
        <f t="shared" si="23"/>
        <v>0</v>
      </c>
    </row>
    <row r="38" spans="7:41" x14ac:dyDescent="0.3">
      <c r="G38" s="48" t="str">
        <f t="shared" si="0"/>
        <v>jeu</v>
      </c>
      <c r="H38" s="31">
        <f t="shared" si="24"/>
        <v>42761</v>
      </c>
      <c r="I38" s="21">
        <f t="shared" si="1"/>
        <v>0</v>
      </c>
      <c r="J38" s="21">
        <f t="shared" si="2"/>
        <v>0</v>
      </c>
      <c r="K38" s="22">
        <f t="shared" si="3"/>
        <v>0</v>
      </c>
      <c r="M38" s="48" t="str">
        <f t="shared" si="4"/>
        <v>dim</v>
      </c>
      <c r="N38" s="31">
        <f t="shared" si="25"/>
        <v>42792</v>
      </c>
      <c r="O38" s="21">
        <f t="shared" si="5"/>
        <v>0</v>
      </c>
      <c r="P38" s="21">
        <f t="shared" si="6"/>
        <v>0</v>
      </c>
      <c r="Q38" s="22">
        <f t="shared" si="7"/>
        <v>0</v>
      </c>
      <c r="S38" s="48" t="str">
        <f t="shared" si="8"/>
        <v>dim</v>
      </c>
      <c r="T38" s="31">
        <f t="shared" si="26"/>
        <v>42820</v>
      </c>
      <c r="U38" s="21">
        <f t="shared" si="9"/>
        <v>0</v>
      </c>
      <c r="V38" s="21">
        <f t="shared" si="10"/>
        <v>0</v>
      </c>
      <c r="W38" s="22">
        <f t="shared" si="11"/>
        <v>0</v>
      </c>
      <c r="Y38" s="48" t="str">
        <f t="shared" si="12"/>
        <v>mer</v>
      </c>
      <c r="Z38" s="31">
        <f t="shared" si="27"/>
        <v>42851</v>
      </c>
      <c r="AA38" s="21">
        <f t="shared" si="13"/>
        <v>0</v>
      </c>
      <c r="AB38" s="21">
        <f t="shared" si="14"/>
        <v>0</v>
      </c>
      <c r="AC38" s="22">
        <f t="shared" si="15"/>
        <v>0</v>
      </c>
      <c r="AE38" s="48" t="str">
        <f t="shared" si="16"/>
        <v>ven</v>
      </c>
      <c r="AF38" s="31">
        <f t="shared" si="28"/>
        <v>42881</v>
      </c>
      <c r="AG38" s="21">
        <f t="shared" si="17"/>
        <v>0</v>
      </c>
      <c r="AH38" s="21">
        <f t="shared" si="18"/>
        <v>1</v>
      </c>
      <c r="AI38" s="22">
        <f t="shared" si="19"/>
        <v>1</v>
      </c>
      <c r="AK38" s="48" t="str">
        <f t="shared" si="20"/>
        <v>lun</v>
      </c>
      <c r="AL38" s="31">
        <f t="shared" si="29"/>
        <v>42912</v>
      </c>
      <c r="AM38" s="21">
        <f t="shared" si="21"/>
        <v>1</v>
      </c>
      <c r="AN38" s="21">
        <f t="shared" si="22"/>
        <v>0</v>
      </c>
      <c r="AO38" s="22">
        <f t="shared" si="23"/>
        <v>0</v>
      </c>
    </row>
    <row r="39" spans="7:41" x14ac:dyDescent="0.3">
      <c r="G39" s="48" t="str">
        <f t="shared" si="0"/>
        <v>ven</v>
      </c>
      <c r="H39" s="31">
        <f t="shared" si="24"/>
        <v>42762</v>
      </c>
      <c r="I39" s="21">
        <f t="shared" si="1"/>
        <v>0</v>
      </c>
      <c r="J39" s="21">
        <f t="shared" si="2"/>
        <v>1</v>
      </c>
      <c r="K39" s="22">
        <f t="shared" si="3"/>
        <v>1</v>
      </c>
      <c r="M39" s="48" t="str">
        <f t="shared" si="4"/>
        <v>lun</v>
      </c>
      <c r="N39" s="31">
        <f t="shared" si="25"/>
        <v>42793</v>
      </c>
      <c r="O39" s="21">
        <f t="shared" si="5"/>
        <v>1</v>
      </c>
      <c r="P39" s="21">
        <f t="shared" si="6"/>
        <v>0</v>
      </c>
      <c r="Q39" s="22">
        <f t="shared" si="7"/>
        <v>0</v>
      </c>
      <c r="S39" s="48" t="str">
        <f t="shared" si="8"/>
        <v>lun</v>
      </c>
      <c r="T39" s="31">
        <f t="shared" si="26"/>
        <v>42821</v>
      </c>
      <c r="U39" s="21">
        <f t="shared" si="9"/>
        <v>1</v>
      </c>
      <c r="V39" s="21">
        <f t="shared" si="10"/>
        <v>0</v>
      </c>
      <c r="W39" s="22">
        <f t="shared" si="11"/>
        <v>0</v>
      </c>
      <c r="Y39" s="48" t="str">
        <f t="shared" si="12"/>
        <v>jeu</v>
      </c>
      <c r="Z39" s="31">
        <f t="shared" si="27"/>
        <v>42852</v>
      </c>
      <c r="AA39" s="21">
        <f t="shared" si="13"/>
        <v>0</v>
      </c>
      <c r="AB39" s="21">
        <f t="shared" si="14"/>
        <v>0</v>
      </c>
      <c r="AC39" s="22">
        <f t="shared" si="15"/>
        <v>0</v>
      </c>
      <c r="AE39" s="48" t="str">
        <f t="shared" si="16"/>
        <v>sam</v>
      </c>
      <c r="AF39" s="31">
        <f t="shared" si="28"/>
        <v>42882</v>
      </c>
      <c r="AG39" s="21">
        <f t="shared" si="17"/>
        <v>0</v>
      </c>
      <c r="AH39" s="21">
        <f t="shared" si="18"/>
        <v>0</v>
      </c>
      <c r="AI39" s="22">
        <f t="shared" si="19"/>
        <v>0</v>
      </c>
      <c r="AK39" s="48" t="str">
        <f t="shared" si="20"/>
        <v>mar</v>
      </c>
      <c r="AL39" s="31">
        <f t="shared" si="29"/>
        <v>42913</v>
      </c>
      <c r="AM39" s="21">
        <f t="shared" si="21"/>
        <v>0</v>
      </c>
      <c r="AN39" s="21">
        <f t="shared" si="22"/>
        <v>0</v>
      </c>
      <c r="AO39" s="22">
        <f t="shared" si="23"/>
        <v>0</v>
      </c>
    </row>
    <row r="40" spans="7:41" x14ac:dyDescent="0.3">
      <c r="G40" s="48" t="str">
        <f t="shared" si="0"/>
        <v>sam</v>
      </c>
      <c r="H40" s="31">
        <f t="shared" si="24"/>
        <v>42763</v>
      </c>
      <c r="I40" s="21">
        <f t="shared" si="1"/>
        <v>0</v>
      </c>
      <c r="J40" s="21">
        <f t="shared" si="2"/>
        <v>0</v>
      </c>
      <c r="K40" s="22">
        <f t="shared" si="3"/>
        <v>0</v>
      </c>
      <c r="M40" s="50" t="str">
        <f t="shared" si="4"/>
        <v>mar</v>
      </c>
      <c r="N40" s="32">
        <f t="shared" si="25"/>
        <v>42794</v>
      </c>
      <c r="O40" s="22">
        <f t="shared" si="5"/>
        <v>0</v>
      </c>
      <c r="P40" s="22">
        <f t="shared" si="6"/>
        <v>0</v>
      </c>
      <c r="Q40" s="22">
        <f t="shared" si="7"/>
        <v>0</v>
      </c>
      <c r="S40" s="48" t="str">
        <f t="shared" si="8"/>
        <v>mar</v>
      </c>
      <c r="T40" s="31">
        <f t="shared" si="26"/>
        <v>42822</v>
      </c>
      <c r="U40" s="21">
        <f t="shared" si="9"/>
        <v>0</v>
      </c>
      <c r="V40" s="21">
        <f t="shared" si="10"/>
        <v>0</v>
      </c>
      <c r="W40" s="22">
        <f t="shared" si="11"/>
        <v>0</v>
      </c>
      <c r="Y40" s="48" t="str">
        <f t="shared" si="12"/>
        <v>ven</v>
      </c>
      <c r="Z40" s="31">
        <f t="shared" si="27"/>
        <v>42853</v>
      </c>
      <c r="AA40" s="21">
        <f t="shared" si="13"/>
        <v>0</v>
      </c>
      <c r="AB40" s="21">
        <f t="shared" si="14"/>
        <v>1</v>
      </c>
      <c r="AC40" s="22">
        <f t="shared" si="15"/>
        <v>1</v>
      </c>
      <c r="AE40" s="48" t="str">
        <f t="shared" si="16"/>
        <v>dim</v>
      </c>
      <c r="AF40" s="31">
        <f t="shared" si="28"/>
        <v>42883</v>
      </c>
      <c r="AG40" s="21">
        <f t="shared" si="17"/>
        <v>0</v>
      </c>
      <c r="AH40" s="21">
        <f t="shared" si="18"/>
        <v>0</v>
      </c>
      <c r="AI40" s="22">
        <f t="shared" si="19"/>
        <v>0</v>
      </c>
      <c r="AK40" s="48" t="str">
        <f t="shared" si="20"/>
        <v>mer</v>
      </c>
      <c r="AL40" s="31">
        <f t="shared" si="29"/>
        <v>42914</v>
      </c>
      <c r="AM40" s="21">
        <f t="shared" si="21"/>
        <v>0</v>
      </c>
      <c r="AN40" s="21">
        <f t="shared" si="22"/>
        <v>0</v>
      </c>
      <c r="AO40" s="22">
        <f t="shared" si="23"/>
        <v>0</v>
      </c>
    </row>
    <row r="41" spans="7:41" x14ac:dyDescent="0.3">
      <c r="G41" s="48" t="str">
        <f t="shared" si="0"/>
        <v>dim</v>
      </c>
      <c r="H41" s="31">
        <f t="shared" si="24"/>
        <v>42764</v>
      </c>
      <c r="I41" s="21">
        <f t="shared" si="1"/>
        <v>0</v>
      </c>
      <c r="J41" s="21">
        <f t="shared" si="2"/>
        <v>0</v>
      </c>
      <c r="K41" s="22">
        <f t="shared" si="3"/>
        <v>0</v>
      </c>
      <c r="M41" s="50" t="str">
        <f t="shared" si="4"/>
        <v/>
      </c>
      <c r="N41" s="32" t="str">
        <f>IF(MONTH(N40)=MONTH(N40+1),N40+1,"")</f>
        <v/>
      </c>
      <c r="O41" s="22" t="str">
        <f>IF($M41=$B$5,1,IF($N$41="","",0))</f>
        <v/>
      </c>
      <c r="P41" s="22" t="str">
        <f>IF($M41=$C$5,1,IF($N$41="","",0))</f>
        <v/>
      </c>
      <c r="Q41" s="22" t="str">
        <f>IF($M41=$D$5,1,IF($N$41="","",0))</f>
        <v/>
      </c>
      <c r="S41" s="48" t="str">
        <f t="shared" si="8"/>
        <v>mer</v>
      </c>
      <c r="T41" s="31">
        <f t="shared" si="26"/>
        <v>42823</v>
      </c>
      <c r="U41" s="21">
        <f t="shared" si="9"/>
        <v>0</v>
      </c>
      <c r="V41" s="21">
        <f t="shared" si="10"/>
        <v>0</v>
      </c>
      <c r="W41" s="22">
        <f t="shared" si="11"/>
        <v>0</v>
      </c>
      <c r="Y41" s="48" t="str">
        <f t="shared" si="12"/>
        <v>sam</v>
      </c>
      <c r="Z41" s="31">
        <f t="shared" si="27"/>
        <v>42854</v>
      </c>
      <c r="AA41" s="21">
        <f t="shared" si="13"/>
        <v>0</v>
      </c>
      <c r="AB41" s="21">
        <f t="shared" si="14"/>
        <v>0</v>
      </c>
      <c r="AC41" s="22">
        <f t="shared" si="15"/>
        <v>0</v>
      </c>
      <c r="AE41" s="48" t="str">
        <f t="shared" si="16"/>
        <v>lun</v>
      </c>
      <c r="AF41" s="31">
        <f t="shared" si="28"/>
        <v>42884</v>
      </c>
      <c r="AG41" s="21">
        <f t="shared" si="17"/>
        <v>1</v>
      </c>
      <c r="AH41" s="21">
        <f t="shared" si="18"/>
        <v>0</v>
      </c>
      <c r="AI41" s="22">
        <f t="shared" si="19"/>
        <v>0</v>
      </c>
      <c r="AK41" s="48" t="str">
        <f t="shared" si="20"/>
        <v>jeu</v>
      </c>
      <c r="AL41" s="31">
        <f t="shared" si="29"/>
        <v>42915</v>
      </c>
      <c r="AM41" s="21">
        <f t="shared" si="21"/>
        <v>0</v>
      </c>
      <c r="AN41" s="21">
        <f t="shared" si="22"/>
        <v>0</v>
      </c>
      <c r="AO41" s="22">
        <f t="shared" si="23"/>
        <v>0</v>
      </c>
    </row>
    <row r="42" spans="7:41" x14ac:dyDescent="0.3">
      <c r="G42" s="48" t="str">
        <f t="shared" si="0"/>
        <v>lun</v>
      </c>
      <c r="H42" s="31">
        <f t="shared" si="24"/>
        <v>42765</v>
      </c>
      <c r="I42" s="21">
        <f t="shared" si="1"/>
        <v>1</v>
      </c>
      <c r="J42" s="21">
        <f t="shared" si="2"/>
        <v>0</v>
      </c>
      <c r="K42" s="22">
        <f t="shared" si="3"/>
        <v>0</v>
      </c>
      <c r="M42" s="30"/>
      <c r="N42" s="30"/>
      <c r="O42" s="1"/>
      <c r="P42" s="1"/>
      <c r="Q42" s="1"/>
      <c r="S42" s="48" t="str">
        <f t="shared" si="8"/>
        <v>jeu</v>
      </c>
      <c r="T42" s="31">
        <f t="shared" si="26"/>
        <v>42824</v>
      </c>
      <c r="U42" s="21">
        <f t="shared" si="9"/>
        <v>0</v>
      </c>
      <c r="V42" s="21">
        <f t="shared" si="10"/>
        <v>0</v>
      </c>
      <c r="W42" s="22">
        <f t="shared" si="11"/>
        <v>0</v>
      </c>
      <c r="Y42" s="50" t="str">
        <f t="shared" si="12"/>
        <v>dim</v>
      </c>
      <c r="Z42" s="32">
        <f t="shared" si="27"/>
        <v>42855</v>
      </c>
      <c r="AA42" s="21">
        <f t="shared" si="13"/>
        <v>0</v>
      </c>
      <c r="AB42" s="21">
        <f t="shared" si="14"/>
        <v>0</v>
      </c>
      <c r="AC42" s="22">
        <f t="shared" si="15"/>
        <v>0</v>
      </c>
      <c r="AE42" s="48" t="str">
        <f t="shared" si="16"/>
        <v>mar</v>
      </c>
      <c r="AF42" s="31">
        <f t="shared" si="28"/>
        <v>42885</v>
      </c>
      <c r="AG42" s="21">
        <f t="shared" si="17"/>
        <v>0</v>
      </c>
      <c r="AH42" s="21">
        <f t="shared" si="18"/>
        <v>0</v>
      </c>
      <c r="AI42" s="22">
        <f t="shared" si="19"/>
        <v>0</v>
      </c>
      <c r="AK42" s="50" t="str">
        <f t="shared" si="20"/>
        <v>ven</v>
      </c>
      <c r="AL42" s="32">
        <f t="shared" si="29"/>
        <v>42916</v>
      </c>
      <c r="AM42" s="21">
        <f t="shared" si="21"/>
        <v>0</v>
      </c>
      <c r="AN42" s="21">
        <f t="shared" si="22"/>
        <v>1</v>
      </c>
      <c r="AO42" s="22">
        <f t="shared" si="23"/>
        <v>1</v>
      </c>
    </row>
    <row r="43" spans="7:41" x14ac:dyDescent="0.3">
      <c r="G43" s="48" t="str">
        <f t="shared" si="0"/>
        <v>mar</v>
      </c>
      <c r="H43" s="32">
        <f t="shared" si="24"/>
        <v>42766</v>
      </c>
      <c r="I43" s="21">
        <f t="shared" si="1"/>
        <v>0</v>
      </c>
      <c r="J43" s="21">
        <f t="shared" si="2"/>
        <v>0</v>
      </c>
      <c r="K43" s="22">
        <f t="shared" si="3"/>
        <v>0</v>
      </c>
      <c r="M43" s="30"/>
      <c r="N43" s="30"/>
      <c r="O43" s="1"/>
      <c r="P43" s="1"/>
      <c r="Q43" s="1"/>
      <c r="S43" s="50" t="str">
        <f t="shared" si="8"/>
        <v>ven</v>
      </c>
      <c r="T43" s="32">
        <f t="shared" si="26"/>
        <v>42825</v>
      </c>
      <c r="U43" s="21">
        <f t="shared" si="9"/>
        <v>0</v>
      </c>
      <c r="V43" s="21">
        <f t="shared" si="10"/>
        <v>1</v>
      </c>
      <c r="W43" s="22">
        <f t="shared" si="11"/>
        <v>1</v>
      </c>
      <c r="Y43" s="30"/>
      <c r="Z43" s="30"/>
      <c r="AA43" s="1"/>
      <c r="AB43" s="1"/>
      <c r="AC43" s="1"/>
      <c r="AE43" s="50" t="str">
        <f t="shared" si="16"/>
        <v>mer</v>
      </c>
      <c r="AF43" s="32">
        <f t="shared" si="28"/>
        <v>42886</v>
      </c>
      <c r="AG43" s="21">
        <f t="shared" si="17"/>
        <v>0</v>
      </c>
      <c r="AH43" s="21">
        <f t="shared" si="18"/>
        <v>0</v>
      </c>
      <c r="AI43" s="22">
        <f t="shared" si="19"/>
        <v>0</v>
      </c>
    </row>
    <row r="44" spans="7:41" s="1" customFormat="1" x14ac:dyDescent="0.3">
      <c r="G44" s="30"/>
      <c r="H44" s="30"/>
      <c r="M44" s="30"/>
      <c r="N44" s="30"/>
      <c r="S44" s="30"/>
      <c r="T44" s="30"/>
      <c r="Y44" s="30"/>
      <c r="Z44" s="30"/>
      <c r="AE44" s="30"/>
      <c r="AF44" s="30"/>
      <c r="AK44" s="30"/>
      <c r="AL44" s="30"/>
    </row>
    <row r="45" spans="7:41" s="1" customFormat="1" x14ac:dyDescent="0.3">
      <c r="G45" s="30"/>
      <c r="H45" s="30"/>
      <c r="M45" s="30"/>
      <c r="N45" s="30"/>
      <c r="S45" s="30"/>
      <c r="T45" s="30"/>
      <c r="Y45" s="30"/>
      <c r="Z45" s="30"/>
      <c r="AE45" s="30"/>
      <c r="AF45" s="30"/>
      <c r="AK45" s="30"/>
      <c r="AL45" s="30"/>
    </row>
    <row r="46" spans="7:41" x14ac:dyDescent="0.3">
      <c r="G46" s="30"/>
      <c r="H46" s="108" t="s">
        <v>6</v>
      </c>
      <c r="I46" s="109"/>
      <c r="J46" s="109"/>
      <c r="K46" s="110"/>
      <c r="M46" s="18"/>
      <c r="N46" s="94" t="s">
        <v>7</v>
      </c>
      <c r="O46" s="94"/>
      <c r="P46" s="94"/>
      <c r="Q46" s="95"/>
      <c r="S46" s="18"/>
      <c r="T46" s="94" t="s">
        <v>8</v>
      </c>
      <c r="U46" s="94"/>
      <c r="V46" s="94"/>
      <c r="W46" s="95"/>
      <c r="Y46" s="18"/>
      <c r="Z46" s="94" t="s">
        <v>9</v>
      </c>
      <c r="AA46" s="94"/>
      <c r="AB46" s="94"/>
      <c r="AC46" s="95"/>
      <c r="AE46" s="18"/>
      <c r="AF46" s="94" t="s">
        <v>10</v>
      </c>
      <c r="AG46" s="94"/>
      <c r="AH46" s="94"/>
      <c r="AI46" s="95"/>
      <c r="AK46" s="18"/>
      <c r="AL46" s="94" t="s">
        <v>11</v>
      </c>
      <c r="AM46" s="94"/>
      <c r="AN46" s="94"/>
      <c r="AO46" s="95"/>
    </row>
    <row r="47" spans="7:41" x14ac:dyDescent="0.3">
      <c r="G47" s="48" t="str">
        <f>IF(H47="","",TEXT(H47,"jjj"))</f>
        <v>sam</v>
      </c>
      <c r="H47" s="31">
        <f>DATE(YEAR(H13),MONTH(H13)+6,1)</f>
        <v>42917</v>
      </c>
      <c r="I47" s="21">
        <f>IF($G47=$B$5,1,0)</f>
        <v>0</v>
      </c>
      <c r="J47" s="21">
        <f>IF($G47=$C$5,1,0)</f>
        <v>0</v>
      </c>
      <c r="K47" s="22">
        <f>IF($G47=$D$5,1,0)</f>
        <v>0</v>
      </c>
      <c r="M47" s="48" t="str">
        <f>IF(N47="","",TEXT(N47,"jjj"))</f>
        <v>mar</v>
      </c>
      <c r="N47" s="31">
        <f>DATE(YEAR(N13),MONTH(N13)+6,1)</f>
        <v>42948</v>
      </c>
      <c r="O47" s="21">
        <f>IF($M47=$B$5,1,0)</f>
        <v>0</v>
      </c>
      <c r="P47" s="21">
        <f>IF($M47=$C$5,1,0)</f>
        <v>0</v>
      </c>
      <c r="Q47" s="22">
        <f>IF($M47=$D$5,1,0)</f>
        <v>0</v>
      </c>
      <c r="S47" s="48" t="str">
        <f>IF(T47="","",TEXT(T47,"jjj"))</f>
        <v>ven</v>
      </c>
      <c r="T47" s="31">
        <f>DATE(YEAR(T13),MONTH(T13)+6,1)</f>
        <v>42979</v>
      </c>
      <c r="U47" s="21">
        <f>IF($S47=$B$5,1,0)</f>
        <v>0</v>
      </c>
      <c r="V47" s="21">
        <f>IF($S47=$C$5,1,0)</f>
        <v>1</v>
      </c>
      <c r="W47" s="22">
        <f>IF($S47=$D$5,1,0)</f>
        <v>1</v>
      </c>
      <c r="Y47" s="48" t="str">
        <f>IF(Z47="","",TEXT(Z47,"jjj"))</f>
        <v>dim</v>
      </c>
      <c r="Z47" s="31">
        <f>DATE(YEAR(Z13),MONTH(Z13)+6,1)</f>
        <v>43009</v>
      </c>
      <c r="AA47" s="21">
        <f>IF($Y47=$B$5,1,0)</f>
        <v>0</v>
      </c>
      <c r="AB47" s="21">
        <f>IF($Y47=$C$5,1,0)</f>
        <v>0</v>
      </c>
      <c r="AC47" s="22">
        <f>IF($Y47=$D$5,1,0)</f>
        <v>0</v>
      </c>
      <c r="AE47" s="48" t="str">
        <f>IF(AF47="","",TEXT(AF47,"jjj"))</f>
        <v>mer</v>
      </c>
      <c r="AF47" s="31">
        <f>DATE(YEAR(AF13),MONTH(AF13)+6,1)</f>
        <v>43040</v>
      </c>
      <c r="AG47" s="21">
        <f>IF($AE47=$B$5,1,0)</f>
        <v>0</v>
      </c>
      <c r="AH47" s="21">
        <f>IF($AE47=$C$5,1,0)</f>
        <v>0</v>
      </c>
      <c r="AI47" s="22">
        <f>IF($AE47=$D$5,1,0)</f>
        <v>0</v>
      </c>
      <c r="AK47" s="48" t="str">
        <f>IF(AL47="","",TEXT(AL47,"jjj"))</f>
        <v>ven</v>
      </c>
      <c r="AL47" s="31">
        <f>DATE(YEAR(AL13),MONTH(AL13)+6,1)</f>
        <v>43070</v>
      </c>
      <c r="AM47" s="21">
        <f>IF($AK47=$B$5,1,0)</f>
        <v>0</v>
      </c>
      <c r="AN47" s="21">
        <f>IF($AK47=$C$5,1,0)</f>
        <v>1</v>
      </c>
      <c r="AO47" s="22">
        <f>IF($AK47=$D$5,1,0)</f>
        <v>1</v>
      </c>
    </row>
    <row r="48" spans="7:41" x14ac:dyDescent="0.3">
      <c r="G48" s="48" t="str">
        <f t="shared" ref="G48:G77" si="30">IF(H48="","",TEXT(H48,"jjj"))</f>
        <v>dim</v>
      </c>
      <c r="H48" s="31">
        <f>H47+1</f>
        <v>42918</v>
      </c>
      <c r="I48" s="21">
        <f t="shared" ref="I48:I77" si="31">IF($G48=$B$5,1,0)</f>
        <v>0</v>
      </c>
      <c r="J48" s="21">
        <f t="shared" ref="J48:J77" si="32">IF($G48=$C$5,1,0)</f>
        <v>0</v>
      </c>
      <c r="K48" s="22">
        <f t="shared" ref="K48:K77" si="33">IF($G48=$D$5,1,0)</f>
        <v>0</v>
      </c>
      <c r="M48" s="48" t="str">
        <f t="shared" ref="M48:M77" si="34">IF(N48="","",TEXT(N48,"jjj"))</f>
        <v>mer</v>
      </c>
      <c r="N48" s="31">
        <f>N47+1</f>
        <v>42949</v>
      </c>
      <c r="O48" s="21">
        <f t="shared" ref="O48:O77" si="35">IF($M48=$B$5,1,0)</f>
        <v>0</v>
      </c>
      <c r="P48" s="21">
        <f t="shared" ref="P48:P77" si="36">IF($M48=$C$5,1,0)</f>
        <v>0</v>
      </c>
      <c r="Q48" s="22">
        <f t="shared" ref="Q48:Q77" si="37">IF($M48=$D$5,1,0)</f>
        <v>0</v>
      </c>
      <c r="S48" s="48" t="str">
        <f t="shared" ref="S48:S76" si="38">IF(T48="","",TEXT(T48,"jjj"))</f>
        <v>sam</v>
      </c>
      <c r="T48" s="31">
        <f>T47+1</f>
        <v>42980</v>
      </c>
      <c r="U48" s="21">
        <f t="shared" ref="U48:U76" si="39">IF($S48=$B$5,1,0)</f>
        <v>0</v>
      </c>
      <c r="V48" s="21">
        <f t="shared" ref="V48:V76" si="40">IF($S48=$C$5,1,0)</f>
        <v>0</v>
      </c>
      <c r="W48" s="22">
        <f t="shared" ref="W48:W76" si="41">IF($S48=$D$5,1,0)</f>
        <v>0</v>
      </c>
      <c r="Y48" s="48" t="str">
        <f t="shared" ref="Y48:Y77" si="42">IF(Z48="","",TEXT(Z48,"jjj"))</f>
        <v>lun</v>
      </c>
      <c r="Z48" s="31">
        <f>Z47+1</f>
        <v>43010</v>
      </c>
      <c r="AA48" s="21">
        <f t="shared" ref="AA48:AA77" si="43">IF($Y48=$B$5,1,0)</f>
        <v>1</v>
      </c>
      <c r="AB48" s="21">
        <f t="shared" ref="AB48:AB77" si="44">IF($Y48=$C$5,1,0)</f>
        <v>0</v>
      </c>
      <c r="AC48" s="22">
        <f t="shared" ref="AC48:AC77" si="45">IF($Y48=$D$5,1,0)</f>
        <v>0</v>
      </c>
      <c r="AE48" s="48" t="str">
        <f t="shared" ref="AE48:AE76" si="46">IF(AF48="","",TEXT(AF48,"jjj"))</f>
        <v>jeu</v>
      </c>
      <c r="AF48" s="31">
        <f>AF47+1</f>
        <v>43041</v>
      </c>
      <c r="AG48" s="21">
        <f t="shared" ref="AG48:AG76" si="47">IF($AE48=$B$5,1,0)</f>
        <v>0</v>
      </c>
      <c r="AH48" s="21">
        <f t="shared" ref="AH48:AH76" si="48">IF($AE48=$C$5,1,0)</f>
        <v>0</v>
      </c>
      <c r="AI48" s="22">
        <f t="shared" ref="AI48:AI76" si="49">IF($AE48=$D$5,1,0)</f>
        <v>0</v>
      </c>
      <c r="AK48" s="48" t="str">
        <f t="shared" ref="AK48:AK77" si="50">IF(AL48="","",TEXT(AL48,"jjj"))</f>
        <v>sam</v>
      </c>
      <c r="AL48" s="31">
        <f>AL47+1</f>
        <v>43071</v>
      </c>
      <c r="AM48" s="21">
        <f t="shared" ref="AM48:AM77" si="51">IF($AK48=$B$5,1,0)</f>
        <v>0</v>
      </c>
      <c r="AN48" s="21">
        <f t="shared" ref="AN48:AN77" si="52">IF($AK48=$C$5,1,0)</f>
        <v>0</v>
      </c>
      <c r="AO48" s="22">
        <f t="shared" ref="AO48:AO77" si="53">IF($AK48=$D$5,1,0)</f>
        <v>0</v>
      </c>
    </row>
    <row r="49" spans="3:41" x14ac:dyDescent="0.3">
      <c r="G49" s="48" t="str">
        <f t="shared" si="30"/>
        <v>lun</v>
      </c>
      <c r="H49" s="31">
        <f t="shared" ref="H49:H77" si="54">H48+1</f>
        <v>42919</v>
      </c>
      <c r="I49" s="21">
        <f t="shared" si="31"/>
        <v>1</v>
      </c>
      <c r="J49" s="21">
        <f t="shared" si="32"/>
        <v>0</v>
      </c>
      <c r="K49" s="22">
        <f t="shared" si="33"/>
        <v>0</v>
      </c>
      <c r="M49" s="48" t="str">
        <f t="shared" si="34"/>
        <v>jeu</v>
      </c>
      <c r="N49" s="31">
        <f t="shared" ref="N49:N77" si="55">N48+1</f>
        <v>42950</v>
      </c>
      <c r="O49" s="21">
        <f t="shared" si="35"/>
        <v>0</v>
      </c>
      <c r="P49" s="21">
        <f t="shared" si="36"/>
        <v>0</v>
      </c>
      <c r="Q49" s="22">
        <f t="shared" si="37"/>
        <v>0</v>
      </c>
      <c r="S49" s="48" t="str">
        <f t="shared" si="38"/>
        <v>dim</v>
      </c>
      <c r="T49" s="31">
        <f t="shared" ref="T49:T76" si="56">T48+1</f>
        <v>42981</v>
      </c>
      <c r="U49" s="21">
        <f t="shared" si="39"/>
        <v>0</v>
      </c>
      <c r="V49" s="21">
        <f t="shared" si="40"/>
        <v>0</v>
      </c>
      <c r="W49" s="22">
        <f t="shared" si="41"/>
        <v>0</v>
      </c>
      <c r="Y49" s="48" t="str">
        <f t="shared" si="42"/>
        <v>mar</v>
      </c>
      <c r="Z49" s="31">
        <f t="shared" ref="Z49:Z77" si="57">Z48+1</f>
        <v>43011</v>
      </c>
      <c r="AA49" s="21">
        <f t="shared" si="43"/>
        <v>0</v>
      </c>
      <c r="AB49" s="21">
        <f t="shared" si="44"/>
        <v>0</v>
      </c>
      <c r="AC49" s="22">
        <f t="shared" si="45"/>
        <v>0</v>
      </c>
      <c r="AE49" s="48" t="str">
        <f t="shared" si="46"/>
        <v>ven</v>
      </c>
      <c r="AF49" s="31">
        <f t="shared" ref="AF49:AF76" si="58">AF48+1</f>
        <v>43042</v>
      </c>
      <c r="AG49" s="21">
        <f t="shared" si="47"/>
        <v>0</v>
      </c>
      <c r="AH49" s="21">
        <f t="shared" si="48"/>
        <v>1</v>
      </c>
      <c r="AI49" s="22">
        <f t="shared" si="49"/>
        <v>1</v>
      </c>
      <c r="AK49" s="48" t="str">
        <f t="shared" si="50"/>
        <v>dim</v>
      </c>
      <c r="AL49" s="31">
        <f t="shared" ref="AL49:AL77" si="59">AL48+1</f>
        <v>43072</v>
      </c>
      <c r="AM49" s="21">
        <f t="shared" si="51"/>
        <v>0</v>
      </c>
      <c r="AN49" s="21">
        <f t="shared" si="52"/>
        <v>0</v>
      </c>
      <c r="AO49" s="22">
        <f t="shared" si="53"/>
        <v>0</v>
      </c>
    </row>
    <row r="50" spans="3:41" x14ac:dyDescent="0.3">
      <c r="G50" s="48" t="str">
        <f t="shared" si="30"/>
        <v>mar</v>
      </c>
      <c r="H50" s="31">
        <f t="shared" si="54"/>
        <v>42920</v>
      </c>
      <c r="I50" s="21">
        <f t="shared" si="31"/>
        <v>0</v>
      </c>
      <c r="J50" s="21">
        <f t="shared" si="32"/>
        <v>0</v>
      </c>
      <c r="K50" s="22">
        <f t="shared" si="33"/>
        <v>0</v>
      </c>
      <c r="M50" s="48" t="str">
        <f t="shared" si="34"/>
        <v>ven</v>
      </c>
      <c r="N50" s="31">
        <f t="shared" si="55"/>
        <v>42951</v>
      </c>
      <c r="O50" s="21">
        <f t="shared" si="35"/>
        <v>0</v>
      </c>
      <c r="P50" s="21">
        <f t="shared" si="36"/>
        <v>1</v>
      </c>
      <c r="Q50" s="22">
        <f t="shared" si="37"/>
        <v>1</v>
      </c>
      <c r="S50" s="48" t="str">
        <f t="shared" si="38"/>
        <v>lun</v>
      </c>
      <c r="T50" s="31">
        <f t="shared" si="56"/>
        <v>42982</v>
      </c>
      <c r="U50" s="21">
        <f t="shared" si="39"/>
        <v>1</v>
      </c>
      <c r="V50" s="21">
        <f t="shared" si="40"/>
        <v>0</v>
      </c>
      <c r="W50" s="22">
        <f t="shared" si="41"/>
        <v>0</v>
      </c>
      <c r="Y50" s="48" t="str">
        <f t="shared" si="42"/>
        <v>mer</v>
      </c>
      <c r="Z50" s="31">
        <f t="shared" si="57"/>
        <v>43012</v>
      </c>
      <c r="AA50" s="21">
        <f t="shared" si="43"/>
        <v>0</v>
      </c>
      <c r="AB50" s="21">
        <f t="shared" si="44"/>
        <v>0</v>
      </c>
      <c r="AC50" s="22">
        <f t="shared" si="45"/>
        <v>0</v>
      </c>
      <c r="AE50" s="48" t="str">
        <f t="shared" si="46"/>
        <v>sam</v>
      </c>
      <c r="AF50" s="31">
        <f t="shared" si="58"/>
        <v>43043</v>
      </c>
      <c r="AG50" s="21">
        <f t="shared" si="47"/>
        <v>0</v>
      </c>
      <c r="AH50" s="21">
        <f t="shared" si="48"/>
        <v>0</v>
      </c>
      <c r="AI50" s="22">
        <f t="shared" si="49"/>
        <v>0</v>
      </c>
      <c r="AK50" s="48" t="str">
        <f t="shared" si="50"/>
        <v>lun</v>
      </c>
      <c r="AL50" s="31">
        <f t="shared" si="59"/>
        <v>43073</v>
      </c>
      <c r="AM50" s="21">
        <f t="shared" si="51"/>
        <v>1</v>
      </c>
      <c r="AN50" s="21">
        <f t="shared" si="52"/>
        <v>0</v>
      </c>
      <c r="AO50" s="22">
        <f t="shared" si="53"/>
        <v>0</v>
      </c>
    </row>
    <row r="51" spans="3:41" x14ac:dyDescent="0.3">
      <c r="G51" s="48" t="str">
        <f t="shared" si="30"/>
        <v>mer</v>
      </c>
      <c r="H51" s="31">
        <f t="shared" si="54"/>
        <v>42921</v>
      </c>
      <c r="I51" s="21">
        <f t="shared" si="31"/>
        <v>0</v>
      </c>
      <c r="J51" s="21">
        <f t="shared" si="32"/>
        <v>0</v>
      </c>
      <c r="K51" s="22">
        <f t="shared" si="33"/>
        <v>0</v>
      </c>
      <c r="M51" s="48" t="str">
        <f t="shared" si="34"/>
        <v>sam</v>
      </c>
      <c r="N51" s="31">
        <f t="shared" si="55"/>
        <v>42952</v>
      </c>
      <c r="O51" s="21">
        <f t="shared" si="35"/>
        <v>0</v>
      </c>
      <c r="P51" s="21">
        <f t="shared" si="36"/>
        <v>0</v>
      </c>
      <c r="Q51" s="22">
        <f t="shared" si="37"/>
        <v>0</v>
      </c>
      <c r="S51" s="48" t="str">
        <f t="shared" si="38"/>
        <v>mar</v>
      </c>
      <c r="T51" s="31">
        <f t="shared" si="56"/>
        <v>42983</v>
      </c>
      <c r="U51" s="21">
        <f t="shared" si="39"/>
        <v>0</v>
      </c>
      <c r="V51" s="21">
        <f t="shared" si="40"/>
        <v>0</v>
      </c>
      <c r="W51" s="22">
        <f t="shared" si="41"/>
        <v>0</v>
      </c>
      <c r="Y51" s="48" t="str">
        <f t="shared" si="42"/>
        <v>jeu</v>
      </c>
      <c r="Z51" s="31">
        <f t="shared" si="57"/>
        <v>43013</v>
      </c>
      <c r="AA51" s="21">
        <f t="shared" si="43"/>
        <v>0</v>
      </c>
      <c r="AB51" s="21">
        <f t="shared" si="44"/>
        <v>0</v>
      </c>
      <c r="AC51" s="22">
        <f t="shared" si="45"/>
        <v>0</v>
      </c>
      <c r="AE51" s="48" t="str">
        <f t="shared" si="46"/>
        <v>dim</v>
      </c>
      <c r="AF51" s="31">
        <f t="shared" si="58"/>
        <v>43044</v>
      </c>
      <c r="AG51" s="21">
        <f t="shared" si="47"/>
        <v>0</v>
      </c>
      <c r="AH51" s="21">
        <f t="shared" si="48"/>
        <v>0</v>
      </c>
      <c r="AI51" s="22">
        <f t="shared" si="49"/>
        <v>0</v>
      </c>
      <c r="AK51" s="48" t="str">
        <f t="shared" si="50"/>
        <v>mar</v>
      </c>
      <c r="AL51" s="31">
        <f t="shared" si="59"/>
        <v>43074</v>
      </c>
      <c r="AM51" s="21">
        <f t="shared" si="51"/>
        <v>0</v>
      </c>
      <c r="AN51" s="21">
        <f t="shared" si="52"/>
        <v>0</v>
      </c>
      <c r="AO51" s="22">
        <f t="shared" si="53"/>
        <v>0</v>
      </c>
    </row>
    <row r="52" spans="3:41" x14ac:dyDescent="0.3">
      <c r="G52" s="48" t="str">
        <f t="shared" si="30"/>
        <v>jeu</v>
      </c>
      <c r="H52" s="31">
        <f t="shared" si="54"/>
        <v>42922</v>
      </c>
      <c r="I52" s="21">
        <f t="shared" si="31"/>
        <v>0</v>
      </c>
      <c r="J52" s="21">
        <f t="shared" si="32"/>
        <v>0</v>
      </c>
      <c r="K52" s="22">
        <f t="shared" si="33"/>
        <v>0</v>
      </c>
      <c r="M52" s="48" t="str">
        <f t="shared" si="34"/>
        <v>dim</v>
      </c>
      <c r="N52" s="31">
        <f t="shared" si="55"/>
        <v>42953</v>
      </c>
      <c r="O52" s="21">
        <f t="shared" si="35"/>
        <v>0</v>
      </c>
      <c r="P52" s="21">
        <f t="shared" si="36"/>
        <v>0</v>
      </c>
      <c r="Q52" s="22">
        <f t="shared" si="37"/>
        <v>0</v>
      </c>
      <c r="S52" s="48" t="str">
        <f t="shared" si="38"/>
        <v>mer</v>
      </c>
      <c r="T52" s="31">
        <f t="shared" si="56"/>
        <v>42984</v>
      </c>
      <c r="U52" s="21">
        <f t="shared" si="39"/>
        <v>0</v>
      </c>
      <c r="V52" s="21">
        <f t="shared" si="40"/>
        <v>0</v>
      </c>
      <c r="W52" s="22">
        <f t="shared" si="41"/>
        <v>0</v>
      </c>
      <c r="Y52" s="48" t="str">
        <f t="shared" si="42"/>
        <v>ven</v>
      </c>
      <c r="Z52" s="31">
        <f t="shared" si="57"/>
        <v>43014</v>
      </c>
      <c r="AA52" s="21">
        <f t="shared" si="43"/>
        <v>0</v>
      </c>
      <c r="AB52" s="21">
        <f t="shared" si="44"/>
        <v>1</v>
      </c>
      <c r="AC52" s="22">
        <f t="shared" si="45"/>
        <v>1</v>
      </c>
      <c r="AE52" s="48" t="str">
        <f t="shared" si="46"/>
        <v>lun</v>
      </c>
      <c r="AF52" s="31">
        <f t="shared" si="58"/>
        <v>43045</v>
      </c>
      <c r="AG52" s="21">
        <f t="shared" si="47"/>
        <v>1</v>
      </c>
      <c r="AH52" s="21">
        <f t="shared" si="48"/>
        <v>0</v>
      </c>
      <c r="AI52" s="22">
        <f t="shared" si="49"/>
        <v>0</v>
      </c>
      <c r="AK52" s="48" t="str">
        <f t="shared" si="50"/>
        <v>mer</v>
      </c>
      <c r="AL52" s="31">
        <f t="shared" si="59"/>
        <v>43075</v>
      </c>
      <c r="AM52" s="21">
        <f t="shared" si="51"/>
        <v>0</v>
      </c>
      <c r="AN52" s="21">
        <f t="shared" si="52"/>
        <v>0</v>
      </c>
      <c r="AO52" s="22">
        <f t="shared" si="53"/>
        <v>0</v>
      </c>
    </row>
    <row r="53" spans="3:41" x14ac:dyDescent="0.3">
      <c r="G53" s="48" t="str">
        <f t="shared" si="30"/>
        <v>ven</v>
      </c>
      <c r="H53" s="31">
        <f t="shared" si="54"/>
        <v>42923</v>
      </c>
      <c r="I53" s="21">
        <f t="shared" si="31"/>
        <v>0</v>
      </c>
      <c r="J53" s="21">
        <f t="shared" si="32"/>
        <v>1</v>
      </c>
      <c r="K53" s="22">
        <f t="shared" si="33"/>
        <v>1</v>
      </c>
      <c r="M53" s="48" t="str">
        <f t="shared" si="34"/>
        <v>lun</v>
      </c>
      <c r="N53" s="31">
        <f t="shared" si="55"/>
        <v>42954</v>
      </c>
      <c r="O53" s="21">
        <f t="shared" si="35"/>
        <v>1</v>
      </c>
      <c r="P53" s="21">
        <f t="shared" si="36"/>
        <v>0</v>
      </c>
      <c r="Q53" s="22">
        <f t="shared" si="37"/>
        <v>0</v>
      </c>
      <c r="S53" s="48" t="str">
        <f t="shared" si="38"/>
        <v>jeu</v>
      </c>
      <c r="T53" s="31">
        <f t="shared" si="56"/>
        <v>42985</v>
      </c>
      <c r="U53" s="21">
        <f t="shared" si="39"/>
        <v>0</v>
      </c>
      <c r="V53" s="21">
        <f t="shared" si="40"/>
        <v>0</v>
      </c>
      <c r="W53" s="22">
        <f t="shared" si="41"/>
        <v>0</v>
      </c>
      <c r="Y53" s="48" t="str">
        <f t="shared" si="42"/>
        <v>sam</v>
      </c>
      <c r="Z53" s="31">
        <f t="shared" si="57"/>
        <v>43015</v>
      </c>
      <c r="AA53" s="21">
        <f t="shared" si="43"/>
        <v>0</v>
      </c>
      <c r="AB53" s="21">
        <f t="shared" si="44"/>
        <v>0</v>
      </c>
      <c r="AC53" s="22">
        <f t="shared" si="45"/>
        <v>0</v>
      </c>
      <c r="AE53" s="48" t="str">
        <f t="shared" si="46"/>
        <v>mar</v>
      </c>
      <c r="AF53" s="31">
        <f t="shared" si="58"/>
        <v>43046</v>
      </c>
      <c r="AG53" s="21">
        <f t="shared" si="47"/>
        <v>0</v>
      </c>
      <c r="AH53" s="21">
        <f t="shared" si="48"/>
        <v>0</v>
      </c>
      <c r="AI53" s="22">
        <f t="shared" si="49"/>
        <v>0</v>
      </c>
      <c r="AK53" s="48" t="str">
        <f t="shared" si="50"/>
        <v>jeu</v>
      </c>
      <c r="AL53" s="31">
        <f t="shared" si="59"/>
        <v>43076</v>
      </c>
      <c r="AM53" s="21">
        <f t="shared" si="51"/>
        <v>0</v>
      </c>
      <c r="AN53" s="21">
        <f t="shared" si="52"/>
        <v>0</v>
      </c>
      <c r="AO53" s="22">
        <f t="shared" si="53"/>
        <v>0</v>
      </c>
    </row>
    <row r="54" spans="3:41" x14ac:dyDescent="0.3">
      <c r="G54" s="48" t="str">
        <f t="shared" si="30"/>
        <v>sam</v>
      </c>
      <c r="H54" s="31">
        <f t="shared" si="54"/>
        <v>42924</v>
      </c>
      <c r="I54" s="21">
        <f t="shared" si="31"/>
        <v>0</v>
      </c>
      <c r="J54" s="21">
        <f t="shared" si="32"/>
        <v>0</v>
      </c>
      <c r="K54" s="22">
        <f t="shared" si="33"/>
        <v>0</v>
      </c>
      <c r="M54" s="48" t="str">
        <f t="shared" si="34"/>
        <v>mar</v>
      </c>
      <c r="N54" s="31">
        <f t="shared" si="55"/>
        <v>42955</v>
      </c>
      <c r="O54" s="21">
        <f t="shared" si="35"/>
        <v>0</v>
      </c>
      <c r="P54" s="21">
        <f t="shared" si="36"/>
        <v>0</v>
      </c>
      <c r="Q54" s="22">
        <f t="shared" si="37"/>
        <v>0</v>
      </c>
      <c r="S54" s="48" t="str">
        <f t="shared" si="38"/>
        <v>ven</v>
      </c>
      <c r="T54" s="31">
        <f t="shared" si="56"/>
        <v>42986</v>
      </c>
      <c r="U54" s="21">
        <f t="shared" si="39"/>
        <v>0</v>
      </c>
      <c r="V54" s="21">
        <f t="shared" si="40"/>
        <v>1</v>
      </c>
      <c r="W54" s="22">
        <f t="shared" si="41"/>
        <v>1</v>
      </c>
      <c r="Y54" s="48" t="str">
        <f t="shared" si="42"/>
        <v>dim</v>
      </c>
      <c r="Z54" s="31">
        <f t="shared" si="57"/>
        <v>43016</v>
      </c>
      <c r="AA54" s="21">
        <f t="shared" si="43"/>
        <v>0</v>
      </c>
      <c r="AB54" s="21">
        <f t="shared" si="44"/>
        <v>0</v>
      </c>
      <c r="AC54" s="22">
        <f t="shared" si="45"/>
        <v>0</v>
      </c>
      <c r="AE54" s="48" t="str">
        <f t="shared" si="46"/>
        <v>mer</v>
      </c>
      <c r="AF54" s="31">
        <f t="shared" si="58"/>
        <v>43047</v>
      </c>
      <c r="AG54" s="21">
        <f t="shared" si="47"/>
        <v>0</v>
      </c>
      <c r="AH54" s="21">
        <f t="shared" si="48"/>
        <v>0</v>
      </c>
      <c r="AI54" s="22">
        <f t="shared" si="49"/>
        <v>0</v>
      </c>
      <c r="AK54" s="48" t="str">
        <f t="shared" si="50"/>
        <v>ven</v>
      </c>
      <c r="AL54" s="31">
        <f>AL53+1</f>
        <v>43077</v>
      </c>
      <c r="AM54" s="21">
        <f t="shared" si="51"/>
        <v>0</v>
      </c>
      <c r="AN54" s="21">
        <f t="shared" si="52"/>
        <v>1</v>
      </c>
      <c r="AO54" s="22">
        <f t="shared" si="53"/>
        <v>1</v>
      </c>
    </row>
    <row r="55" spans="3:41" x14ac:dyDescent="0.3">
      <c r="G55" s="48" t="str">
        <f t="shared" si="30"/>
        <v>dim</v>
      </c>
      <c r="H55" s="31">
        <f t="shared" si="54"/>
        <v>42925</v>
      </c>
      <c r="I55" s="21">
        <f t="shared" si="31"/>
        <v>0</v>
      </c>
      <c r="J55" s="21">
        <f t="shared" si="32"/>
        <v>0</v>
      </c>
      <c r="K55" s="22">
        <f t="shared" si="33"/>
        <v>0</v>
      </c>
      <c r="M55" s="48" t="str">
        <f t="shared" si="34"/>
        <v>mer</v>
      </c>
      <c r="N55" s="31">
        <f t="shared" si="55"/>
        <v>42956</v>
      </c>
      <c r="O55" s="21">
        <f t="shared" si="35"/>
        <v>0</v>
      </c>
      <c r="P55" s="21">
        <f t="shared" si="36"/>
        <v>0</v>
      </c>
      <c r="Q55" s="22">
        <f t="shared" si="37"/>
        <v>0</v>
      </c>
      <c r="S55" s="48" t="str">
        <f t="shared" si="38"/>
        <v>sam</v>
      </c>
      <c r="T55" s="31">
        <f t="shared" si="56"/>
        <v>42987</v>
      </c>
      <c r="U55" s="21">
        <f t="shared" si="39"/>
        <v>0</v>
      </c>
      <c r="V55" s="21">
        <f t="shared" si="40"/>
        <v>0</v>
      </c>
      <c r="W55" s="22">
        <f t="shared" si="41"/>
        <v>0</v>
      </c>
      <c r="Y55" s="48" t="str">
        <f t="shared" si="42"/>
        <v>lun</v>
      </c>
      <c r="Z55" s="31">
        <f t="shared" si="57"/>
        <v>43017</v>
      </c>
      <c r="AA55" s="21">
        <f t="shared" si="43"/>
        <v>1</v>
      </c>
      <c r="AB55" s="21">
        <f t="shared" si="44"/>
        <v>0</v>
      </c>
      <c r="AC55" s="22">
        <f t="shared" si="45"/>
        <v>0</v>
      </c>
      <c r="AE55" s="48" t="str">
        <f t="shared" si="46"/>
        <v>jeu</v>
      </c>
      <c r="AF55" s="31">
        <f t="shared" si="58"/>
        <v>43048</v>
      </c>
      <c r="AG55" s="21">
        <f t="shared" si="47"/>
        <v>0</v>
      </c>
      <c r="AH55" s="21">
        <f t="shared" si="48"/>
        <v>0</v>
      </c>
      <c r="AI55" s="22">
        <f t="shared" si="49"/>
        <v>0</v>
      </c>
      <c r="AK55" s="48" t="str">
        <f t="shared" si="50"/>
        <v>sam</v>
      </c>
      <c r="AL55" s="31">
        <f t="shared" si="59"/>
        <v>43078</v>
      </c>
      <c r="AM55" s="21">
        <f t="shared" si="51"/>
        <v>0</v>
      </c>
      <c r="AN55" s="21">
        <f t="shared" si="52"/>
        <v>0</v>
      </c>
      <c r="AO55" s="22">
        <f t="shared" si="53"/>
        <v>0</v>
      </c>
    </row>
    <row r="56" spans="3:41" x14ac:dyDescent="0.3">
      <c r="G56" s="48" t="str">
        <f t="shared" si="30"/>
        <v>lun</v>
      </c>
      <c r="H56" s="31">
        <f t="shared" si="54"/>
        <v>42926</v>
      </c>
      <c r="I56" s="21">
        <f t="shared" si="31"/>
        <v>1</v>
      </c>
      <c r="J56" s="21">
        <f t="shared" si="32"/>
        <v>0</v>
      </c>
      <c r="K56" s="22">
        <f t="shared" si="33"/>
        <v>0</v>
      </c>
      <c r="M56" s="48" t="str">
        <f t="shared" si="34"/>
        <v>jeu</v>
      </c>
      <c r="N56" s="31">
        <f t="shared" si="55"/>
        <v>42957</v>
      </c>
      <c r="O56" s="21">
        <f t="shared" si="35"/>
        <v>0</v>
      </c>
      <c r="P56" s="21">
        <f t="shared" si="36"/>
        <v>0</v>
      </c>
      <c r="Q56" s="22">
        <f t="shared" si="37"/>
        <v>0</v>
      </c>
      <c r="S56" s="48" t="str">
        <f t="shared" si="38"/>
        <v>dim</v>
      </c>
      <c r="T56" s="31">
        <f t="shared" si="56"/>
        <v>42988</v>
      </c>
      <c r="U56" s="21">
        <f t="shared" si="39"/>
        <v>0</v>
      </c>
      <c r="V56" s="21">
        <f t="shared" si="40"/>
        <v>0</v>
      </c>
      <c r="W56" s="22">
        <f t="shared" si="41"/>
        <v>0</v>
      </c>
      <c r="Y56" s="48" t="str">
        <f t="shared" si="42"/>
        <v>mar</v>
      </c>
      <c r="Z56" s="31">
        <f t="shared" si="57"/>
        <v>43018</v>
      </c>
      <c r="AA56" s="21">
        <f t="shared" si="43"/>
        <v>0</v>
      </c>
      <c r="AB56" s="21">
        <f t="shared" si="44"/>
        <v>0</v>
      </c>
      <c r="AC56" s="22">
        <f t="shared" si="45"/>
        <v>0</v>
      </c>
      <c r="AE56" s="48" t="str">
        <f t="shared" si="46"/>
        <v>ven</v>
      </c>
      <c r="AF56" s="31">
        <f t="shared" si="58"/>
        <v>43049</v>
      </c>
      <c r="AG56" s="21">
        <f t="shared" si="47"/>
        <v>0</v>
      </c>
      <c r="AH56" s="21">
        <f t="shared" si="48"/>
        <v>1</v>
      </c>
      <c r="AI56" s="22">
        <f t="shared" si="49"/>
        <v>1</v>
      </c>
      <c r="AK56" s="48" t="str">
        <f t="shared" si="50"/>
        <v>dim</v>
      </c>
      <c r="AL56" s="31">
        <f t="shared" si="59"/>
        <v>43079</v>
      </c>
      <c r="AM56" s="21">
        <f t="shared" si="51"/>
        <v>0</v>
      </c>
      <c r="AN56" s="21">
        <f t="shared" si="52"/>
        <v>0</v>
      </c>
      <c r="AO56" s="22">
        <f t="shared" si="53"/>
        <v>0</v>
      </c>
    </row>
    <row r="57" spans="3:41" x14ac:dyDescent="0.3">
      <c r="G57" s="48" t="str">
        <f t="shared" si="30"/>
        <v>mar</v>
      </c>
      <c r="H57" s="31">
        <f t="shared" si="54"/>
        <v>42927</v>
      </c>
      <c r="I57" s="21">
        <f t="shared" si="31"/>
        <v>0</v>
      </c>
      <c r="J57" s="21">
        <f t="shared" si="32"/>
        <v>0</v>
      </c>
      <c r="K57" s="22">
        <f t="shared" si="33"/>
        <v>0</v>
      </c>
      <c r="M57" s="48" t="str">
        <f t="shared" si="34"/>
        <v>ven</v>
      </c>
      <c r="N57" s="31">
        <f t="shared" si="55"/>
        <v>42958</v>
      </c>
      <c r="O57" s="21">
        <f t="shared" si="35"/>
        <v>0</v>
      </c>
      <c r="P57" s="21">
        <f t="shared" si="36"/>
        <v>1</v>
      </c>
      <c r="Q57" s="22">
        <f t="shared" si="37"/>
        <v>1</v>
      </c>
      <c r="S57" s="48" t="str">
        <f t="shared" si="38"/>
        <v>lun</v>
      </c>
      <c r="T57" s="31">
        <f t="shared" si="56"/>
        <v>42989</v>
      </c>
      <c r="U57" s="21">
        <f t="shared" si="39"/>
        <v>1</v>
      </c>
      <c r="V57" s="21">
        <f t="shared" si="40"/>
        <v>0</v>
      </c>
      <c r="W57" s="22">
        <f t="shared" si="41"/>
        <v>0</v>
      </c>
      <c r="Y57" s="48" t="str">
        <f t="shared" si="42"/>
        <v>mer</v>
      </c>
      <c r="Z57" s="31">
        <f t="shared" si="57"/>
        <v>43019</v>
      </c>
      <c r="AA57" s="21">
        <f t="shared" si="43"/>
        <v>0</v>
      </c>
      <c r="AB57" s="21">
        <f t="shared" si="44"/>
        <v>0</v>
      </c>
      <c r="AC57" s="22">
        <f t="shared" si="45"/>
        <v>0</v>
      </c>
      <c r="AE57" s="48" t="str">
        <f t="shared" si="46"/>
        <v>sam</v>
      </c>
      <c r="AF57" s="31">
        <f t="shared" si="58"/>
        <v>43050</v>
      </c>
      <c r="AG57" s="21">
        <f t="shared" si="47"/>
        <v>0</v>
      </c>
      <c r="AH57" s="21">
        <f t="shared" si="48"/>
        <v>0</v>
      </c>
      <c r="AI57" s="22">
        <f t="shared" si="49"/>
        <v>0</v>
      </c>
      <c r="AK57" s="48" t="str">
        <f t="shared" si="50"/>
        <v>lun</v>
      </c>
      <c r="AL57" s="31">
        <f t="shared" si="59"/>
        <v>43080</v>
      </c>
      <c r="AM57" s="21">
        <f t="shared" si="51"/>
        <v>1</v>
      </c>
      <c r="AN57" s="21">
        <f t="shared" si="52"/>
        <v>0</v>
      </c>
      <c r="AO57" s="22">
        <f t="shared" si="53"/>
        <v>0</v>
      </c>
    </row>
    <row r="58" spans="3:41" x14ac:dyDescent="0.3">
      <c r="G58" s="48" t="str">
        <f t="shared" si="30"/>
        <v>mer</v>
      </c>
      <c r="H58" s="31">
        <f t="shared" si="54"/>
        <v>42928</v>
      </c>
      <c r="I58" s="21">
        <f t="shared" si="31"/>
        <v>0</v>
      </c>
      <c r="J58" s="21">
        <f t="shared" si="32"/>
        <v>0</v>
      </c>
      <c r="K58" s="22">
        <f t="shared" si="33"/>
        <v>0</v>
      </c>
      <c r="M58" s="48" t="str">
        <f t="shared" si="34"/>
        <v>sam</v>
      </c>
      <c r="N58" s="31">
        <f t="shared" si="55"/>
        <v>42959</v>
      </c>
      <c r="O58" s="21">
        <f t="shared" si="35"/>
        <v>0</v>
      </c>
      <c r="P58" s="21">
        <f t="shared" si="36"/>
        <v>0</v>
      </c>
      <c r="Q58" s="22">
        <f t="shared" si="37"/>
        <v>0</v>
      </c>
      <c r="S58" s="48" t="str">
        <f t="shared" si="38"/>
        <v>mar</v>
      </c>
      <c r="T58" s="31">
        <f t="shared" si="56"/>
        <v>42990</v>
      </c>
      <c r="U58" s="21">
        <f t="shared" si="39"/>
        <v>0</v>
      </c>
      <c r="V58" s="21">
        <f t="shared" si="40"/>
        <v>0</v>
      </c>
      <c r="W58" s="22">
        <f t="shared" si="41"/>
        <v>0</v>
      </c>
      <c r="Y58" s="48" t="str">
        <f t="shared" si="42"/>
        <v>jeu</v>
      </c>
      <c r="Z58" s="31">
        <f t="shared" si="57"/>
        <v>43020</v>
      </c>
      <c r="AA58" s="21">
        <f t="shared" si="43"/>
        <v>0</v>
      </c>
      <c r="AB58" s="21">
        <f t="shared" si="44"/>
        <v>0</v>
      </c>
      <c r="AC58" s="22">
        <f t="shared" si="45"/>
        <v>0</v>
      </c>
      <c r="AE58" s="48" t="str">
        <f t="shared" si="46"/>
        <v>dim</v>
      </c>
      <c r="AF58" s="31">
        <f t="shared" si="58"/>
        <v>43051</v>
      </c>
      <c r="AG58" s="21">
        <f t="shared" si="47"/>
        <v>0</v>
      </c>
      <c r="AH58" s="21">
        <f t="shared" si="48"/>
        <v>0</v>
      </c>
      <c r="AI58" s="22">
        <f t="shared" si="49"/>
        <v>0</v>
      </c>
      <c r="AK58" s="48" t="str">
        <f t="shared" si="50"/>
        <v>mar</v>
      </c>
      <c r="AL58" s="31">
        <f t="shared" si="59"/>
        <v>43081</v>
      </c>
      <c r="AM58" s="21">
        <f t="shared" si="51"/>
        <v>0</v>
      </c>
      <c r="AN58" s="21">
        <f t="shared" si="52"/>
        <v>0</v>
      </c>
      <c r="AO58" s="22">
        <f t="shared" si="53"/>
        <v>0</v>
      </c>
    </row>
    <row r="59" spans="3:41" x14ac:dyDescent="0.3">
      <c r="G59" s="48" t="str">
        <f t="shared" si="30"/>
        <v>jeu</v>
      </c>
      <c r="H59" s="31">
        <f t="shared" si="54"/>
        <v>42929</v>
      </c>
      <c r="I59" s="21">
        <f t="shared" si="31"/>
        <v>0</v>
      </c>
      <c r="J59" s="21">
        <f t="shared" si="32"/>
        <v>0</v>
      </c>
      <c r="K59" s="22">
        <f t="shared" si="33"/>
        <v>0</v>
      </c>
      <c r="M59" s="48" t="str">
        <f t="shared" si="34"/>
        <v>dim</v>
      </c>
      <c r="N59" s="31">
        <f t="shared" si="55"/>
        <v>42960</v>
      </c>
      <c r="O59" s="21">
        <f t="shared" si="35"/>
        <v>0</v>
      </c>
      <c r="P59" s="21">
        <f t="shared" si="36"/>
        <v>0</v>
      </c>
      <c r="Q59" s="22">
        <f t="shared" si="37"/>
        <v>0</v>
      </c>
      <c r="S59" s="48" t="str">
        <f t="shared" si="38"/>
        <v>mer</v>
      </c>
      <c r="T59" s="31">
        <f t="shared" si="56"/>
        <v>42991</v>
      </c>
      <c r="U59" s="21">
        <f t="shared" si="39"/>
        <v>0</v>
      </c>
      <c r="V59" s="21">
        <f t="shared" si="40"/>
        <v>0</v>
      </c>
      <c r="W59" s="22">
        <f t="shared" si="41"/>
        <v>0</v>
      </c>
      <c r="Y59" s="48" t="str">
        <f t="shared" si="42"/>
        <v>ven</v>
      </c>
      <c r="Z59" s="31">
        <f t="shared" si="57"/>
        <v>43021</v>
      </c>
      <c r="AA59" s="21">
        <f t="shared" si="43"/>
        <v>0</v>
      </c>
      <c r="AB59" s="21">
        <f t="shared" si="44"/>
        <v>1</v>
      </c>
      <c r="AC59" s="22">
        <f t="shared" si="45"/>
        <v>1</v>
      </c>
      <c r="AE59" s="48" t="str">
        <f t="shared" si="46"/>
        <v>lun</v>
      </c>
      <c r="AF59" s="31">
        <f t="shared" si="58"/>
        <v>43052</v>
      </c>
      <c r="AG59" s="21">
        <f t="shared" si="47"/>
        <v>1</v>
      </c>
      <c r="AH59" s="21">
        <f t="shared" si="48"/>
        <v>0</v>
      </c>
      <c r="AI59" s="22">
        <f t="shared" si="49"/>
        <v>0</v>
      </c>
      <c r="AK59" s="48" t="str">
        <f t="shared" si="50"/>
        <v>mer</v>
      </c>
      <c r="AL59" s="31">
        <f t="shared" si="59"/>
        <v>43082</v>
      </c>
      <c r="AM59" s="21">
        <f t="shared" si="51"/>
        <v>0</v>
      </c>
      <c r="AN59" s="21">
        <f t="shared" si="52"/>
        <v>0</v>
      </c>
      <c r="AO59" s="22">
        <f t="shared" si="53"/>
        <v>0</v>
      </c>
    </row>
    <row r="60" spans="3:41" x14ac:dyDescent="0.3">
      <c r="C60" s="25"/>
      <c r="G60" s="48" t="str">
        <f t="shared" si="30"/>
        <v>ven</v>
      </c>
      <c r="H60" s="31">
        <f t="shared" si="54"/>
        <v>42930</v>
      </c>
      <c r="I60" s="21">
        <f t="shared" si="31"/>
        <v>0</v>
      </c>
      <c r="J60" s="21">
        <f t="shared" si="32"/>
        <v>1</v>
      </c>
      <c r="K60" s="22">
        <f t="shared" si="33"/>
        <v>1</v>
      </c>
      <c r="M60" s="48" t="str">
        <f t="shared" si="34"/>
        <v>lun</v>
      </c>
      <c r="N60" s="31">
        <f t="shared" si="55"/>
        <v>42961</v>
      </c>
      <c r="O60" s="21">
        <f t="shared" si="35"/>
        <v>1</v>
      </c>
      <c r="P60" s="21">
        <f t="shared" si="36"/>
        <v>0</v>
      </c>
      <c r="Q60" s="22">
        <f t="shared" si="37"/>
        <v>0</v>
      </c>
      <c r="S60" s="48" t="str">
        <f t="shared" si="38"/>
        <v>jeu</v>
      </c>
      <c r="T60" s="31">
        <f t="shared" si="56"/>
        <v>42992</v>
      </c>
      <c r="U60" s="21">
        <f t="shared" si="39"/>
        <v>0</v>
      </c>
      <c r="V60" s="21">
        <f t="shared" si="40"/>
        <v>0</v>
      </c>
      <c r="W60" s="22">
        <f t="shared" si="41"/>
        <v>0</v>
      </c>
      <c r="Y60" s="48" t="str">
        <f t="shared" si="42"/>
        <v>sam</v>
      </c>
      <c r="Z60" s="31">
        <f t="shared" si="57"/>
        <v>43022</v>
      </c>
      <c r="AA60" s="21">
        <f t="shared" si="43"/>
        <v>0</v>
      </c>
      <c r="AB60" s="21">
        <f t="shared" si="44"/>
        <v>0</v>
      </c>
      <c r="AC60" s="22">
        <f t="shared" si="45"/>
        <v>0</v>
      </c>
      <c r="AE60" s="48" t="str">
        <f t="shared" si="46"/>
        <v>mar</v>
      </c>
      <c r="AF60" s="31">
        <f t="shared" si="58"/>
        <v>43053</v>
      </c>
      <c r="AG60" s="21">
        <f t="shared" si="47"/>
        <v>0</v>
      </c>
      <c r="AH60" s="21">
        <f t="shared" si="48"/>
        <v>0</v>
      </c>
      <c r="AI60" s="22">
        <f t="shared" si="49"/>
        <v>0</v>
      </c>
      <c r="AK60" s="48" t="str">
        <f t="shared" si="50"/>
        <v>jeu</v>
      </c>
      <c r="AL60" s="31">
        <f t="shared" si="59"/>
        <v>43083</v>
      </c>
      <c r="AM60" s="21">
        <f t="shared" si="51"/>
        <v>0</v>
      </c>
      <c r="AN60" s="21">
        <f t="shared" si="52"/>
        <v>0</v>
      </c>
      <c r="AO60" s="22">
        <f t="shared" si="53"/>
        <v>0</v>
      </c>
    </row>
    <row r="61" spans="3:41" x14ac:dyDescent="0.3">
      <c r="G61" s="48" t="str">
        <f t="shared" si="30"/>
        <v>sam</v>
      </c>
      <c r="H61" s="31">
        <f t="shared" si="54"/>
        <v>42931</v>
      </c>
      <c r="I61" s="21">
        <f t="shared" si="31"/>
        <v>0</v>
      </c>
      <c r="J61" s="21">
        <f t="shared" si="32"/>
        <v>0</v>
      </c>
      <c r="K61" s="22">
        <f t="shared" si="33"/>
        <v>0</v>
      </c>
      <c r="M61" s="48" t="str">
        <f t="shared" si="34"/>
        <v>mar</v>
      </c>
      <c r="N61" s="31">
        <f t="shared" si="55"/>
        <v>42962</v>
      </c>
      <c r="O61" s="21">
        <f t="shared" si="35"/>
        <v>0</v>
      </c>
      <c r="P61" s="21">
        <f t="shared" si="36"/>
        <v>0</v>
      </c>
      <c r="Q61" s="22">
        <f t="shared" si="37"/>
        <v>0</v>
      </c>
      <c r="S61" s="48" t="str">
        <f t="shared" si="38"/>
        <v>ven</v>
      </c>
      <c r="T61" s="31">
        <f t="shared" si="56"/>
        <v>42993</v>
      </c>
      <c r="U61" s="21">
        <f t="shared" si="39"/>
        <v>0</v>
      </c>
      <c r="V61" s="21">
        <f t="shared" si="40"/>
        <v>1</v>
      </c>
      <c r="W61" s="22">
        <f t="shared" si="41"/>
        <v>1</v>
      </c>
      <c r="Y61" s="48" t="str">
        <f t="shared" si="42"/>
        <v>dim</v>
      </c>
      <c r="Z61" s="31">
        <f t="shared" si="57"/>
        <v>43023</v>
      </c>
      <c r="AA61" s="21">
        <f t="shared" si="43"/>
        <v>0</v>
      </c>
      <c r="AB61" s="21">
        <f t="shared" si="44"/>
        <v>0</v>
      </c>
      <c r="AC61" s="22">
        <f t="shared" si="45"/>
        <v>0</v>
      </c>
      <c r="AE61" s="48" t="str">
        <f t="shared" si="46"/>
        <v>mer</v>
      </c>
      <c r="AF61" s="31">
        <f t="shared" si="58"/>
        <v>43054</v>
      </c>
      <c r="AG61" s="21">
        <f t="shared" si="47"/>
        <v>0</v>
      </c>
      <c r="AH61" s="21">
        <f t="shared" si="48"/>
        <v>0</v>
      </c>
      <c r="AI61" s="22">
        <f t="shared" si="49"/>
        <v>0</v>
      </c>
      <c r="AK61" s="48" t="str">
        <f t="shared" si="50"/>
        <v>ven</v>
      </c>
      <c r="AL61" s="31">
        <f t="shared" si="59"/>
        <v>43084</v>
      </c>
      <c r="AM61" s="21">
        <f t="shared" si="51"/>
        <v>0</v>
      </c>
      <c r="AN61" s="21">
        <f t="shared" si="52"/>
        <v>1</v>
      </c>
      <c r="AO61" s="22">
        <f t="shared" si="53"/>
        <v>1</v>
      </c>
    </row>
    <row r="62" spans="3:41" x14ac:dyDescent="0.3">
      <c r="G62" s="48" t="str">
        <f t="shared" si="30"/>
        <v>dim</v>
      </c>
      <c r="H62" s="31">
        <f t="shared" si="54"/>
        <v>42932</v>
      </c>
      <c r="I62" s="21">
        <f t="shared" si="31"/>
        <v>0</v>
      </c>
      <c r="J62" s="21">
        <f t="shared" si="32"/>
        <v>0</v>
      </c>
      <c r="K62" s="22">
        <f t="shared" si="33"/>
        <v>0</v>
      </c>
      <c r="M62" s="48" t="str">
        <f t="shared" si="34"/>
        <v>mer</v>
      </c>
      <c r="N62" s="31">
        <f t="shared" si="55"/>
        <v>42963</v>
      </c>
      <c r="O62" s="21">
        <f t="shared" si="35"/>
        <v>0</v>
      </c>
      <c r="P62" s="21">
        <f t="shared" si="36"/>
        <v>0</v>
      </c>
      <c r="Q62" s="22">
        <f t="shared" si="37"/>
        <v>0</v>
      </c>
      <c r="S62" s="48" t="str">
        <f t="shared" si="38"/>
        <v>sam</v>
      </c>
      <c r="T62" s="31">
        <f t="shared" si="56"/>
        <v>42994</v>
      </c>
      <c r="U62" s="21">
        <f t="shared" si="39"/>
        <v>0</v>
      </c>
      <c r="V62" s="21">
        <f t="shared" si="40"/>
        <v>0</v>
      </c>
      <c r="W62" s="22">
        <f t="shared" si="41"/>
        <v>0</v>
      </c>
      <c r="Y62" s="48" t="str">
        <f t="shared" si="42"/>
        <v>lun</v>
      </c>
      <c r="Z62" s="31">
        <f t="shared" si="57"/>
        <v>43024</v>
      </c>
      <c r="AA62" s="21">
        <f t="shared" si="43"/>
        <v>1</v>
      </c>
      <c r="AB62" s="21">
        <f t="shared" si="44"/>
        <v>0</v>
      </c>
      <c r="AC62" s="22">
        <f t="shared" si="45"/>
        <v>0</v>
      </c>
      <c r="AE62" s="48" t="str">
        <f t="shared" si="46"/>
        <v>jeu</v>
      </c>
      <c r="AF62" s="31">
        <f t="shared" si="58"/>
        <v>43055</v>
      </c>
      <c r="AG62" s="21">
        <f t="shared" si="47"/>
        <v>0</v>
      </c>
      <c r="AH62" s="21">
        <f t="shared" si="48"/>
        <v>0</v>
      </c>
      <c r="AI62" s="22">
        <f t="shared" si="49"/>
        <v>0</v>
      </c>
      <c r="AK62" s="48" t="str">
        <f t="shared" si="50"/>
        <v>sam</v>
      </c>
      <c r="AL62" s="31">
        <f t="shared" si="59"/>
        <v>43085</v>
      </c>
      <c r="AM62" s="21">
        <f t="shared" si="51"/>
        <v>0</v>
      </c>
      <c r="AN62" s="21">
        <f t="shared" si="52"/>
        <v>0</v>
      </c>
      <c r="AO62" s="22">
        <f t="shared" si="53"/>
        <v>0</v>
      </c>
    </row>
    <row r="63" spans="3:41" x14ac:dyDescent="0.3">
      <c r="G63" s="48" t="str">
        <f t="shared" si="30"/>
        <v>lun</v>
      </c>
      <c r="H63" s="31">
        <f t="shared" si="54"/>
        <v>42933</v>
      </c>
      <c r="I63" s="21">
        <f t="shared" si="31"/>
        <v>1</v>
      </c>
      <c r="J63" s="21">
        <f t="shared" si="32"/>
        <v>0</v>
      </c>
      <c r="K63" s="22">
        <f t="shared" si="33"/>
        <v>0</v>
      </c>
      <c r="M63" s="48" t="str">
        <f t="shared" si="34"/>
        <v>jeu</v>
      </c>
      <c r="N63" s="31">
        <f t="shared" si="55"/>
        <v>42964</v>
      </c>
      <c r="O63" s="21">
        <f t="shared" si="35"/>
        <v>0</v>
      </c>
      <c r="P63" s="21">
        <f t="shared" si="36"/>
        <v>0</v>
      </c>
      <c r="Q63" s="22">
        <f t="shared" si="37"/>
        <v>0</v>
      </c>
      <c r="S63" s="48" t="str">
        <f t="shared" si="38"/>
        <v>dim</v>
      </c>
      <c r="T63" s="31">
        <f t="shared" si="56"/>
        <v>42995</v>
      </c>
      <c r="U63" s="21">
        <f t="shared" si="39"/>
        <v>0</v>
      </c>
      <c r="V63" s="21">
        <f t="shared" si="40"/>
        <v>0</v>
      </c>
      <c r="W63" s="22">
        <f t="shared" si="41"/>
        <v>0</v>
      </c>
      <c r="Y63" s="48" t="str">
        <f t="shared" si="42"/>
        <v>mar</v>
      </c>
      <c r="Z63" s="31">
        <f t="shared" si="57"/>
        <v>43025</v>
      </c>
      <c r="AA63" s="21">
        <f t="shared" si="43"/>
        <v>0</v>
      </c>
      <c r="AB63" s="21">
        <f t="shared" si="44"/>
        <v>0</v>
      </c>
      <c r="AC63" s="22">
        <f t="shared" si="45"/>
        <v>0</v>
      </c>
      <c r="AE63" s="48" t="str">
        <f t="shared" si="46"/>
        <v>ven</v>
      </c>
      <c r="AF63" s="31">
        <f t="shared" si="58"/>
        <v>43056</v>
      </c>
      <c r="AG63" s="21">
        <f t="shared" si="47"/>
        <v>0</v>
      </c>
      <c r="AH63" s="21">
        <f t="shared" si="48"/>
        <v>1</v>
      </c>
      <c r="AI63" s="22">
        <f t="shared" si="49"/>
        <v>1</v>
      </c>
      <c r="AK63" s="48" t="str">
        <f t="shared" si="50"/>
        <v>dim</v>
      </c>
      <c r="AL63" s="31">
        <f t="shared" si="59"/>
        <v>43086</v>
      </c>
      <c r="AM63" s="21">
        <f t="shared" si="51"/>
        <v>0</v>
      </c>
      <c r="AN63" s="21">
        <f t="shared" si="52"/>
        <v>0</v>
      </c>
      <c r="AO63" s="22">
        <f t="shared" si="53"/>
        <v>0</v>
      </c>
    </row>
    <row r="64" spans="3:41" x14ac:dyDescent="0.3">
      <c r="G64" s="48" t="str">
        <f t="shared" si="30"/>
        <v>mar</v>
      </c>
      <c r="H64" s="31">
        <f t="shared" si="54"/>
        <v>42934</v>
      </c>
      <c r="I64" s="21">
        <f t="shared" si="31"/>
        <v>0</v>
      </c>
      <c r="J64" s="21">
        <f t="shared" si="32"/>
        <v>0</v>
      </c>
      <c r="K64" s="22">
        <f t="shared" si="33"/>
        <v>0</v>
      </c>
      <c r="M64" s="48" t="str">
        <f t="shared" si="34"/>
        <v>ven</v>
      </c>
      <c r="N64" s="31">
        <f t="shared" si="55"/>
        <v>42965</v>
      </c>
      <c r="O64" s="21">
        <f t="shared" si="35"/>
        <v>0</v>
      </c>
      <c r="P64" s="21">
        <f t="shared" si="36"/>
        <v>1</v>
      </c>
      <c r="Q64" s="22">
        <f t="shared" si="37"/>
        <v>1</v>
      </c>
      <c r="S64" s="48" t="str">
        <f t="shared" si="38"/>
        <v>lun</v>
      </c>
      <c r="T64" s="31">
        <f t="shared" si="56"/>
        <v>42996</v>
      </c>
      <c r="U64" s="21">
        <f t="shared" si="39"/>
        <v>1</v>
      </c>
      <c r="V64" s="21">
        <f t="shared" si="40"/>
        <v>0</v>
      </c>
      <c r="W64" s="22">
        <f t="shared" si="41"/>
        <v>0</v>
      </c>
      <c r="Y64" s="48" t="str">
        <f t="shared" si="42"/>
        <v>mer</v>
      </c>
      <c r="Z64" s="31">
        <f t="shared" si="57"/>
        <v>43026</v>
      </c>
      <c r="AA64" s="21">
        <f t="shared" si="43"/>
        <v>0</v>
      </c>
      <c r="AB64" s="21">
        <f t="shared" si="44"/>
        <v>0</v>
      </c>
      <c r="AC64" s="22">
        <f t="shared" si="45"/>
        <v>0</v>
      </c>
      <c r="AE64" s="48" t="str">
        <f t="shared" si="46"/>
        <v>sam</v>
      </c>
      <c r="AF64" s="31">
        <f t="shared" si="58"/>
        <v>43057</v>
      </c>
      <c r="AG64" s="21">
        <f t="shared" si="47"/>
        <v>0</v>
      </c>
      <c r="AH64" s="21">
        <f t="shared" si="48"/>
        <v>0</v>
      </c>
      <c r="AI64" s="22">
        <f t="shared" si="49"/>
        <v>0</v>
      </c>
      <c r="AK64" s="48" t="str">
        <f t="shared" si="50"/>
        <v>lun</v>
      </c>
      <c r="AL64" s="31">
        <f t="shared" si="59"/>
        <v>43087</v>
      </c>
      <c r="AM64" s="21">
        <f t="shared" si="51"/>
        <v>1</v>
      </c>
      <c r="AN64" s="21">
        <f t="shared" si="52"/>
        <v>0</v>
      </c>
      <c r="AO64" s="22">
        <f t="shared" si="53"/>
        <v>0</v>
      </c>
    </row>
    <row r="65" spans="1:41" x14ac:dyDescent="0.3">
      <c r="G65" s="48" t="str">
        <f t="shared" si="30"/>
        <v>mer</v>
      </c>
      <c r="H65" s="31">
        <f t="shared" si="54"/>
        <v>42935</v>
      </c>
      <c r="I65" s="21">
        <f t="shared" si="31"/>
        <v>0</v>
      </c>
      <c r="J65" s="21">
        <f t="shared" si="32"/>
        <v>0</v>
      </c>
      <c r="K65" s="22">
        <f t="shared" si="33"/>
        <v>0</v>
      </c>
      <c r="M65" s="48" t="str">
        <f t="shared" si="34"/>
        <v>sam</v>
      </c>
      <c r="N65" s="31">
        <f t="shared" si="55"/>
        <v>42966</v>
      </c>
      <c r="O65" s="21">
        <f t="shared" si="35"/>
        <v>0</v>
      </c>
      <c r="P65" s="21">
        <f t="shared" si="36"/>
        <v>0</v>
      </c>
      <c r="Q65" s="22">
        <f t="shared" si="37"/>
        <v>0</v>
      </c>
      <c r="S65" s="48" t="str">
        <f t="shared" si="38"/>
        <v>mar</v>
      </c>
      <c r="T65" s="31">
        <f t="shared" si="56"/>
        <v>42997</v>
      </c>
      <c r="U65" s="21">
        <f t="shared" si="39"/>
        <v>0</v>
      </c>
      <c r="V65" s="21">
        <f t="shared" si="40"/>
        <v>0</v>
      </c>
      <c r="W65" s="22">
        <f t="shared" si="41"/>
        <v>0</v>
      </c>
      <c r="Y65" s="48" t="str">
        <f t="shared" si="42"/>
        <v>jeu</v>
      </c>
      <c r="Z65" s="31">
        <f t="shared" si="57"/>
        <v>43027</v>
      </c>
      <c r="AA65" s="21">
        <f t="shared" si="43"/>
        <v>0</v>
      </c>
      <c r="AB65" s="21">
        <f t="shared" si="44"/>
        <v>0</v>
      </c>
      <c r="AC65" s="22">
        <f t="shared" si="45"/>
        <v>0</v>
      </c>
      <c r="AE65" s="48" t="str">
        <f t="shared" si="46"/>
        <v>dim</v>
      </c>
      <c r="AF65" s="31">
        <f t="shared" si="58"/>
        <v>43058</v>
      </c>
      <c r="AG65" s="21">
        <f t="shared" si="47"/>
        <v>0</v>
      </c>
      <c r="AH65" s="21">
        <f t="shared" si="48"/>
        <v>0</v>
      </c>
      <c r="AI65" s="22">
        <f t="shared" si="49"/>
        <v>0</v>
      </c>
      <c r="AK65" s="48" t="str">
        <f t="shared" si="50"/>
        <v>mar</v>
      </c>
      <c r="AL65" s="31">
        <f t="shared" si="59"/>
        <v>43088</v>
      </c>
      <c r="AM65" s="21">
        <f t="shared" si="51"/>
        <v>0</v>
      </c>
      <c r="AN65" s="21">
        <f t="shared" si="52"/>
        <v>0</v>
      </c>
      <c r="AO65" s="22">
        <f t="shared" si="53"/>
        <v>0</v>
      </c>
    </row>
    <row r="66" spans="1:41" x14ac:dyDescent="0.3">
      <c r="G66" s="48" t="str">
        <f t="shared" si="30"/>
        <v>jeu</v>
      </c>
      <c r="H66" s="31">
        <f t="shared" si="54"/>
        <v>42936</v>
      </c>
      <c r="I66" s="21">
        <f t="shared" si="31"/>
        <v>0</v>
      </c>
      <c r="J66" s="21">
        <f t="shared" si="32"/>
        <v>0</v>
      </c>
      <c r="K66" s="22">
        <f t="shared" si="33"/>
        <v>0</v>
      </c>
      <c r="M66" s="48" t="str">
        <f t="shared" si="34"/>
        <v>dim</v>
      </c>
      <c r="N66" s="31">
        <f t="shared" si="55"/>
        <v>42967</v>
      </c>
      <c r="O66" s="21">
        <f t="shared" si="35"/>
        <v>0</v>
      </c>
      <c r="P66" s="21">
        <f t="shared" si="36"/>
        <v>0</v>
      </c>
      <c r="Q66" s="22">
        <f t="shared" si="37"/>
        <v>0</v>
      </c>
      <c r="S66" s="48" t="str">
        <f t="shared" si="38"/>
        <v>mer</v>
      </c>
      <c r="T66" s="31">
        <f t="shared" si="56"/>
        <v>42998</v>
      </c>
      <c r="U66" s="21">
        <f t="shared" si="39"/>
        <v>0</v>
      </c>
      <c r="V66" s="21">
        <f t="shared" si="40"/>
        <v>0</v>
      </c>
      <c r="W66" s="22">
        <f t="shared" si="41"/>
        <v>0</v>
      </c>
      <c r="Y66" s="48" t="str">
        <f t="shared" si="42"/>
        <v>ven</v>
      </c>
      <c r="Z66" s="31">
        <f t="shared" si="57"/>
        <v>43028</v>
      </c>
      <c r="AA66" s="21">
        <f t="shared" si="43"/>
        <v>0</v>
      </c>
      <c r="AB66" s="21">
        <f t="shared" si="44"/>
        <v>1</v>
      </c>
      <c r="AC66" s="22">
        <f t="shared" si="45"/>
        <v>1</v>
      </c>
      <c r="AE66" s="48" t="str">
        <f t="shared" si="46"/>
        <v>lun</v>
      </c>
      <c r="AF66" s="31">
        <f t="shared" si="58"/>
        <v>43059</v>
      </c>
      <c r="AG66" s="21">
        <f t="shared" si="47"/>
        <v>1</v>
      </c>
      <c r="AH66" s="21">
        <f t="shared" si="48"/>
        <v>0</v>
      </c>
      <c r="AI66" s="22">
        <f t="shared" si="49"/>
        <v>0</v>
      </c>
      <c r="AK66" s="48" t="str">
        <f t="shared" si="50"/>
        <v>mer</v>
      </c>
      <c r="AL66" s="31">
        <f t="shared" si="59"/>
        <v>43089</v>
      </c>
      <c r="AM66" s="21">
        <f t="shared" si="51"/>
        <v>0</v>
      </c>
      <c r="AN66" s="21">
        <f t="shared" si="52"/>
        <v>0</v>
      </c>
      <c r="AO66" s="22">
        <f t="shared" si="53"/>
        <v>0</v>
      </c>
    </row>
    <row r="67" spans="1:41" x14ac:dyDescent="0.3">
      <c r="G67" s="48" t="str">
        <f t="shared" si="30"/>
        <v>ven</v>
      </c>
      <c r="H67" s="31">
        <f t="shared" si="54"/>
        <v>42937</v>
      </c>
      <c r="I67" s="21">
        <f t="shared" si="31"/>
        <v>0</v>
      </c>
      <c r="J67" s="21">
        <f t="shared" si="32"/>
        <v>1</v>
      </c>
      <c r="K67" s="22">
        <f t="shared" si="33"/>
        <v>1</v>
      </c>
      <c r="M67" s="48" t="str">
        <f t="shared" si="34"/>
        <v>lun</v>
      </c>
      <c r="N67" s="31">
        <f t="shared" si="55"/>
        <v>42968</v>
      </c>
      <c r="O67" s="21">
        <f t="shared" si="35"/>
        <v>1</v>
      </c>
      <c r="P67" s="21">
        <f t="shared" si="36"/>
        <v>0</v>
      </c>
      <c r="Q67" s="22">
        <f t="shared" si="37"/>
        <v>0</v>
      </c>
      <c r="S67" s="48" t="str">
        <f t="shared" si="38"/>
        <v>jeu</v>
      </c>
      <c r="T67" s="31">
        <f t="shared" si="56"/>
        <v>42999</v>
      </c>
      <c r="U67" s="21">
        <f t="shared" si="39"/>
        <v>0</v>
      </c>
      <c r="V67" s="21">
        <f t="shared" si="40"/>
        <v>0</v>
      </c>
      <c r="W67" s="22">
        <f t="shared" si="41"/>
        <v>0</v>
      </c>
      <c r="Y67" s="48" t="str">
        <f t="shared" si="42"/>
        <v>sam</v>
      </c>
      <c r="Z67" s="31">
        <f t="shared" si="57"/>
        <v>43029</v>
      </c>
      <c r="AA67" s="21">
        <f t="shared" si="43"/>
        <v>0</v>
      </c>
      <c r="AB67" s="21">
        <f t="shared" si="44"/>
        <v>0</v>
      </c>
      <c r="AC67" s="22">
        <f t="shared" si="45"/>
        <v>0</v>
      </c>
      <c r="AE67" s="48" t="str">
        <f t="shared" si="46"/>
        <v>mar</v>
      </c>
      <c r="AF67" s="31">
        <f t="shared" si="58"/>
        <v>43060</v>
      </c>
      <c r="AG67" s="21">
        <f t="shared" si="47"/>
        <v>0</v>
      </c>
      <c r="AH67" s="21">
        <f t="shared" si="48"/>
        <v>0</v>
      </c>
      <c r="AI67" s="22">
        <f t="shared" si="49"/>
        <v>0</v>
      </c>
      <c r="AK67" s="48" t="str">
        <f t="shared" si="50"/>
        <v>jeu</v>
      </c>
      <c r="AL67" s="31">
        <f t="shared" si="59"/>
        <v>43090</v>
      </c>
      <c r="AM67" s="21">
        <f t="shared" si="51"/>
        <v>0</v>
      </c>
      <c r="AN67" s="21">
        <f t="shared" si="52"/>
        <v>0</v>
      </c>
      <c r="AO67" s="22">
        <f t="shared" si="53"/>
        <v>0</v>
      </c>
    </row>
    <row r="68" spans="1:41" x14ac:dyDescent="0.3">
      <c r="G68" s="48" t="str">
        <f t="shared" si="30"/>
        <v>sam</v>
      </c>
      <c r="H68" s="31">
        <f t="shared" si="54"/>
        <v>42938</v>
      </c>
      <c r="I68" s="21">
        <f t="shared" si="31"/>
        <v>0</v>
      </c>
      <c r="J68" s="21">
        <f t="shared" si="32"/>
        <v>0</v>
      </c>
      <c r="K68" s="22">
        <f t="shared" si="33"/>
        <v>0</v>
      </c>
      <c r="M68" s="48" t="str">
        <f t="shared" si="34"/>
        <v>mar</v>
      </c>
      <c r="N68" s="31">
        <f t="shared" si="55"/>
        <v>42969</v>
      </c>
      <c r="O68" s="21">
        <f t="shared" si="35"/>
        <v>0</v>
      </c>
      <c r="P68" s="21">
        <f t="shared" si="36"/>
        <v>0</v>
      </c>
      <c r="Q68" s="22">
        <f t="shared" si="37"/>
        <v>0</v>
      </c>
      <c r="S68" s="48" t="str">
        <f t="shared" si="38"/>
        <v>ven</v>
      </c>
      <c r="T68" s="31">
        <f t="shared" si="56"/>
        <v>43000</v>
      </c>
      <c r="U68" s="21">
        <f t="shared" si="39"/>
        <v>0</v>
      </c>
      <c r="V68" s="21">
        <f t="shared" si="40"/>
        <v>1</v>
      </c>
      <c r="W68" s="22">
        <f t="shared" si="41"/>
        <v>1</v>
      </c>
      <c r="Y68" s="48" t="str">
        <f t="shared" si="42"/>
        <v>dim</v>
      </c>
      <c r="Z68" s="31">
        <f t="shared" si="57"/>
        <v>43030</v>
      </c>
      <c r="AA68" s="21">
        <f t="shared" si="43"/>
        <v>0</v>
      </c>
      <c r="AB68" s="21">
        <f t="shared" si="44"/>
        <v>0</v>
      </c>
      <c r="AC68" s="22">
        <f t="shared" si="45"/>
        <v>0</v>
      </c>
      <c r="AE68" s="48" t="str">
        <f t="shared" si="46"/>
        <v>mer</v>
      </c>
      <c r="AF68" s="31">
        <f t="shared" si="58"/>
        <v>43061</v>
      </c>
      <c r="AG68" s="21">
        <f t="shared" si="47"/>
        <v>0</v>
      </c>
      <c r="AH68" s="21">
        <f t="shared" si="48"/>
        <v>0</v>
      </c>
      <c r="AI68" s="22">
        <f t="shared" si="49"/>
        <v>0</v>
      </c>
      <c r="AK68" s="48" t="str">
        <f t="shared" si="50"/>
        <v>ven</v>
      </c>
      <c r="AL68" s="31">
        <f t="shared" si="59"/>
        <v>43091</v>
      </c>
      <c r="AM68" s="21">
        <f t="shared" si="51"/>
        <v>0</v>
      </c>
      <c r="AN68" s="21">
        <f t="shared" si="52"/>
        <v>1</v>
      </c>
      <c r="AO68" s="22">
        <f t="shared" si="53"/>
        <v>1</v>
      </c>
    </row>
    <row r="69" spans="1:41" x14ac:dyDescent="0.3">
      <c r="G69" s="48" t="str">
        <f t="shared" si="30"/>
        <v>dim</v>
      </c>
      <c r="H69" s="31">
        <f t="shared" si="54"/>
        <v>42939</v>
      </c>
      <c r="I69" s="21">
        <f t="shared" si="31"/>
        <v>0</v>
      </c>
      <c r="J69" s="21">
        <f t="shared" si="32"/>
        <v>0</v>
      </c>
      <c r="K69" s="22">
        <f t="shared" si="33"/>
        <v>0</v>
      </c>
      <c r="M69" s="48" t="str">
        <f t="shared" si="34"/>
        <v>mer</v>
      </c>
      <c r="N69" s="31">
        <f t="shared" si="55"/>
        <v>42970</v>
      </c>
      <c r="O69" s="21">
        <f t="shared" si="35"/>
        <v>0</v>
      </c>
      <c r="P69" s="21">
        <f t="shared" si="36"/>
        <v>0</v>
      </c>
      <c r="Q69" s="22">
        <f t="shared" si="37"/>
        <v>0</v>
      </c>
      <c r="S69" s="48" t="str">
        <f t="shared" si="38"/>
        <v>sam</v>
      </c>
      <c r="T69" s="31">
        <f t="shared" si="56"/>
        <v>43001</v>
      </c>
      <c r="U69" s="21">
        <f t="shared" si="39"/>
        <v>0</v>
      </c>
      <c r="V69" s="21">
        <f t="shared" si="40"/>
        <v>0</v>
      </c>
      <c r="W69" s="22">
        <f t="shared" si="41"/>
        <v>0</v>
      </c>
      <c r="Y69" s="48" t="str">
        <f t="shared" si="42"/>
        <v>lun</v>
      </c>
      <c r="Z69" s="31">
        <f t="shared" si="57"/>
        <v>43031</v>
      </c>
      <c r="AA69" s="21">
        <f t="shared" si="43"/>
        <v>1</v>
      </c>
      <c r="AB69" s="21">
        <f t="shared" si="44"/>
        <v>0</v>
      </c>
      <c r="AC69" s="22">
        <f t="shared" si="45"/>
        <v>0</v>
      </c>
      <c r="AE69" s="48" t="str">
        <f t="shared" si="46"/>
        <v>jeu</v>
      </c>
      <c r="AF69" s="31">
        <f t="shared" si="58"/>
        <v>43062</v>
      </c>
      <c r="AG69" s="21">
        <f t="shared" si="47"/>
        <v>0</v>
      </c>
      <c r="AH69" s="21">
        <f t="shared" si="48"/>
        <v>0</v>
      </c>
      <c r="AI69" s="22">
        <f t="shared" si="49"/>
        <v>0</v>
      </c>
      <c r="AK69" s="48" t="str">
        <f t="shared" si="50"/>
        <v>sam</v>
      </c>
      <c r="AL69" s="31">
        <f t="shared" si="59"/>
        <v>43092</v>
      </c>
      <c r="AM69" s="21">
        <f t="shared" si="51"/>
        <v>0</v>
      </c>
      <c r="AN69" s="21">
        <f t="shared" si="52"/>
        <v>0</v>
      </c>
      <c r="AO69" s="22">
        <f t="shared" si="53"/>
        <v>0</v>
      </c>
    </row>
    <row r="70" spans="1:41" x14ac:dyDescent="0.3">
      <c r="G70" s="48" t="str">
        <f t="shared" si="30"/>
        <v>lun</v>
      </c>
      <c r="H70" s="31">
        <f t="shared" si="54"/>
        <v>42940</v>
      </c>
      <c r="I70" s="21">
        <f t="shared" si="31"/>
        <v>1</v>
      </c>
      <c r="J70" s="21">
        <f t="shared" si="32"/>
        <v>0</v>
      </c>
      <c r="K70" s="22">
        <f t="shared" si="33"/>
        <v>0</v>
      </c>
      <c r="M70" s="48" t="str">
        <f t="shared" si="34"/>
        <v>jeu</v>
      </c>
      <c r="N70" s="31">
        <f t="shared" si="55"/>
        <v>42971</v>
      </c>
      <c r="O70" s="21">
        <f t="shared" si="35"/>
        <v>0</v>
      </c>
      <c r="P70" s="21">
        <f t="shared" si="36"/>
        <v>0</v>
      </c>
      <c r="Q70" s="22">
        <f t="shared" si="37"/>
        <v>0</v>
      </c>
      <c r="S70" s="48" t="str">
        <f t="shared" si="38"/>
        <v>dim</v>
      </c>
      <c r="T70" s="31">
        <f t="shared" si="56"/>
        <v>43002</v>
      </c>
      <c r="U70" s="21">
        <f t="shared" si="39"/>
        <v>0</v>
      </c>
      <c r="V70" s="21">
        <f t="shared" si="40"/>
        <v>0</v>
      </c>
      <c r="W70" s="22">
        <f t="shared" si="41"/>
        <v>0</v>
      </c>
      <c r="Y70" s="48" t="str">
        <f t="shared" si="42"/>
        <v>mar</v>
      </c>
      <c r="Z70" s="31">
        <f t="shared" si="57"/>
        <v>43032</v>
      </c>
      <c r="AA70" s="21">
        <f t="shared" si="43"/>
        <v>0</v>
      </c>
      <c r="AB70" s="21">
        <f t="shared" si="44"/>
        <v>0</v>
      </c>
      <c r="AC70" s="22">
        <f t="shared" si="45"/>
        <v>0</v>
      </c>
      <c r="AE70" s="48" t="str">
        <f t="shared" si="46"/>
        <v>ven</v>
      </c>
      <c r="AF70" s="31">
        <f t="shared" si="58"/>
        <v>43063</v>
      </c>
      <c r="AG70" s="21">
        <f t="shared" si="47"/>
        <v>0</v>
      </c>
      <c r="AH70" s="21">
        <f t="shared" si="48"/>
        <v>1</v>
      </c>
      <c r="AI70" s="22">
        <f t="shared" si="49"/>
        <v>1</v>
      </c>
      <c r="AK70" s="48" t="str">
        <f t="shared" si="50"/>
        <v>dim</v>
      </c>
      <c r="AL70" s="31">
        <f t="shared" si="59"/>
        <v>43093</v>
      </c>
      <c r="AM70" s="21">
        <f t="shared" si="51"/>
        <v>0</v>
      </c>
      <c r="AN70" s="21">
        <f t="shared" si="52"/>
        <v>0</v>
      </c>
      <c r="AO70" s="22">
        <f t="shared" si="53"/>
        <v>0</v>
      </c>
    </row>
    <row r="71" spans="1:41" x14ac:dyDescent="0.3">
      <c r="G71" s="48" t="str">
        <f t="shared" si="30"/>
        <v>mar</v>
      </c>
      <c r="H71" s="31">
        <f t="shared" si="54"/>
        <v>42941</v>
      </c>
      <c r="I71" s="21">
        <f t="shared" si="31"/>
        <v>0</v>
      </c>
      <c r="J71" s="21">
        <f t="shared" si="32"/>
        <v>0</v>
      </c>
      <c r="K71" s="22">
        <f t="shared" si="33"/>
        <v>0</v>
      </c>
      <c r="M71" s="48" t="str">
        <f t="shared" si="34"/>
        <v>ven</v>
      </c>
      <c r="N71" s="31">
        <f t="shared" si="55"/>
        <v>42972</v>
      </c>
      <c r="O71" s="21">
        <f t="shared" si="35"/>
        <v>0</v>
      </c>
      <c r="P71" s="21">
        <f t="shared" si="36"/>
        <v>1</v>
      </c>
      <c r="Q71" s="22">
        <f t="shared" si="37"/>
        <v>1</v>
      </c>
      <c r="S71" s="48" t="str">
        <f t="shared" si="38"/>
        <v>lun</v>
      </c>
      <c r="T71" s="31">
        <f t="shared" si="56"/>
        <v>43003</v>
      </c>
      <c r="U71" s="21">
        <f t="shared" si="39"/>
        <v>1</v>
      </c>
      <c r="V71" s="21">
        <f t="shared" si="40"/>
        <v>0</v>
      </c>
      <c r="W71" s="22">
        <f t="shared" si="41"/>
        <v>0</v>
      </c>
      <c r="Y71" s="48" t="str">
        <f t="shared" si="42"/>
        <v>mer</v>
      </c>
      <c r="Z71" s="31">
        <f t="shared" si="57"/>
        <v>43033</v>
      </c>
      <c r="AA71" s="21">
        <f t="shared" si="43"/>
        <v>0</v>
      </c>
      <c r="AB71" s="21">
        <f t="shared" si="44"/>
        <v>0</v>
      </c>
      <c r="AC71" s="22">
        <f t="shared" si="45"/>
        <v>0</v>
      </c>
      <c r="AE71" s="48" t="str">
        <f t="shared" si="46"/>
        <v>sam</v>
      </c>
      <c r="AF71" s="31">
        <f t="shared" si="58"/>
        <v>43064</v>
      </c>
      <c r="AG71" s="21">
        <f t="shared" si="47"/>
        <v>0</v>
      </c>
      <c r="AH71" s="21">
        <f t="shared" si="48"/>
        <v>0</v>
      </c>
      <c r="AI71" s="22">
        <f t="shared" si="49"/>
        <v>0</v>
      </c>
      <c r="AK71" s="48" t="str">
        <f t="shared" si="50"/>
        <v>lun</v>
      </c>
      <c r="AL71" s="31">
        <f t="shared" si="59"/>
        <v>43094</v>
      </c>
      <c r="AM71" s="21">
        <f t="shared" si="51"/>
        <v>1</v>
      </c>
      <c r="AN71" s="21">
        <f t="shared" si="52"/>
        <v>0</v>
      </c>
      <c r="AO71" s="22">
        <f t="shared" si="53"/>
        <v>0</v>
      </c>
    </row>
    <row r="72" spans="1:41" x14ac:dyDescent="0.3">
      <c r="G72" s="48" t="str">
        <f t="shared" si="30"/>
        <v>mer</v>
      </c>
      <c r="H72" s="31">
        <f t="shared" si="54"/>
        <v>42942</v>
      </c>
      <c r="I72" s="21">
        <f t="shared" si="31"/>
        <v>0</v>
      </c>
      <c r="J72" s="21">
        <f t="shared" si="32"/>
        <v>0</v>
      </c>
      <c r="K72" s="22">
        <f t="shared" si="33"/>
        <v>0</v>
      </c>
      <c r="M72" s="48" t="str">
        <f t="shared" si="34"/>
        <v>sam</v>
      </c>
      <c r="N72" s="31">
        <f t="shared" si="55"/>
        <v>42973</v>
      </c>
      <c r="O72" s="21">
        <f t="shared" si="35"/>
        <v>0</v>
      </c>
      <c r="P72" s="21">
        <f t="shared" si="36"/>
        <v>0</v>
      </c>
      <c r="Q72" s="22">
        <f t="shared" si="37"/>
        <v>0</v>
      </c>
      <c r="S72" s="48" t="str">
        <f t="shared" si="38"/>
        <v>mar</v>
      </c>
      <c r="T72" s="31">
        <f t="shared" si="56"/>
        <v>43004</v>
      </c>
      <c r="U72" s="21">
        <f t="shared" si="39"/>
        <v>0</v>
      </c>
      <c r="V72" s="21">
        <f t="shared" si="40"/>
        <v>0</v>
      </c>
      <c r="W72" s="22">
        <f t="shared" si="41"/>
        <v>0</v>
      </c>
      <c r="Y72" s="48" t="str">
        <f t="shared" si="42"/>
        <v>jeu</v>
      </c>
      <c r="Z72" s="31">
        <f t="shared" si="57"/>
        <v>43034</v>
      </c>
      <c r="AA72" s="21">
        <f t="shared" si="43"/>
        <v>0</v>
      </c>
      <c r="AB72" s="21">
        <f t="shared" si="44"/>
        <v>0</v>
      </c>
      <c r="AC72" s="22">
        <f t="shared" si="45"/>
        <v>0</v>
      </c>
      <c r="AE72" s="48" t="str">
        <f t="shared" si="46"/>
        <v>dim</v>
      </c>
      <c r="AF72" s="31">
        <f t="shared" si="58"/>
        <v>43065</v>
      </c>
      <c r="AG72" s="21">
        <f t="shared" si="47"/>
        <v>0</v>
      </c>
      <c r="AH72" s="21">
        <f t="shared" si="48"/>
        <v>0</v>
      </c>
      <c r="AI72" s="22">
        <f t="shared" si="49"/>
        <v>0</v>
      </c>
      <c r="AK72" s="48" t="str">
        <f t="shared" si="50"/>
        <v>mar</v>
      </c>
      <c r="AL72" s="31">
        <f t="shared" si="59"/>
        <v>43095</v>
      </c>
      <c r="AM72" s="21">
        <f t="shared" si="51"/>
        <v>0</v>
      </c>
      <c r="AN72" s="21">
        <f t="shared" si="52"/>
        <v>0</v>
      </c>
      <c r="AO72" s="22">
        <f t="shared" si="53"/>
        <v>0</v>
      </c>
    </row>
    <row r="73" spans="1:41" x14ac:dyDescent="0.3">
      <c r="G73" s="48" t="str">
        <f t="shared" si="30"/>
        <v>jeu</v>
      </c>
      <c r="H73" s="31">
        <f t="shared" si="54"/>
        <v>42943</v>
      </c>
      <c r="I73" s="21">
        <f t="shared" si="31"/>
        <v>0</v>
      </c>
      <c r="J73" s="21">
        <f t="shared" si="32"/>
        <v>0</v>
      </c>
      <c r="K73" s="22">
        <f t="shared" si="33"/>
        <v>0</v>
      </c>
      <c r="M73" s="48" t="str">
        <f t="shared" si="34"/>
        <v>dim</v>
      </c>
      <c r="N73" s="31">
        <f t="shared" si="55"/>
        <v>42974</v>
      </c>
      <c r="O73" s="21">
        <f t="shared" si="35"/>
        <v>0</v>
      </c>
      <c r="P73" s="21">
        <f t="shared" si="36"/>
        <v>0</v>
      </c>
      <c r="Q73" s="22">
        <f t="shared" si="37"/>
        <v>0</v>
      </c>
      <c r="S73" s="48" t="str">
        <f t="shared" si="38"/>
        <v>mer</v>
      </c>
      <c r="T73" s="31">
        <f t="shared" si="56"/>
        <v>43005</v>
      </c>
      <c r="U73" s="21">
        <f t="shared" si="39"/>
        <v>0</v>
      </c>
      <c r="V73" s="21">
        <f t="shared" si="40"/>
        <v>0</v>
      </c>
      <c r="W73" s="22">
        <f t="shared" si="41"/>
        <v>0</v>
      </c>
      <c r="Y73" s="48" t="str">
        <f t="shared" si="42"/>
        <v>ven</v>
      </c>
      <c r="Z73" s="31">
        <f t="shared" si="57"/>
        <v>43035</v>
      </c>
      <c r="AA73" s="21">
        <f t="shared" si="43"/>
        <v>0</v>
      </c>
      <c r="AB73" s="21">
        <f t="shared" si="44"/>
        <v>1</v>
      </c>
      <c r="AC73" s="22">
        <f t="shared" si="45"/>
        <v>1</v>
      </c>
      <c r="AE73" s="48" t="str">
        <f t="shared" si="46"/>
        <v>lun</v>
      </c>
      <c r="AF73" s="31">
        <f t="shared" si="58"/>
        <v>43066</v>
      </c>
      <c r="AG73" s="21">
        <f t="shared" si="47"/>
        <v>1</v>
      </c>
      <c r="AH73" s="21">
        <f t="shared" si="48"/>
        <v>0</v>
      </c>
      <c r="AI73" s="22">
        <f t="shared" si="49"/>
        <v>0</v>
      </c>
      <c r="AK73" s="48" t="str">
        <f t="shared" si="50"/>
        <v>mer</v>
      </c>
      <c r="AL73" s="31">
        <f t="shared" si="59"/>
        <v>43096</v>
      </c>
      <c r="AM73" s="21">
        <f t="shared" si="51"/>
        <v>0</v>
      </c>
      <c r="AN73" s="21">
        <f t="shared" si="52"/>
        <v>0</v>
      </c>
      <c r="AO73" s="22">
        <f t="shared" si="53"/>
        <v>0</v>
      </c>
    </row>
    <row r="74" spans="1:41" x14ac:dyDescent="0.3">
      <c r="G74" s="48" t="str">
        <f t="shared" si="30"/>
        <v>ven</v>
      </c>
      <c r="H74" s="31">
        <f t="shared" si="54"/>
        <v>42944</v>
      </c>
      <c r="I74" s="21">
        <f t="shared" si="31"/>
        <v>0</v>
      </c>
      <c r="J74" s="21">
        <f t="shared" si="32"/>
        <v>1</v>
      </c>
      <c r="K74" s="22">
        <f t="shared" si="33"/>
        <v>1</v>
      </c>
      <c r="M74" s="48" t="str">
        <f t="shared" si="34"/>
        <v>lun</v>
      </c>
      <c r="N74" s="31">
        <f t="shared" si="55"/>
        <v>42975</v>
      </c>
      <c r="O74" s="21">
        <f t="shared" si="35"/>
        <v>1</v>
      </c>
      <c r="P74" s="21">
        <f t="shared" si="36"/>
        <v>0</v>
      </c>
      <c r="Q74" s="22">
        <f t="shared" si="37"/>
        <v>0</v>
      </c>
      <c r="S74" s="48" t="str">
        <f t="shared" si="38"/>
        <v>jeu</v>
      </c>
      <c r="T74" s="31">
        <f t="shared" si="56"/>
        <v>43006</v>
      </c>
      <c r="U74" s="21">
        <f t="shared" si="39"/>
        <v>0</v>
      </c>
      <c r="V74" s="21">
        <f t="shared" si="40"/>
        <v>0</v>
      </c>
      <c r="W74" s="22">
        <f t="shared" si="41"/>
        <v>0</v>
      </c>
      <c r="Y74" s="48" t="str">
        <f t="shared" si="42"/>
        <v>sam</v>
      </c>
      <c r="Z74" s="31">
        <f t="shared" si="57"/>
        <v>43036</v>
      </c>
      <c r="AA74" s="21">
        <f t="shared" si="43"/>
        <v>0</v>
      </c>
      <c r="AB74" s="21">
        <f t="shared" si="44"/>
        <v>0</v>
      </c>
      <c r="AC74" s="22">
        <f t="shared" si="45"/>
        <v>0</v>
      </c>
      <c r="AE74" s="48" t="str">
        <f t="shared" si="46"/>
        <v>mar</v>
      </c>
      <c r="AF74" s="31">
        <f t="shared" si="58"/>
        <v>43067</v>
      </c>
      <c r="AG74" s="21">
        <f t="shared" si="47"/>
        <v>0</v>
      </c>
      <c r="AH74" s="21">
        <f t="shared" si="48"/>
        <v>0</v>
      </c>
      <c r="AI74" s="22">
        <f t="shared" si="49"/>
        <v>0</v>
      </c>
      <c r="AK74" s="48" t="str">
        <f t="shared" si="50"/>
        <v>jeu</v>
      </c>
      <c r="AL74" s="31">
        <f t="shared" si="59"/>
        <v>43097</v>
      </c>
      <c r="AM74" s="21">
        <f t="shared" si="51"/>
        <v>0</v>
      </c>
      <c r="AN74" s="21">
        <f t="shared" si="52"/>
        <v>0</v>
      </c>
      <c r="AO74" s="22">
        <f t="shared" si="53"/>
        <v>0</v>
      </c>
    </row>
    <row r="75" spans="1:41" x14ac:dyDescent="0.3">
      <c r="G75" s="48" t="str">
        <f t="shared" si="30"/>
        <v>sam</v>
      </c>
      <c r="H75" s="31">
        <f t="shared" si="54"/>
        <v>42945</v>
      </c>
      <c r="I75" s="21">
        <f t="shared" si="31"/>
        <v>0</v>
      </c>
      <c r="J75" s="21">
        <f t="shared" si="32"/>
        <v>0</v>
      </c>
      <c r="K75" s="22">
        <f t="shared" si="33"/>
        <v>0</v>
      </c>
      <c r="M75" s="48" t="str">
        <f t="shared" si="34"/>
        <v>mar</v>
      </c>
      <c r="N75" s="31">
        <f t="shared" si="55"/>
        <v>42976</v>
      </c>
      <c r="O75" s="21">
        <f t="shared" si="35"/>
        <v>0</v>
      </c>
      <c r="P75" s="21">
        <f t="shared" si="36"/>
        <v>0</v>
      </c>
      <c r="Q75" s="22">
        <f t="shared" si="37"/>
        <v>0</v>
      </c>
      <c r="S75" s="48" t="str">
        <f t="shared" si="38"/>
        <v>ven</v>
      </c>
      <c r="T75" s="31">
        <f t="shared" si="56"/>
        <v>43007</v>
      </c>
      <c r="U75" s="21">
        <f t="shared" si="39"/>
        <v>0</v>
      </c>
      <c r="V75" s="21">
        <f t="shared" si="40"/>
        <v>1</v>
      </c>
      <c r="W75" s="22">
        <f t="shared" si="41"/>
        <v>1</v>
      </c>
      <c r="Y75" s="48" t="str">
        <f t="shared" si="42"/>
        <v>dim</v>
      </c>
      <c r="Z75" s="31">
        <f t="shared" si="57"/>
        <v>43037</v>
      </c>
      <c r="AA75" s="21">
        <f t="shared" si="43"/>
        <v>0</v>
      </c>
      <c r="AB75" s="21">
        <f t="shared" si="44"/>
        <v>0</v>
      </c>
      <c r="AC75" s="22">
        <f t="shared" si="45"/>
        <v>0</v>
      </c>
      <c r="AE75" s="48" t="str">
        <f t="shared" si="46"/>
        <v>mer</v>
      </c>
      <c r="AF75" s="31">
        <f t="shared" si="58"/>
        <v>43068</v>
      </c>
      <c r="AG75" s="21">
        <f t="shared" si="47"/>
        <v>0</v>
      </c>
      <c r="AH75" s="21">
        <f t="shared" si="48"/>
        <v>0</v>
      </c>
      <c r="AI75" s="22">
        <f t="shared" si="49"/>
        <v>0</v>
      </c>
      <c r="AK75" s="48" t="str">
        <f t="shared" si="50"/>
        <v>ven</v>
      </c>
      <c r="AL75" s="31">
        <f t="shared" si="59"/>
        <v>43098</v>
      </c>
      <c r="AM75" s="21">
        <f t="shared" si="51"/>
        <v>0</v>
      </c>
      <c r="AN75" s="21">
        <f t="shared" si="52"/>
        <v>1</v>
      </c>
      <c r="AO75" s="22">
        <f t="shared" si="53"/>
        <v>1</v>
      </c>
    </row>
    <row r="76" spans="1:41" x14ac:dyDescent="0.3">
      <c r="G76" s="48" t="str">
        <f t="shared" si="30"/>
        <v>dim</v>
      </c>
      <c r="H76" s="31">
        <f t="shared" si="54"/>
        <v>42946</v>
      </c>
      <c r="I76" s="21">
        <f t="shared" si="31"/>
        <v>0</v>
      </c>
      <c r="J76" s="21">
        <f t="shared" si="32"/>
        <v>0</v>
      </c>
      <c r="K76" s="22">
        <f t="shared" si="33"/>
        <v>0</v>
      </c>
      <c r="M76" s="48" t="str">
        <f t="shared" si="34"/>
        <v>mer</v>
      </c>
      <c r="N76" s="31">
        <f t="shared" si="55"/>
        <v>42977</v>
      </c>
      <c r="O76" s="21">
        <f t="shared" si="35"/>
        <v>0</v>
      </c>
      <c r="P76" s="21">
        <f t="shared" si="36"/>
        <v>0</v>
      </c>
      <c r="Q76" s="22">
        <f t="shared" si="37"/>
        <v>0</v>
      </c>
      <c r="S76" s="48" t="str">
        <f t="shared" si="38"/>
        <v>sam</v>
      </c>
      <c r="T76" s="32">
        <f t="shared" si="56"/>
        <v>43008</v>
      </c>
      <c r="U76" s="21">
        <f t="shared" si="39"/>
        <v>0</v>
      </c>
      <c r="V76" s="21">
        <f t="shared" si="40"/>
        <v>0</v>
      </c>
      <c r="W76" s="22">
        <f t="shared" si="41"/>
        <v>0</v>
      </c>
      <c r="Y76" s="48" t="str">
        <f t="shared" si="42"/>
        <v>lun</v>
      </c>
      <c r="Z76" s="31">
        <f t="shared" si="57"/>
        <v>43038</v>
      </c>
      <c r="AA76" s="21">
        <f t="shared" si="43"/>
        <v>1</v>
      </c>
      <c r="AB76" s="21">
        <f t="shared" si="44"/>
        <v>0</v>
      </c>
      <c r="AC76" s="22">
        <f t="shared" si="45"/>
        <v>0</v>
      </c>
      <c r="AE76" s="48" t="str">
        <f t="shared" si="46"/>
        <v>jeu</v>
      </c>
      <c r="AF76" s="32">
        <f t="shared" si="58"/>
        <v>43069</v>
      </c>
      <c r="AG76" s="21">
        <f t="shared" si="47"/>
        <v>0</v>
      </c>
      <c r="AH76" s="21">
        <f t="shared" si="48"/>
        <v>0</v>
      </c>
      <c r="AI76" s="22">
        <f t="shared" si="49"/>
        <v>0</v>
      </c>
      <c r="AK76" s="48" t="str">
        <f t="shared" si="50"/>
        <v>sam</v>
      </c>
      <c r="AL76" s="31">
        <f t="shared" si="59"/>
        <v>43099</v>
      </c>
      <c r="AM76" s="21">
        <f t="shared" si="51"/>
        <v>0</v>
      </c>
      <c r="AN76" s="21">
        <f t="shared" si="52"/>
        <v>0</v>
      </c>
      <c r="AO76" s="22">
        <f t="shared" si="53"/>
        <v>0</v>
      </c>
    </row>
    <row r="77" spans="1:41" x14ac:dyDescent="0.3">
      <c r="G77" s="48" t="str">
        <f t="shared" si="30"/>
        <v>lun</v>
      </c>
      <c r="H77" s="32">
        <f t="shared" si="54"/>
        <v>42947</v>
      </c>
      <c r="I77" s="21">
        <f t="shared" si="31"/>
        <v>1</v>
      </c>
      <c r="J77" s="21">
        <f t="shared" si="32"/>
        <v>0</v>
      </c>
      <c r="K77" s="22">
        <f t="shared" si="33"/>
        <v>0</v>
      </c>
      <c r="M77" s="48" t="str">
        <f t="shared" si="34"/>
        <v>jeu</v>
      </c>
      <c r="N77" s="32">
        <f t="shared" si="55"/>
        <v>42978</v>
      </c>
      <c r="O77" s="21">
        <f t="shared" si="35"/>
        <v>0</v>
      </c>
      <c r="P77" s="21">
        <f t="shared" si="36"/>
        <v>0</v>
      </c>
      <c r="Q77" s="22">
        <f t="shared" si="37"/>
        <v>0</v>
      </c>
      <c r="S77" s="30"/>
      <c r="T77" s="30"/>
      <c r="U77" s="1"/>
      <c r="V77" s="1"/>
      <c r="W77" s="1"/>
      <c r="Y77" s="48" t="str">
        <f t="shared" si="42"/>
        <v>mar</v>
      </c>
      <c r="Z77" s="32">
        <f t="shared" si="57"/>
        <v>43039</v>
      </c>
      <c r="AA77" s="21">
        <f t="shared" si="43"/>
        <v>0</v>
      </c>
      <c r="AB77" s="21">
        <f t="shared" si="44"/>
        <v>0</v>
      </c>
      <c r="AC77" s="22">
        <f t="shared" si="45"/>
        <v>0</v>
      </c>
      <c r="AE77" s="30"/>
      <c r="AF77" s="30"/>
      <c r="AG77" s="1"/>
      <c r="AH77" s="1"/>
      <c r="AI77" s="1"/>
      <c r="AK77" s="48" t="str">
        <f t="shared" si="50"/>
        <v>dim</v>
      </c>
      <c r="AL77" s="32">
        <f t="shared" si="59"/>
        <v>43100</v>
      </c>
      <c r="AM77" s="21">
        <f t="shared" si="51"/>
        <v>0</v>
      </c>
      <c r="AN77" s="21">
        <f t="shared" si="52"/>
        <v>0</v>
      </c>
      <c r="AO77" s="22">
        <f t="shared" si="53"/>
        <v>0</v>
      </c>
    </row>
    <row r="78" spans="1:41" x14ac:dyDescent="0.3">
      <c r="A78" s="1"/>
      <c r="B78" s="1"/>
      <c r="C78" s="1"/>
      <c r="D78" s="1"/>
      <c r="G78" s="30"/>
      <c r="H78" s="30"/>
      <c r="I78" s="1"/>
      <c r="J78" s="1"/>
      <c r="K78" s="1"/>
      <c r="M78" s="30"/>
      <c r="N78" s="30"/>
      <c r="O78" s="1"/>
      <c r="P78" s="1"/>
      <c r="Q78" s="1"/>
      <c r="S78" s="30"/>
      <c r="T78" s="30"/>
      <c r="U78" s="1"/>
      <c r="V78" s="1"/>
      <c r="W78" s="1"/>
      <c r="Y78" s="30"/>
      <c r="Z78" s="30"/>
      <c r="AA78" s="1"/>
      <c r="AB78" s="1"/>
      <c r="AC78" s="1"/>
      <c r="AE78" s="30"/>
      <c r="AF78" s="30"/>
      <c r="AG78" s="1"/>
      <c r="AH78" s="1"/>
      <c r="AI78" s="1"/>
    </row>
    <row r="79" spans="1:41" x14ac:dyDescent="0.3">
      <c r="A79" s="1"/>
      <c r="B79" s="1"/>
      <c r="C79" s="1"/>
      <c r="D79" s="1"/>
      <c r="G79" s="30"/>
      <c r="H79" s="30"/>
      <c r="I79" s="1"/>
      <c r="J79" s="1"/>
      <c r="K79" s="1"/>
      <c r="M79" s="30"/>
      <c r="N79" s="30"/>
      <c r="O79" s="1"/>
      <c r="P79" s="1"/>
      <c r="Q79" s="1"/>
      <c r="S79" s="30"/>
      <c r="T79" s="30"/>
      <c r="U79" s="1"/>
      <c r="V79" s="1"/>
      <c r="W79" s="1"/>
      <c r="Y79" s="30"/>
      <c r="Z79" s="30"/>
      <c r="AA79" s="1"/>
      <c r="AB79" s="1"/>
      <c r="AC79" s="1"/>
      <c r="AE79" s="30"/>
      <c r="AF79" s="30"/>
      <c r="AG79" s="1"/>
      <c r="AH79" s="1"/>
      <c r="AI79" s="1"/>
    </row>
    <row r="80" spans="1:41" x14ac:dyDescent="0.3">
      <c r="A80" s="1"/>
      <c r="B80" s="1"/>
      <c r="C80" s="1"/>
      <c r="D80" s="1"/>
      <c r="G80" s="30" t="s">
        <v>43</v>
      </c>
      <c r="H80" s="30"/>
      <c r="I80" s="1"/>
      <c r="J80" s="1"/>
      <c r="K80" s="1"/>
      <c r="M80" s="30"/>
      <c r="N80" s="30"/>
      <c r="O80" s="1"/>
      <c r="P80" s="1"/>
      <c r="Q80" s="1"/>
      <c r="S80" s="30"/>
      <c r="T80" s="30"/>
      <c r="U80" s="1"/>
      <c r="V80" s="1"/>
      <c r="W80" s="1"/>
      <c r="Y80" s="30"/>
      <c r="Z80" s="30"/>
      <c r="AA80" s="1"/>
      <c r="AB80" s="1"/>
      <c r="AC80" s="1"/>
      <c r="AE80" s="30"/>
      <c r="AF80" s="30"/>
      <c r="AG80" s="1"/>
      <c r="AH80" s="1"/>
      <c r="AI80" s="1"/>
    </row>
    <row r="81" spans="1:35" x14ac:dyDescent="0.3">
      <c r="A81" s="1"/>
      <c r="B81" s="1"/>
      <c r="C81" s="1"/>
      <c r="D81" s="1"/>
      <c r="G81" s="51" t="s">
        <v>15</v>
      </c>
      <c r="H81" s="54" t="s">
        <v>46</v>
      </c>
      <c r="I81" s="1"/>
      <c r="J81" s="1"/>
      <c r="K81" s="1"/>
      <c r="M81" s="30"/>
      <c r="N81" s="30"/>
      <c r="O81" s="1"/>
      <c r="P81" s="1"/>
      <c r="Q81" s="1"/>
      <c r="S81" s="30"/>
      <c r="T81" s="30"/>
      <c r="U81" s="1"/>
      <c r="V81" s="1"/>
      <c r="W81" s="1"/>
      <c r="Y81" s="30"/>
      <c r="Z81" s="30"/>
      <c r="AA81" s="1"/>
      <c r="AB81" s="1"/>
      <c r="AC81" s="1"/>
      <c r="AE81" s="30"/>
      <c r="AF81" s="30"/>
      <c r="AG81" s="1"/>
      <c r="AH81" s="1"/>
      <c r="AI81" s="1"/>
    </row>
    <row r="82" spans="1:35" x14ac:dyDescent="0.3">
      <c r="A82" s="1"/>
      <c r="B82" s="1"/>
      <c r="C82" s="1"/>
      <c r="D82" s="1"/>
      <c r="G82" s="52" t="s">
        <v>44</v>
      </c>
      <c r="H82" s="54" t="s">
        <v>47</v>
      </c>
      <c r="I82" s="1"/>
      <c r="J82" s="1"/>
      <c r="K82" s="1"/>
      <c r="M82" s="30"/>
      <c r="N82" s="30"/>
      <c r="O82" s="1"/>
      <c r="P82" s="1"/>
      <c r="Q82" s="1"/>
      <c r="S82" s="30"/>
      <c r="T82" s="30"/>
      <c r="U82" s="1"/>
      <c r="V82" s="1"/>
      <c r="W82" s="1"/>
      <c r="Y82" s="30"/>
      <c r="Z82" s="30"/>
      <c r="AA82" s="1"/>
      <c r="AB82" s="1"/>
      <c r="AC82" s="1"/>
      <c r="AE82" s="30"/>
      <c r="AF82" s="30"/>
      <c r="AG82" s="1"/>
      <c r="AH82" s="1"/>
      <c r="AI82" s="1"/>
    </row>
    <row r="83" spans="1:35" x14ac:dyDescent="0.3">
      <c r="A83" s="1"/>
      <c r="B83" s="1"/>
      <c r="C83" s="1"/>
      <c r="D83" s="1"/>
      <c r="G83" s="53" t="s">
        <v>16</v>
      </c>
      <c r="H83" s="54" t="s">
        <v>48</v>
      </c>
      <c r="I83" s="1"/>
      <c r="J83" s="1"/>
      <c r="K83" s="1"/>
      <c r="M83" s="30"/>
      <c r="N83" s="30"/>
      <c r="O83" s="1"/>
      <c r="P83" s="1"/>
      <c r="Q83" s="1"/>
      <c r="S83" s="30"/>
      <c r="T83" s="30"/>
      <c r="U83" s="1"/>
      <c r="V83" s="1"/>
      <c r="W83" s="1"/>
      <c r="Y83" s="30"/>
      <c r="Z83" s="30"/>
      <c r="AA83" s="1"/>
      <c r="AB83" s="1"/>
      <c r="AC83" s="1"/>
      <c r="AE83" s="30"/>
      <c r="AF83" s="30"/>
      <c r="AG83" s="1"/>
      <c r="AH83" s="1"/>
      <c r="AI83" s="1"/>
    </row>
    <row r="84" spans="1:35" x14ac:dyDescent="0.3">
      <c r="A84" s="1"/>
      <c r="B84" s="1"/>
      <c r="C84" s="1"/>
      <c r="D84" s="1"/>
      <c r="G84" s="55" t="s">
        <v>49</v>
      </c>
      <c r="H84" s="54" t="s">
        <v>50</v>
      </c>
      <c r="I84" s="1"/>
      <c r="J84" s="1"/>
      <c r="K84" s="1"/>
      <c r="M84" s="30"/>
      <c r="N84" s="30"/>
      <c r="O84" s="1"/>
      <c r="P84" s="1"/>
      <c r="Q84" s="1"/>
      <c r="S84" s="30"/>
      <c r="T84" s="30"/>
      <c r="U84" s="1"/>
      <c r="V84" s="1"/>
      <c r="W84" s="1"/>
      <c r="Y84" s="30"/>
      <c r="Z84" s="30"/>
      <c r="AA84" s="1"/>
      <c r="AB84" s="1"/>
      <c r="AC84" s="1"/>
      <c r="AE84" s="30"/>
      <c r="AF84" s="30"/>
      <c r="AG84" s="1"/>
      <c r="AH84" s="1"/>
      <c r="AI84" s="1"/>
    </row>
    <row r="85" spans="1:35" x14ac:dyDescent="0.3">
      <c r="A85" s="1"/>
      <c r="B85" s="1"/>
      <c r="C85" s="1"/>
      <c r="D85" s="1"/>
      <c r="G85" s="30"/>
      <c r="H85" s="30"/>
      <c r="I85" s="1"/>
      <c r="J85" s="1"/>
      <c r="K85" s="1"/>
      <c r="M85" s="30"/>
      <c r="N85" s="30"/>
      <c r="O85" s="1"/>
      <c r="P85" s="1"/>
      <c r="Q85" s="1"/>
      <c r="S85" s="30"/>
      <c r="T85" s="30"/>
      <c r="U85" s="1"/>
      <c r="V85" s="1"/>
      <c r="W85" s="1"/>
      <c r="Y85" s="30"/>
      <c r="Z85" s="30"/>
      <c r="AA85" s="1"/>
      <c r="AB85" s="1"/>
      <c r="AC85" s="1"/>
      <c r="AE85" s="30"/>
      <c r="AF85" s="30"/>
      <c r="AG85" s="1"/>
      <c r="AH85" s="1"/>
      <c r="AI85" s="1"/>
    </row>
    <row r="86" spans="1:35" x14ac:dyDescent="0.3">
      <c r="A86" s="1"/>
      <c r="B86" s="1"/>
      <c r="C86" s="1"/>
      <c r="D86" s="1"/>
      <c r="G86" s="30"/>
      <c r="H86" s="30"/>
      <c r="I86" s="1"/>
      <c r="J86" s="1"/>
      <c r="K86" s="1"/>
      <c r="M86" s="30"/>
      <c r="N86" s="30"/>
      <c r="O86" s="1"/>
      <c r="P86" s="1"/>
      <c r="Q86" s="1"/>
      <c r="S86" s="30"/>
      <c r="T86" s="30"/>
      <c r="U86" s="1"/>
      <c r="V86" s="1"/>
      <c r="W86" s="1"/>
      <c r="Y86" s="30"/>
      <c r="Z86" s="30"/>
      <c r="AA86" s="1"/>
      <c r="AB86" s="1"/>
      <c r="AC86" s="1"/>
      <c r="AE86" s="30"/>
      <c r="AF86" s="30"/>
      <c r="AG86" s="1"/>
      <c r="AH86" s="1"/>
      <c r="AI86" s="1"/>
    </row>
    <row r="87" spans="1:35" x14ac:dyDescent="0.3">
      <c r="A87" s="1"/>
      <c r="B87" s="1"/>
      <c r="C87" s="1"/>
      <c r="D87" s="1"/>
      <c r="G87" s="30"/>
      <c r="H87" s="30"/>
      <c r="I87" s="1"/>
      <c r="J87" s="1"/>
      <c r="K87" s="1"/>
      <c r="M87" s="30"/>
      <c r="N87" s="30"/>
      <c r="O87" s="1"/>
      <c r="P87" s="1"/>
      <c r="Q87" s="1"/>
      <c r="S87" s="30"/>
      <c r="T87" s="30"/>
      <c r="U87" s="1"/>
      <c r="V87" s="1"/>
      <c r="W87" s="1"/>
      <c r="Y87" s="30"/>
      <c r="Z87" s="30"/>
      <c r="AA87" s="1"/>
      <c r="AB87" s="1"/>
      <c r="AC87" s="1"/>
      <c r="AE87" s="30"/>
      <c r="AF87" s="30"/>
      <c r="AG87" s="1"/>
      <c r="AH87" s="1"/>
      <c r="AI87" s="1"/>
    </row>
    <row r="88" spans="1:35" x14ac:dyDescent="0.3">
      <c r="A88" s="1"/>
      <c r="B88" s="1"/>
      <c r="C88" s="1"/>
      <c r="D88" s="1"/>
      <c r="G88" s="30"/>
      <c r="H88" s="30"/>
      <c r="I88" s="1"/>
      <c r="J88" s="1"/>
      <c r="K88" s="1"/>
      <c r="M88" s="30"/>
      <c r="N88" s="30"/>
      <c r="O88" s="1"/>
      <c r="P88" s="1"/>
      <c r="Q88" s="1"/>
      <c r="S88" s="30"/>
      <c r="T88" s="30"/>
      <c r="U88" s="1"/>
      <c r="V88" s="1"/>
      <c r="W88" s="1"/>
      <c r="Y88" s="30"/>
      <c r="Z88" s="30"/>
      <c r="AA88" s="1"/>
      <c r="AB88" s="1"/>
      <c r="AC88" s="1"/>
      <c r="AE88" s="30"/>
      <c r="AF88" s="30"/>
      <c r="AG88" s="1"/>
      <c r="AH88" s="1"/>
      <c r="AI88" s="1"/>
    </row>
    <row r="89" spans="1:35" x14ac:dyDescent="0.3">
      <c r="A89" s="1"/>
      <c r="B89" s="1"/>
      <c r="C89" s="1"/>
      <c r="D89" s="1"/>
      <c r="G89" s="30"/>
      <c r="H89" s="30"/>
      <c r="I89" s="1"/>
      <c r="J89" s="1"/>
      <c r="K89" s="1"/>
      <c r="M89" s="30"/>
      <c r="N89" s="30"/>
      <c r="O89" s="1"/>
      <c r="P89" s="1"/>
      <c r="Q89" s="1"/>
      <c r="S89" s="30"/>
      <c r="T89" s="30"/>
      <c r="U89" s="1"/>
      <c r="V89" s="1"/>
      <c r="W89" s="1"/>
      <c r="Y89" s="30"/>
      <c r="Z89" s="30"/>
      <c r="AA89" s="1"/>
      <c r="AB89" s="1"/>
      <c r="AC89" s="1"/>
      <c r="AE89" s="30"/>
      <c r="AF89" s="30"/>
      <c r="AG89" s="1"/>
      <c r="AH89" s="1"/>
      <c r="AI89" s="1"/>
    </row>
    <row r="90" spans="1:35" x14ac:dyDescent="0.3">
      <c r="A90" s="1"/>
      <c r="B90" s="1"/>
      <c r="C90" s="1"/>
      <c r="D90" s="1"/>
      <c r="G90" s="30"/>
      <c r="H90" s="30"/>
      <c r="I90" s="1"/>
      <c r="J90" s="1"/>
      <c r="K90" s="1"/>
      <c r="M90" s="30"/>
      <c r="N90" s="30"/>
      <c r="O90" s="1"/>
      <c r="P90" s="1"/>
      <c r="Q90" s="1"/>
      <c r="S90" s="30"/>
      <c r="T90" s="30"/>
      <c r="U90" s="1"/>
      <c r="V90" s="1"/>
      <c r="W90" s="1"/>
      <c r="Y90" s="30"/>
      <c r="Z90" s="30"/>
      <c r="AA90" s="1"/>
      <c r="AB90" s="1"/>
      <c r="AC90" s="1"/>
      <c r="AE90" s="30"/>
      <c r="AF90" s="30"/>
      <c r="AG90" s="1"/>
      <c r="AH90" s="1"/>
      <c r="AI90" s="1"/>
    </row>
    <row r="91" spans="1:35" x14ac:dyDescent="0.3">
      <c r="A91" s="1"/>
      <c r="B91" s="1"/>
      <c r="C91" s="1"/>
      <c r="D91" s="1"/>
      <c r="G91" s="30"/>
      <c r="H91" s="30"/>
      <c r="I91" s="1"/>
      <c r="J91" s="1"/>
      <c r="K91" s="1"/>
      <c r="M91" s="30"/>
      <c r="N91" s="30"/>
      <c r="O91" s="1"/>
      <c r="P91" s="1"/>
      <c r="Q91" s="1"/>
      <c r="S91" s="30"/>
      <c r="T91" s="30"/>
      <c r="U91" s="1"/>
      <c r="V91" s="1"/>
      <c r="W91" s="1"/>
      <c r="Y91" s="30"/>
      <c r="Z91" s="30"/>
      <c r="AA91" s="1"/>
      <c r="AB91" s="1"/>
      <c r="AC91" s="1"/>
      <c r="AE91" s="30"/>
      <c r="AF91" s="30"/>
      <c r="AG91" s="1"/>
      <c r="AH91" s="1"/>
      <c r="AI91" s="1"/>
    </row>
    <row r="92" spans="1:35" x14ac:dyDescent="0.3">
      <c r="A92" s="1"/>
      <c r="B92" s="1"/>
      <c r="C92" s="1"/>
      <c r="D92" s="1"/>
      <c r="G92" s="30"/>
      <c r="H92" s="30"/>
      <c r="I92" s="1"/>
      <c r="J92" s="1"/>
      <c r="K92" s="1"/>
      <c r="M92" s="30"/>
      <c r="N92" s="30"/>
      <c r="O92" s="1"/>
      <c r="P92" s="1"/>
      <c r="Q92" s="1"/>
      <c r="S92" s="30"/>
      <c r="T92" s="30"/>
      <c r="U92" s="1"/>
      <c r="V92" s="1"/>
      <c r="W92" s="1"/>
      <c r="Y92" s="30"/>
      <c r="Z92" s="30"/>
      <c r="AA92" s="1"/>
      <c r="AB92" s="1"/>
      <c r="AC92" s="1"/>
      <c r="AE92" s="30"/>
      <c r="AF92" s="30"/>
      <c r="AG92" s="1"/>
      <c r="AH92" s="1"/>
      <c r="AI92" s="1"/>
    </row>
    <row r="93" spans="1:35" x14ac:dyDescent="0.3">
      <c r="A93" s="1"/>
      <c r="B93" s="1"/>
      <c r="C93" s="1"/>
      <c r="D93" s="1"/>
      <c r="G93" s="30"/>
      <c r="H93" s="30"/>
      <c r="I93" s="1"/>
      <c r="J93" s="1"/>
      <c r="K93" s="1"/>
      <c r="M93" s="30"/>
      <c r="N93" s="30"/>
      <c r="O93" s="1"/>
      <c r="P93" s="1"/>
      <c r="Q93" s="1"/>
      <c r="S93" s="30"/>
      <c r="T93" s="30"/>
      <c r="U93" s="1"/>
      <c r="V93" s="1"/>
      <c r="W93" s="1"/>
      <c r="Y93" s="30"/>
      <c r="Z93" s="30"/>
      <c r="AA93" s="1"/>
      <c r="AB93" s="1"/>
      <c r="AC93" s="1"/>
      <c r="AE93" s="30"/>
      <c r="AF93" s="30"/>
      <c r="AG93" s="1"/>
      <c r="AH93" s="1"/>
      <c r="AI93" s="1"/>
    </row>
    <row r="94" spans="1:35" x14ac:dyDescent="0.3">
      <c r="A94" s="1"/>
      <c r="B94" s="1"/>
      <c r="C94" s="1"/>
      <c r="D94" s="1"/>
      <c r="G94" s="30"/>
      <c r="H94" s="30"/>
      <c r="I94" s="1"/>
      <c r="J94" s="1"/>
      <c r="K94" s="1"/>
      <c r="M94" s="30"/>
      <c r="N94" s="30"/>
      <c r="O94" s="1"/>
      <c r="P94" s="1"/>
      <c r="Q94" s="1"/>
      <c r="S94" s="30"/>
      <c r="T94" s="30"/>
      <c r="U94" s="1"/>
      <c r="V94" s="1"/>
      <c r="W94" s="1"/>
      <c r="Y94" s="30"/>
      <c r="Z94" s="30"/>
      <c r="AA94" s="1"/>
      <c r="AB94" s="1"/>
      <c r="AC94" s="1"/>
      <c r="AE94" s="30"/>
      <c r="AF94" s="30"/>
      <c r="AG94" s="1"/>
      <c r="AH94" s="1"/>
      <c r="AI94" s="1"/>
    </row>
    <row r="95" spans="1:35" x14ac:dyDescent="0.3">
      <c r="A95" s="1"/>
      <c r="B95" s="1"/>
      <c r="C95" s="1"/>
      <c r="D95" s="1"/>
      <c r="G95" s="30"/>
      <c r="H95" s="30"/>
      <c r="I95" s="1"/>
      <c r="J95" s="1"/>
      <c r="K95" s="1"/>
      <c r="M95" s="30"/>
      <c r="N95" s="30"/>
      <c r="O95" s="1"/>
      <c r="P95" s="1"/>
      <c r="Q95" s="1"/>
      <c r="S95" s="30"/>
      <c r="T95" s="30"/>
      <c r="U95" s="1"/>
      <c r="V95" s="1"/>
      <c r="W95" s="1"/>
      <c r="Y95" s="30"/>
      <c r="Z95" s="30"/>
      <c r="AA95" s="1"/>
      <c r="AB95" s="1"/>
      <c r="AC95" s="1"/>
      <c r="AE95" s="30"/>
      <c r="AF95" s="30"/>
      <c r="AG95" s="1"/>
      <c r="AH95" s="1"/>
      <c r="AI95" s="1"/>
    </row>
    <row r="96" spans="1:35" x14ac:dyDescent="0.3">
      <c r="A96" s="1"/>
      <c r="B96" s="1"/>
      <c r="C96" s="1"/>
      <c r="D96" s="1"/>
      <c r="G96" s="30"/>
      <c r="H96" s="30"/>
      <c r="I96" s="1"/>
      <c r="J96" s="1"/>
      <c r="K96" s="1"/>
      <c r="M96" s="30"/>
      <c r="N96" s="30"/>
      <c r="O96" s="1"/>
      <c r="P96" s="1"/>
      <c r="Q96" s="1"/>
      <c r="S96" s="30"/>
      <c r="T96" s="30"/>
      <c r="U96" s="1"/>
      <c r="V96" s="1"/>
      <c r="W96" s="1"/>
      <c r="Y96" s="30"/>
      <c r="Z96" s="30"/>
      <c r="AA96" s="1"/>
      <c r="AB96" s="1"/>
      <c r="AC96" s="1"/>
      <c r="AE96" s="30"/>
      <c r="AF96" s="30"/>
      <c r="AG96" s="1"/>
      <c r="AH96" s="1"/>
      <c r="AI96" s="1"/>
    </row>
    <row r="97" spans="1:35" x14ac:dyDescent="0.3">
      <c r="A97" s="1"/>
      <c r="B97" s="1"/>
      <c r="C97" s="1"/>
      <c r="D97" s="1"/>
      <c r="G97" s="30"/>
      <c r="H97" s="30"/>
      <c r="I97" s="1"/>
      <c r="J97" s="1"/>
      <c r="K97" s="1"/>
      <c r="M97" s="30"/>
      <c r="N97" s="30"/>
      <c r="O97" s="1"/>
      <c r="P97" s="1"/>
      <c r="Q97" s="1"/>
      <c r="S97" s="30"/>
      <c r="T97" s="30"/>
      <c r="U97" s="1"/>
      <c r="V97" s="1"/>
      <c r="W97" s="1"/>
      <c r="Y97" s="30"/>
      <c r="Z97" s="30"/>
      <c r="AA97" s="1"/>
      <c r="AB97" s="1"/>
      <c r="AC97" s="1"/>
      <c r="AE97" s="30"/>
      <c r="AF97" s="30"/>
      <c r="AG97" s="1"/>
      <c r="AH97" s="1"/>
      <c r="AI97" s="1"/>
    </row>
    <row r="98" spans="1:35" x14ac:dyDescent="0.3">
      <c r="A98" s="1"/>
      <c r="B98" s="1"/>
      <c r="C98" s="1"/>
      <c r="D98" s="1"/>
      <c r="G98" s="30"/>
      <c r="H98" s="30"/>
      <c r="I98" s="1"/>
      <c r="J98" s="1"/>
      <c r="K98" s="1"/>
      <c r="M98" s="30"/>
      <c r="N98" s="30"/>
      <c r="O98" s="1"/>
      <c r="P98" s="1"/>
      <c r="Q98" s="1"/>
      <c r="S98" s="30"/>
      <c r="T98" s="30"/>
      <c r="U98" s="1"/>
      <c r="V98" s="1"/>
      <c r="W98" s="1"/>
      <c r="Y98" s="30"/>
      <c r="Z98" s="30"/>
      <c r="AA98" s="1"/>
      <c r="AB98" s="1"/>
      <c r="AC98" s="1"/>
      <c r="AE98" s="30"/>
      <c r="AF98" s="30"/>
      <c r="AG98" s="1"/>
      <c r="AH98" s="1"/>
      <c r="AI98" s="1"/>
    </row>
    <row r="99" spans="1:35" x14ac:dyDescent="0.3">
      <c r="A99" s="1"/>
      <c r="B99" s="1"/>
      <c r="C99" s="1"/>
      <c r="D99" s="1"/>
      <c r="G99" s="30"/>
      <c r="H99" s="30"/>
      <c r="I99" s="1"/>
      <c r="J99" s="1"/>
      <c r="K99" s="1"/>
      <c r="M99" s="30"/>
      <c r="N99" s="30"/>
      <c r="O99" s="1"/>
      <c r="P99" s="1"/>
      <c r="Q99" s="1"/>
      <c r="S99" s="30"/>
      <c r="T99" s="30"/>
      <c r="U99" s="1"/>
      <c r="V99" s="1"/>
      <c r="W99" s="1"/>
      <c r="Y99" s="30"/>
      <c r="Z99" s="30"/>
      <c r="AA99" s="1"/>
      <c r="AB99" s="1"/>
      <c r="AC99" s="1"/>
      <c r="AE99" s="30"/>
      <c r="AF99" s="30"/>
      <c r="AG99" s="1"/>
      <c r="AH99" s="1"/>
      <c r="AI99" s="1"/>
    </row>
    <row r="100" spans="1:35" x14ac:dyDescent="0.3">
      <c r="A100" s="1"/>
      <c r="B100" s="1"/>
      <c r="C100" s="1"/>
      <c r="D100" s="1"/>
      <c r="G100" s="30"/>
      <c r="H100" s="30"/>
      <c r="I100" s="1"/>
      <c r="J100" s="1"/>
      <c r="K100" s="1"/>
      <c r="M100" s="30"/>
      <c r="N100" s="30"/>
      <c r="O100" s="1"/>
      <c r="P100" s="1"/>
      <c r="Q100" s="1"/>
      <c r="S100" s="30"/>
      <c r="T100" s="30"/>
      <c r="U100" s="1"/>
      <c r="V100" s="1"/>
      <c r="W100" s="1"/>
      <c r="Y100" s="30"/>
      <c r="Z100" s="30"/>
      <c r="AA100" s="1"/>
      <c r="AB100" s="1"/>
      <c r="AC100" s="1"/>
      <c r="AE100" s="30"/>
      <c r="AF100" s="30"/>
      <c r="AG100" s="1"/>
      <c r="AH100" s="1"/>
      <c r="AI100" s="1"/>
    </row>
    <row r="101" spans="1:35" x14ac:dyDescent="0.3">
      <c r="A101" s="1"/>
      <c r="B101" s="1"/>
      <c r="C101" s="1"/>
      <c r="D101" s="1"/>
      <c r="G101" s="30"/>
      <c r="H101" s="30"/>
      <c r="I101" s="1"/>
      <c r="J101" s="1"/>
      <c r="K101" s="1"/>
      <c r="M101" s="30"/>
      <c r="N101" s="30"/>
      <c r="O101" s="1"/>
      <c r="P101" s="1"/>
      <c r="Q101" s="1"/>
      <c r="S101" s="30"/>
      <c r="T101" s="30"/>
      <c r="U101" s="1"/>
      <c r="V101" s="1"/>
      <c r="W101" s="1"/>
      <c r="Y101" s="30"/>
      <c r="Z101" s="30"/>
      <c r="AA101" s="1"/>
      <c r="AB101" s="1"/>
      <c r="AC101" s="1"/>
      <c r="AE101" s="30"/>
      <c r="AF101" s="30"/>
      <c r="AG101" s="1"/>
      <c r="AH101" s="1"/>
      <c r="AI101" s="1"/>
    </row>
    <row r="102" spans="1:35" x14ac:dyDescent="0.3">
      <c r="A102" s="1"/>
      <c r="B102" s="1"/>
      <c r="C102" s="1"/>
      <c r="D102" s="1"/>
      <c r="G102" s="30"/>
      <c r="H102" s="30"/>
      <c r="I102" s="1"/>
      <c r="J102" s="1"/>
      <c r="K102" s="1"/>
      <c r="M102" s="30"/>
      <c r="N102" s="30"/>
      <c r="O102" s="1"/>
      <c r="P102" s="1"/>
      <c r="Q102" s="1"/>
      <c r="S102" s="30"/>
      <c r="T102" s="30"/>
      <c r="U102" s="1"/>
      <c r="V102" s="1"/>
      <c r="W102" s="1"/>
      <c r="Y102" s="30"/>
      <c r="Z102" s="30"/>
      <c r="AA102" s="1"/>
      <c r="AB102" s="1"/>
      <c r="AC102" s="1"/>
      <c r="AE102" s="30"/>
      <c r="AF102" s="30"/>
      <c r="AG102" s="1"/>
      <c r="AH102" s="1"/>
      <c r="AI102" s="1"/>
    </row>
    <row r="103" spans="1:35" x14ac:dyDescent="0.3">
      <c r="A103" s="1"/>
      <c r="B103" s="1"/>
      <c r="C103" s="1"/>
      <c r="D103" s="1"/>
      <c r="G103" s="30"/>
      <c r="H103" s="30"/>
      <c r="I103" s="1"/>
      <c r="J103" s="1"/>
      <c r="K103" s="1"/>
      <c r="M103" s="30"/>
      <c r="N103" s="30"/>
      <c r="O103" s="1"/>
      <c r="P103" s="1"/>
      <c r="Q103" s="1"/>
      <c r="S103" s="30"/>
      <c r="T103" s="30"/>
      <c r="U103" s="1"/>
      <c r="V103" s="1"/>
      <c r="W103" s="1"/>
      <c r="Y103" s="30"/>
      <c r="Z103" s="30"/>
      <c r="AA103" s="1"/>
      <c r="AB103" s="1"/>
      <c r="AC103" s="1"/>
      <c r="AE103" s="30"/>
      <c r="AF103" s="30"/>
      <c r="AG103" s="1"/>
      <c r="AH103" s="1"/>
      <c r="AI103" s="1"/>
    </row>
    <row r="104" spans="1:35" x14ac:dyDescent="0.3">
      <c r="A104" s="1"/>
      <c r="B104" s="1"/>
      <c r="C104" s="1"/>
      <c r="D104" s="1"/>
      <c r="G104" s="30"/>
      <c r="H104" s="30"/>
      <c r="I104" s="1"/>
      <c r="J104" s="1"/>
      <c r="K104" s="1"/>
      <c r="M104" s="30"/>
      <c r="N104" s="30"/>
      <c r="O104" s="1"/>
      <c r="P104" s="1"/>
      <c r="Q104" s="1"/>
      <c r="S104" s="30"/>
      <c r="T104" s="30"/>
      <c r="U104" s="1"/>
      <c r="V104" s="1"/>
      <c r="W104" s="1"/>
      <c r="Y104" s="30"/>
      <c r="Z104" s="30"/>
      <c r="AA104" s="1"/>
      <c r="AB104" s="1"/>
      <c r="AC104" s="1"/>
      <c r="AE104" s="30"/>
      <c r="AF104" s="30"/>
      <c r="AG104" s="1"/>
      <c r="AH104" s="1"/>
      <c r="AI104" s="1"/>
    </row>
    <row r="105" spans="1:35" x14ac:dyDescent="0.3">
      <c r="A105" s="1"/>
      <c r="B105" s="1"/>
      <c r="C105" s="1"/>
      <c r="D105" s="1"/>
      <c r="G105" s="30"/>
      <c r="H105" s="30"/>
      <c r="I105" s="1"/>
      <c r="J105" s="1"/>
      <c r="K105" s="1"/>
      <c r="M105" s="30"/>
      <c r="N105" s="30"/>
      <c r="O105" s="1"/>
      <c r="P105" s="1"/>
      <c r="Q105" s="1"/>
      <c r="S105" s="30"/>
      <c r="T105" s="30"/>
      <c r="U105" s="1"/>
      <c r="V105" s="1"/>
      <c r="W105" s="1"/>
      <c r="Y105" s="30"/>
      <c r="Z105" s="30"/>
      <c r="AA105" s="1"/>
      <c r="AB105" s="1"/>
      <c r="AC105" s="1"/>
      <c r="AE105" s="30"/>
      <c r="AF105" s="30"/>
      <c r="AG105" s="1"/>
      <c r="AH105" s="1"/>
      <c r="AI105" s="1"/>
    </row>
    <row r="106" spans="1:35" x14ac:dyDescent="0.3">
      <c r="A106" s="1"/>
      <c r="B106" s="1"/>
      <c r="C106" s="1"/>
      <c r="D106" s="1"/>
      <c r="G106" s="30"/>
      <c r="H106" s="30"/>
      <c r="I106" s="1"/>
      <c r="J106" s="1"/>
      <c r="K106" s="1"/>
      <c r="M106" s="30"/>
      <c r="N106" s="30"/>
      <c r="O106" s="1"/>
      <c r="P106" s="1"/>
      <c r="Q106" s="1"/>
      <c r="S106" s="30"/>
      <c r="T106" s="30"/>
      <c r="U106" s="1"/>
      <c r="V106" s="1"/>
      <c r="W106" s="1"/>
      <c r="Y106" s="30"/>
      <c r="Z106" s="30"/>
      <c r="AA106" s="1"/>
      <c r="AB106" s="1"/>
      <c r="AC106" s="1"/>
      <c r="AE106" s="30"/>
      <c r="AF106" s="30"/>
      <c r="AG106" s="1"/>
      <c r="AH106" s="1"/>
      <c r="AI106" s="1"/>
    </row>
    <row r="107" spans="1:35" x14ac:dyDescent="0.3">
      <c r="A107" s="1"/>
      <c r="B107" s="1"/>
      <c r="C107" s="1"/>
      <c r="D107" s="1"/>
      <c r="G107" s="30"/>
      <c r="H107" s="30"/>
      <c r="I107" s="1"/>
      <c r="J107" s="1"/>
      <c r="K107" s="1"/>
      <c r="M107" s="30"/>
      <c r="N107" s="30"/>
      <c r="O107" s="1"/>
      <c r="P107" s="1"/>
      <c r="Q107" s="1"/>
      <c r="S107" s="30"/>
      <c r="T107" s="30"/>
      <c r="U107" s="1"/>
      <c r="V107" s="1"/>
      <c r="W107" s="1"/>
      <c r="Y107" s="30"/>
      <c r="Z107" s="30"/>
      <c r="AA107" s="1"/>
      <c r="AB107" s="1"/>
      <c r="AC107" s="1"/>
      <c r="AE107" s="30"/>
      <c r="AF107" s="30"/>
      <c r="AG107" s="1"/>
      <c r="AH107" s="1"/>
      <c r="AI107" s="1"/>
    </row>
    <row r="108" spans="1:35" x14ac:dyDescent="0.3">
      <c r="A108" s="1"/>
      <c r="B108" s="1"/>
      <c r="C108" s="1"/>
      <c r="D108" s="1"/>
      <c r="G108" s="30"/>
      <c r="H108" s="30"/>
      <c r="I108" s="1"/>
      <c r="J108" s="1"/>
      <c r="K108" s="1"/>
      <c r="M108" s="30"/>
      <c r="N108" s="30"/>
      <c r="O108" s="1"/>
      <c r="P108" s="1"/>
      <c r="Q108" s="1"/>
      <c r="S108" s="30"/>
      <c r="T108" s="30"/>
      <c r="U108" s="1"/>
      <c r="V108" s="1"/>
      <c r="W108" s="1"/>
      <c r="Y108" s="30"/>
      <c r="Z108" s="30"/>
      <c r="AA108" s="1"/>
      <c r="AB108" s="1"/>
      <c r="AC108" s="1"/>
      <c r="AE108" s="30"/>
      <c r="AF108" s="30"/>
      <c r="AG108" s="1"/>
      <c r="AH108" s="1"/>
      <c r="AI108" s="1"/>
    </row>
    <row r="109" spans="1:35" x14ac:dyDescent="0.3">
      <c r="A109" s="1"/>
      <c r="B109" s="1"/>
      <c r="C109" s="1"/>
      <c r="D109" s="1"/>
      <c r="G109" s="30"/>
      <c r="H109" s="30"/>
      <c r="I109" s="1"/>
      <c r="J109" s="1"/>
      <c r="K109" s="1"/>
      <c r="M109" s="30"/>
      <c r="N109" s="30"/>
      <c r="O109" s="1"/>
      <c r="P109" s="1"/>
      <c r="Q109" s="1"/>
      <c r="S109" s="30"/>
      <c r="T109" s="30"/>
      <c r="U109" s="1"/>
      <c r="V109" s="1"/>
      <c r="W109" s="1"/>
      <c r="Y109" s="30"/>
      <c r="Z109" s="30"/>
      <c r="AA109" s="1"/>
      <c r="AB109" s="1"/>
      <c r="AC109" s="1"/>
      <c r="AE109" s="30"/>
      <c r="AF109" s="30"/>
      <c r="AG109" s="1"/>
      <c r="AH109" s="1"/>
      <c r="AI109" s="1"/>
    </row>
    <row r="110" spans="1:35" x14ac:dyDescent="0.3">
      <c r="A110" s="1"/>
      <c r="B110" s="1"/>
      <c r="C110" s="1"/>
      <c r="D110" s="1"/>
      <c r="G110" s="30"/>
      <c r="H110" s="30"/>
      <c r="I110" s="1"/>
      <c r="J110" s="1"/>
      <c r="K110" s="1"/>
      <c r="M110" s="30"/>
      <c r="N110" s="30"/>
      <c r="O110" s="1"/>
      <c r="P110" s="1"/>
      <c r="Q110" s="1"/>
      <c r="S110" s="30"/>
      <c r="T110" s="30"/>
      <c r="U110" s="1"/>
      <c r="V110" s="1"/>
      <c r="W110" s="1"/>
      <c r="Y110" s="30"/>
      <c r="Z110" s="30"/>
      <c r="AA110" s="1"/>
      <c r="AB110" s="1"/>
      <c r="AC110" s="1"/>
      <c r="AE110" s="30"/>
      <c r="AF110" s="30"/>
      <c r="AG110" s="1"/>
      <c r="AH110" s="1"/>
      <c r="AI110" s="1"/>
    </row>
    <row r="111" spans="1:35" x14ac:dyDescent="0.3">
      <c r="A111" s="1"/>
      <c r="B111" s="1"/>
      <c r="C111" s="1"/>
      <c r="D111" s="1"/>
      <c r="G111" s="30"/>
      <c r="H111" s="30"/>
      <c r="I111" s="1"/>
      <c r="J111" s="1"/>
      <c r="K111" s="1"/>
      <c r="M111" s="30"/>
      <c r="N111" s="30"/>
      <c r="O111" s="1"/>
      <c r="P111" s="1"/>
      <c r="Q111" s="1"/>
      <c r="S111" s="30"/>
      <c r="T111" s="30"/>
      <c r="U111" s="1"/>
      <c r="V111" s="1"/>
      <c r="W111" s="1"/>
      <c r="Y111" s="30"/>
      <c r="Z111" s="30"/>
      <c r="AA111" s="1"/>
      <c r="AB111" s="1"/>
      <c r="AC111" s="1"/>
      <c r="AE111" s="30"/>
      <c r="AF111" s="30"/>
      <c r="AG111" s="1"/>
      <c r="AH111" s="1"/>
      <c r="AI111" s="1"/>
    </row>
    <row r="112" spans="1:35" x14ac:dyDescent="0.3">
      <c r="A112" s="1"/>
      <c r="B112" s="1"/>
      <c r="C112" s="1"/>
      <c r="D112" s="1"/>
      <c r="G112" s="30"/>
      <c r="H112" s="30"/>
      <c r="I112" s="1"/>
      <c r="J112" s="1"/>
      <c r="K112" s="1"/>
      <c r="M112" s="30"/>
      <c r="N112" s="30"/>
      <c r="O112" s="1"/>
      <c r="P112" s="1"/>
      <c r="Q112" s="1"/>
      <c r="S112" s="30"/>
      <c r="T112" s="30"/>
      <c r="U112" s="1"/>
      <c r="V112" s="1"/>
      <c r="W112" s="1"/>
      <c r="Y112" s="30"/>
      <c r="Z112" s="30"/>
      <c r="AA112" s="1"/>
      <c r="AB112" s="1"/>
      <c r="AC112" s="1"/>
      <c r="AE112" s="30"/>
      <c r="AF112" s="30"/>
      <c r="AG112" s="1"/>
      <c r="AH112" s="1"/>
      <c r="AI112" s="1"/>
    </row>
    <row r="113" spans="1:35" x14ac:dyDescent="0.3">
      <c r="A113" s="1"/>
      <c r="B113" s="1"/>
      <c r="C113" s="1"/>
      <c r="D113" s="1"/>
      <c r="G113" s="30"/>
      <c r="H113" s="30"/>
      <c r="I113" s="1"/>
      <c r="J113" s="1"/>
      <c r="K113" s="1"/>
      <c r="M113" s="30"/>
      <c r="N113" s="30"/>
      <c r="O113" s="1"/>
      <c r="P113" s="1"/>
      <c r="Q113" s="1"/>
      <c r="S113" s="30"/>
      <c r="T113" s="30"/>
      <c r="U113" s="1"/>
      <c r="V113" s="1"/>
      <c r="W113" s="1"/>
      <c r="Y113" s="30"/>
      <c r="Z113" s="30"/>
      <c r="AA113" s="1"/>
      <c r="AB113" s="1"/>
      <c r="AC113" s="1"/>
      <c r="AE113" s="30"/>
      <c r="AF113" s="30"/>
      <c r="AG113" s="1"/>
      <c r="AH113" s="1"/>
      <c r="AI113" s="1"/>
    </row>
    <row r="114" spans="1:35" x14ac:dyDescent="0.3">
      <c r="A114" s="1"/>
      <c r="B114" s="1"/>
      <c r="C114" s="1"/>
      <c r="D114" s="1"/>
      <c r="G114" s="30"/>
      <c r="H114" s="30"/>
      <c r="I114" s="1"/>
      <c r="J114" s="1"/>
      <c r="K114" s="1"/>
      <c r="M114" s="30"/>
      <c r="N114" s="30"/>
      <c r="O114" s="1"/>
      <c r="P114" s="1"/>
      <c r="Q114" s="1"/>
      <c r="S114" s="30"/>
      <c r="T114" s="30"/>
      <c r="U114" s="1"/>
      <c r="V114" s="1"/>
      <c r="W114" s="1"/>
      <c r="Y114" s="30"/>
      <c r="Z114" s="30"/>
      <c r="AA114" s="1"/>
      <c r="AB114" s="1"/>
      <c r="AC114" s="1"/>
      <c r="AE114" s="30"/>
      <c r="AF114" s="30"/>
      <c r="AG114" s="1"/>
      <c r="AH114" s="1"/>
      <c r="AI114" s="1"/>
    </row>
    <row r="115" spans="1:35" x14ac:dyDescent="0.3">
      <c r="A115" s="1"/>
      <c r="B115" s="1"/>
      <c r="C115" s="1"/>
      <c r="D115" s="1"/>
      <c r="G115" s="30"/>
      <c r="H115" s="30"/>
      <c r="I115" s="1"/>
      <c r="J115" s="1"/>
      <c r="K115" s="1"/>
      <c r="M115" s="30"/>
      <c r="N115" s="30"/>
      <c r="O115" s="1"/>
      <c r="P115" s="1"/>
      <c r="Q115" s="1"/>
      <c r="S115" s="30"/>
      <c r="T115" s="30"/>
      <c r="U115" s="1"/>
      <c r="V115" s="1"/>
      <c r="W115" s="1"/>
      <c r="Y115" s="30"/>
      <c r="Z115" s="30"/>
      <c r="AA115" s="1"/>
      <c r="AB115" s="1"/>
      <c r="AC115" s="1"/>
      <c r="AE115" s="30"/>
      <c r="AF115" s="30"/>
      <c r="AG115" s="1"/>
      <c r="AH115" s="1"/>
      <c r="AI115" s="1"/>
    </row>
    <row r="116" spans="1:35" x14ac:dyDescent="0.3">
      <c r="A116" s="1"/>
      <c r="B116" s="1"/>
      <c r="C116" s="1"/>
      <c r="D116" s="1"/>
      <c r="G116" s="30"/>
      <c r="H116" s="30"/>
      <c r="I116" s="1"/>
      <c r="J116" s="1"/>
      <c r="K116" s="1"/>
      <c r="M116" s="30"/>
      <c r="N116" s="30"/>
      <c r="O116" s="1"/>
      <c r="P116" s="1"/>
      <c r="Q116" s="1"/>
      <c r="S116" s="30"/>
      <c r="T116" s="30"/>
      <c r="U116" s="1"/>
      <c r="V116" s="1"/>
      <c r="W116" s="1"/>
      <c r="Y116" s="30"/>
      <c r="Z116" s="30"/>
      <c r="AA116" s="1"/>
      <c r="AB116" s="1"/>
      <c r="AC116" s="1"/>
      <c r="AE116" s="30"/>
      <c r="AF116" s="30"/>
      <c r="AG116" s="1"/>
      <c r="AH116" s="1"/>
      <c r="AI116" s="1"/>
    </row>
    <row r="117" spans="1:35" x14ac:dyDescent="0.3">
      <c r="A117" s="1"/>
      <c r="B117" s="1"/>
      <c r="C117" s="1"/>
      <c r="D117" s="1"/>
      <c r="G117" s="30"/>
      <c r="H117" s="30"/>
      <c r="I117" s="1"/>
      <c r="J117" s="1"/>
      <c r="K117" s="1"/>
      <c r="M117" s="30"/>
      <c r="N117" s="30"/>
      <c r="O117" s="1"/>
      <c r="P117" s="1"/>
      <c r="Q117" s="1"/>
      <c r="S117" s="30"/>
      <c r="T117" s="30"/>
      <c r="U117" s="1"/>
      <c r="V117" s="1"/>
      <c r="W117" s="1"/>
      <c r="Y117" s="30"/>
      <c r="Z117" s="30"/>
      <c r="AA117" s="1"/>
      <c r="AB117" s="1"/>
      <c r="AC117" s="1"/>
      <c r="AE117" s="30"/>
      <c r="AF117" s="30"/>
      <c r="AG117" s="1"/>
      <c r="AH117" s="1"/>
      <c r="AI117" s="1"/>
    </row>
    <row r="118" spans="1:35" x14ac:dyDescent="0.3">
      <c r="A118" s="1"/>
      <c r="B118" s="1"/>
      <c r="C118" s="1"/>
      <c r="D118" s="1"/>
      <c r="G118" s="30"/>
      <c r="H118" s="30"/>
      <c r="I118" s="1"/>
      <c r="J118" s="1"/>
      <c r="K118" s="1"/>
      <c r="M118" s="30"/>
      <c r="N118" s="30"/>
      <c r="O118" s="1"/>
      <c r="P118" s="1"/>
      <c r="Q118" s="1"/>
      <c r="S118" s="30"/>
      <c r="T118" s="30"/>
      <c r="U118" s="1"/>
      <c r="V118" s="1"/>
      <c r="W118" s="1"/>
      <c r="Y118" s="30"/>
      <c r="Z118" s="30"/>
      <c r="AA118" s="1"/>
      <c r="AB118" s="1"/>
      <c r="AC118" s="1"/>
      <c r="AE118" s="30"/>
      <c r="AF118" s="30"/>
      <c r="AG118" s="1"/>
      <c r="AH118" s="1"/>
      <c r="AI118" s="1"/>
    </row>
    <row r="119" spans="1:35" x14ac:dyDescent="0.3">
      <c r="A119" s="1"/>
      <c r="B119" s="1"/>
      <c r="C119" s="1"/>
      <c r="D119" s="1"/>
      <c r="G119" s="30"/>
      <c r="H119" s="30"/>
      <c r="I119" s="1"/>
      <c r="J119" s="1"/>
      <c r="K119" s="1"/>
      <c r="M119" s="30"/>
      <c r="N119" s="30"/>
      <c r="O119" s="1"/>
      <c r="P119" s="1"/>
      <c r="Q119" s="1"/>
      <c r="S119" s="30"/>
      <c r="T119" s="30"/>
      <c r="U119" s="1"/>
      <c r="V119" s="1"/>
      <c r="W119" s="1"/>
      <c r="Y119" s="30"/>
      <c r="Z119" s="30"/>
      <c r="AA119" s="1"/>
      <c r="AB119" s="1"/>
      <c r="AC119" s="1"/>
      <c r="AE119" s="30"/>
      <c r="AF119" s="30"/>
      <c r="AG119" s="1"/>
      <c r="AH119" s="1"/>
      <c r="AI119" s="1"/>
    </row>
    <row r="120" spans="1:35" x14ac:dyDescent="0.3">
      <c r="A120" s="1"/>
      <c r="B120" s="1"/>
      <c r="C120" s="1"/>
      <c r="D120" s="1"/>
      <c r="G120" s="30"/>
      <c r="H120" s="30"/>
      <c r="I120" s="1"/>
      <c r="J120" s="1"/>
      <c r="K120" s="1"/>
      <c r="M120" s="30"/>
      <c r="N120" s="30"/>
      <c r="O120" s="1"/>
      <c r="P120" s="1"/>
      <c r="Q120" s="1"/>
      <c r="S120" s="30"/>
      <c r="T120" s="30"/>
      <c r="U120" s="1"/>
      <c r="V120" s="1"/>
      <c r="W120" s="1"/>
      <c r="Y120" s="30"/>
      <c r="Z120" s="30"/>
      <c r="AA120" s="1"/>
      <c r="AB120" s="1"/>
      <c r="AC120" s="1"/>
      <c r="AE120" s="30"/>
      <c r="AF120" s="30"/>
      <c r="AG120" s="1"/>
      <c r="AH120" s="1"/>
      <c r="AI120" s="1"/>
    </row>
    <row r="121" spans="1:35" x14ac:dyDescent="0.3">
      <c r="A121" s="1"/>
      <c r="B121" s="1"/>
      <c r="C121" s="1"/>
      <c r="D121" s="1"/>
      <c r="G121" s="30"/>
      <c r="H121" s="30"/>
      <c r="I121" s="1"/>
      <c r="J121" s="1"/>
      <c r="K121" s="1"/>
      <c r="M121" s="30"/>
      <c r="N121" s="30"/>
      <c r="O121" s="1"/>
      <c r="P121" s="1"/>
      <c r="Q121" s="1"/>
      <c r="S121" s="30"/>
      <c r="T121" s="30"/>
      <c r="U121" s="1"/>
      <c r="V121" s="1"/>
      <c r="W121" s="1"/>
      <c r="Y121" s="30"/>
      <c r="Z121" s="30"/>
      <c r="AA121" s="1"/>
      <c r="AB121" s="1"/>
      <c r="AC121" s="1"/>
      <c r="AE121" s="30"/>
      <c r="AF121" s="30"/>
      <c r="AG121" s="1"/>
      <c r="AH121" s="1"/>
      <c r="AI121" s="1"/>
    </row>
    <row r="122" spans="1:35" x14ac:dyDescent="0.3">
      <c r="A122" s="1"/>
      <c r="B122" s="1"/>
      <c r="C122" s="1"/>
      <c r="D122" s="1"/>
      <c r="G122" s="30"/>
      <c r="H122" s="30"/>
      <c r="I122" s="1"/>
      <c r="J122" s="1"/>
      <c r="K122" s="1"/>
      <c r="M122" s="30"/>
      <c r="N122" s="30"/>
      <c r="O122" s="1"/>
      <c r="P122" s="1"/>
      <c r="Q122" s="1"/>
      <c r="S122" s="30"/>
      <c r="T122" s="30"/>
      <c r="U122" s="1"/>
      <c r="V122" s="1"/>
      <c r="W122" s="1"/>
      <c r="Y122" s="30"/>
      <c r="Z122" s="30"/>
      <c r="AA122" s="1"/>
      <c r="AB122" s="1"/>
      <c r="AC122" s="1"/>
      <c r="AE122" s="30"/>
      <c r="AF122" s="30"/>
      <c r="AG122" s="1"/>
      <c r="AH122" s="1"/>
      <c r="AI122" s="1"/>
    </row>
    <row r="123" spans="1:35" x14ac:dyDescent="0.3">
      <c r="A123" s="1"/>
      <c r="B123" s="1"/>
      <c r="C123" s="1"/>
      <c r="D123" s="1"/>
      <c r="G123" s="30"/>
      <c r="H123" s="30"/>
      <c r="I123" s="1"/>
      <c r="J123" s="1"/>
      <c r="K123" s="1"/>
      <c r="M123" s="30"/>
      <c r="N123" s="30"/>
      <c r="O123" s="1"/>
      <c r="P123" s="1"/>
      <c r="Q123" s="1"/>
      <c r="S123" s="30"/>
      <c r="T123" s="30"/>
      <c r="U123" s="1"/>
      <c r="V123" s="1"/>
      <c r="W123" s="1"/>
      <c r="Y123" s="30"/>
      <c r="Z123" s="30"/>
      <c r="AA123" s="1"/>
      <c r="AB123" s="1"/>
      <c r="AC123" s="1"/>
      <c r="AE123" s="30"/>
      <c r="AF123" s="30"/>
      <c r="AG123" s="1"/>
      <c r="AH123" s="1"/>
      <c r="AI123" s="1"/>
    </row>
    <row r="124" spans="1:35" x14ac:dyDescent="0.3">
      <c r="A124" s="1"/>
      <c r="B124" s="1"/>
      <c r="C124" s="1"/>
      <c r="D124" s="1"/>
      <c r="G124" s="30"/>
      <c r="H124" s="30"/>
      <c r="I124" s="1"/>
      <c r="J124" s="1"/>
      <c r="K124" s="1"/>
      <c r="M124" s="30"/>
      <c r="N124" s="30"/>
      <c r="O124" s="1"/>
      <c r="P124" s="1"/>
      <c r="Q124" s="1"/>
      <c r="S124" s="30"/>
      <c r="T124" s="30"/>
      <c r="U124" s="1"/>
      <c r="V124" s="1"/>
      <c r="W124" s="1"/>
      <c r="Y124" s="30"/>
      <c r="Z124" s="30"/>
      <c r="AA124" s="1"/>
      <c r="AB124" s="1"/>
      <c r="AC124" s="1"/>
      <c r="AE124" s="30"/>
      <c r="AF124" s="30"/>
      <c r="AG124" s="1"/>
      <c r="AH124" s="1"/>
      <c r="AI124" s="1"/>
    </row>
    <row r="125" spans="1:35" x14ac:dyDescent="0.3">
      <c r="A125" s="1"/>
      <c r="B125" s="1"/>
      <c r="C125" s="1"/>
      <c r="D125" s="1"/>
      <c r="G125" s="30"/>
      <c r="H125" s="30"/>
      <c r="I125" s="1"/>
      <c r="J125" s="1"/>
      <c r="K125" s="1"/>
      <c r="M125" s="30"/>
      <c r="N125" s="30"/>
      <c r="O125" s="1"/>
      <c r="P125" s="1"/>
      <c r="Q125" s="1"/>
      <c r="S125" s="30"/>
      <c r="T125" s="30"/>
      <c r="U125" s="1"/>
      <c r="V125" s="1"/>
      <c r="W125" s="1"/>
      <c r="Y125" s="30"/>
      <c r="Z125" s="30"/>
      <c r="AA125" s="1"/>
      <c r="AB125" s="1"/>
      <c r="AC125" s="1"/>
      <c r="AE125" s="30"/>
      <c r="AF125" s="30"/>
      <c r="AG125" s="1"/>
      <c r="AH125" s="1"/>
      <c r="AI125" s="1"/>
    </row>
    <row r="126" spans="1:35" x14ac:dyDescent="0.3">
      <c r="A126" s="1"/>
      <c r="B126" s="1"/>
      <c r="C126" s="1"/>
      <c r="D126" s="1"/>
      <c r="G126" s="30"/>
      <c r="H126" s="30"/>
      <c r="I126" s="1"/>
      <c r="J126" s="1"/>
      <c r="K126" s="1"/>
      <c r="M126" s="30"/>
      <c r="N126" s="30"/>
      <c r="O126" s="1"/>
      <c r="P126" s="1"/>
      <c r="Q126" s="1"/>
      <c r="S126" s="30"/>
      <c r="T126" s="30"/>
      <c r="U126" s="1"/>
      <c r="V126" s="1"/>
      <c r="W126" s="1"/>
      <c r="Y126" s="30"/>
      <c r="Z126" s="30"/>
      <c r="AA126" s="1"/>
      <c r="AB126" s="1"/>
      <c r="AC126" s="1"/>
      <c r="AE126" s="30"/>
      <c r="AF126" s="30"/>
      <c r="AG126" s="1"/>
      <c r="AH126" s="1"/>
      <c r="AI126" s="1"/>
    </row>
    <row r="127" spans="1:35" x14ac:dyDescent="0.3">
      <c r="A127" s="1"/>
      <c r="B127" s="1"/>
      <c r="C127" s="1"/>
      <c r="D127" s="1"/>
      <c r="G127" s="30"/>
      <c r="H127" s="30"/>
      <c r="I127" s="1"/>
      <c r="J127" s="1"/>
      <c r="K127" s="1"/>
      <c r="M127" s="30"/>
      <c r="N127" s="30"/>
      <c r="O127" s="1"/>
      <c r="P127" s="1"/>
      <c r="Q127" s="1"/>
      <c r="S127" s="30"/>
      <c r="T127" s="30"/>
      <c r="U127" s="1"/>
      <c r="V127" s="1"/>
      <c r="W127" s="1"/>
      <c r="Y127" s="30"/>
      <c r="Z127" s="30"/>
      <c r="AA127" s="1"/>
      <c r="AB127" s="1"/>
      <c r="AC127" s="1"/>
      <c r="AE127" s="30"/>
      <c r="AF127" s="30"/>
      <c r="AG127" s="1"/>
      <c r="AH127" s="1"/>
      <c r="AI127" s="1"/>
    </row>
    <row r="128" spans="1:35" x14ac:dyDescent="0.3">
      <c r="A128" s="1"/>
      <c r="B128" s="1"/>
      <c r="C128" s="1"/>
      <c r="D128" s="1"/>
      <c r="G128" s="30"/>
      <c r="H128" s="30"/>
      <c r="I128" s="1"/>
      <c r="J128" s="1"/>
      <c r="K128" s="1"/>
      <c r="M128" s="30"/>
      <c r="N128" s="30"/>
      <c r="O128" s="1"/>
      <c r="P128" s="1"/>
      <c r="Q128" s="1"/>
      <c r="S128" s="30"/>
      <c r="T128" s="30"/>
      <c r="U128" s="1"/>
      <c r="V128" s="1"/>
      <c r="W128" s="1"/>
      <c r="Y128" s="30"/>
      <c r="Z128" s="30"/>
      <c r="AA128" s="1"/>
      <c r="AB128" s="1"/>
      <c r="AC128" s="1"/>
      <c r="AE128" s="30"/>
      <c r="AF128" s="30"/>
      <c r="AG128" s="1"/>
      <c r="AH128" s="1"/>
      <c r="AI128" s="1"/>
    </row>
    <row r="129" spans="19:35" x14ac:dyDescent="0.3">
      <c r="S129" s="30"/>
      <c r="T129" s="30"/>
      <c r="U129" s="1"/>
      <c r="V129" s="1"/>
      <c r="W129" s="1"/>
      <c r="Y129" s="30"/>
      <c r="Z129" s="30"/>
      <c r="AA129" s="1"/>
      <c r="AB129" s="1"/>
      <c r="AC129" s="1"/>
      <c r="AE129" s="30"/>
      <c r="AF129" s="30"/>
      <c r="AG129" s="1"/>
      <c r="AH129" s="1"/>
      <c r="AI129" s="1"/>
    </row>
    <row r="130" spans="19:35" x14ac:dyDescent="0.3">
      <c r="S130" s="30"/>
      <c r="T130" s="30"/>
      <c r="U130" s="1"/>
      <c r="V130" s="1"/>
      <c r="W130" s="1"/>
      <c r="Y130" s="30"/>
      <c r="Z130" s="30"/>
      <c r="AA130" s="1"/>
      <c r="AB130" s="1"/>
      <c r="AC130" s="1"/>
      <c r="AE130" s="30"/>
      <c r="AF130" s="30"/>
      <c r="AG130" s="1"/>
      <c r="AH130" s="1"/>
      <c r="AI130" s="1"/>
    </row>
    <row r="131" spans="19:35" x14ac:dyDescent="0.3">
      <c r="S131" s="30"/>
      <c r="T131" s="30"/>
      <c r="U131" s="1"/>
      <c r="V131" s="1"/>
      <c r="W131" s="1"/>
      <c r="Y131" s="30"/>
      <c r="Z131" s="30"/>
      <c r="AA131" s="1"/>
      <c r="AB131" s="1"/>
      <c r="AC131" s="1"/>
      <c r="AE131" s="30"/>
      <c r="AF131" s="30"/>
      <c r="AG131" s="1"/>
      <c r="AH131" s="1"/>
      <c r="AI131" s="1"/>
    </row>
    <row r="132" spans="19:35" x14ac:dyDescent="0.3">
      <c r="S132" s="30"/>
      <c r="T132" s="30"/>
      <c r="U132" s="1"/>
      <c r="V132" s="1"/>
      <c r="W132" s="1"/>
      <c r="Y132" s="30"/>
      <c r="Z132" s="30"/>
      <c r="AA132" s="1"/>
      <c r="AB132" s="1"/>
      <c r="AC132" s="1"/>
      <c r="AE132" s="30"/>
      <c r="AF132" s="30"/>
      <c r="AG132" s="1"/>
      <c r="AH132" s="1"/>
      <c r="AI132" s="1"/>
    </row>
    <row r="133" spans="19:35" x14ac:dyDescent="0.3">
      <c r="S133" s="30"/>
      <c r="T133" s="30"/>
      <c r="U133" s="1"/>
      <c r="V133" s="1"/>
      <c r="W133" s="1"/>
      <c r="Y133" s="30"/>
      <c r="Z133" s="30"/>
      <c r="AA133" s="1"/>
      <c r="AB133" s="1"/>
      <c r="AC133" s="1"/>
      <c r="AE133" s="30"/>
      <c r="AF133" s="30"/>
      <c r="AG133" s="1"/>
      <c r="AH133" s="1"/>
      <c r="AI133" s="1"/>
    </row>
    <row r="134" spans="19:35" x14ac:dyDescent="0.3">
      <c r="S134" s="30"/>
      <c r="T134" s="30"/>
      <c r="U134" s="1"/>
      <c r="V134" s="1"/>
      <c r="W134" s="1"/>
      <c r="Y134" s="30"/>
      <c r="Z134" s="30"/>
      <c r="AA134" s="1"/>
      <c r="AB134" s="1"/>
      <c r="AC134" s="1"/>
      <c r="AE134" s="30"/>
      <c r="AF134" s="30"/>
      <c r="AG134" s="1"/>
      <c r="AH134" s="1"/>
      <c r="AI134" s="1"/>
    </row>
    <row r="135" spans="19:35" x14ac:dyDescent="0.3">
      <c r="S135" s="30"/>
      <c r="T135" s="30"/>
      <c r="U135" s="1"/>
      <c r="V135" s="1"/>
      <c r="W135" s="1"/>
      <c r="Y135" s="30"/>
      <c r="Z135" s="30"/>
      <c r="AA135" s="1"/>
      <c r="AB135" s="1"/>
      <c r="AC135" s="1"/>
      <c r="AE135" s="30"/>
      <c r="AF135" s="30"/>
      <c r="AG135" s="1"/>
      <c r="AH135" s="1"/>
      <c r="AI135" s="1"/>
    </row>
    <row r="136" spans="19:35" x14ac:dyDescent="0.3">
      <c r="S136" s="30"/>
      <c r="T136" s="30"/>
      <c r="U136" s="1"/>
      <c r="V136" s="1"/>
      <c r="W136" s="1"/>
      <c r="Y136" s="30"/>
      <c r="Z136" s="30"/>
      <c r="AA136" s="1"/>
      <c r="AB136" s="1"/>
      <c r="AC136" s="1"/>
      <c r="AE136" s="30"/>
      <c r="AF136" s="30"/>
      <c r="AG136" s="1"/>
      <c r="AH136" s="1"/>
      <c r="AI136" s="1"/>
    </row>
    <row r="137" spans="19:35" x14ac:dyDescent="0.3">
      <c r="S137" s="30"/>
      <c r="T137" s="30"/>
      <c r="U137" s="1"/>
      <c r="V137" s="1"/>
      <c r="W137" s="1"/>
      <c r="Y137" s="30"/>
      <c r="Z137" s="30"/>
      <c r="AA137" s="1"/>
      <c r="AB137" s="1"/>
      <c r="AC137" s="1"/>
      <c r="AE137" s="30"/>
      <c r="AF137" s="30"/>
      <c r="AG137" s="1"/>
      <c r="AH137" s="1"/>
      <c r="AI137" s="1"/>
    </row>
    <row r="138" spans="19:35" x14ac:dyDescent="0.3">
      <c r="S138" s="30"/>
      <c r="T138" s="30"/>
      <c r="U138" s="1"/>
      <c r="V138" s="1"/>
      <c r="W138" s="1"/>
      <c r="Y138" s="30"/>
      <c r="Z138" s="30"/>
      <c r="AA138" s="1"/>
      <c r="AB138" s="1"/>
      <c r="AC138" s="1"/>
      <c r="AE138" s="30"/>
      <c r="AF138" s="30"/>
      <c r="AG138" s="1"/>
      <c r="AH138" s="1"/>
      <c r="AI138" s="1"/>
    </row>
    <row r="139" spans="19:35" x14ac:dyDescent="0.3">
      <c r="S139" s="30"/>
      <c r="T139" s="30"/>
      <c r="U139" s="1"/>
      <c r="V139" s="1"/>
      <c r="W139" s="1"/>
      <c r="Y139" s="30"/>
      <c r="Z139" s="30"/>
      <c r="AA139" s="1"/>
      <c r="AB139" s="1"/>
      <c r="AC139" s="1"/>
      <c r="AE139" s="30"/>
      <c r="AF139" s="30"/>
      <c r="AG139" s="1"/>
      <c r="AH139" s="1"/>
      <c r="AI139" s="1"/>
    </row>
    <row r="140" spans="19:35" x14ac:dyDescent="0.3">
      <c r="S140" s="30"/>
      <c r="T140" s="30"/>
      <c r="U140" s="1"/>
      <c r="V140" s="1"/>
      <c r="W140" s="1"/>
      <c r="Y140" s="30"/>
      <c r="Z140" s="30"/>
      <c r="AA140" s="1"/>
      <c r="AB140" s="1"/>
      <c r="AC140" s="1"/>
      <c r="AE140" s="30"/>
      <c r="AF140" s="30"/>
      <c r="AG140" s="1"/>
      <c r="AH140" s="1"/>
      <c r="AI140" s="1"/>
    </row>
    <row r="141" spans="19:35" x14ac:dyDescent="0.3">
      <c r="S141" s="30"/>
      <c r="T141" s="30"/>
      <c r="U141" s="1"/>
      <c r="V141" s="1"/>
      <c r="W141" s="1"/>
      <c r="Y141" s="30"/>
      <c r="Z141" s="30"/>
      <c r="AA141" s="1"/>
      <c r="AB141" s="1"/>
      <c r="AC141" s="1"/>
      <c r="AE141" s="30"/>
      <c r="AF141" s="30"/>
      <c r="AG141" s="1"/>
      <c r="AH141" s="1"/>
      <c r="AI141" s="1"/>
    </row>
    <row r="142" spans="19:35" x14ac:dyDescent="0.3">
      <c r="Y142" s="30"/>
      <c r="Z142" s="30"/>
      <c r="AA142" s="1"/>
      <c r="AB142" s="1"/>
      <c r="AC142" s="1"/>
      <c r="AE142" s="30"/>
      <c r="AF142" s="30"/>
      <c r="AG142" s="1"/>
      <c r="AH142" s="1"/>
      <c r="AI142" s="1"/>
    </row>
    <row r="143" spans="19:35" x14ac:dyDescent="0.3">
      <c r="Y143" s="30"/>
      <c r="Z143" s="30"/>
      <c r="AA143" s="1"/>
      <c r="AB143" s="1"/>
      <c r="AC143" s="1"/>
      <c r="AE143" s="30"/>
      <c r="AF143" s="30"/>
      <c r="AG143" s="1"/>
      <c r="AH143" s="1"/>
      <c r="AI143" s="1"/>
    </row>
    <row r="144" spans="19:35" x14ac:dyDescent="0.3">
      <c r="Y144" s="30"/>
      <c r="Z144" s="30"/>
      <c r="AA144" s="1"/>
      <c r="AB144" s="1"/>
      <c r="AC144" s="1"/>
      <c r="AE144" s="30"/>
      <c r="AF144" s="30"/>
      <c r="AG144" s="1"/>
      <c r="AH144" s="1"/>
      <c r="AI144" s="1"/>
    </row>
    <row r="145" spans="25:35" x14ac:dyDescent="0.3">
      <c r="Y145" s="30"/>
      <c r="Z145" s="30"/>
      <c r="AA145" s="1"/>
      <c r="AB145" s="1"/>
      <c r="AC145" s="1"/>
      <c r="AE145" s="30"/>
      <c r="AF145" s="30"/>
      <c r="AG145" s="1"/>
      <c r="AH145" s="1"/>
      <c r="AI145" s="1"/>
    </row>
    <row r="146" spans="25:35" x14ac:dyDescent="0.3">
      <c r="Y146" s="30"/>
      <c r="Z146" s="30"/>
      <c r="AA146" s="1"/>
      <c r="AB146" s="1"/>
      <c r="AC146" s="1"/>
      <c r="AE146" s="30"/>
      <c r="AF146" s="30"/>
      <c r="AG146" s="1"/>
      <c r="AH146" s="1"/>
      <c r="AI146" s="1"/>
    </row>
    <row r="147" spans="25:35" x14ac:dyDescent="0.3">
      <c r="Y147" s="30"/>
      <c r="Z147" s="30"/>
      <c r="AA147" s="1"/>
      <c r="AB147" s="1"/>
      <c r="AC147" s="1"/>
      <c r="AE147" s="30"/>
      <c r="AF147" s="30"/>
      <c r="AG147" s="1"/>
      <c r="AH147" s="1"/>
      <c r="AI147" s="1"/>
    </row>
    <row r="148" spans="25:35" x14ac:dyDescent="0.3">
      <c r="Y148" s="30"/>
      <c r="Z148" s="30"/>
      <c r="AA148" s="1"/>
      <c r="AB148" s="1"/>
      <c r="AC148" s="1"/>
      <c r="AE148" s="30"/>
      <c r="AF148" s="30"/>
      <c r="AG148" s="1"/>
      <c r="AH148" s="1"/>
      <c r="AI148" s="1"/>
    </row>
    <row r="149" spans="25:35" x14ac:dyDescent="0.3">
      <c r="Y149" s="30"/>
      <c r="Z149" s="30"/>
      <c r="AA149" s="1"/>
      <c r="AB149" s="1"/>
      <c r="AC149" s="1"/>
      <c r="AE149" s="30"/>
      <c r="AF149" s="30"/>
      <c r="AG149" s="1"/>
      <c r="AH149" s="1"/>
      <c r="AI149" s="1"/>
    </row>
    <row r="150" spans="25:35" x14ac:dyDescent="0.3">
      <c r="Y150" s="30"/>
      <c r="Z150" s="30"/>
      <c r="AA150" s="1"/>
      <c r="AB150" s="1"/>
      <c r="AC150" s="1"/>
      <c r="AE150" s="30"/>
      <c r="AF150" s="30"/>
      <c r="AG150" s="1"/>
      <c r="AH150" s="1"/>
      <c r="AI150" s="1"/>
    </row>
    <row r="151" spans="25:35" x14ac:dyDescent="0.3">
      <c r="AE151" s="30"/>
      <c r="AF151" s="30"/>
      <c r="AG151" s="1"/>
      <c r="AH151" s="1"/>
      <c r="AI151" s="1"/>
    </row>
    <row r="152" spans="25:35" x14ac:dyDescent="0.3">
      <c r="AE152" s="30"/>
      <c r="AF152" s="30"/>
      <c r="AG152" s="1"/>
      <c r="AH152" s="1"/>
      <c r="AI152" s="1"/>
    </row>
    <row r="153" spans="25:35" x14ac:dyDescent="0.3">
      <c r="AE153" s="30"/>
      <c r="AF153" s="30"/>
      <c r="AG153" s="1"/>
      <c r="AH153" s="1"/>
      <c r="AI153" s="1"/>
    </row>
    <row r="154" spans="25:35" x14ac:dyDescent="0.3">
      <c r="AE154" s="30"/>
      <c r="AF154" s="30"/>
      <c r="AG154" s="1"/>
      <c r="AH154" s="1"/>
      <c r="AI154" s="1"/>
    </row>
    <row r="155" spans="25:35" x14ac:dyDescent="0.3">
      <c r="AE155" s="30"/>
      <c r="AF155" s="30"/>
      <c r="AG155" s="1"/>
      <c r="AH155" s="1"/>
      <c r="AI155" s="1"/>
    </row>
    <row r="156" spans="25:35" x14ac:dyDescent="0.3">
      <c r="AE156" s="30"/>
      <c r="AF156" s="30"/>
      <c r="AG156" s="1"/>
      <c r="AH156" s="1"/>
      <c r="AI156" s="1"/>
    </row>
    <row r="157" spans="25:35" x14ac:dyDescent="0.3">
      <c r="AE157" s="30"/>
      <c r="AF157" s="30"/>
      <c r="AG157" s="1"/>
      <c r="AH157" s="1"/>
      <c r="AI157" s="1"/>
    </row>
    <row r="158" spans="25:35" x14ac:dyDescent="0.3">
      <c r="AE158" s="30"/>
      <c r="AF158" s="30"/>
      <c r="AG158" s="1"/>
      <c r="AH158" s="1"/>
      <c r="AI158" s="1"/>
    </row>
  </sheetData>
  <mergeCells count="15">
    <mergeCell ref="AL46:AO46"/>
    <mergeCell ref="A3:A4"/>
    <mergeCell ref="B3:D3"/>
    <mergeCell ref="G6:AO10"/>
    <mergeCell ref="H12:K12"/>
    <mergeCell ref="N12:Q12"/>
    <mergeCell ref="T12:W12"/>
    <mergeCell ref="Z12:AC12"/>
    <mergeCell ref="AF12:AI12"/>
    <mergeCell ref="AL12:AO12"/>
    <mergeCell ref="H46:K46"/>
    <mergeCell ref="N46:Q46"/>
    <mergeCell ref="T46:W46"/>
    <mergeCell ref="Z46:AC46"/>
    <mergeCell ref="AF46:AI46"/>
  </mergeCells>
  <conditionalFormatting sqref="H13:H43 H47:H77">
    <cfRule type="expression" dxfId="195" priority="74">
      <formula>G13="DIM"</formula>
    </cfRule>
  </conditionalFormatting>
  <conditionalFormatting sqref="H13:H43">
    <cfRule type="expression" dxfId="194" priority="13">
      <formula>H13=$A$10</formula>
    </cfRule>
    <cfRule type="expression" dxfId="193" priority="73">
      <formula>G13="SAM"</formula>
    </cfRule>
  </conditionalFormatting>
  <conditionalFormatting sqref="H47:H77">
    <cfRule type="expression" dxfId="192" priority="72">
      <formula>G47="SAM"</formula>
    </cfRule>
  </conditionalFormatting>
  <conditionalFormatting sqref="N13:N41">
    <cfRule type="expression" dxfId="191" priority="71">
      <formula>M13="DIM"</formula>
    </cfRule>
  </conditionalFormatting>
  <conditionalFormatting sqref="N13:N41">
    <cfRule type="expression" dxfId="190" priority="70">
      <formula>M13="SAM"</formula>
    </cfRule>
  </conditionalFormatting>
  <conditionalFormatting sqref="T13:T43">
    <cfRule type="expression" dxfId="189" priority="69">
      <formula>S13="DIM"</formula>
    </cfRule>
  </conditionalFormatting>
  <conditionalFormatting sqref="T13:T43">
    <cfRule type="expression" dxfId="188" priority="68">
      <formula>S13="SAM"</formula>
    </cfRule>
  </conditionalFormatting>
  <conditionalFormatting sqref="Z13:Z42">
    <cfRule type="expression" dxfId="187" priority="67">
      <formula>Y13="DIM"</formula>
    </cfRule>
  </conditionalFormatting>
  <conditionalFormatting sqref="Z13:Z42">
    <cfRule type="expression" dxfId="186" priority="66">
      <formula>Y13="SAM"</formula>
    </cfRule>
  </conditionalFormatting>
  <conditionalFormatting sqref="AF13:AF43">
    <cfRule type="expression" dxfId="185" priority="65">
      <formula>AE13="DIM"</formula>
    </cfRule>
  </conditionalFormatting>
  <conditionalFormatting sqref="AF13:AF43">
    <cfRule type="expression" dxfId="184" priority="64">
      <formula>AE13="SAM"</formula>
    </cfRule>
  </conditionalFormatting>
  <conditionalFormatting sqref="AL13:AL42">
    <cfRule type="expression" dxfId="183" priority="63">
      <formula>AK13="DIM"</formula>
    </cfRule>
  </conditionalFormatting>
  <conditionalFormatting sqref="AL13:AL42">
    <cfRule type="expression" dxfId="182" priority="62">
      <formula>AK13="SAM"</formula>
    </cfRule>
  </conditionalFormatting>
  <conditionalFormatting sqref="AL47:AL77">
    <cfRule type="expression" dxfId="181" priority="61">
      <formula>AK47="DIM"</formula>
    </cfRule>
  </conditionalFormatting>
  <conditionalFormatting sqref="AL47:AL77">
    <cfRule type="expression" dxfId="180" priority="60">
      <formula>AK47="SAM"</formula>
    </cfRule>
  </conditionalFormatting>
  <conditionalFormatting sqref="AF47:AF76">
    <cfRule type="expression" dxfId="179" priority="59">
      <formula>AE47="SAM"</formula>
    </cfRule>
  </conditionalFormatting>
  <conditionalFormatting sqref="Z47:Z77">
    <cfRule type="expression" dxfId="178" priority="58">
      <formula>Y47="DIM"</formula>
    </cfRule>
  </conditionalFormatting>
  <conditionalFormatting sqref="Z47:Z77">
    <cfRule type="expression" dxfId="177" priority="57">
      <formula>Y47="SAM"</formula>
    </cfRule>
  </conditionalFormatting>
  <conditionalFormatting sqref="T47:T76">
    <cfRule type="expression" dxfId="176" priority="56">
      <formula>S47="DIM"</formula>
    </cfRule>
  </conditionalFormatting>
  <conditionalFormatting sqref="T47:T76">
    <cfRule type="expression" dxfId="175" priority="55">
      <formula>S47="SAM"</formula>
    </cfRule>
  </conditionalFormatting>
  <conditionalFormatting sqref="N47:N77">
    <cfRule type="expression" dxfId="174" priority="54">
      <formula>M47="SAM"</formula>
    </cfRule>
  </conditionalFormatting>
  <conditionalFormatting sqref="I13:I43">
    <cfRule type="cellIs" dxfId="173" priority="53" operator="equal">
      <formula>1</formula>
    </cfRule>
  </conditionalFormatting>
  <conditionalFormatting sqref="O13:O41 P41:Q41">
    <cfRule type="cellIs" dxfId="172" priority="52" operator="equal">
      <formula>1</formula>
    </cfRule>
  </conditionalFormatting>
  <conditionalFormatting sqref="U13:U43">
    <cfRule type="cellIs" dxfId="171" priority="51" operator="equal">
      <formula>1</formula>
    </cfRule>
  </conditionalFormatting>
  <conditionalFormatting sqref="AA13:AA42">
    <cfRule type="cellIs" dxfId="170" priority="50" operator="equal">
      <formula>1</formula>
    </cfRule>
  </conditionalFormatting>
  <conditionalFormatting sqref="AG13:AG43">
    <cfRule type="cellIs" dxfId="169" priority="49" operator="equal">
      <formula>1</formula>
    </cfRule>
  </conditionalFormatting>
  <conditionalFormatting sqref="AM13:AM42">
    <cfRule type="cellIs" dxfId="168" priority="48" operator="equal">
      <formula>1</formula>
    </cfRule>
  </conditionalFormatting>
  <conditionalFormatting sqref="AM47:AM77">
    <cfRule type="cellIs" dxfId="167" priority="47" operator="equal">
      <formula>1</formula>
    </cfRule>
  </conditionalFormatting>
  <conditionalFormatting sqref="I47:I77">
    <cfRule type="cellIs" dxfId="166" priority="46" operator="equal">
      <formula>1</formula>
    </cfRule>
  </conditionalFormatting>
  <conditionalFormatting sqref="O47:O77">
    <cfRule type="cellIs" dxfId="165" priority="45" operator="equal">
      <formula>1</formula>
    </cfRule>
  </conditionalFormatting>
  <conditionalFormatting sqref="U47:U76">
    <cfRule type="cellIs" dxfId="164" priority="44" operator="equal">
      <formula>1</formula>
    </cfRule>
  </conditionalFormatting>
  <conditionalFormatting sqref="AA47:AA77">
    <cfRule type="cellIs" dxfId="163" priority="43" operator="equal">
      <formula>1</formula>
    </cfRule>
  </conditionalFormatting>
  <conditionalFormatting sqref="AG47:AG76">
    <cfRule type="cellIs" dxfId="162" priority="42" operator="equal">
      <formula>1</formula>
    </cfRule>
  </conditionalFormatting>
  <conditionalFormatting sqref="J13:J43">
    <cfRule type="cellIs" dxfId="161" priority="41" operator="equal">
      <formula>1</formula>
    </cfRule>
  </conditionalFormatting>
  <conditionalFormatting sqref="P13:P40">
    <cfRule type="cellIs" dxfId="160" priority="40" operator="equal">
      <formula>1</formula>
    </cfRule>
  </conditionalFormatting>
  <conditionalFormatting sqref="V13:V43">
    <cfRule type="cellIs" dxfId="159" priority="39" operator="equal">
      <formula>1</formula>
    </cfRule>
  </conditionalFormatting>
  <conditionalFormatting sqref="AB13:AB42">
    <cfRule type="cellIs" dxfId="158" priority="38" operator="equal">
      <formula>1</formula>
    </cfRule>
  </conditionalFormatting>
  <conditionalFormatting sqref="AH13:AH43">
    <cfRule type="cellIs" dxfId="157" priority="37" operator="equal">
      <formula>1</formula>
    </cfRule>
  </conditionalFormatting>
  <conditionalFormatting sqref="AN13:AN42">
    <cfRule type="cellIs" dxfId="156" priority="36" operator="equal">
      <formula>1</formula>
    </cfRule>
  </conditionalFormatting>
  <conditionalFormatting sqref="J47:J77">
    <cfRule type="cellIs" dxfId="155" priority="35" operator="equal">
      <formula>1</formula>
    </cfRule>
  </conditionalFormatting>
  <conditionalFormatting sqref="P47:P77">
    <cfRule type="cellIs" dxfId="154" priority="34" operator="equal">
      <formula>1</formula>
    </cfRule>
  </conditionalFormatting>
  <conditionalFormatting sqref="V47:V76">
    <cfRule type="cellIs" dxfId="153" priority="33" operator="equal">
      <formula>1</formula>
    </cfRule>
  </conditionalFormatting>
  <conditionalFormatting sqref="AB47:AB77">
    <cfRule type="cellIs" dxfId="152" priority="32" operator="equal">
      <formula>1</formula>
    </cfRule>
  </conditionalFormatting>
  <conditionalFormatting sqref="AH47:AH76">
    <cfRule type="cellIs" dxfId="151" priority="31" operator="equal">
      <formula>1</formula>
    </cfRule>
  </conditionalFormatting>
  <conditionalFormatting sqref="AN47:AN77">
    <cfRule type="cellIs" dxfId="150" priority="30" operator="equal">
      <formula>1</formula>
    </cfRule>
  </conditionalFormatting>
  <conditionalFormatting sqref="K13:K43">
    <cfRule type="cellIs" dxfId="149" priority="29" operator="equal">
      <formula>1</formula>
    </cfRule>
  </conditionalFormatting>
  <conditionalFormatting sqref="Q13:Q40">
    <cfRule type="cellIs" dxfId="148" priority="28" operator="equal">
      <formula>1</formula>
    </cfRule>
  </conditionalFormatting>
  <conditionalFormatting sqref="W13:W43">
    <cfRule type="cellIs" dxfId="147" priority="27" operator="equal">
      <formula>1</formula>
    </cfRule>
  </conditionalFormatting>
  <conditionalFormatting sqref="AC13:AC42">
    <cfRule type="cellIs" dxfId="146" priority="26" operator="equal">
      <formula>1</formula>
    </cfRule>
  </conditionalFormatting>
  <conditionalFormatting sqref="AI13:AI43">
    <cfRule type="cellIs" dxfId="145" priority="25" operator="equal">
      <formula>1</formula>
    </cfRule>
  </conditionalFormatting>
  <conditionalFormatting sqref="AO13:AO42">
    <cfRule type="cellIs" dxfId="144" priority="24" operator="equal">
      <formula>1</formula>
    </cfRule>
  </conditionalFormatting>
  <conditionalFormatting sqref="AO47:AO77">
    <cfRule type="cellIs" dxfId="143" priority="23" operator="equal">
      <formula>1</formula>
    </cfRule>
  </conditionalFormatting>
  <conditionalFormatting sqref="AI47:AI76">
    <cfRule type="cellIs" dxfId="142" priority="22" operator="equal">
      <formula>1</formula>
    </cfRule>
  </conditionalFormatting>
  <conditionalFormatting sqref="AC47:AC77">
    <cfRule type="cellIs" dxfId="141" priority="21" operator="equal">
      <formula>1</formula>
    </cfRule>
  </conditionalFormatting>
  <conditionalFormatting sqref="W47:W76">
    <cfRule type="cellIs" dxfId="140" priority="20" operator="equal">
      <formula>1</formula>
    </cfRule>
  </conditionalFormatting>
  <conditionalFormatting sqref="Q47:Q77">
    <cfRule type="cellIs" dxfId="139" priority="19" operator="equal">
      <formula>1</formula>
    </cfRule>
  </conditionalFormatting>
  <conditionalFormatting sqref="K47:K77">
    <cfRule type="cellIs" dxfId="138" priority="18" operator="equal">
      <formula>1</formula>
    </cfRule>
  </conditionalFormatting>
  <conditionalFormatting sqref="I13:K43">
    <cfRule type="cellIs" dxfId="137" priority="17" operator="equal">
      <formula>0</formula>
    </cfRule>
  </conditionalFormatting>
  <conditionalFormatting sqref="M41:Q41">
    <cfRule type="expression" dxfId="136" priority="14">
      <formula>$N$41&lt;&gt;$B$7</formula>
    </cfRule>
    <cfRule type="containsText" dxfId="135" priority="16" operator="containsText" text="&quot;&quot;">
      <formula>NOT(ISERROR(SEARCH("""""",M41)))</formula>
    </cfRule>
  </conditionalFormatting>
  <conditionalFormatting sqref="M41">
    <cfRule type="containsText" dxfId="134" priority="15" operator="containsText" text="29">
      <formula>NOT(ISERROR(SEARCH("29",M41)))</formula>
    </cfRule>
  </conditionalFormatting>
  <conditionalFormatting sqref="AF47:AF76">
    <cfRule type="expression" dxfId="133" priority="75">
      <formula>AF47=$A$18</formula>
    </cfRule>
    <cfRule type="expression" dxfId="132" priority="76">
      <formula>AE47="DIM"</formula>
    </cfRule>
  </conditionalFormatting>
  <conditionalFormatting sqref="O13:Q40">
    <cfRule type="cellIs" dxfId="131" priority="12" operator="equal">
      <formula>0</formula>
    </cfRule>
  </conditionalFormatting>
  <conditionalFormatting sqref="U13:W43">
    <cfRule type="cellIs" dxfId="130" priority="11" operator="equal">
      <formula>0</formula>
    </cfRule>
  </conditionalFormatting>
  <conditionalFormatting sqref="N47:N77">
    <cfRule type="expression" dxfId="129" priority="77">
      <formula>N47=$A$17</formula>
    </cfRule>
    <cfRule type="expression" dxfId="128" priority="78">
      <formula>M47="DIM"</formula>
    </cfRule>
  </conditionalFormatting>
  <conditionalFormatting sqref="AA13:AC42">
    <cfRule type="cellIs" dxfId="127" priority="10" operator="equal">
      <formula>0</formula>
    </cfRule>
  </conditionalFormatting>
  <conditionalFormatting sqref="AG13:AI43">
    <cfRule type="cellIs" dxfId="126" priority="9" operator="equal">
      <formula>0</formula>
    </cfRule>
  </conditionalFormatting>
  <conditionalFormatting sqref="AM13:AO42">
    <cfRule type="cellIs" dxfId="125" priority="8" operator="equal">
      <formula>0</formula>
    </cfRule>
  </conditionalFormatting>
  <conditionalFormatting sqref="I47:K77">
    <cfRule type="cellIs" dxfId="124" priority="7" operator="equal">
      <formula>0</formula>
    </cfRule>
  </conditionalFormatting>
  <conditionalFormatting sqref="O47:Q77">
    <cfRule type="cellIs" dxfId="123" priority="6" operator="equal">
      <formula>0</formula>
    </cfRule>
  </conditionalFormatting>
  <conditionalFormatting sqref="U47:W76">
    <cfRule type="cellIs" dxfId="122" priority="5" operator="equal">
      <formula>0</formula>
    </cfRule>
  </conditionalFormatting>
  <conditionalFormatting sqref="AA47:AC77">
    <cfRule type="cellIs" dxfId="121" priority="4" operator="equal">
      <formula>0</formula>
    </cfRule>
  </conditionalFormatting>
  <conditionalFormatting sqref="AG47:AI76">
    <cfRule type="cellIs" dxfId="120" priority="2" operator="equal">
      <formula>0</formula>
    </cfRule>
    <cfRule type="cellIs" dxfId="119" priority="3" operator="equal">
      <formula>0.5</formula>
    </cfRule>
  </conditionalFormatting>
  <conditionalFormatting sqref="AM47:AO77">
    <cfRule type="cellIs" dxfId="118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N76"/>
  <sheetViews>
    <sheetView zoomScale="70" zoomScaleNormal="70" workbookViewId="0">
      <selection activeCell="Y66" sqref="Y66"/>
    </sheetView>
  </sheetViews>
  <sheetFormatPr baseColWidth="10" defaultRowHeight="16.5" x14ac:dyDescent="0.3"/>
  <cols>
    <col min="1" max="1" width="21.85546875" style="2" bestFit="1" customWidth="1"/>
    <col min="2" max="2" width="8.140625" style="2" bestFit="1" customWidth="1"/>
    <col min="3" max="3" width="22.42578125" style="2" bestFit="1" customWidth="1"/>
    <col min="4" max="4" width="6.5703125" style="2" bestFit="1" customWidth="1"/>
    <col min="5" max="5" width="11.5703125" style="2" bestFit="1" customWidth="1"/>
    <col min="6" max="6" width="7.42578125" style="2" bestFit="1" customWidth="1"/>
    <col min="7" max="7" width="16.7109375" style="2" bestFit="1" customWidth="1"/>
    <col min="8" max="8" width="5.28515625" style="2" customWidth="1"/>
    <col min="9" max="9" width="7.85546875" style="2" bestFit="1" customWidth="1"/>
    <col min="10" max="10" width="4.28515625" style="2" bestFit="1" customWidth="1"/>
    <col min="11" max="11" width="3.7109375" style="2" customWidth="1"/>
    <col min="12" max="12" width="11.42578125" style="2"/>
    <col min="13" max="13" width="11.5703125" style="2" bestFit="1" customWidth="1"/>
    <col min="14" max="17" width="3.7109375" style="2" customWidth="1"/>
    <col min="18" max="18" width="11.42578125" style="2"/>
    <col min="19" max="19" width="11.5703125" style="2" bestFit="1" customWidth="1"/>
    <col min="20" max="23" width="3.7109375" style="2" customWidth="1"/>
    <col min="24" max="24" width="11.42578125" style="2"/>
    <col min="25" max="25" width="11.5703125" style="2" bestFit="1" customWidth="1"/>
    <col min="26" max="29" width="3.7109375" style="2" customWidth="1"/>
    <col min="30" max="30" width="11.42578125" style="2"/>
    <col min="31" max="31" width="11.5703125" style="2" bestFit="1" customWidth="1"/>
    <col min="32" max="35" width="3.7109375" style="2" customWidth="1"/>
    <col min="36" max="36" width="11.42578125" style="2"/>
    <col min="37" max="37" width="11.5703125" style="2" bestFit="1" customWidth="1"/>
    <col min="38" max="40" width="3.7109375" style="2" customWidth="1"/>
    <col min="41" max="16384" width="11.42578125" style="2"/>
  </cols>
  <sheetData>
    <row r="1" spans="1:40" ht="29.25" x14ac:dyDescent="0.35">
      <c r="A1" s="111" t="s">
        <v>23</v>
      </c>
      <c r="B1" s="112"/>
      <c r="C1" s="112"/>
      <c r="D1" s="113"/>
    </row>
    <row r="2" spans="1:40" ht="21" thickBot="1" x14ac:dyDescent="0.35">
      <c r="A2" s="3" t="s">
        <v>19</v>
      </c>
      <c r="B2" s="4">
        <v>2016</v>
      </c>
      <c r="C2" s="5"/>
      <c r="D2" s="6"/>
      <c r="F2" s="26"/>
    </row>
    <row r="3" spans="1:40" ht="18.75" x14ac:dyDescent="0.3">
      <c r="A3" s="86"/>
      <c r="B3" s="75" t="s">
        <v>17</v>
      </c>
      <c r="C3" s="75"/>
      <c r="D3" s="76"/>
      <c r="F3" s="26"/>
      <c r="G3" s="25"/>
    </row>
    <row r="4" spans="1:40" ht="18.75" x14ac:dyDescent="0.3">
      <c r="A4" s="87"/>
      <c r="B4" s="7" t="s">
        <v>15</v>
      </c>
      <c r="C4" s="8" t="s">
        <v>26</v>
      </c>
      <c r="D4" s="9" t="s">
        <v>16</v>
      </c>
      <c r="F4" s="26"/>
    </row>
    <row r="5" spans="1:40" ht="19.5" thickBot="1" x14ac:dyDescent="0.35">
      <c r="A5" s="10" t="s">
        <v>14</v>
      </c>
      <c r="B5" s="11" t="s">
        <v>24</v>
      </c>
      <c r="C5" s="11" t="s">
        <v>22</v>
      </c>
      <c r="D5" s="12" t="s">
        <v>21</v>
      </c>
      <c r="G5" s="26"/>
      <c r="H5" s="26"/>
      <c r="I5" s="26"/>
      <c r="J5" s="26"/>
      <c r="K5" s="26"/>
    </row>
    <row r="6" spans="1:40" ht="18.75" customHeight="1" thickBot="1" x14ac:dyDescent="0.35">
      <c r="A6" s="13" t="s">
        <v>20</v>
      </c>
      <c r="B6" s="14" t="s">
        <v>12</v>
      </c>
      <c r="C6" s="14" t="s">
        <v>13</v>
      </c>
      <c r="D6" s="15"/>
      <c r="F6" s="114" t="s">
        <v>18</v>
      </c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  <c r="Y6" s="115"/>
      <c r="Z6" s="115"/>
      <c r="AA6" s="115"/>
      <c r="AB6" s="115"/>
      <c r="AC6" s="115"/>
      <c r="AD6" s="115"/>
      <c r="AE6" s="115"/>
      <c r="AF6" s="115"/>
      <c r="AG6" s="115"/>
      <c r="AH6" s="115"/>
      <c r="AI6" s="115"/>
      <c r="AJ6" s="115"/>
      <c r="AK6" s="115"/>
      <c r="AL6" s="115"/>
      <c r="AM6" s="115"/>
      <c r="AN6" s="116"/>
    </row>
    <row r="7" spans="1:40" ht="15" customHeight="1" x14ac:dyDescent="0.3">
      <c r="F7" s="117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G7" s="118"/>
      <c r="AH7" s="118"/>
      <c r="AI7" s="118"/>
      <c r="AJ7" s="118"/>
      <c r="AK7" s="118"/>
      <c r="AL7" s="118"/>
      <c r="AM7" s="118"/>
      <c r="AN7" s="119"/>
    </row>
    <row r="8" spans="1:40" ht="15" customHeight="1" x14ac:dyDescent="0.3">
      <c r="F8" s="117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8"/>
      <c r="AA8" s="118"/>
      <c r="AB8" s="118"/>
      <c r="AC8" s="118"/>
      <c r="AD8" s="118"/>
      <c r="AE8" s="118"/>
      <c r="AF8" s="118"/>
      <c r="AG8" s="118"/>
      <c r="AH8" s="118"/>
      <c r="AI8" s="118"/>
      <c r="AJ8" s="118"/>
      <c r="AK8" s="118"/>
      <c r="AL8" s="118"/>
      <c r="AM8" s="118"/>
      <c r="AN8" s="119"/>
    </row>
    <row r="9" spans="1:40" ht="15.75" customHeight="1" thickBot="1" x14ac:dyDescent="0.35">
      <c r="F9" s="120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1"/>
      <c r="AL9" s="121"/>
      <c r="AM9" s="121"/>
      <c r="AN9" s="122"/>
    </row>
    <row r="11" spans="1:40" x14ac:dyDescent="0.3">
      <c r="E11" s="2" t="s">
        <v>25</v>
      </c>
      <c r="F11" s="23"/>
      <c r="G11" s="108" t="s">
        <v>0</v>
      </c>
      <c r="H11" s="109"/>
      <c r="I11" s="109"/>
      <c r="J11" s="110"/>
      <c r="K11" s="2" t="s">
        <v>25</v>
      </c>
      <c r="L11" s="24"/>
      <c r="M11" s="94" t="s">
        <v>1</v>
      </c>
      <c r="N11" s="94"/>
      <c r="O11" s="94"/>
      <c r="P11" s="95"/>
      <c r="Q11" s="2" t="s">
        <v>25</v>
      </c>
      <c r="R11" s="24"/>
      <c r="S11" s="94" t="s">
        <v>2</v>
      </c>
      <c r="T11" s="94"/>
      <c r="U11" s="94"/>
      <c r="V11" s="95"/>
      <c r="W11" s="2" t="s">
        <v>25</v>
      </c>
      <c r="X11" s="24"/>
      <c r="Y11" s="94" t="s">
        <v>3</v>
      </c>
      <c r="Z11" s="94"/>
      <c r="AA11" s="94"/>
      <c r="AB11" s="95"/>
      <c r="AC11" s="2" t="s">
        <v>25</v>
      </c>
      <c r="AD11" s="24"/>
      <c r="AE11" s="94" t="s">
        <v>4</v>
      </c>
      <c r="AF11" s="94"/>
      <c r="AG11" s="94"/>
      <c r="AH11" s="95"/>
      <c r="AI11" s="2" t="s">
        <v>25</v>
      </c>
      <c r="AJ11" s="24"/>
      <c r="AK11" s="94" t="s">
        <v>5</v>
      </c>
      <c r="AL11" s="94"/>
      <c r="AM11" s="94"/>
      <c r="AN11" s="95"/>
    </row>
    <row r="12" spans="1:40" x14ac:dyDescent="0.3">
      <c r="E12" s="2">
        <f>WEEKNUM(G12,1)</f>
        <v>1</v>
      </c>
      <c r="F12" s="19" t="str">
        <f>IF(G12="","",TEXT(G12,"jjj"))</f>
        <v>ven</v>
      </c>
      <c r="G12" s="20">
        <f>DATE(B2,1,1)</f>
        <v>42370</v>
      </c>
      <c r="H12" s="21">
        <f>IF($F12=$B$5,1,0)</f>
        <v>0</v>
      </c>
      <c r="I12" s="21">
        <f t="shared" ref="I12:I15" si="0">IF(AND($F12=$C$5,ISEVEN(E12)),1,0)</f>
        <v>0</v>
      </c>
      <c r="J12" s="21">
        <f>IF($F12=$D$5,1,0)</f>
        <v>0</v>
      </c>
      <c r="K12" s="2">
        <f>WEEKNUM(M12,1)</f>
        <v>6</v>
      </c>
      <c r="L12" s="19" t="str">
        <f>IF(M12="","",TEXT(M12,"jjj"))</f>
        <v>lun</v>
      </c>
      <c r="M12" s="20">
        <f>DATE(YEAR(G12),MONTH(G12)+1,1)</f>
        <v>42401</v>
      </c>
      <c r="N12" s="21">
        <f>IF($L12=$B$5,1,0)</f>
        <v>1</v>
      </c>
      <c r="O12" s="21">
        <f>IF(AND($L12=$C$5,ISEVEN(K12)),1,0)</f>
        <v>0</v>
      </c>
      <c r="P12" s="21">
        <f>IF($L12=$D$5,1,0)</f>
        <v>0</v>
      </c>
      <c r="Q12" s="2">
        <f>WEEKNUM(S12,1)</f>
        <v>10</v>
      </c>
      <c r="R12" s="19" t="str">
        <f>IF(S12="","",TEXT(S12,"jjj"))</f>
        <v>mar</v>
      </c>
      <c r="S12" s="20">
        <f>DATE(YEAR(G12),MONTH(G12)+2,1)</f>
        <v>42430</v>
      </c>
      <c r="T12" s="21">
        <f>IF($R12=$B$5,1,0)</f>
        <v>0</v>
      </c>
      <c r="U12" s="21">
        <f t="shared" ref="U12:U15" si="1">IF(AND($F12=$C$5,ISEVEN(Q12)),1,0)</f>
        <v>0</v>
      </c>
      <c r="V12" s="21">
        <f>IF($R12=$D$5,1,0)</f>
        <v>0</v>
      </c>
      <c r="W12" s="2">
        <f>WEEKNUM(Y12,1)</f>
        <v>14</v>
      </c>
      <c r="X12" s="19" t="str">
        <f>IF(Y12="","",TEXT(Y12,"jjj"))</f>
        <v>ven</v>
      </c>
      <c r="Y12" s="20">
        <f>DATE(YEAR(G12),MONTH(G12)+3,1)</f>
        <v>42461</v>
      </c>
      <c r="Z12" s="21">
        <f>IF($X12=$B$5,1,0)</f>
        <v>0</v>
      </c>
      <c r="AA12" s="21">
        <f>IF(AND($X12=$C$5,ISEVEN(W12)),1,0)</f>
        <v>0</v>
      </c>
      <c r="AB12" s="21">
        <f>IF($X12=$D$5,1,0)</f>
        <v>0</v>
      </c>
      <c r="AC12" s="2">
        <f>WEEKNUM(AE12,1)</f>
        <v>19</v>
      </c>
      <c r="AD12" s="19" t="str">
        <f>IF(AE12="","",TEXT(AE12,"jjj"))</f>
        <v>dim</v>
      </c>
      <c r="AE12" s="20">
        <f>DATE(YEAR(G12),MONTH(G12)+4,1)</f>
        <v>42491</v>
      </c>
      <c r="AF12" s="21">
        <f>IF($AD12=$B$5,1,0)</f>
        <v>0</v>
      </c>
      <c r="AG12" s="21">
        <f>IF(AND($AD12=$C$5,ISEVEN(AC12)),1,0)</f>
        <v>0</v>
      </c>
      <c r="AH12" s="21">
        <f>IF($AD12=$D$5,1,0)</f>
        <v>0</v>
      </c>
      <c r="AI12" s="2">
        <f>WEEKNUM(AK12,1)</f>
        <v>23</v>
      </c>
      <c r="AJ12" s="19" t="str">
        <f>IF(AK12="","",TEXT(AK12,"jjj"))</f>
        <v>mer</v>
      </c>
      <c r="AK12" s="20">
        <f>DATE(YEAR(G12),MONTH(G12)+5,1)</f>
        <v>42522</v>
      </c>
      <c r="AL12" s="21">
        <f>IF($AJ12=$B$5,1,0)</f>
        <v>0</v>
      </c>
      <c r="AM12" s="21">
        <f>IF(AND($AJ12=$C$5,ISEVEN(AI12)),1,0)</f>
        <v>0</v>
      </c>
      <c r="AN12" s="21">
        <f>IF($AJ12=$D$5,1,0)</f>
        <v>1</v>
      </c>
    </row>
    <row r="13" spans="1:40" x14ac:dyDescent="0.3">
      <c r="E13" s="2">
        <f t="shared" ref="E13:E42" si="2">WEEKNUM(G13,1)</f>
        <v>1</v>
      </c>
      <c r="F13" s="19" t="str">
        <f t="shared" ref="F13:F42" si="3">IF(G13="","",TEXT(G13,"jjj"))</f>
        <v>sam</v>
      </c>
      <c r="G13" s="20">
        <f>G12+1</f>
        <v>42371</v>
      </c>
      <c r="H13" s="21">
        <f t="shared" ref="H13:H42" si="4">IF($F13=$B$5,1,0)</f>
        <v>0</v>
      </c>
      <c r="I13" s="21">
        <f t="shared" si="0"/>
        <v>0</v>
      </c>
      <c r="J13" s="21">
        <f t="shared" ref="J13:J42" si="5">IF($F13=$D$5,1,0)</f>
        <v>0</v>
      </c>
      <c r="K13" s="2">
        <f t="shared" ref="K13:K42" si="6">WEEKNUM(M13,1)</f>
        <v>6</v>
      </c>
      <c r="L13" s="19" t="str">
        <f t="shared" ref="L13:L39" si="7">IF(M13="","",TEXT(M13,"jjj"))</f>
        <v>mar</v>
      </c>
      <c r="M13" s="20">
        <f>M12+1</f>
        <v>42402</v>
      </c>
      <c r="N13" s="21">
        <f t="shared" ref="N13:N39" si="8">IF($L13=$B$5,1,0)</f>
        <v>0</v>
      </c>
      <c r="O13" s="21">
        <f t="shared" ref="O13:O42" si="9">IF(AND($L13=$C$5,ISEVEN(K13)),1,0)</f>
        <v>1</v>
      </c>
      <c r="P13" s="21">
        <f t="shared" ref="P13:P39" si="10">IF($L13=$D$5,1,0)</f>
        <v>0</v>
      </c>
      <c r="Q13" s="2">
        <f t="shared" ref="Q13:Q42" si="11">WEEKNUM(S13,1)</f>
        <v>10</v>
      </c>
      <c r="R13" s="19" t="str">
        <f t="shared" ref="R13:R42" si="12">IF(S13="","",TEXT(S13,"jjj"))</f>
        <v>mer</v>
      </c>
      <c r="S13" s="20">
        <f>S12+1</f>
        <v>42431</v>
      </c>
      <c r="T13" s="21">
        <f t="shared" ref="T13:T42" si="13">IF($R13=$B$5,1,0)</f>
        <v>0</v>
      </c>
      <c r="U13" s="21">
        <f t="shared" si="1"/>
        <v>0</v>
      </c>
      <c r="V13" s="21">
        <f t="shared" ref="V13:V42" si="14">IF($R13=$D$5,1,0)</f>
        <v>1</v>
      </c>
      <c r="W13" s="2">
        <f t="shared" ref="W13:W42" si="15">WEEKNUM(Y13,1)</f>
        <v>14</v>
      </c>
      <c r="X13" s="19" t="str">
        <f t="shared" ref="X13:X41" si="16">IF(Y13="","",TEXT(Y13,"jjj"))</f>
        <v>sam</v>
      </c>
      <c r="Y13" s="20">
        <f>Y12+1</f>
        <v>42462</v>
      </c>
      <c r="Z13" s="21">
        <f t="shared" ref="Z13:Z41" si="17">IF($X13=$B$5,1,0)</f>
        <v>0</v>
      </c>
      <c r="AA13" s="21">
        <f t="shared" ref="AA13:AA42" si="18">IF(AND($X13=$C$5,ISEVEN(W13)),1,0)</f>
        <v>0</v>
      </c>
      <c r="AB13" s="21">
        <f t="shared" ref="AB13:AB41" si="19">IF($X13=$D$5,1,0)</f>
        <v>0</v>
      </c>
      <c r="AC13" s="2">
        <f t="shared" ref="AC13:AC42" si="20">WEEKNUM(AE13,1)</f>
        <v>19</v>
      </c>
      <c r="AD13" s="19" t="str">
        <f t="shared" ref="AD13:AD42" si="21">IF(AE13="","",TEXT(AE13,"jjj"))</f>
        <v>lun</v>
      </c>
      <c r="AE13" s="20">
        <f>AE12+1</f>
        <v>42492</v>
      </c>
      <c r="AF13" s="21">
        <f t="shared" ref="AF13:AF42" si="22">IF($AD13=$B$5,1,0)</f>
        <v>1</v>
      </c>
      <c r="AG13" s="21">
        <f t="shared" ref="AG13:AG42" si="23">IF(AND($AD13=$C$5,ISEVEN(AC13)),1,0)</f>
        <v>0</v>
      </c>
      <c r="AH13" s="21">
        <f t="shared" ref="AH13:AH42" si="24">IF($AD13=$D$5,1,0)</f>
        <v>0</v>
      </c>
      <c r="AI13" s="2">
        <f t="shared" ref="AI13:AI42" si="25">WEEKNUM(AK13,1)</f>
        <v>23</v>
      </c>
      <c r="AJ13" s="19" t="str">
        <f t="shared" ref="AJ13:AJ41" si="26">IF(AK13="","",TEXT(AK13,"jjj"))</f>
        <v>jeu</v>
      </c>
      <c r="AK13" s="20">
        <f>AK12+1</f>
        <v>42523</v>
      </c>
      <c r="AL13" s="21">
        <f t="shared" ref="AL13:AL41" si="27">IF($AJ13=$B$5,1,0)</f>
        <v>0</v>
      </c>
      <c r="AM13" s="21">
        <f t="shared" ref="AM13:AM42" si="28">IF(AND($AJ13=$C$5,ISEVEN(AI13)),1,0)</f>
        <v>0</v>
      </c>
      <c r="AN13" s="21">
        <f t="shared" ref="AN13:AN41" si="29">IF($AJ13=$D$5,1,0)</f>
        <v>0</v>
      </c>
    </row>
    <row r="14" spans="1:40" x14ac:dyDescent="0.3">
      <c r="E14" s="2">
        <f t="shared" si="2"/>
        <v>2</v>
      </c>
      <c r="F14" s="19" t="str">
        <f t="shared" si="3"/>
        <v>dim</v>
      </c>
      <c r="G14" s="20">
        <f t="shared" ref="G14:G42" si="30">G13+1</f>
        <v>42372</v>
      </c>
      <c r="H14" s="21">
        <f t="shared" si="4"/>
        <v>0</v>
      </c>
      <c r="I14" s="21">
        <f t="shared" si="0"/>
        <v>0</v>
      </c>
      <c r="J14" s="21">
        <f t="shared" si="5"/>
        <v>0</v>
      </c>
      <c r="K14" s="2">
        <f t="shared" si="6"/>
        <v>6</v>
      </c>
      <c r="L14" s="19" t="str">
        <f t="shared" si="7"/>
        <v>mer</v>
      </c>
      <c r="M14" s="20">
        <f t="shared" ref="M14:M39" si="31">M13+1</f>
        <v>42403</v>
      </c>
      <c r="N14" s="21">
        <f t="shared" si="8"/>
        <v>0</v>
      </c>
      <c r="O14" s="21">
        <f t="shared" si="9"/>
        <v>0</v>
      </c>
      <c r="P14" s="21">
        <f t="shared" si="10"/>
        <v>1</v>
      </c>
      <c r="Q14" s="2">
        <f t="shared" si="11"/>
        <v>10</v>
      </c>
      <c r="R14" s="19" t="str">
        <f t="shared" si="12"/>
        <v>jeu</v>
      </c>
      <c r="S14" s="20">
        <f t="shared" ref="S14:S42" si="32">S13+1</f>
        <v>42432</v>
      </c>
      <c r="T14" s="21">
        <f t="shared" si="13"/>
        <v>0</v>
      </c>
      <c r="U14" s="21">
        <f t="shared" si="1"/>
        <v>0</v>
      </c>
      <c r="V14" s="21">
        <f t="shared" si="14"/>
        <v>0</v>
      </c>
      <c r="W14" s="2">
        <f t="shared" si="15"/>
        <v>15</v>
      </c>
      <c r="X14" s="19" t="str">
        <f t="shared" si="16"/>
        <v>dim</v>
      </c>
      <c r="Y14" s="20">
        <f t="shared" ref="Y14:Y41" si="33">Y13+1</f>
        <v>42463</v>
      </c>
      <c r="Z14" s="21">
        <f t="shared" si="17"/>
        <v>0</v>
      </c>
      <c r="AA14" s="21">
        <f t="shared" si="18"/>
        <v>0</v>
      </c>
      <c r="AB14" s="21">
        <f t="shared" si="19"/>
        <v>0</v>
      </c>
      <c r="AC14" s="2">
        <f t="shared" si="20"/>
        <v>19</v>
      </c>
      <c r="AD14" s="19" t="str">
        <f t="shared" si="21"/>
        <v>mar</v>
      </c>
      <c r="AE14" s="20">
        <f t="shared" ref="AE14:AE42" si="34">AE13+1</f>
        <v>42493</v>
      </c>
      <c r="AF14" s="21">
        <f t="shared" si="22"/>
        <v>0</v>
      </c>
      <c r="AG14" s="21">
        <f t="shared" si="23"/>
        <v>0</v>
      </c>
      <c r="AH14" s="21">
        <f t="shared" si="24"/>
        <v>0</v>
      </c>
      <c r="AI14" s="2">
        <f t="shared" si="25"/>
        <v>23</v>
      </c>
      <c r="AJ14" s="19" t="str">
        <f t="shared" si="26"/>
        <v>ven</v>
      </c>
      <c r="AK14" s="20">
        <f t="shared" ref="AK14:AK41" si="35">AK13+1</f>
        <v>42524</v>
      </c>
      <c r="AL14" s="21">
        <f t="shared" si="27"/>
        <v>0</v>
      </c>
      <c r="AM14" s="21">
        <f t="shared" si="28"/>
        <v>0</v>
      </c>
      <c r="AN14" s="21">
        <f t="shared" si="29"/>
        <v>0</v>
      </c>
    </row>
    <row r="15" spans="1:40" x14ac:dyDescent="0.3">
      <c r="E15" s="2">
        <f t="shared" si="2"/>
        <v>2</v>
      </c>
      <c r="F15" s="19" t="str">
        <f t="shared" si="3"/>
        <v>lun</v>
      </c>
      <c r="G15" s="20">
        <f t="shared" si="30"/>
        <v>42373</v>
      </c>
      <c r="H15" s="21">
        <f t="shared" si="4"/>
        <v>1</v>
      </c>
      <c r="I15" s="21">
        <f t="shared" si="0"/>
        <v>0</v>
      </c>
      <c r="J15" s="21">
        <f t="shared" si="5"/>
        <v>0</v>
      </c>
      <c r="K15" s="2">
        <f t="shared" si="6"/>
        <v>6</v>
      </c>
      <c r="L15" s="19" t="str">
        <f t="shared" si="7"/>
        <v>jeu</v>
      </c>
      <c r="M15" s="20">
        <f t="shared" si="31"/>
        <v>42404</v>
      </c>
      <c r="N15" s="21">
        <f t="shared" si="8"/>
        <v>0</v>
      </c>
      <c r="O15" s="21">
        <f t="shared" si="9"/>
        <v>0</v>
      </c>
      <c r="P15" s="21">
        <f t="shared" si="10"/>
        <v>0</v>
      </c>
      <c r="Q15" s="2">
        <f t="shared" si="11"/>
        <v>10</v>
      </c>
      <c r="R15" s="19" t="str">
        <f t="shared" si="12"/>
        <v>ven</v>
      </c>
      <c r="S15" s="20">
        <f t="shared" si="32"/>
        <v>42433</v>
      </c>
      <c r="T15" s="21">
        <f t="shared" si="13"/>
        <v>0</v>
      </c>
      <c r="U15" s="21">
        <f t="shared" si="1"/>
        <v>0</v>
      </c>
      <c r="V15" s="21">
        <f t="shared" si="14"/>
        <v>0</v>
      </c>
      <c r="W15" s="2">
        <f t="shared" si="15"/>
        <v>15</v>
      </c>
      <c r="X15" s="19" t="str">
        <f t="shared" si="16"/>
        <v>lun</v>
      </c>
      <c r="Y15" s="20">
        <f t="shared" si="33"/>
        <v>42464</v>
      </c>
      <c r="Z15" s="21">
        <f t="shared" si="17"/>
        <v>1</v>
      </c>
      <c r="AA15" s="21">
        <f t="shared" si="18"/>
        <v>0</v>
      </c>
      <c r="AB15" s="21">
        <f t="shared" si="19"/>
        <v>0</v>
      </c>
      <c r="AC15" s="2">
        <f t="shared" si="20"/>
        <v>19</v>
      </c>
      <c r="AD15" s="19" t="str">
        <f t="shared" si="21"/>
        <v>mer</v>
      </c>
      <c r="AE15" s="20">
        <f t="shared" si="34"/>
        <v>42494</v>
      </c>
      <c r="AF15" s="21">
        <f t="shared" si="22"/>
        <v>0</v>
      </c>
      <c r="AG15" s="21">
        <f t="shared" si="23"/>
        <v>0</v>
      </c>
      <c r="AH15" s="21">
        <f t="shared" si="24"/>
        <v>1</v>
      </c>
      <c r="AI15" s="2">
        <f t="shared" si="25"/>
        <v>23</v>
      </c>
      <c r="AJ15" s="19" t="str">
        <f t="shared" si="26"/>
        <v>sam</v>
      </c>
      <c r="AK15" s="20">
        <f t="shared" si="35"/>
        <v>42525</v>
      </c>
      <c r="AL15" s="21">
        <f t="shared" si="27"/>
        <v>0</v>
      </c>
      <c r="AM15" s="21">
        <f t="shared" si="28"/>
        <v>0</v>
      </c>
      <c r="AN15" s="21">
        <f t="shared" si="29"/>
        <v>0</v>
      </c>
    </row>
    <row r="16" spans="1:40" x14ac:dyDescent="0.3">
      <c r="E16" s="2">
        <f t="shared" si="2"/>
        <v>2</v>
      </c>
      <c r="F16" s="19" t="str">
        <f t="shared" si="3"/>
        <v>mar</v>
      </c>
      <c r="G16" s="20">
        <f t="shared" si="30"/>
        <v>42374</v>
      </c>
      <c r="H16" s="21">
        <f t="shared" si="4"/>
        <v>0</v>
      </c>
      <c r="I16" s="21">
        <f>IF(AND($F16=$C$5,ISEVEN(E16)),1,0)</f>
        <v>1</v>
      </c>
      <c r="J16" s="21">
        <f t="shared" si="5"/>
        <v>0</v>
      </c>
      <c r="K16" s="2">
        <f t="shared" si="6"/>
        <v>6</v>
      </c>
      <c r="L16" s="19" t="str">
        <f t="shared" si="7"/>
        <v>ven</v>
      </c>
      <c r="M16" s="20">
        <f t="shared" si="31"/>
        <v>42405</v>
      </c>
      <c r="N16" s="21">
        <f t="shared" si="8"/>
        <v>0</v>
      </c>
      <c r="O16" s="21">
        <f t="shared" si="9"/>
        <v>0</v>
      </c>
      <c r="P16" s="21">
        <f t="shared" si="10"/>
        <v>0</v>
      </c>
      <c r="Q16" s="2">
        <f t="shared" si="11"/>
        <v>10</v>
      </c>
      <c r="R16" s="19" t="str">
        <f t="shared" si="12"/>
        <v>sam</v>
      </c>
      <c r="S16" s="20">
        <f t="shared" si="32"/>
        <v>42434</v>
      </c>
      <c r="T16" s="21">
        <f t="shared" si="13"/>
        <v>0</v>
      </c>
      <c r="U16" s="21">
        <f>IF(AND($F16=$C$5,ISEVEN(Q16)),1,0)</f>
        <v>1</v>
      </c>
      <c r="V16" s="21">
        <f t="shared" si="14"/>
        <v>0</v>
      </c>
      <c r="W16" s="2">
        <f t="shared" si="15"/>
        <v>15</v>
      </c>
      <c r="X16" s="19" t="str">
        <f t="shared" si="16"/>
        <v>mar</v>
      </c>
      <c r="Y16" s="20">
        <f t="shared" si="33"/>
        <v>42465</v>
      </c>
      <c r="Z16" s="21">
        <f t="shared" si="17"/>
        <v>0</v>
      </c>
      <c r="AA16" s="21">
        <f t="shared" si="18"/>
        <v>0</v>
      </c>
      <c r="AB16" s="21">
        <f t="shared" si="19"/>
        <v>0</v>
      </c>
      <c r="AC16" s="2">
        <f t="shared" si="20"/>
        <v>19</v>
      </c>
      <c r="AD16" s="19" t="str">
        <f t="shared" si="21"/>
        <v>jeu</v>
      </c>
      <c r="AE16" s="20">
        <f t="shared" si="34"/>
        <v>42495</v>
      </c>
      <c r="AF16" s="21">
        <f t="shared" si="22"/>
        <v>0</v>
      </c>
      <c r="AG16" s="21">
        <f t="shared" si="23"/>
        <v>0</v>
      </c>
      <c r="AH16" s="21">
        <f t="shared" si="24"/>
        <v>0</v>
      </c>
      <c r="AI16" s="2">
        <f t="shared" si="25"/>
        <v>24</v>
      </c>
      <c r="AJ16" s="19" t="str">
        <f t="shared" si="26"/>
        <v>dim</v>
      </c>
      <c r="AK16" s="20">
        <f t="shared" si="35"/>
        <v>42526</v>
      </c>
      <c r="AL16" s="21">
        <f t="shared" si="27"/>
        <v>0</v>
      </c>
      <c r="AM16" s="21">
        <f t="shared" si="28"/>
        <v>0</v>
      </c>
      <c r="AN16" s="21">
        <f t="shared" si="29"/>
        <v>0</v>
      </c>
    </row>
    <row r="17" spans="5:40" x14ac:dyDescent="0.3">
      <c r="E17" s="2">
        <f t="shared" si="2"/>
        <v>2</v>
      </c>
      <c r="F17" s="19" t="str">
        <f t="shared" si="3"/>
        <v>mer</v>
      </c>
      <c r="G17" s="20">
        <f t="shared" si="30"/>
        <v>42375</v>
      </c>
      <c r="H17" s="21">
        <f t="shared" si="4"/>
        <v>0</v>
      </c>
      <c r="I17" s="21">
        <f t="shared" ref="I17:I42" si="36">IF(AND($F17=$C$5,ISEVEN(E17)),1,0)</f>
        <v>0</v>
      </c>
      <c r="J17" s="21">
        <f t="shared" si="5"/>
        <v>1</v>
      </c>
      <c r="K17" s="2">
        <f t="shared" si="6"/>
        <v>6</v>
      </c>
      <c r="L17" s="19" t="str">
        <f t="shared" si="7"/>
        <v>sam</v>
      </c>
      <c r="M17" s="20">
        <f t="shared" si="31"/>
        <v>42406</v>
      </c>
      <c r="N17" s="21">
        <f t="shared" si="8"/>
        <v>0</v>
      </c>
      <c r="O17" s="21">
        <f t="shared" si="9"/>
        <v>0</v>
      </c>
      <c r="P17" s="21">
        <f t="shared" si="10"/>
        <v>0</v>
      </c>
      <c r="Q17" s="2">
        <f t="shared" si="11"/>
        <v>11</v>
      </c>
      <c r="R17" s="19" t="str">
        <f t="shared" si="12"/>
        <v>dim</v>
      </c>
      <c r="S17" s="20">
        <f t="shared" si="32"/>
        <v>42435</v>
      </c>
      <c r="T17" s="21">
        <f t="shared" si="13"/>
        <v>0</v>
      </c>
      <c r="U17" s="21">
        <f t="shared" ref="U17:U42" si="37">IF(AND($F17=$C$5,ISEVEN(Q17)),1,0)</f>
        <v>0</v>
      </c>
      <c r="V17" s="21">
        <f t="shared" si="14"/>
        <v>0</v>
      </c>
      <c r="W17" s="2">
        <f t="shared" si="15"/>
        <v>15</v>
      </c>
      <c r="X17" s="19" t="str">
        <f t="shared" si="16"/>
        <v>mer</v>
      </c>
      <c r="Y17" s="20">
        <f t="shared" si="33"/>
        <v>42466</v>
      </c>
      <c r="Z17" s="21">
        <f t="shared" si="17"/>
        <v>0</v>
      </c>
      <c r="AA17" s="21">
        <f t="shared" si="18"/>
        <v>0</v>
      </c>
      <c r="AB17" s="21">
        <f t="shared" si="19"/>
        <v>1</v>
      </c>
      <c r="AC17" s="2">
        <f t="shared" si="20"/>
        <v>19</v>
      </c>
      <c r="AD17" s="19" t="str">
        <f t="shared" si="21"/>
        <v>ven</v>
      </c>
      <c r="AE17" s="20">
        <f t="shared" si="34"/>
        <v>42496</v>
      </c>
      <c r="AF17" s="21">
        <f t="shared" si="22"/>
        <v>0</v>
      </c>
      <c r="AG17" s="21">
        <f t="shared" si="23"/>
        <v>0</v>
      </c>
      <c r="AH17" s="21">
        <f t="shared" si="24"/>
        <v>0</v>
      </c>
      <c r="AI17" s="2">
        <f t="shared" si="25"/>
        <v>24</v>
      </c>
      <c r="AJ17" s="19" t="str">
        <f t="shared" si="26"/>
        <v>lun</v>
      </c>
      <c r="AK17" s="20">
        <f t="shared" si="35"/>
        <v>42527</v>
      </c>
      <c r="AL17" s="21">
        <f t="shared" si="27"/>
        <v>1</v>
      </c>
      <c r="AM17" s="21">
        <f t="shared" si="28"/>
        <v>0</v>
      </c>
      <c r="AN17" s="21">
        <f t="shared" si="29"/>
        <v>0</v>
      </c>
    </row>
    <row r="18" spans="5:40" x14ac:dyDescent="0.3">
      <c r="E18" s="2">
        <f t="shared" si="2"/>
        <v>2</v>
      </c>
      <c r="F18" s="19" t="str">
        <f t="shared" si="3"/>
        <v>jeu</v>
      </c>
      <c r="G18" s="20">
        <f t="shared" si="30"/>
        <v>42376</v>
      </c>
      <c r="H18" s="21">
        <f t="shared" si="4"/>
        <v>0</v>
      </c>
      <c r="I18" s="21">
        <f t="shared" si="36"/>
        <v>0</v>
      </c>
      <c r="J18" s="21">
        <f t="shared" si="5"/>
        <v>0</v>
      </c>
      <c r="K18" s="2">
        <f t="shared" si="6"/>
        <v>7</v>
      </c>
      <c r="L18" s="19" t="str">
        <f t="shared" si="7"/>
        <v>dim</v>
      </c>
      <c r="M18" s="20">
        <f t="shared" si="31"/>
        <v>42407</v>
      </c>
      <c r="N18" s="21">
        <f t="shared" si="8"/>
        <v>0</v>
      </c>
      <c r="O18" s="21">
        <f t="shared" si="9"/>
        <v>0</v>
      </c>
      <c r="P18" s="21">
        <f t="shared" si="10"/>
        <v>0</v>
      </c>
      <c r="Q18" s="2">
        <f t="shared" si="11"/>
        <v>11</v>
      </c>
      <c r="R18" s="19" t="str">
        <f t="shared" si="12"/>
        <v>lun</v>
      </c>
      <c r="S18" s="20">
        <f t="shared" si="32"/>
        <v>42436</v>
      </c>
      <c r="T18" s="21">
        <f t="shared" si="13"/>
        <v>1</v>
      </c>
      <c r="U18" s="21">
        <f t="shared" si="37"/>
        <v>0</v>
      </c>
      <c r="V18" s="21">
        <f t="shared" si="14"/>
        <v>0</v>
      </c>
      <c r="W18" s="2">
        <f t="shared" si="15"/>
        <v>15</v>
      </c>
      <c r="X18" s="19" t="str">
        <f t="shared" si="16"/>
        <v>jeu</v>
      </c>
      <c r="Y18" s="20">
        <f t="shared" si="33"/>
        <v>42467</v>
      </c>
      <c r="Z18" s="21">
        <f t="shared" si="17"/>
        <v>0</v>
      </c>
      <c r="AA18" s="21">
        <f t="shared" si="18"/>
        <v>0</v>
      </c>
      <c r="AB18" s="21">
        <f t="shared" si="19"/>
        <v>0</v>
      </c>
      <c r="AC18" s="2">
        <f t="shared" si="20"/>
        <v>19</v>
      </c>
      <c r="AD18" s="19" t="str">
        <f t="shared" si="21"/>
        <v>sam</v>
      </c>
      <c r="AE18" s="20">
        <f t="shared" si="34"/>
        <v>42497</v>
      </c>
      <c r="AF18" s="21">
        <f t="shared" si="22"/>
        <v>0</v>
      </c>
      <c r="AG18" s="21">
        <f t="shared" si="23"/>
        <v>0</v>
      </c>
      <c r="AH18" s="21">
        <f t="shared" si="24"/>
        <v>0</v>
      </c>
      <c r="AI18" s="2">
        <f t="shared" si="25"/>
        <v>24</v>
      </c>
      <c r="AJ18" s="19" t="str">
        <f t="shared" si="26"/>
        <v>mar</v>
      </c>
      <c r="AK18" s="20">
        <f t="shared" si="35"/>
        <v>42528</v>
      </c>
      <c r="AL18" s="21">
        <f t="shared" si="27"/>
        <v>0</v>
      </c>
      <c r="AM18" s="21">
        <f t="shared" si="28"/>
        <v>1</v>
      </c>
      <c r="AN18" s="21">
        <f t="shared" si="29"/>
        <v>0</v>
      </c>
    </row>
    <row r="19" spans="5:40" x14ac:dyDescent="0.3">
      <c r="E19" s="2">
        <f t="shared" si="2"/>
        <v>2</v>
      </c>
      <c r="F19" s="19" t="str">
        <f t="shared" si="3"/>
        <v>ven</v>
      </c>
      <c r="G19" s="20">
        <f t="shared" si="30"/>
        <v>42377</v>
      </c>
      <c r="H19" s="21">
        <f t="shared" si="4"/>
        <v>0</v>
      </c>
      <c r="I19" s="21">
        <f t="shared" si="36"/>
        <v>0</v>
      </c>
      <c r="J19" s="21">
        <f t="shared" si="5"/>
        <v>0</v>
      </c>
      <c r="K19" s="2">
        <f t="shared" si="6"/>
        <v>7</v>
      </c>
      <c r="L19" s="19" t="str">
        <f t="shared" si="7"/>
        <v>lun</v>
      </c>
      <c r="M19" s="20">
        <f t="shared" si="31"/>
        <v>42408</v>
      </c>
      <c r="N19" s="21">
        <f t="shared" si="8"/>
        <v>1</v>
      </c>
      <c r="O19" s="21">
        <f t="shared" si="9"/>
        <v>0</v>
      </c>
      <c r="P19" s="21">
        <f t="shared" si="10"/>
        <v>0</v>
      </c>
      <c r="Q19" s="2">
        <f t="shared" si="11"/>
        <v>11</v>
      </c>
      <c r="R19" s="19" t="str">
        <f t="shared" si="12"/>
        <v>mar</v>
      </c>
      <c r="S19" s="20">
        <f t="shared" si="32"/>
        <v>42437</v>
      </c>
      <c r="T19" s="21">
        <f t="shared" si="13"/>
        <v>0</v>
      </c>
      <c r="U19" s="21">
        <f t="shared" si="37"/>
        <v>0</v>
      </c>
      <c r="V19" s="21">
        <f t="shared" si="14"/>
        <v>0</v>
      </c>
      <c r="W19" s="2">
        <f t="shared" si="15"/>
        <v>15</v>
      </c>
      <c r="X19" s="19" t="str">
        <f t="shared" si="16"/>
        <v>ven</v>
      </c>
      <c r="Y19" s="20">
        <f t="shared" si="33"/>
        <v>42468</v>
      </c>
      <c r="Z19" s="21">
        <f t="shared" si="17"/>
        <v>0</v>
      </c>
      <c r="AA19" s="21">
        <f t="shared" si="18"/>
        <v>0</v>
      </c>
      <c r="AB19" s="21">
        <f t="shared" si="19"/>
        <v>0</v>
      </c>
      <c r="AC19" s="2">
        <f t="shared" si="20"/>
        <v>20</v>
      </c>
      <c r="AD19" s="19" t="str">
        <f t="shared" si="21"/>
        <v>dim</v>
      </c>
      <c r="AE19" s="20">
        <f t="shared" si="34"/>
        <v>42498</v>
      </c>
      <c r="AF19" s="21">
        <f t="shared" si="22"/>
        <v>0</v>
      </c>
      <c r="AG19" s="21">
        <f t="shared" si="23"/>
        <v>0</v>
      </c>
      <c r="AH19" s="21">
        <f t="shared" si="24"/>
        <v>0</v>
      </c>
      <c r="AI19" s="2">
        <f t="shared" si="25"/>
        <v>24</v>
      </c>
      <c r="AJ19" s="19" t="str">
        <f t="shared" si="26"/>
        <v>mer</v>
      </c>
      <c r="AK19" s="20">
        <f t="shared" si="35"/>
        <v>42529</v>
      </c>
      <c r="AL19" s="21">
        <f t="shared" si="27"/>
        <v>0</v>
      </c>
      <c r="AM19" s="21">
        <f t="shared" si="28"/>
        <v>0</v>
      </c>
      <c r="AN19" s="21">
        <f t="shared" si="29"/>
        <v>1</v>
      </c>
    </row>
    <row r="20" spans="5:40" x14ac:dyDescent="0.3">
      <c r="E20" s="2">
        <f t="shared" si="2"/>
        <v>2</v>
      </c>
      <c r="F20" s="19" t="str">
        <f t="shared" si="3"/>
        <v>sam</v>
      </c>
      <c r="G20" s="20">
        <f t="shared" si="30"/>
        <v>42378</v>
      </c>
      <c r="H20" s="21">
        <f t="shared" si="4"/>
        <v>0</v>
      </c>
      <c r="I20" s="21">
        <f t="shared" si="36"/>
        <v>0</v>
      </c>
      <c r="J20" s="21">
        <f t="shared" si="5"/>
        <v>0</v>
      </c>
      <c r="K20" s="2">
        <f t="shared" si="6"/>
        <v>7</v>
      </c>
      <c r="L20" s="19" t="str">
        <f t="shared" si="7"/>
        <v>mar</v>
      </c>
      <c r="M20" s="20">
        <f t="shared" si="31"/>
        <v>42409</v>
      </c>
      <c r="N20" s="21">
        <f t="shared" si="8"/>
        <v>0</v>
      </c>
      <c r="O20" s="21">
        <f t="shared" si="9"/>
        <v>0</v>
      </c>
      <c r="P20" s="21">
        <f t="shared" si="10"/>
        <v>0</v>
      </c>
      <c r="Q20" s="2">
        <f t="shared" si="11"/>
        <v>11</v>
      </c>
      <c r="R20" s="19" t="str">
        <f t="shared" si="12"/>
        <v>mer</v>
      </c>
      <c r="S20" s="20">
        <f t="shared" si="32"/>
        <v>42438</v>
      </c>
      <c r="T20" s="21">
        <f t="shared" si="13"/>
        <v>0</v>
      </c>
      <c r="U20" s="21">
        <f t="shared" si="37"/>
        <v>0</v>
      </c>
      <c r="V20" s="21">
        <f t="shared" si="14"/>
        <v>1</v>
      </c>
      <c r="W20" s="2">
        <f t="shared" si="15"/>
        <v>15</v>
      </c>
      <c r="X20" s="19" t="str">
        <f t="shared" si="16"/>
        <v>sam</v>
      </c>
      <c r="Y20" s="20">
        <f t="shared" si="33"/>
        <v>42469</v>
      </c>
      <c r="Z20" s="21">
        <f t="shared" si="17"/>
        <v>0</v>
      </c>
      <c r="AA20" s="21">
        <f t="shared" si="18"/>
        <v>0</v>
      </c>
      <c r="AB20" s="21">
        <f t="shared" si="19"/>
        <v>0</v>
      </c>
      <c r="AC20" s="2">
        <f t="shared" si="20"/>
        <v>20</v>
      </c>
      <c r="AD20" s="19" t="str">
        <f t="shared" si="21"/>
        <v>lun</v>
      </c>
      <c r="AE20" s="20">
        <f t="shared" si="34"/>
        <v>42499</v>
      </c>
      <c r="AF20" s="21">
        <f t="shared" si="22"/>
        <v>1</v>
      </c>
      <c r="AG20" s="21">
        <f t="shared" si="23"/>
        <v>0</v>
      </c>
      <c r="AH20" s="21">
        <f t="shared" si="24"/>
        <v>0</v>
      </c>
      <c r="AI20" s="2">
        <f t="shared" si="25"/>
        <v>24</v>
      </c>
      <c r="AJ20" s="19" t="str">
        <f t="shared" si="26"/>
        <v>jeu</v>
      </c>
      <c r="AK20" s="20">
        <f t="shared" si="35"/>
        <v>42530</v>
      </c>
      <c r="AL20" s="21">
        <f t="shared" si="27"/>
        <v>0</v>
      </c>
      <c r="AM20" s="21">
        <f t="shared" si="28"/>
        <v>0</v>
      </c>
      <c r="AN20" s="21">
        <f t="shared" si="29"/>
        <v>0</v>
      </c>
    </row>
    <row r="21" spans="5:40" x14ac:dyDescent="0.3">
      <c r="E21" s="2">
        <f t="shared" si="2"/>
        <v>3</v>
      </c>
      <c r="F21" s="19" t="str">
        <f t="shared" si="3"/>
        <v>dim</v>
      </c>
      <c r="G21" s="20">
        <f t="shared" si="30"/>
        <v>42379</v>
      </c>
      <c r="H21" s="21">
        <f t="shared" si="4"/>
        <v>0</v>
      </c>
      <c r="I21" s="21">
        <f t="shared" si="36"/>
        <v>0</v>
      </c>
      <c r="J21" s="21">
        <f t="shared" si="5"/>
        <v>0</v>
      </c>
      <c r="K21" s="2">
        <f t="shared" si="6"/>
        <v>7</v>
      </c>
      <c r="L21" s="19" t="str">
        <f t="shared" si="7"/>
        <v>mer</v>
      </c>
      <c r="M21" s="20">
        <f t="shared" si="31"/>
        <v>42410</v>
      </c>
      <c r="N21" s="21">
        <f t="shared" si="8"/>
        <v>0</v>
      </c>
      <c r="O21" s="21">
        <f t="shared" si="9"/>
        <v>0</v>
      </c>
      <c r="P21" s="21">
        <f t="shared" si="10"/>
        <v>1</v>
      </c>
      <c r="Q21" s="2">
        <f t="shared" si="11"/>
        <v>11</v>
      </c>
      <c r="R21" s="19" t="str">
        <f t="shared" si="12"/>
        <v>jeu</v>
      </c>
      <c r="S21" s="20">
        <f t="shared" si="32"/>
        <v>42439</v>
      </c>
      <c r="T21" s="21">
        <f t="shared" si="13"/>
        <v>0</v>
      </c>
      <c r="U21" s="21">
        <f t="shared" si="37"/>
        <v>0</v>
      </c>
      <c r="V21" s="21">
        <f t="shared" si="14"/>
        <v>0</v>
      </c>
      <c r="W21" s="2">
        <f t="shared" si="15"/>
        <v>16</v>
      </c>
      <c r="X21" s="19" t="str">
        <f t="shared" si="16"/>
        <v>dim</v>
      </c>
      <c r="Y21" s="20">
        <f t="shared" si="33"/>
        <v>42470</v>
      </c>
      <c r="Z21" s="21">
        <f t="shared" si="17"/>
        <v>0</v>
      </c>
      <c r="AA21" s="21">
        <f t="shared" si="18"/>
        <v>0</v>
      </c>
      <c r="AB21" s="21">
        <f t="shared" si="19"/>
        <v>0</v>
      </c>
      <c r="AC21" s="2">
        <f t="shared" si="20"/>
        <v>20</v>
      </c>
      <c r="AD21" s="19" t="str">
        <f t="shared" si="21"/>
        <v>mar</v>
      </c>
      <c r="AE21" s="20">
        <f t="shared" si="34"/>
        <v>42500</v>
      </c>
      <c r="AF21" s="21">
        <f t="shared" si="22"/>
        <v>0</v>
      </c>
      <c r="AG21" s="21">
        <f t="shared" si="23"/>
        <v>1</v>
      </c>
      <c r="AH21" s="21">
        <f t="shared" si="24"/>
        <v>0</v>
      </c>
      <c r="AI21" s="2">
        <f t="shared" si="25"/>
        <v>24</v>
      </c>
      <c r="AJ21" s="19" t="str">
        <f t="shared" si="26"/>
        <v>ven</v>
      </c>
      <c r="AK21" s="20">
        <f t="shared" si="35"/>
        <v>42531</v>
      </c>
      <c r="AL21" s="21">
        <f t="shared" si="27"/>
        <v>0</v>
      </c>
      <c r="AM21" s="21">
        <f t="shared" si="28"/>
        <v>0</v>
      </c>
      <c r="AN21" s="21">
        <f t="shared" si="29"/>
        <v>0</v>
      </c>
    </row>
    <row r="22" spans="5:40" x14ac:dyDescent="0.3">
      <c r="E22" s="2">
        <f t="shared" si="2"/>
        <v>3</v>
      </c>
      <c r="F22" s="19" t="str">
        <f t="shared" si="3"/>
        <v>lun</v>
      </c>
      <c r="G22" s="20">
        <f t="shared" si="30"/>
        <v>42380</v>
      </c>
      <c r="H22" s="21">
        <f t="shared" si="4"/>
        <v>1</v>
      </c>
      <c r="I22" s="21">
        <f t="shared" si="36"/>
        <v>0</v>
      </c>
      <c r="J22" s="21">
        <f t="shared" si="5"/>
        <v>0</v>
      </c>
      <c r="K22" s="2">
        <f t="shared" si="6"/>
        <v>7</v>
      </c>
      <c r="L22" s="19" t="str">
        <f t="shared" si="7"/>
        <v>jeu</v>
      </c>
      <c r="M22" s="20">
        <f t="shared" si="31"/>
        <v>42411</v>
      </c>
      <c r="N22" s="21">
        <f t="shared" si="8"/>
        <v>0</v>
      </c>
      <c r="O22" s="21">
        <f t="shared" si="9"/>
        <v>0</v>
      </c>
      <c r="P22" s="21">
        <f t="shared" si="10"/>
        <v>0</v>
      </c>
      <c r="Q22" s="2">
        <f t="shared" si="11"/>
        <v>11</v>
      </c>
      <c r="R22" s="19" t="str">
        <f t="shared" si="12"/>
        <v>ven</v>
      </c>
      <c r="S22" s="20">
        <f t="shared" si="32"/>
        <v>42440</v>
      </c>
      <c r="T22" s="21">
        <f t="shared" si="13"/>
        <v>0</v>
      </c>
      <c r="U22" s="21">
        <f t="shared" si="37"/>
        <v>0</v>
      </c>
      <c r="V22" s="21">
        <f t="shared" si="14"/>
        <v>0</v>
      </c>
      <c r="W22" s="2">
        <f t="shared" si="15"/>
        <v>16</v>
      </c>
      <c r="X22" s="19" t="str">
        <f t="shared" si="16"/>
        <v>lun</v>
      </c>
      <c r="Y22" s="20">
        <f t="shared" si="33"/>
        <v>42471</v>
      </c>
      <c r="Z22" s="21">
        <f t="shared" si="17"/>
        <v>1</v>
      </c>
      <c r="AA22" s="21">
        <f t="shared" si="18"/>
        <v>0</v>
      </c>
      <c r="AB22" s="21">
        <f t="shared" si="19"/>
        <v>0</v>
      </c>
      <c r="AC22" s="2">
        <f t="shared" si="20"/>
        <v>20</v>
      </c>
      <c r="AD22" s="19" t="str">
        <f t="shared" si="21"/>
        <v>mer</v>
      </c>
      <c r="AE22" s="20">
        <f t="shared" si="34"/>
        <v>42501</v>
      </c>
      <c r="AF22" s="21">
        <f t="shared" si="22"/>
        <v>0</v>
      </c>
      <c r="AG22" s="21">
        <f t="shared" si="23"/>
        <v>0</v>
      </c>
      <c r="AH22" s="21">
        <f t="shared" si="24"/>
        <v>1</v>
      </c>
      <c r="AI22" s="2">
        <f t="shared" si="25"/>
        <v>24</v>
      </c>
      <c r="AJ22" s="19" t="str">
        <f t="shared" si="26"/>
        <v>sam</v>
      </c>
      <c r="AK22" s="20">
        <f t="shared" si="35"/>
        <v>42532</v>
      </c>
      <c r="AL22" s="21">
        <f t="shared" si="27"/>
        <v>0</v>
      </c>
      <c r="AM22" s="21">
        <f t="shared" si="28"/>
        <v>0</v>
      </c>
      <c r="AN22" s="21">
        <f t="shared" si="29"/>
        <v>0</v>
      </c>
    </row>
    <row r="23" spans="5:40" x14ac:dyDescent="0.3">
      <c r="E23" s="2">
        <f t="shared" si="2"/>
        <v>3</v>
      </c>
      <c r="F23" s="19" t="str">
        <f t="shared" si="3"/>
        <v>mar</v>
      </c>
      <c r="G23" s="20">
        <f t="shared" si="30"/>
        <v>42381</v>
      </c>
      <c r="H23" s="21">
        <f t="shared" si="4"/>
        <v>0</v>
      </c>
      <c r="I23" s="21">
        <f t="shared" si="36"/>
        <v>0</v>
      </c>
      <c r="J23" s="21">
        <f t="shared" si="5"/>
        <v>0</v>
      </c>
      <c r="K23" s="2">
        <f t="shared" si="6"/>
        <v>7</v>
      </c>
      <c r="L23" s="19" t="str">
        <f t="shared" si="7"/>
        <v>ven</v>
      </c>
      <c r="M23" s="20">
        <f t="shared" si="31"/>
        <v>42412</v>
      </c>
      <c r="N23" s="21">
        <f t="shared" si="8"/>
        <v>0</v>
      </c>
      <c r="O23" s="21">
        <f t="shared" si="9"/>
        <v>0</v>
      </c>
      <c r="P23" s="21">
        <f t="shared" si="10"/>
        <v>0</v>
      </c>
      <c r="Q23" s="2">
        <f t="shared" si="11"/>
        <v>11</v>
      </c>
      <c r="R23" s="19" t="str">
        <f t="shared" si="12"/>
        <v>sam</v>
      </c>
      <c r="S23" s="20">
        <f t="shared" si="32"/>
        <v>42441</v>
      </c>
      <c r="T23" s="21">
        <f t="shared" si="13"/>
        <v>0</v>
      </c>
      <c r="U23" s="21">
        <f t="shared" si="37"/>
        <v>0</v>
      </c>
      <c r="V23" s="21">
        <f t="shared" si="14"/>
        <v>0</v>
      </c>
      <c r="W23" s="2">
        <f t="shared" si="15"/>
        <v>16</v>
      </c>
      <c r="X23" s="19" t="str">
        <f t="shared" si="16"/>
        <v>mar</v>
      </c>
      <c r="Y23" s="20">
        <f t="shared" si="33"/>
        <v>42472</v>
      </c>
      <c r="Z23" s="21">
        <f t="shared" si="17"/>
        <v>0</v>
      </c>
      <c r="AA23" s="21">
        <f t="shared" si="18"/>
        <v>1</v>
      </c>
      <c r="AB23" s="21">
        <f t="shared" si="19"/>
        <v>0</v>
      </c>
      <c r="AC23" s="2">
        <f t="shared" si="20"/>
        <v>20</v>
      </c>
      <c r="AD23" s="19" t="str">
        <f t="shared" si="21"/>
        <v>jeu</v>
      </c>
      <c r="AE23" s="20">
        <f t="shared" si="34"/>
        <v>42502</v>
      </c>
      <c r="AF23" s="21">
        <f t="shared" si="22"/>
        <v>0</v>
      </c>
      <c r="AG23" s="21">
        <f t="shared" si="23"/>
        <v>0</v>
      </c>
      <c r="AH23" s="21">
        <f t="shared" si="24"/>
        <v>0</v>
      </c>
      <c r="AI23" s="2">
        <f t="shared" si="25"/>
        <v>25</v>
      </c>
      <c r="AJ23" s="19" t="str">
        <f t="shared" si="26"/>
        <v>dim</v>
      </c>
      <c r="AK23" s="20">
        <f t="shared" si="35"/>
        <v>42533</v>
      </c>
      <c r="AL23" s="21">
        <f t="shared" si="27"/>
        <v>0</v>
      </c>
      <c r="AM23" s="21">
        <f t="shared" si="28"/>
        <v>0</v>
      </c>
      <c r="AN23" s="21">
        <f t="shared" si="29"/>
        <v>0</v>
      </c>
    </row>
    <row r="24" spans="5:40" x14ac:dyDescent="0.3">
      <c r="E24" s="2">
        <f t="shared" si="2"/>
        <v>3</v>
      </c>
      <c r="F24" s="19" t="str">
        <f t="shared" si="3"/>
        <v>mer</v>
      </c>
      <c r="G24" s="20">
        <f t="shared" si="30"/>
        <v>42382</v>
      </c>
      <c r="H24" s="21">
        <f t="shared" si="4"/>
        <v>0</v>
      </c>
      <c r="I24" s="21">
        <f t="shared" si="36"/>
        <v>0</v>
      </c>
      <c r="J24" s="21">
        <f t="shared" si="5"/>
        <v>1</v>
      </c>
      <c r="K24" s="2">
        <f t="shared" si="6"/>
        <v>7</v>
      </c>
      <c r="L24" s="19" t="str">
        <f t="shared" si="7"/>
        <v>sam</v>
      </c>
      <c r="M24" s="20">
        <f t="shared" si="31"/>
        <v>42413</v>
      </c>
      <c r="N24" s="21">
        <f t="shared" si="8"/>
        <v>0</v>
      </c>
      <c r="O24" s="21">
        <f t="shared" si="9"/>
        <v>0</v>
      </c>
      <c r="P24" s="21">
        <f t="shared" si="10"/>
        <v>0</v>
      </c>
      <c r="Q24" s="2">
        <f t="shared" si="11"/>
        <v>12</v>
      </c>
      <c r="R24" s="19" t="str">
        <f t="shared" si="12"/>
        <v>dim</v>
      </c>
      <c r="S24" s="20">
        <f t="shared" si="32"/>
        <v>42442</v>
      </c>
      <c r="T24" s="21">
        <f t="shared" si="13"/>
        <v>0</v>
      </c>
      <c r="U24" s="21">
        <f t="shared" si="37"/>
        <v>0</v>
      </c>
      <c r="V24" s="21">
        <f t="shared" si="14"/>
        <v>0</v>
      </c>
      <c r="W24" s="2">
        <f t="shared" si="15"/>
        <v>16</v>
      </c>
      <c r="X24" s="19" t="str">
        <f t="shared" si="16"/>
        <v>mer</v>
      </c>
      <c r="Y24" s="20">
        <f t="shared" si="33"/>
        <v>42473</v>
      </c>
      <c r="Z24" s="21">
        <f t="shared" si="17"/>
        <v>0</v>
      </c>
      <c r="AA24" s="21">
        <f t="shared" si="18"/>
        <v>0</v>
      </c>
      <c r="AB24" s="21">
        <f t="shared" si="19"/>
        <v>1</v>
      </c>
      <c r="AC24" s="2">
        <f t="shared" si="20"/>
        <v>20</v>
      </c>
      <c r="AD24" s="19" t="str">
        <f t="shared" si="21"/>
        <v>ven</v>
      </c>
      <c r="AE24" s="20">
        <f t="shared" si="34"/>
        <v>42503</v>
      </c>
      <c r="AF24" s="21">
        <f t="shared" si="22"/>
        <v>0</v>
      </c>
      <c r="AG24" s="21">
        <f t="shared" si="23"/>
        <v>0</v>
      </c>
      <c r="AH24" s="21">
        <f t="shared" si="24"/>
        <v>0</v>
      </c>
      <c r="AI24" s="2">
        <f t="shared" si="25"/>
        <v>25</v>
      </c>
      <c r="AJ24" s="19" t="str">
        <f t="shared" si="26"/>
        <v>lun</v>
      </c>
      <c r="AK24" s="20">
        <f t="shared" si="35"/>
        <v>42534</v>
      </c>
      <c r="AL24" s="21">
        <f t="shared" si="27"/>
        <v>1</v>
      </c>
      <c r="AM24" s="21">
        <f t="shared" si="28"/>
        <v>0</v>
      </c>
      <c r="AN24" s="21">
        <f t="shared" si="29"/>
        <v>0</v>
      </c>
    </row>
    <row r="25" spans="5:40" x14ac:dyDescent="0.3">
      <c r="E25" s="2">
        <f t="shared" si="2"/>
        <v>3</v>
      </c>
      <c r="F25" s="19" t="str">
        <f t="shared" si="3"/>
        <v>jeu</v>
      </c>
      <c r="G25" s="20">
        <f t="shared" si="30"/>
        <v>42383</v>
      </c>
      <c r="H25" s="21">
        <f t="shared" si="4"/>
        <v>0</v>
      </c>
      <c r="I25" s="21">
        <f t="shared" si="36"/>
        <v>0</v>
      </c>
      <c r="J25" s="21">
        <f t="shared" si="5"/>
        <v>0</v>
      </c>
      <c r="K25" s="2">
        <f t="shared" si="6"/>
        <v>8</v>
      </c>
      <c r="L25" s="19" t="str">
        <f t="shared" si="7"/>
        <v>dim</v>
      </c>
      <c r="M25" s="20">
        <f t="shared" si="31"/>
        <v>42414</v>
      </c>
      <c r="N25" s="21">
        <f t="shared" si="8"/>
        <v>0</v>
      </c>
      <c r="O25" s="21">
        <f t="shared" si="9"/>
        <v>0</v>
      </c>
      <c r="P25" s="21">
        <f t="shared" si="10"/>
        <v>0</v>
      </c>
      <c r="Q25" s="2">
        <f t="shared" si="11"/>
        <v>12</v>
      </c>
      <c r="R25" s="19" t="str">
        <f t="shared" si="12"/>
        <v>lun</v>
      </c>
      <c r="S25" s="20">
        <f t="shared" si="32"/>
        <v>42443</v>
      </c>
      <c r="T25" s="21">
        <f t="shared" si="13"/>
        <v>1</v>
      </c>
      <c r="U25" s="21">
        <f t="shared" si="37"/>
        <v>0</v>
      </c>
      <c r="V25" s="21">
        <f t="shared" si="14"/>
        <v>0</v>
      </c>
      <c r="W25" s="2">
        <f t="shared" si="15"/>
        <v>16</v>
      </c>
      <c r="X25" s="19" t="str">
        <f t="shared" si="16"/>
        <v>jeu</v>
      </c>
      <c r="Y25" s="20">
        <f t="shared" si="33"/>
        <v>42474</v>
      </c>
      <c r="Z25" s="21">
        <f t="shared" si="17"/>
        <v>0</v>
      </c>
      <c r="AA25" s="21">
        <f t="shared" si="18"/>
        <v>0</v>
      </c>
      <c r="AB25" s="21">
        <f t="shared" si="19"/>
        <v>0</v>
      </c>
      <c r="AC25" s="2">
        <f t="shared" si="20"/>
        <v>20</v>
      </c>
      <c r="AD25" s="19" t="str">
        <f t="shared" si="21"/>
        <v>sam</v>
      </c>
      <c r="AE25" s="20">
        <f t="shared" si="34"/>
        <v>42504</v>
      </c>
      <c r="AF25" s="21">
        <f t="shared" si="22"/>
        <v>0</v>
      </c>
      <c r="AG25" s="21">
        <f t="shared" si="23"/>
        <v>0</v>
      </c>
      <c r="AH25" s="21">
        <f t="shared" si="24"/>
        <v>0</v>
      </c>
      <c r="AI25" s="2">
        <f t="shared" si="25"/>
        <v>25</v>
      </c>
      <c r="AJ25" s="19" t="str">
        <f t="shared" si="26"/>
        <v>mar</v>
      </c>
      <c r="AK25" s="20">
        <f t="shared" si="35"/>
        <v>42535</v>
      </c>
      <c r="AL25" s="21">
        <f t="shared" si="27"/>
        <v>0</v>
      </c>
      <c r="AM25" s="21">
        <f t="shared" si="28"/>
        <v>0</v>
      </c>
      <c r="AN25" s="21">
        <f t="shared" si="29"/>
        <v>0</v>
      </c>
    </row>
    <row r="26" spans="5:40" x14ac:dyDescent="0.3">
      <c r="E26" s="2">
        <f t="shared" si="2"/>
        <v>3</v>
      </c>
      <c r="F26" s="19" t="str">
        <f t="shared" si="3"/>
        <v>ven</v>
      </c>
      <c r="G26" s="20">
        <f t="shared" si="30"/>
        <v>42384</v>
      </c>
      <c r="H26" s="21">
        <f t="shared" si="4"/>
        <v>0</v>
      </c>
      <c r="I26" s="21">
        <f t="shared" si="36"/>
        <v>0</v>
      </c>
      <c r="J26" s="21">
        <f t="shared" si="5"/>
        <v>0</v>
      </c>
      <c r="K26" s="2">
        <f t="shared" si="6"/>
        <v>8</v>
      </c>
      <c r="L26" s="19" t="str">
        <f t="shared" si="7"/>
        <v>lun</v>
      </c>
      <c r="M26" s="20">
        <f t="shared" si="31"/>
        <v>42415</v>
      </c>
      <c r="N26" s="21">
        <f t="shared" si="8"/>
        <v>1</v>
      </c>
      <c r="O26" s="21">
        <f t="shared" si="9"/>
        <v>0</v>
      </c>
      <c r="P26" s="21">
        <f t="shared" si="10"/>
        <v>0</v>
      </c>
      <c r="Q26" s="2">
        <f t="shared" si="11"/>
        <v>12</v>
      </c>
      <c r="R26" s="19" t="str">
        <f t="shared" si="12"/>
        <v>mar</v>
      </c>
      <c r="S26" s="20">
        <f t="shared" si="32"/>
        <v>42444</v>
      </c>
      <c r="T26" s="21">
        <f t="shared" si="13"/>
        <v>0</v>
      </c>
      <c r="U26" s="21">
        <f t="shared" si="37"/>
        <v>0</v>
      </c>
      <c r="V26" s="21">
        <f t="shared" si="14"/>
        <v>0</v>
      </c>
      <c r="W26" s="2">
        <f t="shared" si="15"/>
        <v>16</v>
      </c>
      <c r="X26" s="19" t="str">
        <f t="shared" si="16"/>
        <v>ven</v>
      </c>
      <c r="Y26" s="20">
        <f t="shared" si="33"/>
        <v>42475</v>
      </c>
      <c r="Z26" s="21">
        <f t="shared" si="17"/>
        <v>0</v>
      </c>
      <c r="AA26" s="21">
        <f t="shared" si="18"/>
        <v>0</v>
      </c>
      <c r="AB26" s="21">
        <f t="shared" si="19"/>
        <v>0</v>
      </c>
      <c r="AC26" s="2">
        <f t="shared" si="20"/>
        <v>21</v>
      </c>
      <c r="AD26" s="19" t="str">
        <f t="shared" si="21"/>
        <v>dim</v>
      </c>
      <c r="AE26" s="20">
        <f t="shared" si="34"/>
        <v>42505</v>
      </c>
      <c r="AF26" s="21">
        <f t="shared" si="22"/>
        <v>0</v>
      </c>
      <c r="AG26" s="21">
        <f t="shared" si="23"/>
        <v>0</v>
      </c>
      <c r="AH26" s="21">
        <f t="shared" si="24"/>
        <v>0</v>
      </c>
      <c r="AI26" s="2">
        <f t="shared" si="25"/>
        <v>25</v>
      </c>
      <c r="AJ26" s="19" t="str">
        <f t="shared" si="26"/>
        <v>mer</v>
      </c>
      <c r="AK26" s="20">
        <f t="shared" si="35"/>
        <v>42536</v>
      </c>
      <c r="AL26" s="21">
        <f t="shared" si="27"/>
        <v>0</v>
      </c>
      <c r="AM26" s="21">
        <f t="shared" si="28"/>
        <v>0</v>
      </c>
      <c r="AN26" s="21">
        <f t="shared" si="29"/>
        <v>1</v>
      </c>
    </row>
    <row r="27" spans="5:40" x14ac:dyDescent="0.3">
      <c r="E27" s="2">
        <f t="shared" si="2"/>
        <v>3</v>
      </c>
      <c r="F27" s="19" t="str">
        <f t="shared" si="3"/>
        <v>sam</v>
      </c>
      <c r="G27" s="20">
        <f t="shared" si="30"/>
        <v>42385</v>
      </c>
      <c r="H27" s="21">
        <f t="shared" si="4"/>
        <v>0</v>
      </c>
      <c r="I27" s="21">
        <f t="shared" si="36"/>
        <v>0</v>
      </c>
      <c r="J27" s="21">
        <f t="shared" si="5"/>
        <v>0</v>
      </c>
      <c r="K27" s="2">
        <f t="shared" si="6"/>
        <v>8</v>
      </c>
      <c r="L27" s="19" t="str">
        <f t="shared" si="7"/>
        <v>mar</v>
      </c>
      <c r="M27" s="20">
        <f t="shared" si="31"/>
        <v>42416</v>
      </c>
      <c r="N27" s="21">
        <f t="shared" si="8"/>
        <v>0</v>
      </c>
      <c r="O27" s="21">
        <f t="shared" si="9"/>
        <v>1</v>
      </c>
      <c r="P27" s="21">
        <f t="shared" si="10"/>
        <v>0</v>
      </c>
      <c r="Q27" s="2">
        <f t="shared" si="11"/>
        <v>12</v>
      </c>
      <c r="R27" s="19" t="str">
        <f t="shared" si="12"/>
        <v>mer</v>
      </c>
      <c r="S27" s="20">
        <f t="shared" si="32"/>
        <v>42445</v>
      </c>
      <c r="T27" s="21">
        <f t="shared" si="13"/>
        <v>0</v>
      </c>
      <c r="U27" s="21">
        <f t="shared" si="37"/>
        <v>0</v>
      </c>
      <c r="V27" s="21">
        <f t="shared" si="14"/>
        <v>1</v>
      </c>
      <c r="W27" s="2">
        <f t="shared" si="15"/>
        <v>16</v>
      </c>
      <c r="X27" s="19" t="str">
        <f t="shared" si="16"/>
        <v>sam</v>
      </c>
      <c r="Y27" s="20">
        <f t="shared" si="33"/>
        <v>42476</v>
      </c>
      <c r="Z27" s="21">
        <f t="shared" si="17"/>
        <v>0</v>
      </c>
      <c r="AA27" s="21">
        <f t="shared" si="18"/>
        <v>0</v>
      </c>
      <c r="AB27" s="21">
        <f t="shared" si="19"/>
        <v>0</v>
      </c>
      <c r="AC27" s="2">
        <f t="shared" si="20"/>
        <v>21</v>
      </c>
      <c r="AD27" s="19" t="str">
        <f t="shared" si="21"/>
        <v>lun</v>
      </c>
      <c r="AE27" s="20">
        <f t="shared" si="34"/>
        <v>42506</v>
      </c>
      <c r="AF27" s="21">
        <f t="shared" si="22"/>
        <v>1</v>
      </c>
      <c r="AG27" s="21">
        <f t="shared" si="23"/>
        <v>0</v>
      </c>
      <c r="AH27" s="21">
        <f t="shared" si="24"/>
        <v>0</v>
      </c>
      <c r="AI27" s="2">
        <f t="shared" si="25"/>
        <v>25</v>
      </c>
      <c r="AJ27" s="19" t="str">
        <f t="shared" si="26"/>
        <v>jeu</v>
      </c>
      <c r="AK27" s="20">
        <f t="shared" si="35"/>
        <v>42537</v>
      </c>
      <c r="AL27" s="21">
        <f t="shared" si="27"/>
        <v>0</v>
      </c>
      <c r="AM27" s="21">
        <f t="shared" si="28"/>
        <v>0</v>
      </c>
      <c r="AN27" s="21">
        <f t="shared" si="29"/>
        <v>0</v>
      </c>
    </row>
    <row r="28" spans="5:40" x14ac:dyDescent="0.3">
      <c r="E28" s="2">
        <f t="shared" si="2"/>
        <v>4</v>
      </c>
      <c r="F28" s="19" t="str">
        <f t="shared" si="3"/>
        <v>dim</v>
      </c>
      <c r="G28" s="20">
        <f t="shared" si="30"/>
        <v>42386</v>
      </c>
      <c r="H28" s="21">
        <f t="shared" si="4"/>
        <v>0</v>
      </c>
      <c r="I28" s="21">
        <f t="shared" si="36"/>
        <v>0</v>
      </c>
      <c r="J28" s="21">
        <f t="shared" si="5"/>
        <v>0</v>
      </c>
      <c r="K28" s="2">
        <f t="shared" si="6"/>
        <v>8</v>
      </c>
      <c r="L28" s="19" t="str">
        <f t="shared" si="7"/>
        <v>mer</v>
      </c>
      <c r="M28" s="20">
        <f t="shared" si="31"/>
        <v>42417</v>
      </c>
      <c r="N28" s="21">
        <f t="shared" si="8"/>
        <v>0</v>
      </c>
      <c r="O28" s="21">
        <f t="shared" si="9"/>
        <v>0</v>
      </c>
      <c r="P28" s="21">
        <f t="shared" si="10"/>
        <v>1</v>
      </c>
      <c r="Q28" s="2">
        <f t="shared" si="11"/>
        <v>12</v>
      </c>
      <c r="R28" s="19" t="str">
        <f t="shared" si="12"/>
        <v>jeu</v>
      </c>
      <c r="S28" s="20">
        <f t="shared" si="32"/>
        <v>42446</v>
      </c>
      <c r="T28" s="21">
        <f t="shared" si="13"/>
        <v>0</v>
      </c>
      <c r="U28" s="21">
        <f t="shared" si="37"/>
        <v>0</v>
      </c>
      <c r="V28" s="21">
        <f t="shared" si="14"/>
        <v>0</v>
      </c>
      <c r="W28" s="2">
        <f t="shared" si="15"/>
        <v>17</v>
      </c>
      <c r="X28" s="19" t="str">
        <f t="shared" si="16"/>
        <v>dim</v>
      </c>
      <c r="Y28" s="20">
        <f t="shared" si="33"/>
        <v>42477</v>
      </c>
      <c r="Z28" s="21">
        <f t="shared" si="17"/>
        <v>0</v>
      </c>
      <c r="AA28" s="21">
        <f t="shared" si="18"/>
        <v>0</v>
      </c>
      <c r="AB28" s="21">
        <f t="shared" si="19"/>
        <v>0</v>
      </c>
      <c r="AC28" s="2">
        <f t="shared" si="20"/>
        <v>21</v>
      </c>
      <c r="AD28" s="19" t="str">
        <f t="shared" si="21"/>
        <v>mar</v>
      </c>
      <c r="AE28" s="20">
        <f t="shared" si="34"/>
        <v>42507</v>
      </c>
      <c r="AF28" s="21">
        <f t="shared" si="22"/>
        <v>0</v>
      </c>
      <c r="AG28" s="21">
        <f t="shared" si="23"/>
        <v>0</v>
      </c>
      <c r="AH28" s="21">
        <f t="shared" si="24"/>
        <v>0</v>
      </c>
      <c r="AI28" s="2">
        <f t="shared" si="25"/>
        <v>25</v>
      </c>
      <c r="AJ28" s="19" t="str">
        <f t="shared" si="26"/>
        <v>ven</v>
      </c>
      <c r="AK28" s="20">
        <f t="shared" si="35"/>
        <v>42538</v>
      </c>
      <c r="AL28" s="21">
        <f t="shared" si="27"/>
        <v>0</v>
      </c>
      <c r="AM28" s="21">
        <f t="shared" si="28"/>
        <v>0</v>
      </c>
      <c r="AN28" s="21">
        <f t="shared" si="29"/>
        <v>0</v>
      </c>
    </row>
    <row r="29" spans="5:40" x14ac:dyDescent="0.3">
      <c r="E29" s="2">
        <f t="shared" si="2"/>
        <v>4</v>
      </c>
      <c r="F29" s="19" t="str">
        <f t="shared" si="3"/>
        <v>lun</v>
      </c>
      <c r="G29" s="20">
        <f t="shared" si="30"/>
        <v>42387</v>
      </c>
      <c r="H29" s="21">
        <f t="shared" si="4"/>
        <v>1</v>
      </c>
      <c r="I29" s="21">
        <f t="shared" si="36"/>
        <v>0</v>
      </c>
      <c r="J29" s="21">
        <f t="shared" si="5"/>
        <v>0</v>
      </c>
      <c r="K29" s="2">
        <f t="shared" si="6"/>
        <v>8</v>
      </c>
      <c r="L29" s="19" t="str">
        <f t="shared" si="7"/>
        <v>jeu</v>
      </c>
      <c r="M29" s="20">
        <f t="shared" si="31"/>
        <v>42418</v>
      </c>
      <c r="N29" s="21">
        <f t="shared" si="8"/>
        <v>0</v>
      </c>
      <c r="O29" s="21">
        <f t="shared" si="9"/>
        <v>0</v>
      </c>
      <c r="P29" s="21">
        <f t="shared" si="10"/>
        <v>0</v>
      </c>
      <c r="Q29" s="2">
        <f t="shared" si="11"/>
        <v>12</v>
      </c>
      <c r="R29" s="19" t="str">
        <f t="shared" si="12"/>
        <v>ven</v>
      </c>
      <c r="S29" s="20">
        <f t="shared" si="32"/>
        <v>42447</v>
      </c>
      <c r="T29" s="21">
        <f t="shared" si="13"/>
        <v>0</v>
      </c>
      <c r="U29" s="21">
        <f t="shared" si="37"/>
        <v>0</v>
      </c>
      <c r="V29" s="21">
        <f t="shared" si="14"/>
        <v>0</v>
      </c>
      <c r="W29" s="2">
        <f t="shared" si="15"/>
        <v>17</v>
      </c>
      <c r="X29" s="19" t="str">
        <f t="shared" si="16"/>
        <v>lun</v>
      </c>
      <c r="Y29" s="20">
        <f t="shared" si="33"/>
        <v>42478</v>
      </c>
      <c r="Z29" s="21">
        <f t="shared" si="17"/>
        <v>1</v>
      </c>
      <c r="AA29" s="21">
        <f t="shared" si="18"/>
        <v>0</v>
      </c>
      <c r="AB29" s="21">
        <f t="shared" si="19"/>
        <v>0</v>
      </c>
      <c r="AC29" s="2">
        <f t="shared" si="20"/>
        <v>21</v>
      </c>
      <c r="AD29" s="19" t="str">
        <f t="shared" si="21"/>
        <v>mer</v>
      </c>
      <c r="AE29" s="20">
        <f t="shared" si="34"/>
        <v>42508</v>
      </c>
      <c r="AF29" s="21">
        <f t="shared" si="22"/>
        <v>0</v>
      </c>
      <c r="AG29" s="21">
        <f t="shared" si="23"/>
        <v>0</v>
      </c>
      <c r="AH29" s="21">
        <f t="shared" si="24"/>
        <v>1</v>
      </c>
      <c r="AI29" s="2">
        <f t="shared" si="25"/>
        <v>25</v>
      </c>
      <c r="AJ29" s="19" t="str">
        <f t="shared" si="26"/>
        <v>sam</v>
      </c>
      <c r="AK29" s="20">
        <f t="shared" si="35"/>
        <v>42539</v>
      </c>
      <c r="AL29" s="21">
        <f t="shared" si="27"/>
        <v>0</v>
      </c>
      <c r="AM29" s="21">
        <f t="shared" si="28"/>
        <v>0</v>
      </c>
      <c r="AN29" s="21">
        <f t="shared" si="29"/>
        <v>0</v>
      </c>
    </row>
    <row r="30" spans="5:40" x14ac:dyDescent="0.3">
      <c r="E30" s="2">
        <f t="shared" si="2"/>
        <v>4</v>
      </c>
      <c r="F30" s="19" t="str">
        <f t="shared" si="3"/>
        <v>mar</v>
      </c>
      <c r="G30" s="20">
        <f t="shared" si="30"/>
        <v>42388</v>
      </c>
      <c r="H30" s="21">
        <f t="shared" si="4"/>
        <v>0</v>
      </c>
      <c r="I30" s="21">
        <f t="shared" si="36"/>
        <v>1</v>
      </c>
      <c r="J30" s="21">
        <f t="shared" si="5"/>
        <v>0</v>
      </c>
      <c r="K30" s="2">
        <f t="shared" si="6"/>
        <v>8</v>
      </c>
      <c r="L30" s="19" t="str">
        <f t="shared" si="7"/>
        <v>ven</v>
      </c>
      <c r="M30" s="20">
        <f t="shared" si="31"/>
        <v>42419</v>
      </c>
      <c r="N30" s="21">
        <f t="shared" si="8"/>
        <v>0</v>
      </c>
      <c r="O30" s="21">
        <f t="shared" si="9"/>
        <v>0</v>
      </c>
      <c r="P30" s="21">
        <f t="shared" si="10"/>
        <v>0</v>
      </c>
      <c r="Q30" s="2">
        <f t="shared" si="11"/>
        <v>12</v>
      </c>
      <c r="R30" s="19" t="str">
        <f t="shared" si="12"/>
        <v>sam</v>
      </c>
      <c r="S30" s="20">
        <f t="shared" si="32"/>
        <v>42448</v>
      </c>
      <c r="T30" s="21">
        <f t="shared" si="13"/>
        <v>0</v>
      </c>
      <c r="U30" s="21">
        <f t="shared" si="37"/>
        <v>1</v>
      </c>
      <c r="V30" s="21">
        <f t="shared" si="14"/>
        <v>0</v>
      </c>
      <c r="W30" s="2">
        <f t="shared" si="15"/>
        <v>17</v>
      </c>
      <c r="X30" s="19" t="str">
        <f t="shared" si="16"/>
        <v>mar</v>
      </c>
      <c r="Y30" s="20">
        <f t="shared" si="33"/>
        <v>42479</v>
      </c>
      <c r="Z30" s="21">
        <f t="shared" si="17"/>
        <v>0</v>
      </c>
      <c r="AA30" s="21">
        <f t="shared" si="18"/>
        <v>0</v>
      </c>
      <c r="AB30" s="21">
        <f t="shared" si="19"/>
        <v>0</v>
      </c>
      <c r="AC30" s="2">
        <f t="shared" si="20"/>
        <v>21</v>
      </c>
      <c r="AD30" s="19" t="str">
        <f t="shared" si="21"/>
        <v>jeu</v>
      </c>
      <c r="AE30" s="20">
        <f t="shared" si="34"/>
        <v>42509</v>
      </c>
      <c r="AF30" s="21">
        <f t="shared" si="22"/>
        <v>0</v>
      </c>
      <c r="AG30" s="21">
        <f t="shared" si="23"/>
        <v>0</v>
      </c>
      <c r="AH30" s="21">
        <f t="shared" si="24"/>
        <v>0</v>
      </c>
      <c r="AI30" s="2">
        <f t="shared" si="25"/>
        <v>26</v>
      </c>
      <c r="AJ30" s="19" t="str">
        <f t="shared" si="26"/>
        <v>dim</v>
      </c>
      <c r="AK30" s="20">
        <f t="shared" si="35"/>
        <v>42540</v>
      </c>
      <c r="AL30" s="21">
        <f t="shared" si="27"/>
        <v>0</v>
      </c>
      <c r="AM30" s="21">
        <f t="shared" si="28"/>
        <v>0</v>
      </c>
      <c r="AN30" s="21">
        <f t="shared" si="29"/>
        <v>0</v>
      </c>
    </row>
    <row r="31" spans="5:40" x14ac:dyDescent="0.3">
      <c r="E31" s="2">
        <f t="shared" si="2"/>
        <v>4</v>
      </c>
      <c r="F31" s="19" t="str">
        <f t="shared" si="3"/>
        <v>mer</v>
      </c>
      <c r="G31" s="20">
        <f t="shared" si="30"/>
        <v>42389</v>
      </c>
      <c r="H31" s="21">
        <f t="shared" si="4"/>
        <v>0</v>
      </c>
      <c r="I31" s="21">
        <f t="shared" si="36"/>
        <v>0</v>
      </c>
      <c r="J31" s="21">
        <f t="shared" si="5"/>
        <v>1</v>
      </c>
      <c r="K31" s="2">
        <f t="shared" si="6"/>
        <v>8</v>
      </c>
      <c r="L31" s="19" t="str">
        <f t="shared" si="7"/>
        <v>sam</v>
      </c>
      <c r="M31" s="20">
        <f t="shared" si="31"/>
        <v>42420</v>
      </c>
      <c r="N31" s="21">
        <f t="shared" si="8"/>
        <v>0</v>
      </c>
      <c r="O31" s="21">
        <f t="shared" si="9"/>
        <v>0</v>
      </c>
      <c r="P31" s="21">
        <f t="shared" si="10"/>
        <v>0</v>
      </c>
      <c r="Q31" s="2">
        <f t="shared" si="11"/>
        <v>13</v>
      </c>
      <c r="R31" s="19" t="str">
        <f t="shared" si="12"/>
        <v>dim</v>
      </c>
      <c r="S31" s="20">
        <f t="shared" si="32"/>
        <v>42449</v>
      </c>
      <c r="T31" s="21">
        <f t="shared" si="13"/>
        <v>0</v>
      </c>
      <c r="U31" s="21">
        <f t="shared" si="37"/>
        <v>0</v>
      </c>
      <c r="V31" s="21">
        <f t="shared" si="14"/>
        <v>0</v>
      </c>
      <c r="W31" s="2">
        <f t="shared" si="15"/>
        <v>17</v>
      </c>
      <c r="X31" s="19" t="str">
        <f t="shared" si="16"/>
        <v>mer</v>
      </c>
      <c r="Y31" s="20">
        <f t="shared" si="33"/>
        <v>42480</v>
      </c>
      <c r="Z31" s="21">
        <f t="shared" si="17"/>
        <v>0</v>
      </c>
      <c r="AA31" s="21">
        <f t="shared" si="18"/>
        <v>0</v>
      </c>
      <c r="AB31" s="21">
        <f t="shared" si="19"/>
        <v>1</v>
      </c>
      <c r="AC31" s="2">
        <f t="shared" si="20"/>
        <v>21</v>
      </c>
      <c r="AD31" s="19" t="str">
        <f t="shared" si="21"/>
        <v>ven</v>
      </c>
      <c r="AE31" s="20">
        <f t="shared" si="34"/>
        <v>42510</v>
      </c>
      <c r="AF31" s="21">
        <f t="shared" si="22"/>
        <v>0</v>
      </c>
      <c r="AG31" s="21">
        <f t="shared" si="23"/>
        <v>0</v>
      </c>
      <c r="AH31" s="21">
        <f t="shared" si="24"/>
        <v>0</v>
      </c>
      <c r="AI31" s="2">
        <f t="shared" si="25"/>
        <v>26</v>
      </c>
      <c r="AJ31" s="19" t="str">
        <f t="shared" si="26"/>
        <v>lun</v>
      </c>
      <c r="AK31" s="20">
        <f t="shared" si="35"/>
        <v>42541</v>
      </c>
      <c r="AL31" s="21">
        <f t="shared" si="27"/>
        <v>1</v>
      </c>
      <c r="AM31" s="21">
        <f t="shared" si="28"/>
        <v>0</v>
      </c>
      <c r="AN31" s="21">
        <f t="shared" si="29"/>
        <v>0</v>
      </c>
    </row>
    <row r="32" spans="5:40" x14ac:dyDescent="0.3">
      <c r="E32" s="2">
        <f t="shared" si="2"/>
        <v>4</v>
      </c>
      <c r="F32" s="19" t="str">
        <f t="shared" si="3"/>
        <v>jeu</v>
      </c>
      <c r="G32" s="20">
        <f t="shared" si="30"/>
        <v>42390</v>
      </c>
      <c r="H32" s="21">
        <f t="shared" si="4"/>
        <v>0</v>
      </c>
      <c r="I32" s="21">
        <f t="shared" si="36"/>
        <v>0</v>
      </c>
      <c r="J32" s="21">
        <f t="shared" si="5"/>
        <v>0</v>
      </c>
      <c r="K32" s="2">
        <f t="shared" si="6"/>
        <v>9</v>
      </c>
      <c r="L32" s="19" t="str">
        <f t="shared" si="7"/>
        <v>dim</v>
      </c>
      <c r="M32" s="20">
        <f t="shared" si="31"/>
        <v>42421</v>
      </c>
      <c r="N32" s="21">
        <f t="shared" si="8"/>
        <v>0</v>
      </c>
      <c r="O32" s="21">
        <f t="shared" si="9"/>
        <v>0</v>
      </c>
      <c r="P32" s="21">
        <f t="shared" si="10"/>
        <v>0</v>
      </c>
      <c r="Q32" s="2">
        <f t="shared" si="11"/>
        <v>13</v>
      </c>
      <c r="R32" s="19" t="str">
        <f t="shared" si="12"/>
        <v>lun</v>
      </c>
      <c r="S32" s="20">
        <f t="shared" si="32"/>
        <v>42450</v>
      </c>
      <c r="T32" s="21">
        <f t="shared" si="13"/>
        <v>1</v>
      </c>
      <c r="U32" s="21">
        <f t="shared" si="37"/>
        <v>0</v>
      </c>
      <c r="V32" s="21">
        <f t="shared" si="14"/>
        <v>0</v>
      </c>
      <c r="W32" s="2">
        <f t="shared" si="15"/>
        <v>17</v>
      </c>
      <c r="X32" s="19" t="str">
        <f t="shared" si="16"/>
        <v>jeu</v>
      </c>
      <c r="Y32" s="20">
        <f t="shared" si="33"/>
        <v>42481</v>
      </c>
      <c r="Z32" s="21">
        <f t="shared" si="17"/>
        <v>0</v>
      </c>
      <c r="AA32" s="21">
        <f t="shared" si="18"/>
        <v>0</v>
      </c>
      <c r="AB32" s="21">
        <f t="shared" si="19"/>
        <v>0</v>
      </c>
      <c r="AC32" s="2">
        <f t="shared" si="20"/>
        <v>21</v>
      </c>
      <c r="AD32" s="19" t="str">
        <f t="shared" si="21"/>
        <v>sam</v>
      </c>
      <c r="AE32" s="20">
        <f t="shared" si="34"/>
        <v>42511</v>
      </c>
      <c r="AF32" s="21">
        <f t="shared" si="22"/>
        <v>0</v>
      </c>
      <c r="AG32" s="21">
        <f t="shared" si="23"/>
        <v>0</v>
      </c>
      <c r="AH32" s="21">
        <f t="shared" si="24"/>
        <v>0</v>
      </c>
      <c r="AI32" s="2">
        <f t="shared" si="25"/>
        <v>26</v>
      </c>
      <c r="AJ32" s="19" t="str">
        <f t="shared" si="26"/>
        <v>mar</v>
      </c>
      <c r="AK32" s="20">
        <f t="shared" si="35"/>
        <v>42542</v>
      </c>
      <c r="AL32" s="21">
        <f t="shared" si="27"/>
        <v>0</v>
      </c>
      <c r="AM32" s="21">
        <f t="shared" si="28"/>
        <v>1</v>
      </c>
      <c r="AN32" s="21">
        <f t="shared" si="29"/>
        <v>0</v>
      </c>
    </row>
    <row r="33" spans="5:40" x14ac:dyDescent="0.3">
      <c r="E33" s="2">
        <f t="shared" si="2"/>
        <v>4</v>
      </c>
      <c r="F33" s="19" t="str">
        <f t="shared" si="3"/>
        <v>ven</v>
      </c>
      <c r="G33" s="20">
        <f t="shared" si="30"/>
        <v>42391</v>
      </c>
      <c r="H33" s="21">
        <f t="shared" si="4"/>
        <v>0</v>
      </c>
      <c r="I33" s="21">
        <f t="shared" si="36"/>
        <v>0</v>
      </c>
      <c r="J33" s="21">
        <f t="shared" si="5"/>
        <v>0</v>
      </c>
      <c r="K33" s="2">
        <f t="shared" si="6"/>
        <v>9</v>
      </c>
      <c r="L33" s="19" t="str">
        <f t="shared" si="7"/>
        <v>lun</v>
      </c>
      <c r="M33" s="20">
        <f t="shared" si="31"/>
        <v>42422</v>
      </c>
      <c r="N33" s="21">
        <f t="shared" si="8"/>
        <v>1</v>
      </c>
      <c r="O33" s="21">
        <f t="shared" si="9"/>
        <v>0</v>
      </c>
      <c r="P33" s="21">
        <f t="shared" si="10"/>
        <v>0</v>
      </c>
      <c r="Q33" s="2">
        <f t="shared" si="11"/>
        <v>13</v>
      </c>
      <c r="R33" s="19" t="str">
        <f t="shared" si="12"/>
        <v>mar</v>
      </c>
      <c r="S33" s="20">
        <f t="shared" si="32"/>
        <v>42451</v>
      </c>
      <c r="T33" s="21">
        <f t="shared" si="13"/>
        <v>0</v>
      </c>
      <c r="U33" s="21">
        <f t="shared" si="37"/>
        <v>0</v>
      </c>
      <c r="V33" s="21">
        <f t="shared" si="14"/>
        <v>0</v>
      </c>
      <c r="W33" s="2">
        <f t="shared" si="15"/>
        <v>17</v>
      </c>
      <c r="X33" s="19" t="str">
        <f t="shared" si="16"/>
        <v>ven</v>
      </c>
      <c r="Y33" s="20">
        <f t="shared" si="33"/>
        <v>42482</v>
      </c>
      <c r="Z33" s="21">
        <f t="shared" si="17"/>
        <v>0</v>
      </c>
      <c r="AA33" s="21">
        <f t="shared" si="18"/>
        <v>0</v>
      </c>
      <c r="AB33" s="21">
        <f t="shared" si="19"/>
        <v>0</v>
      </c>
      <c r="AC33" s="2">
        <f t="shared" si="20"/>
        <v>22</v>
      </c>
      <c r="AD33" s="19" t="str">
        <f t="shared" si="21"/>
        <v>dim</v>
      </c>
      <c r="AE33" s="20">
        <f t="shared" si="34"/>
        <v>42512</v>
      </c>
      <c r="AF33" s="21">
        <f t="shared" si="22"/>
        <v>0</v>
      </c>
      <c r="AG33" s="21">
        <f t="shared" si="23"/>
        <v>0</v>
      </c>
      <c r="AH33" s="21">
        <f t="shared" si="24"/>
        <v>0</v>
      </c>
      <c r="AI33" s="2">
        <f t="shared" si="25"/>
        <v>26</v>
      </c>
      <c r="AJ33" s="19" t="str">
        <f t="shared" si="26"/>
        <v>mer</v>
      </c>
      <c r="AK33" s="20">
        <f t="shared" si="35"/>
        <v>42543</v>
      </c>
      <c r="AL33" s="21">
        <f t="shared" si="27"/>
        <v>0</v>
      </c>
      <c r="AM33" s="21">
        <f t="shared" si="28"/>
        <v>0</v>
      </c>
      <c r="AN33" s="21">
        <f t="shared" si="29"/>
        <v>1</v>
      </c>
    </row>
    <row r="34" spans="5:40" x14ac:dyDescent="0.3">
      <c r="E34" s="2">
        <f t="shared" si="2"/>
        <v>4</v>
      </c>
      <c r="F34" s="19" t="str">
        <f t="shared" si="3"/>
        <v>sam</v>
      </c>
      <c r="G34" s="20">
        <f t="shared" si="30"/>
        <v>42392</v>
      </c>
      <c r="H34" s="21">
        <f t="shared" si="4"/>
        <v>0</v>
      </c>
      <c r="I34" s="21">
        <f t="shared" si="36"/>
        <v>0</v>
      </c>
      <c r="J34" s="21">
        <f t="shared" si="5"/>
        <v>0</v>
      </c>
      <c r="K34" s="2">
        <f t="shared" si="6"/>
        <v>9</v>
      </c>
      <c r="L34" s="19" t="str">
        <f t="shared" si="7"/>
        <v>mar</v>
      </c>
      <c r="M34" s="20">
        <f t="shared" si="31"/>
        <v>42423</v>
      </c>
      <c r="N34" s="21">
        <f t="shared" si="8"/>
        <v>0</v>
      </c>
      <c r="O34" s="21">
        <f t="shared" si="9"/>
        <v>0</v>
      </c>
      <c r="P34" s="21">
        <f t="shared" si="10"/>
        <v>0</v>
      </c>
      <c r="Q34" s="2">
        <f t="shared" si="11"/>
        <v>13</v>
      </c>
      <c r="R34" s="19" t="str">
        <f t="shared" si="12"/>
        <v>mer</v>
      </c>
      <c r="S34" s="20">
        <f t="shared" si="32"/>
        <v>42452</v>
      </c>
      <c r="T34" s="21">
        <f t="shared" si="13"/>
        <v>0</v>
      </c>
      <c r="U34" s="21">
        <f t="shared" si="37"/>
        <v>0</v>
      </c>
      <c r="V34" s="21">
        <f t="shared" si="14"/>
        <v>1</v>
      </c>
      <c r="W34" s="2">
        <f t="shared" si="15"/>
        <v>17</v>
      </c>
      <c r="X34" s="19" t="str">
        <f t="shared" si="16"/>
        <v>sam</v>
      </c>
      <c r="Y34" s="20">
        <f t="shared" si="33"/>
        <v>42483</v>
      </c>
      <c r="Z34" s="21">
        <f t="shared" si="17"/>
        <v>0</v>
      </c>
      <c r="AA34" s="21">
        <f t="shared" si="18"/>
        <v>0</v>
      </c>
      <c r="AB34" s="21">
        <f t="shared" si="19"/>
        <v>0</v>
      </c>
      <c r="AC34" s="2">
        <f t="shared" si="20"/>
        <v>22</v>
      </c>
      <c r="AD34" s="19" t="str">
        <f t="shared" si="21"/>
        <v>lun</v>
      </c>
      <c r="AE34" s="20">
        <f t="shared" si="34"/>
        <v>42513</v>
      </c>
      <c r="AF34" s="21">
        <f t="shared" si="22"/>
        <v>1</v>
      </c>
      <c r="AG34" s="21">
        <f t="shared" si="23"/>
        <v>0</v>
      </c>
      <c r="AH34" s="21">
        <f t="shared" si="24"/>
        <v>0</v>
      </c>
      <c r="AI34" s="2">
        <f t="shared" si="25"/>
        <v>26</v>
      </c>
      <c r="AJ34" s="19" t="str">
        <f t="shared" si="26"/>
        <v>jeu</v>
      </c>
      <c r="AK34" s="20">
        <f t="shared" si="35"/>
        <v>42544</v>
      </c>
      <c r="AL34" s="21">
        <f t="shared" si="27"/>
        <v>0</v>
      </c>
      <c r="AM34" s="21">
        <f t="shared" si="28"/>
        <v>0</v>
      </c>
      <c r="AN34" s="21">
        <f t="shared" si="29"/>
        <v>0</v>
      </c>
    </row>
    <row r="35" spans="5:40" x14ac:dyDescent="0.3">
      <c r="E35" s="2">
        <f t="shared" si="2"/>
        <v>5</v>
      </c>
      <c r="F35" s="19" t="str">
        <f t="shared" si="3"/>
        <v>dim</v>
      </c>
      <c r="G35" s="20">
        <f t="shared" si="30"/>
        <v>42393</v>
      </c>
      <c r="H35" s="21">
        <f t="shared" si="4"/>
        <v>0</v>
      </c>
      <c r="I35" s="21">
        <f t="shared" si="36"/>
        <v>0</v>
      </c>
      <c r="J35" s="21">
        <f t="shared" si="5"/>
        <v>0</v>
      </c>
      <c r="K35" s="2">
        <f t="shared" si="6"/>
        <v>9</v>
      </c>
      <c r="L35" s="19" t="str">
        <f t="shared" si="7"/>
        <v>mer</v>
      </c>
      <c r="M35" s="20">
        <f t="shared" si="31"/>
        <v>42424</v>
      </c>
      <c r="N35" s="21">
        <f t="shared" si="8"/>
        <v>0</v>
      </c>
      <c r="O35" s="21">
        <f t="shared" si="9"/>
        <v>0</v>
      </c>
      <c r="P35" s="21">
        <f t="shared" si="10"/>
        <v>1</v>
      </c>
      <c r="Q35" s="2">
        <f t="shared" si="11"/>
        <v>13</v>
      </c>
      <c r="R35" s="19" t="str">
        <f t="shared" si="12"/>
        <v>jeu</v>
      </c>
      <c r="S35" s="20">
        <f t="shared" si="32"/>
        <v>42453</v>
      </c>
      <c r="T35" s="21">
        <f t="shared" si="13"/>
        <v>0</v>
      </c>
      <c r="U35" s="21">
        <f t="shared" si="37"/>
        <v>0</v>
      </c>
      <c r="V35" s="21">
        <f t="shared" si="14"/>
        <v>0</v>
      </c>
      <c r="W35" s="2">
        <f t="shared" si="15"/>
        <v>18</v>
      </c>
      <c r="X35" s="19" t="str">
        <f t="shared" si="16"/>
        <v>dim</v>
      </c>
      <c r="Y35" s="20">
        <f t="shared" si="33"/>
        <v>42484</v>
      </c>
      <c r="Z35" s="21">
        <f t="shared" si="17"/>
        <v>0</v>
      </c>
      <c r="AA35" s="21">
        <f t="shared" si="18"/>
        <v>0</v>
      </c>
      <c r="AB35" s="21">
        <f t="shared" si="19"/>
        <v>0</v>
      </c>
      <c r="AC35" s="2">
        <f t="shared" si="20"/>
        <v>22</v>
      </c>
      <c r="AD35" s="19" t="str">
        <f t="shared" si="21"/>
        <v>mar</v>
      </c>
      <c r="AE35" s="20">
        <f t="shared" si="34"/>
        <v>42514</v>
      </c>
      <c r="AF35" s="21">
        <f t="shared" si="22"/>
        <v>0</v>
      </c>
      <c r="AG35" s="21">
        <f t="shared" si="23"/>
        <v>1</v>
      </c>
      <c r="AH35" s="21">
        <f t="shared" si="24"/>
        <v>0</v>
      </c>
      <c r="AI35" s="2">
        <f t="shared" si="25"/>
        <v>26</v>
      </c>
      <c r="AJ35" s="19" t="str">
        <f t="shared" si="26"/>
        <v>ven</v>
      </c>
      <c r="AK35" s="20">
        <f t="shared" si="35"/>
        <v>42545</v>
      </c>
      <c r="AL35" s="21">
        <f t="shared" si="27"/>
        <v>0</v>
      </c>
      <c r="AM35" s="21">
        <f t="shared" si="28"/>
        <v>0</v>
      </c>
      <c r="AN35" s="21">
        <f t="shared" si="29"/>
        <v>0</v>
      </c>
    </row>
    <row r="36" spans="5:40" x14ac:dyDescent="0.3">
      <c r="E36" s="2">
        <f t="shared" si="2"/>
        <v>5</v>
      </c>
      <c r="F36" s="19" t="str">
        <f t="shared" si="3"/>
        <v>lun</v>
      </c>
      <c r="G36" s="20">
        <f t="shared" si="30"/>
        <v>42394</v>
      </c>
      <c r="H36" s="21">
        <f t="shared" si="4"/>
        <v>1</v>
      </c>
      <c r="I36" s="21">
        <f t="shared" si="36"/>
        <v>0</v>
      </c>
      <c r="J36" s="21">
        <f t="shared" si="5"/>
        <v>0</v>
      </c>
      <c r="K36" s="2">
        <f t="shared" si="6"/>
        <v>9</v>
      </c>
      <c r="L36" s="19" t="str">
        <f t="shared" si="7"/>
        <v>jeu</v>
      </c>
      <c r="M36" s="20">
        <f t="shared" si="31"/>
        <v>42425</v>
      </c>
      <c r="N36" s="21">
        <f t="shared" si="8"/>
        <v>0</v>
      </c>
      <c r="O36" s="21">
        <f t="shared" si="9"/>
        <v>0</v>
      </c>
      <c r="P36" s="21">
        <f t="shared" si="10"/>
        <v>0</v>
      </c>
      <c r="Q36" s="2">
        <f t="shared" si="11"/>
        <v>13</v>
      </c>
      <c r="R36" s="19" t="str">
        <f t="shared" si="12"/>
        <v>ven</v>
      </c>
      <c r="S36" s="20">
        <f t="shared" si="32"/>
        <v>42454</v>
      </c>
      <c r="T36" s="21">
        <f t="shared" si="13"/>
        <v>0</v>
      </c>
      <c r="U36" s="21">
        <f t="shared" si="37"/>
        <v>0</v>
      </c>
      <c r="V36" s="21">
        <f t="shared" si="14"/>
        <v>0</v>
      </c>
      <c r="W36" s="2">
        <f t="shared" si="15"/>
        <v>18</v>
      </c>
      <c r="X36" s="19" t="str">
        <f t="shared" si="16"/>
        <v>lun</v>
      </c>
      <c r="Y36" s="20">
        <f t="shared" si="33"/>
        <v>42485</v>
      </c>
      <c r="Z36" s="21">
        <f t="shared" si="17"/>
        <v>1</v>
      </c>
      <c r="AA36" s="21">
        <f t="shared" si="18"/>
        <v>0</v>
      </c>
      <c r="AB36" s="21">
        <f t="shared" si="19"/>
        <v>0</v>
      </c>
      <c r="AC36" s="2">
        <f t="shared" si="20"/>
        <v>22</v>
      </c>
      <c r="AD36" s="19" t="str">
        <f t="shared" si="21"/>
        <v>mer</v>
      </c>
      <c r="AE36" s="20">
        <f t="shared" si="34"/>
        <v>42515</v>
      </c>
      <c r="AF36" s="21">
        <f t="shared" si="22"/>
        <v>0</v>
      </c>
      <c r="AG36" s="21">
        <f t="shared" si="23"/>
        <v>0</v>
      </c>
      <c r="AH36" s="21">
        <f t="shared" si="24"/>
        <v>1</v>
      </c>
      <c r="AI36" s="2">
        <f t="shared" si="25"/>
        <v>26</v>
      </c>
      <c r="AJ36" s="19" t="str">
        <f t="shared" si="26"/>
        <v>sam</v>
      </c>
      <c r="AK36" s="20">
        <f t="shared" si="35"/>
        <v>42546</v>
      </c>
      <c r="AL36" s="21">
        <f t="shared" si="27"/>
        <v>0</v>
      </c>
      <c r="AM36" s="21">
        <f t="shared" si="28"/>
        <v>0</v>
      </c>
      <c r="AN36" s="21">
        <f t="shared" si="29"/>
        <v>0</v>
      </c>
    </row>
    <row r="37" spans="5:40" x14ac:dyDescent="0.3">
      <c r="E37" s="2">
        <f t="shared" si="2"/>
        <v>5</v>
      </c>
      <c r="F37" s="19" t="str">
        <f t="shared" si="3"/>
        <v>mar</v>
      </c>
      <c r="G37" s="20">
        <f t="shared" si="30"/>
        <v>42395</v>
      </c>
      <c r="H37" s="21">
        <f t="shared" si="4"/>
        <v>0</v>
      </c>
      <c r="I37" s="21">
        <f t="shared" si="36"/>
        <v>0</v>
      </c>
      <c r="J37" s="21">
        <f t="shared" si="5"/>
        <v>0</v>
      </c>
      <c r="K37" s="2">
        <f t="shared" si="6"/>
        <v>9</v>
      </c>
      <c r="L37" s="19" t="str">
        <f t="shared" si="7"/>
        <v>ven</v>
      </c>
      <c r="M37" s="20">
        <f t="shared" si="31"/>
        <v>42426</v>
      </c>
      <c r="N37" s="21">
        <f t="shared" si="8"/>
        <v>0</v>
      </c>
      <c r="O37" s="21">
        <f t="shared" si="9"/>
        <v>0</v>
      </c>
      <c r="P37" s="21">
        <f t="shared" si="10"/>
        <v>0</v>
      </c>
      <c r="Q37" s="2">
        <f t="shared" si="11"/>
        <v>13</v>
      </c>
      <c r="R37" s="19" t="str">
        <f t="shared" si="12"/>
        <v>sam</v>
      </c>
      <c r="S37" s="20">
        <f t="shared" si="32"/>
        <v>42455</v>
      </c>
      <c r="T37" s="21">
        <f t="shared" si="13"/>
        <v>0</v>
      </c>
      <c r="U37" s="21">
        <f t="shared" si="37"/>
        <v>0</v>
      </c>
      <c r="V37" s="21">
        <f t="shared" si="14"/>
        <v>0</v>
      </c>
      <c r="W37" s="2">
        <f t="shared" si="15"/>
        <v>18</v>
      </c>
      <c r="X37" s="19" t="str">
        <f t="shared" si="16"/>
        <v>mar</v>
      </c>
      <c r="Y37" s="20">
        <f t="shared" si="33"/>
        <v>42486</v>
      </c>
      <c r="Z37" s="21">
        <f t="shared" si="17"/>
        <v>0</v>
      </c>
      <c r="AA37" s="21">
        <f t="shared" si="18"/>
        <v>1</v>
      </c>
      <c r="AB37" s="21">
        <f t="shared" si="19"/>
        <v>0</v>
      </c>
      <c r="AC37" s="2">
        <f t="shared" si="20"/>
        <v>22</v>
      </c>
      <c r="AD37" s="19" t="str">
        <f t="shared" si="21"/>
        <v>jeu</v>
      </c>
      <c r="AE37" s="20">
        <f t="shared" si="34"/>
        <v>42516</v>
      </c>
      <c r="AF37" s="21">
        <f t="shared" si="22"/>
        <v>0</v>
      </c>
      <c r="AG37" s="21">
        <f t="shared" si="23"/>
        <v>0</v>
      </c>
      <c r="AH37" s="21">
        <f t="shared" si="24"/>
        <v>0</v>
      </c>
      <c r="AI37" s="2">
        <f t="shared" si="25"/>
        <v>27</v>
      </c>
      <c r="AJ37" s="19" t="str">
        <f t="shared" si="26"/>
        <v>dim</v>
      </c>
      <c r="AK37" s="20">
        <f t="shared" si="35"/>
        <v>42547</v>
      </c>
      <c r="AL37" s="21">
        <f t="shared" si="27"/>
        <v>0</v>
      </c>
      <c r="AM37" s="21">
        <f t="shared" si="28"/>
        <v>0</v>
      </c>
      <c r="AN37" s="21">
        <f t="shared" si="29"/>
        <v>0</v>
      </c>
    </row>
    <row r="38" spans="5:40" x14ac:dyDescent="0.3">
      <c r="E38" s="2">
        <f t="shared" si="2"/>
        <v>5</v>
      </c>
      <c r="F38" s="19" t="str">
        <f t="shared" si="3"/>
        <v>mer</v>
      </c>
      <c r="G38" s="20">
        <f t="shared" si="30"/>
        <v>42396</v>
      </c>
      <c r="H38" s="21">
        <f t="shared" si="4"/>
        <v>0</v>
      </c>
      <c r="I38" s="21">
        <f t="shared" si="36"/>
        <v>0</v>
      </c>
      <c r="J38" s="21">
        <f t="shared" si="5"/>
        <v>1</v>
      </c>
      <c r="K38" s="2">
        <f t="shared" si="6"/>
        <v>9</v>
      </c>
      <c r="L38" s="19" t="str">
        <f t="shared" si="7"/>
        <v>sam</v>
      </c>
      <c r="M38" s="20">
        <f t="shared" si="31"/>
        <v>42427</v>
      </c>
      <c r="N38" s="21">
        <f t="shared" si="8"/>
        <v>0</v>
      </c>
      <c r="O38" s="21">
        <f t="shared" si="9"/>
        <v>0</v>
      </c>
      <c r="P38" s="21">
        <f t="shared" si="10"/>
        <v>0</v>
      </c>
      <c r="Q38" s="2">
        <f t="shared" si="11"/>
        <v>14</v>
      </c>
      <c r="R38" s="19" t="str">
        <f t="shared" si="12"/>
        <v>dim</v>
      </c>
      <c r="S38" s="20">
        <f t="shared" si="32"/>
        <v>42456</v>
      </c>
      <c r="T38" s="21">
        <f t="shared" si="13"/>
        <v>0</v>
      </c>
      <c r="U38" s="21">
        <f t="shared" si="37"/>
        <v>0</v>
      </c>
      <c r="V38" s="21">
        <f t="shared" si="14"/>
        <v>0</v>
      </c>
      <c r="W38" s="2">
        <f t="shared" si="15"/>
        <v>18</v>
      </c>
      <c r="X38" s="19" t="str">
        <f t="shared" si="16"/>
        <v>mer</v>
      </c>
      <c r="Y38" s="20">
        <f t="shared" si="33"/>
        <v>42487</v>
      </c>
      <c r="Z38" s="21">
        <f t="shared" si="17"/>
        <v>0</v>
      </c>
      <c r="AA38" s="21">
        <f t="shared" si="18"/>
        <v>0</v>
      </c>
      <c r="AB38" s="21">
        <f t="shared" si="19"/>
        <v>1</v>
      </c>
      <c r="AC38" s="2">
        <f t="shared" si="20"/>
        <v>22</v>
      </c>
      <c r="AD38" s="19" t="str">
        <f t="shared" si="21"/>
        <v>ven</v>
      </c>
      <c r="AE38" s="20">
        <f t="shared" si="34"/>
        <v>42517</v>
      </c>
      <c r="AF38" s="21">
        <f t="shared" si="22"/>
        <v>0</v>
      </c>
      <c r="AG38" s="21">
        <f t="shared" si="23"/>
        <v>0</v>
      </c>
      <c r="AH38" s="21">
        <f t="shared" si="24"/>
        <v>0</v>
      </c>
      <c r="AI38" s="2">
        <f t="shared" si="25"/>
        <v>27</v>
      </c>
      <c r="AJ38" s="19" t="str">
        <f t="shared" si="26"/>
        <v>lun</v>
      </c>
      <c r="AK38" s="20">
        <f t="shared" si="35"/>
        <v>42548</v>
      </c>
      <c r="AL38" s="21">
        <f t="shared" si="27"/>
        <v>1</v>
      </c>
      <c r="AM38" s="21">
        <f t="shared" si="28"/>
        <v>0</v>
      </c>
      <c r="AN38" s="21">
        <f t="shared" si="29"/>
        <v>0</v>
      </c>
    </row>
    <row r="39" spans="5:40" x14ac:dyDescent="0.3">
      <c r="E39" s="2">
        <f t="shared" si="2"/>
        <v>5</v>
      </c>
      <c r="F39" s="19" t="str">
        <f t="shared" si="3"/>
        <v>jeu</v>
      </c>
      <c r="G39" s="20">
        <f t="shared" si="30"/>
        <v>42397</v>
      </c>
      <c r="H39" s="21">
        <f t="shared" si="4"/>
        <v>0</v>
      </c>
      <c r="I39" s="21">
        <f t="shared" si="36"/>
        <v>0</v>
      </c>
      <c r="J39" s="21">
        <f t="shared" si="5"/>
        <v>0</v>
      </c>
      <c r="K39" s="2">
        <f t="shared" si="6"/>
        <v>10</v>
      </c>
      <c r="L39" s="19" t="str">
        <f t="shared" si="7"/>
        <v>dim</v>
      </c>
      <c r="M39" s="20">
        <f t="shared" si="31"/>
        <v>42428</v>
      </c>
      <c r="N39" s="21">
        <f t="shared" si="8"/>
        <v>0</v>
      </c>
      <c r="O39" s="21">
        <f t="shared" si="9"/>
        <v>0</v>
      </c>
      <c r="P39" s="21">
        <f t="shared" si="10"/>
        <v>0</v>
      </c>
      <c r="Q39" s="2">
        <f t="shared" si="11"/>
        <v>14</v>
      </c>
      <c r="R39" s="19" t="str">
        <f t="shared" si="12"/>
        <v>lun</v>
      </c>
      <c r="S39" s="20">
        <f t="shared" si="32"/>
        <v>42457</v>
      </c>
      <c r="T39" s="21">
        <f t="shared" si="13"/>
        <v>1</v>
      </c>
      <c r="U39" s="21">
        <f t="shared" si="37"/>
        <v>0</v>
      </c>
      <c r="V39" s="21">
        <f t="shared" si="14"/>
        <v>0</v>
      </c>
      <c r="W39" s="2">
        <f t="shared" si="15"/>
        <v>18</v>
      </c>
      <c r="X39" s="19" t="str">
        <f t="shared" si="16"/>
        <v>jeu</v>
      </c>
      <c r="Y39" s="20">
        <f t="shared" si="33"/>
        <v>42488</v>
      </c>
      <c r="Z39" s="21">
        <f t="shared" si="17"/>
        <v>0</v>
      </c>
      <c r="AA39" s="21">
        <f t="shared" si="18"/>
        <v>0</v>
      </c>
      <c r="AB39" s="21">
        <f t="shared" si="19"/>
        <v>0</v>
      </c>
      <c r="AC39" s="2">
        <f t="shared" si="20"/>
        <v>22</v>
      </c>
      <c r="AD39" s="19" t="str">
        <f t="shared" si="21"/>
        <v>sam</v>
      </c>
      <c r="AE39" s="20">
        <f t="shared" si="34"/>
        <v>42518</v>
      </c>
      <c r="AF39" s="21">
        <f t="shared" si="22"/>
        <v>0</v>
      </c>
      <c r="AG39" s="21">
        <f t="shared" si="23"/>
        <v>0</v>
      </c>
      <c r="AH39" s="21">
        <f t="shared" si="24"/>
        <v>0</v>
      </c>
      <c r="AI39" s="2">
        <f t="shared" si="25"/>
        <v>27</v>
      </c>
      <c r="AJ39" s="19" t="str">
        <f t="shared" si="26"/>
        <v>mar</v>
      </c>
      <c r="AK39" s="20">
        <f t="shared" si="35"/>
        <v>42549</v>
      </c>
      <c r="AL39" s="21">
        <f t="shared" si="27"/>
        <v>0</v>
      </c>
      <c r="AM39" s="21">
        <f t="shared" si="28"/>
        <v>0</v>
      </c>
      <c r="AN39" s="21">
        <f t="shared" si="29"/>
        <v>0</v>
      </c>
    </row>
    <row r="40" spans="5:40" x14ac:dyDescent="0.3">
      <c r="E40" s="2">
        <f t="shared" si="2"/>
        <v>5</v>
      </c>
      <c r="F40" s="19" t="str">
        <f t="shared" si="3"/>
        <v>ven</v>
      </c>
      <c r="G40" s="20">
        <f t="shared" si="30"/>
        <v>42398</v>
      </c>
      <c r="H40" s="21">
        <f t="shared" si="4"/>
        <v>0</v>
      </c>
      <c r="I40" s="21">
        <f t="shared" si="36"/>
        <v>0</v>
      </c>
      <c r="J40" s="21">
        <f t="shared" si="5"/>
        <v>0</v>
      </c>
      <c r="K40" s="2">
        <f t="shared" si="6"/>
        <v>0</v>
      </c>
      <c r="O40" s="21">
        <f t="shared" si="9"/>
        <v>0</v>
      </c>
      <c r="Q40" s="2">
        <f t="shared" si="11"/>
        <v>14</v>
      </c>
      <c r="R40" s="19" t="str">
        <f t="shared" si="12"/>
        <v>mar</v>
      </c>
      <c r="S40" s="20">
        <f t="shared" si="32"/>
        <v>42458</v>
      </c>
      <c r="T40" s="21">
        <f t="shared" si="13"/>
        <v>0</v>
      </c>
      <c r="U40" s="21">
        <f t="shared" si="37"/>
        <v>0</v>
      </c>
      <c r="V40" s="21">
        <f t="shared" si="14"/>
        <v>0</v>
      </c>
      <c r="W40" s="2">
        <f t="shared" si="15"/>
        <v>18</v>
      </c>
      <c r="X40" s="19" t="str">
        <f t="shared" si="16"/>
        <v>ven</v>
      </c>
      <c r="Y40" s="20">
        <f t="shared" si="33"/>
        <v>42489</v>
      </c>
      <c r="Z40" s="21">
        <f t="shared" si="17"/>
        <v>0</v>
      </c>
      <c r="AA40" s="21">
        <f t="shared" si="18"/>
        <v>0</v>
      </c>
      <c r="AB40" s="21">
        <f t="shared" si="19"/>
        <v>0</v>
      </c>
      <c r="AC40" s="2">
        <f t="shared" si="20"/>
        <v>23</v>
      </c>
      <c r="AD40" s="19" t="str">
        <f t="shared" si="21"/>
        <v>dim</v>
      </c>
      <c r="AE40" s="20">
        <f t="shared" si="34"/>
        <v>42519</v>
      </c>
      <c r="AF40" s="21">
        <f t="shared" si="22"/>
        <v>0</v>
      </c>
      <c r="AG40" s="21">
        <f t="shared" si="23"/>
        <v>0</v>
      </c>
      <c r="AH40" s="21">
        <f t="shared" si="24"/>
        <v>0</v>
      </c>
      <c r="AI40" s="2">
        <f t="shared" si="25"/>
        <v>27</v>
      </c>
      <c r="AJ40" s="19" t="str">
        <f t="shared" si="26"/>
        <v>mer</v>
      </c>
      <c r="AK40" s="20">
        <f t="shared" si="35"/>
        <v>42550</v>
      </c>
      <c r="AL40" s="21">
        <f t="shared" si="27"/>
        <v>0</v>
      </c>
      <c r="AM40" s="21">
        <f t="shared" si="28"/>
        <v>0</v>
      </c>
      <c r="AN40" s="21">
        <f t="shared" si="29"/>
        <v>1</v>
      </c>
    </row>
    <row r="41" spans="5:40" x14ac:dyDescent="0.3">
      <c r="E41" s="2">
        <f t="shared" si="2"/>
        <v>5</v>
      </c>
      <c r="F41" s="19" t="str">
        <f t="shared" si="3"/>
        <v>sam</v>
      </c>
      <c r="G41" s="20">
        <f t="shared" si="30"/>
        <v>42399</v>
      </c>
      <c r="H41" s="21">
        <f t="shared" si="4"/>
        <v>0</v>
      </c>
      <c r="I41" s="21">
        <f t="shared" si="36"/>
        <v>0</v>
      </c>
      <c r="J41" s="21">
        <f t="shared" si="5"/>
        <v>0</v>
      </c>
      <c r="K41" s="2">
        <f t="shared" si="6"/>
        <v>0</v>
      </c>
      <c r="O41" s="21">
        <f t="shared" si="9"/>
        <v>0</v>
      </c>
      <c r="Q41" s="2">
        <f t="shared" si="11"/>
        <v>14</v>
      </c>
      <c r="R41" s="19" t="str">
        <f t="shared" si="12"/>
        <v>mer</v>
      </c>
      <c r="S41" s="20">
        <f t="shared" si="32"/>
        <v>42459</v>
      </c>
      <c r="T41" s="21">
        <f t="shared" si="13"/>
        <v>0</v>
      </c>
      <c r="U41" s="21">
        <f t="shared" si="37"/>
        <v>0</v>
      </c>
      <c r="V41" s="21">
        <f t="shared" si="14"/>
        <v>1</v>
      </c>
      <c r="W41" s="2">
        <f t="shared" si="15"/>
        <v>18</v>
      </c>
      <c r="X41" s="19" t="str">
        <f t="shared" si="16"/>
        <v>sam</v>
      </c>
      <c r="Y41" s="20">
        <f t="shared" si="33"/>
        <v>42490</v>
      </c>
      <c r="Z41" s="21">
        <f t="shared" si="17"/>
        <v>0</v>
      </c>
      <c r="AA41" s="21">
        <f t="shared" si="18"/>
        <v>0</v>
      </c>
      <c r="AB41" s="21">
        <f t="shared" si="19"/>
        <v>0</v>
      </c>
      <c r="AC41" s="2">
        <f t="shared" si="20"/>
        <v>23</v>
      </c>
      <c r="AD41" s="19" t="str">
        <f t="shared" si="21"/>
        <v>lun</v>
      </c>
      <c r="AE41" s="20">
        <f t="shared" si="34"/>
        <v>42520</v>
      </c>
      <c r="AF41" s="21">
        <f t="shared" si="22"/>
        <v>1</v>
      </c>
      <c r="AG41" s="21">
        <f t="shared" si="23"/>
        <v>0</v>
      </c>
      <c r="AH41" s="21">
        <f t="shared" si="24"/>
        <v>0</v>
      </c>
      <c r="AI41" s="2">
        <f t="shared" si="25"/>
        <v>27</v>
      </c>
      <c r="AJ41" s="19" t="str">
        <f t="shared" si="26"/>
        <v>jeu</v>
      </c>
      <c r="AK41" s="20">
        <f t="shared" si="35"/>
        <v>42551</v>
      </c>
      <c r="AL41" s="21">
        <f t="shared" si="27"/>
        <v>0</v>
      </c>
      <c r="AM41" s="21">
        <f t="shared" si="28"/>
        <v>0</v>
      </c>
      <c r="AN41" s="21">
        <f t="shared" si="29"/>
        <v>0</v>
      </c>
    </row>
    <row r="42" spans="5:40" x14ac:dyDescent="0.3">
      <c r="E42" s="2">
        <f t="shared" si="2"/>
        <v>6</v>
      </c>
      <c r="F42" s="19" t="str">
        <f t="shared" si="3"/>
        <v>dim</v>
      </c>
      <c r="G42" s="20">
        <f t="shared" si="30"/>
        <v>42400</v>
      </c>
      <c r="H42" s="21">
        <f t="shared" si="4"/>
        <v>0</v>
      </c>
      <c r="I42" s="21">
        <f t="shared" si="36"/>
        <v>0</v>
      </c>
      <c r="J42" s="21">
        <f t="shared" si="5"/>
        <v>0</v>
      </c>
      <c r="K42" s="2">
        <f t="shared" si="6"/>
        <v>0</v>
      </c>
      <c r="O42" s="21">
        <f t="shared" si="9"/>
        <v>0</v>
      </c>
      <c r="Q42" s="2">
        <f t="shared" si="11"/>
        <v>14</v>
      </c>
      <c r="R42" s="19" t="str">
        <f t="shared" si="12"/>
        <v>jeu</v>
      </c>
      <c r="S42" s="20">
        <f t="shared" si="32"/>
        <v>42460</v>
      </c>
      <c r="T42" s="21">
        <f t="shared" si="13"/>
        <v>0</v>
      </c>
      <c r="U42" s="21">
        <f t="shared" si="37"/>
        <v>0</v>
      </c>
      <c r="V42" s="21">
        <f t="shared" si="14"/>
        <v>0</v>
      </c>
      <c r="W42" s="2">
        <f t="shared" si="15"/>
        <v>0</v>
      </c>
      <c r="AA42" s="21">
        <f t="shared" si="18"/>
        <v>0</v>
      </c>
      <c r="AC42" s="2">
        <f t="shared" si="20"/>
        <v>23</v>
      </c>
      <c r="AD42" s="19" t="str">
        <f t="shared" si="21"/>
        <v>mar</v>
      </c>
      <c r="AE42" s="20">
        <f t="shared" si="34"/>
        <v>42521</v>
      </c>
      <c r="AF42" s="21">
        <f t="shared" si="22"/>
        <v>0</v>
      </c>
      <c r="AG42" s="21">
        <f t="shared" si="23"/>
        <v>0</v>
      </c>
      <c r="AH42" s="21">
        <f t="shared" si="24"/>
        <v>0</v>
      </c>
      <c r="AI42" s="2">
        <f t="shared" si="25"/>
        <v>0</v>
      </c>
      <c r="AM42" s="21">
        <f t="shared" si="28"/>
        <v>0</v>
      </c>
    </row>
    <row r="45" spans="5:40" x14ac:dyDescent="0.3">
      <c r="E45" s="2" t="s">
        <v>25</v>
      </c>
      <c r="F45" s="23"/>
      <c r="G45" s="108" t="s">
        <v>6</v>
      </c>
      <c r="H45" s="109"/>
      <c r="I45" s="109"/>
      <c r="J45" s="110"/>
      <c r="K45" s="2" t="s">
        <v>25</v>
      </c>
      <c r="L45" s="24"/>
      <c r="M45" s="94" t="s">
        <v>7</v>
      </c>
      <c r="N45" s="94"/>
      <c r="O45" s="94"/>
      <c r="P45" s="95"/>
      <c r="Q45" s="2" t="s">
        <v>25</v>
      </c>
      <c r="R45" s="24"/>
      <c r="S45" s="94" t="s">
        <v>8</v>
      </c>
      <c r="T45" s="94"/>
      <c r="U45" s="94"/>
      <c r="V45" s="95"/>
      <c r="W45" s="2" t="s">
        <v>25</v>
      </c>
      <c r="X45" s="24"/>
      <c r="Y45" s="94" t="s">
        <v>9</v>
      </c>
      <c r="Z45" s="94"/>
      <c r="AA45" s="94"/>
      <c r="AB45" s="95"/>
      <c r="AC45" s="2" t="s">
        <v>25</v>
      </c>
      <c r="AD45" s="24"/>
      <c r="AE45" s="94" t="s">
        <v>10</v>
      </c>
      <c r="AF45" s="94"/>
      <c r="AG45" s="94"/>
      <c r="AH45" s="95"/>
      <c r="AI45" s="2" t="s">
        <v>25</v>
      </c>
      <c r="AJ45" s="24"/>
      <c r="AK45" s="94" t="s">
        <v>11</v>
      </c>
      <c r="AL45" s="94"/>
      <c r="AM45" s="94"/>
      <c r="AN45" s="95"/>
    </row>
    <row r="46" spans="5:40" x14ac:dyDescent="0.3">
      <c r="E46" s="2">
        <f>WEEKNUM(G46,1)</f>
        <v>27</v>
      </c>
      <c r="F46" s="19" t="str">
        <f>IF(G46="","",TEXT(G46,"jjj"))</f>
        <v>ven</v>
      </c>
      <c r="G46" s="20">
        <f>DATE(YEAR(G12),MONTH(G12)+6,1)</f>
        <v>42552</v>
      </c>
      <c r="H46" s="21">
        <f>IF($F46=$B$5,1,0)</f>
        <v>0</v>
      </c>
      <c r="I46" s="21">
        <f>IF(AND($F46=$C$5,ISEVEN(E46)),1,0)</f>
        <v>0</v>
      </c>
      <c r="J46" s="21">
        <f>IF($F46=$D$5,1,0)</f>
        <v>0</v>
      </c>
      <c r="K46" s="2">
        <f>WEEKNUM(M46,1)</f>
        <v>32</v>
      </c>
      <c r="L46" s="19" t="str">
        <f>IF(M46="","",TEXT(M46,"jjj"))</f>
        <v>lun</v>
      </c>
      <c r="M46" s="20">
        <f>DATE(YEAR(M12),MONTH(M12)+6,1)</f>
        <v>42583</v>
      </c>
      <c r="N46" s="21">
        <f>IF($L46=$B$5,1,0)</f>
        <v>1</v>
      </c>
      <c r="O46" s="21">
        <f>IF(AND($L46=$C$5,ISEVEN(K46)),1,0)</f>
        <v>0</v>
      </c>
      <c r="P46" s="21">
        <f>IF($L46=$D$5,1,0)</f>
        <v>0</v>
      </c>
      <c r="Q46" s="2">
        <f>WEEKNUM(S46,1)</f>
        <v>36</v>
      </c>
      <c r="R46" s="19" t="str">
        <f>IF(S46="","",TEXT(S46,"jjj"))</f>
        <v>jeu</v>
      </c>
      <c r="S46" s="20">
        <f>DATE(YEAR(S12),MONTH(S12)+6,1)</f>
        <v>42614</v>
      </c>
      <c r="T46" s="21">
        <f>IF($R46=$B$5,1,0)</f>
        <v>0</v>
      </c>
      <c r="U46" s="21">
        <f>IF(AND($R46=$C$5,ISEVEN(Q46)),1,0)</f>
        <v>0</v>
      </c>
      <c r="V46" s="21">
        <f>IF($R46=$D$5,1,0)</f>
        <v>0</v>
      </c>
      <c r="W46" s="2">
        <f>WEEKNUM(Y46,1)</f>
        <v>40</v>
      </c>
      <c r="X46" s="19" t="str">
        <f>IF(Y46="","",TEXT(Y46,"jjj"))</f>
        <v>sam</v>
      </c>
      <c r="Y46" s="20">
        <f>DATE(YEAR(Y12),MONTH(Y12)+6,1)</f>
        <v>42644</v>
      </c>
      <c r="Z46" s="21">
        <f>IF($X46=$B$5,1,0)</f>
        <v>0</v>
      </c>
      <c r="AA46" s="21">
        <f>IF(AND($X46=$C$5,ISEVEN(W46)),1,0)</f>
        <v>0</v>
      </c>
      <c r="AB46" s="21">
        <f>IF($X46=$D$5,1,0)</f>
        <v>0</v>
      </c>
      <c r="AC46" s="2">
        <f>WEEKNUM(AE46,1)</f>
        <v>45</v>
      </c>
      <c r="AD46" s="19" t="str">
        <f>IF(AE46="","",TEXT(AE46,"jjj"))</f>
        <v>mar</v>
      </c>
      <c r="AE46" s="20">
        <f>DATE(YEAR(AE12),MONTH(AE12)+6,1)</f>
        <v>42675</v>
      </c>
      <c r="AF46" s="21">
        <f>IF($AD46=$B$5,1,0)</f>
        <v>0</v>
      </c>
      <c r="AG46" s="21">
        <f>IF(AND($AD46=$C$5,ISEVEN(AC46)),1,0)</f>
        <v>0</v>
      </c>
      <c r="AH46" s="21">
        <f>IF($AD46=$D$5,1,0)</f>
        <v>0</v>
      </c>
      <c r="AI46" s="2">
        <f>WEEKNUM(AK46,1)</f>
        <v>49</v>
      </c>
      <c r="AJ46" s="19" t="str">
        <f>IF(AK46="","",TEXT(AK46,"jjj"))</f>
        <v>jeu</v>
      </c>
      <c r="AK46" s="20">
        <f>DATE(YEAR(AK12),MONTH(AK12)+6,1)</f>
        <v>42705</v>
      </c>
      <c r="AL46" s="21">
        <f>IF($AJ46=$B$5,1,0)</f>
        <v>0</v>
      </c>
      <c r="AM46" s="21">
        <f>IF(AND($AJ46=$C$5,ISEVEN(AI46)),1,0)</f>
        <v>0</v>
      </c>
      <c r="AN46" s="21">
        <f>IF($AJ46=$D$5,1,0)</f>
        <v>0</v>
      </c>
    </row>
    <row r="47" spans="5:40" x14ac:dyDescent="0.3">
      <c r="E47" s="2">
        <f t="shared" ref="E47:E76" si="38">WEEKNUM(G47,1)</f>
        <v>27</v>
      </c>
      <c r="F47" s="19" t="str">
        <f t="shared" ref="F47:F76" si="39">IF(G47="","",TEXT(G47,"jjj"))</f>
        <v>sam</v>
      </c>
      <c r="G47" s="20">
        <f>G46+1</f>
        <v>42553</v>
      </c>
      <c r="H47" s="21">
        <f t="shared" ref="H47:H76" si="40">IF($F47=$B$5,1,0)</f>
        <v>0</v>
      </c>
      <c r="I47" s="21">
        <f t="shared" ref="I47:I76" si="41">IF(AND($F47=$C$5,ISEVEN(E47)),1,0)</f>
        <v>0</v>
      </c>
      <c r="J47" s="21">
        <f t="shared" ref="J47:J76" si="42">IF($F47=$D$5,1,0)</f>
        <v>0</v>
      </c>
      <c r="K47" s="2">
        <f t="shared" ref="K47:K76" si="43">WEEKNUM(M47,1)</f>
        <v>32</v>
      </c>
      <c r="L47" s="19" t="str">
        <f t="shared" ref="L47:L76" si="44">IF(M47="","",TEXT(M47,"jjj"))</f>
        <v>mar</v>
      </c>
      <c r="M47" s="20">
        <f>M46+1</f>
        <v>42584</v>
      </c>
      <c r="N47" s="21">
        <f t="shared" ref="N47:N76" si="45">IF($L47=$B$5,1,0)</f>
        <v>0</v>
      </c>
      <c r="O47" s="21">
        <f t="shared" ref="O47:O76" si="46">IF(AND($L47=$C$5,ISEVEN(K47)),1,0)</f>
        <v>1</v>
      </c>
      <c r="P47" s="21">
        <f t="shared" ref="P47:P76" si="47">IF($L47=$D$5,1,0)</f>
        <v>0</v>
      </c>
      <c r="Q47" s="2">
        <f t="shared" ref="Q47:Q76" si="48">WEEKNUM(S47,1)</f>
        <v>36</v>
      </c>
      <c r="R47" s="19" t="str">
        <f t="shared" ref="R47:R75" si="49">IF(S47="","",TEXT(S47,"jjj"))</f>
        <v>ven</v>
      </c>
      <c r="S47" s="20">
        <f>S46+1</f>
        <v>42615</v>
      </c>
      <c r="T47" s="21">
        <f t="shared" ref="T47:T75" si="50">IF($R47=$B$5,1,0)</f>
        <v>0</v>
      </c>
      <c r="U47" s="21">
        <f t="shared" ref="U47:U76" si="51">IF(AND($R47=$C$5,ISEVEN(Q47)),1,0)</f>
        <v>0</v>
      </c>
      <c r="V47" s="21">
        <f t="shared" ref="V47:V75" si="52">IF($R47=$D$5,1,0)</f>
        <v>0</v>
      </c>
      <c r="W47" s="2">
        <f t="shared" ref="W47:W76" si="53">WEEKNUM(Y47,1)</f>
        <v>41</v>
      </c>
      <c r="X47" s="19" t="str">
        <f t="shared" ref="X47:X76" si="54">IF(Y47="","",TEXT(Y47,"jjj"))</f>
        <v>dim</v>
      </c>
      <c r="Y47" s="20">
        <f>Y46+1</f>
        <v>42645</v>
      </c>
      <c r="Z47" s="21">
        <f t="shared" ref="Z47:Z76" si="55">IF($X47=$B$5,1,0)</f>
        <v>0</v>
      </c>
      <c r="AA47" s="21">
        <f t="shared" ref="AA47:AA76" si="56">IF(AND($X47=$C$5,ISEVEN(W47)),1,0)</f>
        <v>0</v>
      </c>
      <c r="AB47" s="21">
        <f t="shared" ref="AB47:AB76" si="57">IF($X47=$D$5,1,0)</f>
        <v>0</v>
      </c>
      <c r="AC47" s="2">
        <f t="shared" ref="AC47:AC76" si="58">WEEKNUM(AE47,1)</f>
        <v>45</v>
      </c>
      <c r="AD47" s="19" t="str">
        <f t="shared" ref="AD47:AD75" si="59">IF(AE47="","",TEXT(AE47,"jjj"))</f>
        <v>mer</v>
      </c>
      <c r="AE47" s="20">
        <f>AE46+1</f>
        <v>42676</v>
      </c>
      <c r="AF47" s="21">
        <f t="shared" ref="AF47:AF75" si="60">IF($AD47=$B$5,1,0)</f>
        <v>0</v>
      </c>
      <c r="AG47" s="21">
        <f t="shared" ref="AG47:AG76" si="61">IF(AND($AD47=$C$5,ISEVEN(AC47)),1,0)</f>
        <v>0</v>
      </c>
      <c r="AH47" s="21">
        <f t="shared" ref="AH47:AH75" si="62">IF($AD47=$D$5,1,0)</f>
        <v>1</v>
      </c>
      <c r="AI47" s="2">
        <f t="shared" ref="AI47:AI76" si="63">WEEKNUM(AK47,1)</f>
        <v>49</v>
      </c>
      <c r="AJ47" s="19" t="str">
        <f t="shared" ref="AJ47:AJ76" si="64">IF(AK47="","",TEXT(AK47,"jjj"))</f>
        <v>ven</v>
      </c>
      <c r="AK47" s="20">
        <f>AK46+1</f>
        <v>42706</v>
      </c>
      <c r="AL47" s="21">
        <f t="shared" ref="AL47:AL76" si="65">IF($AJ47=$B$5,1,0)</f>
        <v>0</v>
      </c>
      <c r="AM47" s="21">
        <f t="shared" ref="AM47:AM76" si="66">IF(AND($AJ47=$C$5,ISEVEN(AI47)),1,0)</f>
        <v>0</v>
      </c>
      <c r="AN47" s="21">
        <f t="shared" ref="AN47:AN76" si="67">IF($AJ47=$D$5,1,0)</f>
        <v>0</v>
      </c>
    </row>
    <row r="48" spans="5:40" x14ac:dyDescent="0.3">
      <c r="E48" s="2">
        <f t="shared" si="38"/>
        <v>28</v>
      </c>
      <c r="F48" s="19" t="str">
        <f t="shared" si="39"/>
        <v>dim</v>
      </c>
      <c r="G48" s="20">
        <f t="shared" ref="G48:G76" si="68">G47+1</f>
        <v>42554</v>
      </c>
      <c r="H48" s="21">
        <f t="shared" si="40"/>
        <v>0</v>
      </c>
      <c r="I48" s="21">
        <f t="shared" si="41"/>
        <v>0</v>
      </c>
      <c r="J48" s="21">
        <f t="shared" si="42"/>
        <v>0</v>
      </c>
      <c r="K48" s="2">
        <f t="shared" si="43"/>
        <v>32</v>
      </c>
      <c r="L48" s="19" t="str">
        <f t="shared" si="44"/>
        <v>mer</v>
      </c>
      <c r="M48" s="20">
        <f t="shared" ref="M48:M76" si="69">M47+1</f>
        <v>42585</v>
      </c>
      <c r="N48" s="21">
        <f t="shared" si="45"/>
        <v>0</v>
      </c>
      <c r="O48" s="21">
        <f t="shared" si="46"/>
        <v>0</v>
      </c>
      <c r="P48" s="21">
        <f t="shared" si="47"/>
        <v>1</v>
      </c>
      <c r="Q48" s="2">
        <f t="shared" si="48"/>
        <v>36</v>
      </c>
      <c r="R48" s="19" t="str">
        <f t="shared" si="49"/>
        <v>sam</v>
      </c>
      <c r="S48" s="20">
        <f t="shared" ref="S48:S75" si="70">S47+1</f>
        <v>42616</v>
      </c>
      <c r="T48" s="21">
        <f t="shared" si="50"/>
        <v>0</v>
      </c>
      <c r="U48" s="21">
        <f t="shared" si="51"/>
        <v>0</v>
      </c>
      <c r="V48" s="21">
        <f t="shared" si="52"/>
        <v>0</v>
      </c>
      <c r="W48" s="2">
        <f t="shared" si="53"/>
        <v>41</v>
      </c>
      <c r="X48" s="19" t="str">
        <f t="shared" si="54"/>
        <v>lun</v>
      </c>
      <c r="Y48" s="20">
        <f t="shared" ref="Y48:Y76" si="71">Y47+1</f>
        <v>42646</v>
      </c>
      <c r="Z48" s="21">
        <f t="shared" si="55"/>
        <v>1</v>
      </c>
      <c r="AA48" s="21">
        <f t="shared" si="56"/>
        <v>0</v>
      </c>
      <c r="AB48" s="21">
        <f t="shared" si="57"/>
        <v>0</v>
      </c>
      <c r="AC48" s="2">
        <f t="shared" si="58"/>
        <v>45</v>
      </c>
      <c r="AD48" s="19" t="str">
        <f t="shared" si="59"/>
        <v>jeu</v>
      </c>
      <c r="AE48" s="20">
        <f t="shared" ref="AE48:AE75" si="72">AE47+1</f>
        <v>42677</v>
      </c>
      <c r="AF48" s="21">
        <f t="shared" si="60"/>
        <v>0</v>
      </c>
      <c r="AG48" s="21">
        <f t="shared" si="61"/>
        <v>0</v>
      </c>
      <c r="AH48" s="21">
        <f t="shared" si="62"/>
        <v>0</v>
      </c>
      <c r="AI48" s="2">
        <f t="shared" si="63"/>
        <v>49</v>
      </c>
      <c r="AJ48" s="19" t="str">
        <f t="shared" si="64"/>
        <v>sam</v>
      </c>
      <c r="AK48" s="20">
        <f t="shared" ref="AK48:AK76" si="73">AK47+1</f>
        <v>42707</v>
      </c>
      <c r="AL48" s="21">
        <f t="shared" si="65"/>
        <v>0</v>
      </c>
      <c r="AM48" s="21">
        <f t="shared" si="66"/>
        <v>0</v>
      </c>
      <c r="AN48" s="21">
        <f t="shared" si="67"/>
        <v>0</v>
      </c>
    </row>
    <row r="49" spans="5:40" x14ac:dyDescent="0.3">
      <c r="E49" s="2">
        <f t="shared" si="38"/>
        <v>28</v>
      </c>
      <c r="F49" s="19" t="str">
        <f t="shared" si="39"/>
        <v>lun</v>
      </c>
      <c r="G49" s="20">
        <f t="shared" si="68"/>
        <v>42555</v>
      </c>
      <c r="H49" s="21">
        <f t="shared" si="40"/>
        <v>1</v>
      </c>
      <c r="I49" s="21">
        <f t="shared" si="41"/>
        <v>0</v>
      </c>
      <c r="J49" s="21">
        <f t="shared" si="42"/>
        <v>0</v>
      </c>
      <c r="K49" s="2">
        <f t="shared" si="43"/>
        <v>32</v>
      </c>
      <c r="L49" s="19" t="str">
        <f t="shared" si="44"/>
        <v>jeu</v>
      </c>
      <c r="M49" s="20">
        <f t="shared" si="69"/>
        <v>42586</v>
      </c>
      <c r="N49" s="21">
        <f t="shared" si="45"/>
        <v>0</v>
      </c>
      <c r="O49" s="21">
        <f t="shared" si="46"/>
        <v>0</v>
      </c>
      <c r="P49" s="21">
        <f t="shared" si="47"/>
        <v>0</v>
      </c>
      <c r="Q49" s="2">
        <f t="shared" si="48"/>
        <v>37</v>
      </c>
      <c r="R49" s="19" t="str">
        <f t="shared" si="49"/>
        <v>dim</v>
      </c>
      <c r="S49" s="20">
        <f t="shared" si="70"/>
        <v>42617</v>
      </c>
      <c r="T49" s="21">
        <f t="shared" si="50"/>
        <v>0</v>
      </c>
      <c r="U49" s="21">
        <f t="shared" si="51"/>
        <v>0</v>
      </c>
      <c r="V49" s="21">
        <f t="shared" si="52"/>
        <v>0</v>
      </c>
      <c r="W49" s="2">
        <f t="shared" si="53"/>
        <v>41</v>
      </c>
      <c r="X49" s="19" t="str">
        <f t="shared" si="54"/>
        <v>mar</v>
      </c>
      <c r="Y49" s="20">
        <f t="shared" si="71"/>
        <v>42647</v>
      </c>
      <c r="Z49" s="21">
        <f t="shared" si="55"/>
        <v>0</v>
      </c>
      <c r="AA49" s="21">
        <f t="shared" si="56"/>
        <v>0</v>
      </c>
      <c r="AB49" s="21">
        <f t="shared" si="57"/>
        <v>0</v>
      </c>
      <c r="AC49" s="2">
        <f t="shared" si="58"/>
        <v>45</v>
      </c>
      <c r="AD49" s="19" t="str">
        <f t="shared" si="59"/>
        <v>ven</v>
      </c>
      <c r="AE49" s="20">
        <f t="shared" si="72"/>
        <v>42678</v>
      </c>
      <c r="AF49" s="21">
        <f t="shared" si="60"/>
        <v>0</v>
      </c>
      <c r="AG49" s="21">
        <f t="shared" si="61"/>
        <v>0</v>
      </c>
      <c r="AH49" s="21">
        <f t="shared" si="62"/>
        <v>0</v>
      </c>
      <c r="AI49" s="2">
        <f t="shared" si="63"/>
        <v>50</v>
      </c>
      <c r="AJ49" s="19" t="str">
        <f t="shared" si="64"/>
        <v>dim</v>
      </c>
      <c r="AK49" s="20">
        <f t="shared" si="73"/>
        <v>42708</v>
      </c>
      <c r="AL49" s="21">
        <f t="shared" si="65"/>
        <v>0</v>
      </c>
      <c r="AM49" s="21">
        <f t="shared" si="66"/>
        <v>0</v>
      </c>
      <c r="AN49" s="21">
        <f t="shared" si="67"/>
        <v>0</v>
      </c>
    </row>
    <row r="50" spans="5:40" x14ac:dyDescent="0.3">
      <c r="E50" s="2">
        <f t="shared" si="38"/>
        <v>28</v>
      </c>
      <c r="F50" s="19" t="str">
        <f t="shared" si="39"/>
        <v>mar</v>
      </c>
      <c r="G50" s="20">
        <f t="shared" si="68"/>
        <v>42556</v>
      </c>
      <c r="H50" s="21">
        <f t="shared" si="40"/>
        <v>0</v>
      </c>
      <c r="I50" s="21">
        <f t="shared" si="41"/>
        <v>1</v>
      </c>
      <c r="J50" s="21">
        <f t="shared" si="42"/>
        <v>0</v>
      </c>
      <c r="K50" s="2">
        <f t="shared" si="43"/>
        <v>32</v>
      </c>
      <c r="L50" s="19" t="str">
        <f t="shared" si="44"/>
        <v>ven</v>
      </c>
      <c r="M50" s="20">
        <f t="shared" si="69"/>
        <v>42587</v>
      </c>
      <c r="N50" s="21">
        <f t="shared" si="45"/>
        <v>0</v>
      </c>
      <c r="O50" s="21">
        <f t="shared" si="46"/>
        <v>0</v>
      </c>
      <c r="P50" s="21">
        <f t="shared" si="47"/>
        <v>0</v>
      </c>
      <c r="Q50" s="2">
        <f t="shared" si="48"/>
        <v>37</v>
      </c>
      <c r="R50" s="19" t="str">
        <f t="shared" si="49"/>
        <v>lun</v>
      </c>
      <c r="S50" s="20">
        <f t="shared" si="70"/>
        <v>42618</v>
      </c>
      <c r="T50" s="21">
        <f t="shared" si="50"/>
        <v>1</v>
      </c>
      <c r="U50" s="21">
        <f t="shared" si="51"/>
        <v>0</v>
      </c>
      <c r="V50" s="21">
        <f t="shared" si="52"/>
        <v>0</v>
      </c>
      <c r="W50" s="2">
        <f t="shared" si="53"/>
        <v>41</v>
      </c>
      <c r="X50" s="19" t="str">
        <f t="shared" si="54"/>
        <v>mer</v>
      </c>
      <c r="Y50" s="20">
        <f t="shared" si="71"/>
        <v>42648</v>
      </c>
      <c r="Z50" s="21">
        <f t="shared" si="55"/>
        <v>0</v>
      </c>
      <c r="AA50" s="21">
        <f t="shared" si="56"/>
        <v>0</v>
      </c>
      <c r="AB50" s="21">
        <f t="shared" si="57"/>
        <v>1</v>
      </c>
      <c r="AC50" s="2">
        <f t="shared" si="58"/>
        <v>45</v>
      </c>
      <c r="AD50" s="19" t="str">
        <f t="shared" si="59"/>
        <v>sam</v>
      </c>
      <c r="AE50" s="20">
        <f t="shared" si="72"/>
        <v>42679</v>
      </c>
      <c r="AF50" s="21">
        <f t="shared" si="60"/>
        <v>0</v>
      </c>
      <c r="AG50" s="21">
        <f t="shared" si="61"/>
        <v>0</v>
      </c>
      <c r="AH50" s="21">
        <f t="shared" si="62"/>
        <v>0</v>
      </c>
      <c r="AI50" s="2">
        <f t="shared" si="63"/>
        <v>50</v>
      </c>
      <c r="AJ50" s="19" t="str">
        <f t="shared" si="64"/>
        <v>lun</v>
      </c>
      <c r="AK50" s="20">
        <f t="shared" si="73"/>
        <v>42709</v>
      </c>
      <c r="AL50" s="21">
        <f t="shared" si="65"/>
        <v>1</v>
      </c>
      <c r="AM50" s="21">
        <f t="shared" si="66"/>
        <v>0</v>
      </c>
      <c r="AN50" s="21">
        <f t="shared" si="67"/>
        <v>0</v>
      </c>
    </row>
    <row r="51" spans="5:40" x14ac:dyDescent="0.3">
      <c r="E51" s="2">
        <f t="shared" si="38"/>
        <v>28</v>
      </c>
      <c r="F51" s="19" t="str">
        <f t="shared" si="39"/>
        <v>mer</v>
      </c>
      <c r="G51" s="20">
        <f t="shared" si="68"/>
        <v>42557</v>
      </c>
      <c r="H51" s="21">
        <f t="shared" si="40"/>
        <v>0</v>
      </c>
      <c r="I51" s="21">
        <f t="shared" si="41"/>
        <v>0</v>
      </c>
      <c r="J51" s="21">
        <f t="shared" si="42"/>
        <v>1</v>
      </c>
      <c r="K51" s="2">
        <f t="shared" si="43"/>
        <v>32</v>
      </c>
      <c r="L51" s="19" t="str">
        <f t="shared" si="44"/>
        <v>sam</v>
      </c>
      <c r="M51" s="20">
        <f t="shared" si="69"/>
        <v>42588</v>
      </c>
      <c r="N51" s="21">
        <f t="shared" si="45"/>
        <v>0</v>
      </c>
      <c r="O51" s="21">
        <f t="shared" si="46"/>
        <v>0</v>
      </c>
      <c r="P51" s="21">
        <f t="shared" si="47"/>
        <v>0</v>
      </c>
      <c r="Q51" s="2">
        <f t="shared" si="48"/>
        <v>37</v>
      </c>
      <c r="R51" s="19" t="str">
        <f t="shared" si="49"/>
        <v>mar</v>
      </c>
      <c r="S51" s="20">
        <f t="shared" si="70"/>
        <v>42619</v>
      </c>
      <c r="T51" s="21">
        <f t="shared" si="50"/>
        <v>0</v>
      </c>
      <c r="U51" s="21">
        <f t="shared" si="51"/>
        <v>0</v>
      </c>
      <c r="V51" s="21">
        <f t="shared" si="52"/>
        <v>0</v>
      </c>
      <c r="W51" s="2">
        <f t="shared" si="53"/>
        <v>41</v>
      </c>
      <c r="X51" s="19" t="str">
        <f t="shared" si="54"/>
        <v>jeu</v>
      </c>
      <c r="Y51" s="20">
        <f t="shared" si="71"/>
        <v>42649</v>
      </c>
      <c r="Z51" s="21">
        <f t="shared" si="55"/>
        <v>0</v>
      </c>
      <c r="AA51" s="21">
        <f t="shared" si="56"/>
        <v>0</v>
      </c>
      <c r="AB51" s="21">
        <f t="shared" si="57"/>
        <v>0</v>
      </c>
      <c r="AC51" s="2">
        <f t="shared" si="58"/>
        <v>46</v>
      </c>
      <c r="AD51" s="19" t="str">
        <f t="shared" si="59"/>
        <v>dim</v>
      </c>
      <c r="AE51" s="20">
        <f t="shared" si="72"/>
        <v>42680</v>
      </c>
      <c r="AF51" s="21">
        <f t="shared" si="60"/>
        <v>0</v>
      </c>
      <c r="AG51" s="21">
        <f t="shared" si="61"/>
        <v>0</v>
      </c>
      <c r="AH51" s="21">
        <f t="shared" si="62"/>
        <v>0</v>
      </c>
      <c r="AI51" s="2">
        <f t="shared" si="63"/>
        <v>50</v>
      </c>
      <c r="AJ51" s="19" t="str">
        <f t="shared" si="64"/>
        <v>mar</v>
      </c>
      <c r="AK51" s="20">
        <f t="shared" si="73"/>
        <v>42710</v>
      </c>
      <c r="AL51" s="21">
        <f t="shared" si="65"/>
        <v>0</v>
      </c>
      <c r="AM51" s="21">
        <f t="shared" si="66"/>
        <v>1</v>
      </c>
      <c r="AN51" s="21">
        <f t="shared" si="67"/>
        <v>0</v>
      </c>
    </row>
    <row r="52" spans="5:40" x14ac:dyDescent="0.3">
      <c r="E52" s="2">
        <f t="shared" si="38"/>
        <v>28</v>
      </c>
      <c r="F52" s="19" t="str">
        <f t="shared" si="39"/>
        <v>jeu</v>
      </c>
      <c r="G52" s="20">
        <f t="shared" si="68"/>
        <v>42558</v>
      </c>
      <c r="H52" s="21">
        <f t="shared" si="40"/>
        <v>0</v>
      </c>
      <c r="I52" s="21">
        <f t="shared" si="41"/>
        <v>0</v>
      </c>
      <c r="J52" s="21">
        <f t="shared" si="42"/>
        <v>0</v>
      </c>
      <c r="K52" s="2">
        <f t="shared" si="43"/>
        <v>33</v>
      </c>
      <c r="L52" s="19" t="str">
        <f t="shared" si="44"/>
        <v>dim</v>
      </c>
      <c r="M52" s="20">
        <f t="shared" si="69"/>
        <v>42589</v>
      </c>
      <c r="N52" s="21">
        <f t="shared" si="45"/>
        <v>0</v>
      </c>
      <c r="O52" s="21">
        <f t="shared" si="46"/>
        <v>0</v>
      </c>
      <c r="P52" s="21">
        <f t="shared" si="47"/>
        <v>0</v>
      </c>
      <c r="Q52" s="2">
        <f t="shared" si="48"/>
        <v>37</v>
      </c>
      <c r="R52" s="19" t="str">
        <f t="shared" si="49"/>
        <v>mer</v>
      </c>
      <c r="S52" s="20">
        <f t="shared" si="70"/>
        <v>42620</v>
      </c>
      <c r="T52" s="21">
        <f t="shared" si="50"/>
        <v>0</v>
      </c>
      <c r="U52" s="21">
        <f t="shared" si="51"/>
        <v>0</v>
      </c>
      <c r="V52" s="21">
        <f t="shared" si="52"/>
        <v>1</v>
      </c>
      <c r="W52" s="2">
        <f t="shared" si="53"/>
        <v>41</v>
      </c>
      <c r="X52" s="19" t="str">
        <f t="shared" si="54"/>
        <v>ven</v>
      </c>
      <c r="Y52" s="20">
        <f t="shared" si="71"/>
        <v>42650</v>
      </c>
      <c r="Z52" s="21">
        <f t="shared" si="55"/>
        <v>0</v>
      </c>
      <c r="AA52" s="21">
        <f t="shared" si="56"/>
        <v>0</v>
      </c>
      <c r="AB52" s="21">
        <f t="shared" si="57"/>
        <v>0</v>
      </c>
      <c r="AC52" s="2">
        <f t="shared" si="58"/>
        <v>46</v>
      </c>
      <c r="AD52" s="19" t="str">
        <f t="shared" si="59"/>
        <v>lun</v>
      </c>
      <c r="AE52" s="20">
        <f t="shared" si="72"/>
        <v>42681</v>
      </c>
      <c r="AF52" s="21">
        <f t="shared" si="60"/>
        <v>1</v>
      </c>
      <c r="AG52" s="21">
        <f t="shared" si="61"/>
        <v>0</v>
      </c>
      <c r="AH52" s="21">
        <f t="shared" si="62"/>
        <v>0</v>
      </c>
      <c r="AI52" s="2">
        <f t="shared" si="63"/>
        <v>50</v>
      </c>
      <c r="AJ52" s="19" t="str">
        <f t="shared" si="64"/>
        <v>mer</v>
      </c>
      <c r="AK52" s="20">
        <f t="shared" si="73"/>
        <v>42711</v>
      </c>
      <c r="AL52" s="21">
        <f t="shared" si="65"/>
        <v>0</v>
      </c>
      <c r="AM52" s="21">
        <f t="shared" si="66"/>
        <v>0</v>
      </c>
      <c r="AN52" s="21">
        <f t="shared" si="67"/>
        <v>1</v>
      </c>
    </row>
    <row r="53" spans="5:40" x14ac:dyDescent="0.3">
      <c r="E53" s="2">
        <f t="shared" si="38"/>
        <v>28</v>
      </c>
      <c r="F53" s="19" t="str">
        <f t="shared" si="39"/>
        <v>ven</v>
      </c>
      <c r="G53" s="20">
        <f t="shared" si="68"/>
        <v>42559</v>
      </c>
      <c r="H53" s="21">
        <f t="shared" si="40"/>
        <v>0</v>
      </c>
      <c r="I53" s="21">
        <f t="shared" si="41"/>
        <v>0</v>
      </c>
      <c r="J53" s="21">
        <f t="shared" si="42"/>
        <v>0</v>
      </c>
      <c r="K53" s="2">
        <f t="shared" si="43"/>
        <v>33</v>
      </c>
      <c r="L53" s="19" t="str">
        <f t="shared" si="44"/>
        <v>lun</v>
      </c>
      <c r="M53" s="20">
        <f t="shared" si="69"/>
        <v>42590</v>
      </c>
      <c r="N53" s="21">
        <f t="shared" si="45"/>
        <v>1</v>
      </c>
      <c r="O53" s="21">
        <f t="shared" si="46"/>
        <v>0</v>
      </c>
      <c r="P53" s="21">
        <f t="shared" si="47"/>
        <v>0</v>
      </c>
      <c r="Q53" s="2">
        <f t="shared" si="48"/>
        <v>37</v>
      </c>
      <c r="R53" s="19" t="str">
        <f t="shared" si="49"/>
        <v>jeu</v>
      </c>
      <c r="S53" s="20">
        <f t="shared" si="70"/>
        <v>42621</v>
      </c>
      <c r="T53" s="21">
        <f t="shared" si="50"/>
        <v>0</v>
      </c>
      <c r="U53" s="21">
        <f t="shared" si="51"/>
        <v>0</v>
      </c>
      <c r="V53" s="21">
        <f t="shared" si="52"/>
        <v>0</v>
      </c>
      <c r="W53" s="2">
        <f t="shared" si="53"/>
        <v>41</v>
      </c>
      <c r="X53" s="19" t="str">
        <f t="shared" si="54"/>
        <v>sam</v>
      </c>
      <c r="Y53" s="20">
        <f t="shared" si="71"/>
        <v>42651</v>
      </c>
      <c r="Z53" s="21">
        <f t="shared" si="55"/>
        <v>0</v>
      </c>
      <c r="AA53" s="21">
        <f t="shared" si="56"/>
        <v>0</v>
      </c>
      <c r="AB53" s="21">
        <f t="shared" si="57"/>
        <v>0</v>
      </c>
      <c r="AC53" s="2">
        <f t="shared" si="58"/>
        <v>46</v>
      </c>
      <c r="AD53" s="19" t="str">
        <f t="shared" si="59"/>
        <v>mar</v>
      </c>
      <c r="AE53" s="20">
        <f t="shared" si="72"/>
        <v>42682</v>
      </c>
      <c r="AF53" s="21">
        <f t="shared" si="60"/>
        <v>0</v>
      </c>
      <c r="AG53" s="21">
        <f t="shared" si="61"/>
        <v>1</v>
      </c>
      <c r="AH53" s="21">
        <f t="shared" si="62"/>
        <v>0</v>
      </c>
      <c r="AI53" s="2">
        <f t="shared" si="63"/>
        <v>50</v>
      </c>
      <c r="AJ53" s="19" t="str">
        <f t="shared" si="64"/>
        <v>jeu</v>
      </c>
      <c r="AK53" s="20">
        <f>AK52+1</f>
        <v>42712</v>
      </c>
      <c r="AL53" s="21">
        <f t="shared" si="65"/>
        <v>0</v>
      </c>
      <c r="AM53" s="21">
        <f t="shared" si="66"/>
        <v>0</v>
      </c>
      <c r="AN53" s="21">
        <f t="shared" si="67"/>
        <v>0</v>
      </c>
    </row>
    <row r="54" spans="5:40" x14ac:dyDescent="0.3">
      <c r="E54" s="2">
        <f t="shared" si="38"/>
        <v>28</v>
      </c>
      <c r="F54" s="19" t="str">
        <f t="shared" si="39"/>
        <v>sam</v>
      </c>
      <c r="G54" s="20">
        <f t="shared" si="68"/>
        <v>42560</v>
      </c>
      <c r="H54" s="21">
        <f t="shared" si="40"/>
        <v>0</v>
      </c>
      <c r="I54" s="21">
        <f t="shared" si="41"/>
        <v>0</v>
      </c>
      <c r="J54" s="21">
        <f t="shared" si="42"/>
        <v>0</v>
      </c>
      <c r="K54" s="2">
        <f t="shared" si="43"/>
        <v>33</v>
      </c>
      <c r="L54" s="19" t="str">
        <f t="shared" si="44"/>
        <v>mar</v>
      </c>
      <c r="M54" s="20">
        <f t="shared" si="69"/>
        <v>42591</v>
      </c>
      <c r="N54" s="21">
        <f t="shared" si="45"/>
        <v>0</v>
      </c>
      <c r="O54" s="21">
        <f t="shared" si="46"/>
        <v>0</v>
      </c>
      <c r="P54" s="21">
        <f t="shared" si="47"/>
        <v>0</v>
      </c>
      <c r="Q54" s="2">
        <f t="shared" si="48"/>
        <v>37</v>
      </c>
      <c r="R54" s="19" t="str">
        <f t="shared" si="49"/>
        <v>ven</v>
      </c>
      <c r="S54" s="20">
        <f t="shared" si="70"/>
        <v>42622</v>
      </c>
      <c r="T54" s="21">
        <f t="shared" si="50"/>
        <v>0</v>
      </c>
      <c r="U54" s="21">
        <f t="shared" si="51"/>
        <v>0</v>
      </c>
      <c r="V54" s="21">
        <f t="shared" si="52"/>
        <v>0</v>
      </c>
      <c r="W54" s="2">
        <f t="shared" si="53"/>
        <v>42</v>
      </c>
      <c r="X54" s="19" t="str">
        <f t="shared" si="54"/>
        <v>dim</v>
      </c>
      <c r="Y54" s="20">
        <f t="shared" si="71"/>
        <v>42652</v>
      </c>
      <c r="Z54" s="21">
        <f t="shared" si="55"/>
        <v>0</v>
      </c>
      <c r="AA54" s="21">
        <f t="shared" si="56"/>
        <v>0</v>
      </c>
      <c r="AB54" s="21">
        <f t="shared" si="57"/>
        <v>0</v>
      </c>
      <c r="AC54" s="2">
        <f t="shared" si="58"/>
        <v>46</v>
      </c>
      <c r="AD54" s="19" t="str">
        <f t="shared" si="59"/>
        <v>mer</v>
      </c>
      <c r="AE54" s="20">
        <f t="shared" si="72"/>
        <v>42683</v>
      </c>
      <c r="AF54" s="21">
        <f t="shared" si="60"/>
        <v>0</v>
      </c>
      <c r="AG54" s="21">
        <f t="shared" si="61"/>
        <v>0</v>
      </c>
      <c r="AH54" s="21">
        <f t="shared" si="62"/>
        <v>1</v>
      </c>
      <c r="AI54" s="2">
        <f t="shared" si="63"/>
        <v>50</v>
      </c>
      <c r="AJ54" s="19" t="str">
        <f t="shared" si="64"/>
        <v>ven</v>
      </c>
      <c r="AK54" s="20">
        <f t="shared" si="73"/>
        <v>42713</v>
      </c>
      <c r="AL54" s="21">
        <f t="shared" si="65"/>
        <v>0</v>
      </c>
      <c r="AM54" s="21">
        <f t="shared" si="66"/>
        <v>0</v>
      </c>
      <c r="AN54" s="21">
        <f t="shared" si="67"/>
        <v>0</v>
      </c>
    </row>
    <row r="55" spans="5:40" x14ac:dyDescent="0.3">
      <c r="E55" s="2">
        <f t="shared" si="38"/>
        <v>29</v>
      </c>
      <c r="F55" s="19" t="str">
        <f t="shared" si="39"/>
        <v>dim</v>
      </c>
      <c r="G55" s="20">
        <f t="shared" si="68"/>
        <v>42561</v>
      </c>
      <c r="H55" s="21">
        <f t="shared" si="40"/>
        <v>0</v>
      </c>
      <c r="I55" s="21">
        <f t="shared" si="41"/>
        <v>0</v>
      </c>
      <c r="J55" s="21">
        <f t="shared" si="42"/>
        <v>0</v>
      </c>
      <c r="K55" s="2">
        <f t="shared" si="43"/>
        <v>33</v>
      </c>
      <c r="L55" s="19" t="str">
        <f t="shared" si="44"/>
        <v>mer</v>
      </c>
      <c r="M55" s="20">
        <f t="shared" si="69"/>
        <v>42592</v>
      </c>
      <c r="N55" s="21">
        <f t="shared" si="45"/>
        <v>0</v>
      </c>
      <c r="O55" s="21">
        <f t="shared" si="46"/>
        <v>0</v>
      </c>
      <c r="P55" s="21">
        <f t="shared" si="47"/>
        <v>1</v>
      </c>
      <c r="Q55" s="2">
        <f t="shared" si="48"/>
        <v>37</v>
      </c>
      <c r="R55" s="19" t="str">
        <f t="shared" si="49"/>
        <v>sam</v>
      </c>
      <c r="S55" s="20">
        <f t="shared" si="70"/>
        <v>42623</v>
      </c>
      <c r="T55" s="21">
        <f t="shared" si="50"/>
        <v>0</v>
      </c>
      <c r="U55" s="21">
        <f t="shared" si="51"/>
        <v>0</v>
      </c>
      <c r="V55" s="21">
        <f t="shared" si="52"/>
        <v>0</v>
      </c>
      <c r="W55" s="2">
        <f t="shared" si="53"/>
        <v>42</v>
      </c>
      <c r="X55" s="19" t="str">
        <f t="shared" si="54"/>
        <v>lun</v>
      </c>
      <c r="Y55" s="20">
        <f t="shared" si="71"/>
        <v>42653</v>
      </c>
      <c r="Z55" s="21">
        <f t="shared" si="55"/>
        <v>1</v>
      </c>
      <c r="AA55" s="21">
        <f t="shared" si="56"/>
        <v>0</v>
      </c>
      <c r="AB55" s="21">
        <f t="shared" si="57"/>
        <v>0</v>
      </c>
      <c r="AC55" s="2">
        <f t="shared" si="58"/>
        <v>46</v>
      </c>
      <c r="AD55" s="19" t="str">
        <f t="shared" si="59"/>
        <v>jeu</v>
      </c>
      <c r="AE55" s="20">
        <f t="shared" si="72"/>
        <v>42684</v>
      </c>
      <c r="AF55" s="21">
        <f t="shared" si="60"/>
        <v>0</v>
      </c>
      <c r="AG55" s="21">
        <f t="shared" si="61"/>
        <v>0</v>
      </c>
      <c r="AH55" s="21">
        <f t="shared" si="62"/>
        <v>0</v>
      </c>
      <c r="AI55" s="2">
        <f t="shared" si="63"/>
        <v>50</v>
      </c>
      <c r="AJ55" s="19" t="str">
        <f t="shared" si="64"/>
        <v>sam</v>
      </c>
      <c r="AK55" s="20">
        <f t="shared" si="73"/>
        <v>42714</v>
      </c>
      <c r="AL55" s="21">
        <f t="shared" si="65"/>
        <v>0</v>
      </c>
      <c r="AM55" s="21">
        <f t="shared" si="66"/>
        <v>0</v>
      </c>
      <c r="AN55" s="21">
        <f t="shared" si="67"/>
        <v>0</v>
      </c>
    </row>
    <row r="56" spans="5:40" x14ac:dyDescent="0.3">
      <c r="E56" s="2">
        <f t="shared" si="38"/>
        <v>29</v>
      </c>
      <c r="F56" s="19" t="str">
        <f t="shared" si="39"/>
        <v>lun</v>
      </c>
      <c r="G56" s="20">
        <f t="shared" si="68"/>
        <v>42562</v>
      </c>
      <c r="H56" s="21">
        <f t="shared" si="40"/>
        <v>1</v>
      </c>
      <c r="I56" s="21">
        <f t="shared" si="41"/>
        <v>0</v>
      </c>
      <c r="J56" s="21">
        <f t="shared" si="42"/>
        <v>0</v>
      </c>
      <c r="K56" s="2">
        <f t="shared" si="43"/>
        <v>33</v>
      </c>
      <c r="L56" s="19" t="str">
        <f t="shared" si="44"/>
        <v>jeu</v>
      </c>
      <c r="M56" s="20">
        <f t="shared" si="69"/>
        <v>42593</v>
      </c>
      <c r="N56" s="21">
        <f t="shared" si="45"/>
        <v>0</v>
      </c>
      <c r="O56" s="21">
        <f t="shared" si="46"/>
        <v>0</v>
      </c>
      <c r="P56" s="21">
        <f t="shared" si="47"/>
        <v>0</v>
      </c>
      <c r="Q56" s="2">
        <f t="shared" si="48"/>
        <v>38</v>
      </c>
      <c r="R56" s="19" t="str">
        <f t="shared" si="49"/>
        <v>dim</v>
      </c>
      <c r="S56" s="20">
        <f t="shared" si="70"/>
        <v>42624</v>
      </c>
      <c r="T56" s="21">
        <f t="shared" si="50"/>
        <v>0</v>
      </c>
      <c r="U56" s="21">
        <f t="shared" si="51"/>
        <v>0</v>
      </c>
      <c r="V56" s="21">
        <f t="shared" si="52"/>
        <v>0</v>
      </c>
      <c r="W56" s="2">
        <f t="shared" si="53"/>
        <v>42</v>
      </c>
      <c r="X56" s="19" t="str">
        <f t="shared" si="54"/>
        <v>mar</v>
      </c>
      <c r="Y56" s="20">
        <f t="shared" si="71"/>
        <v>42654</v>
      </c>
      <c r="Z56" s="21">
        <f t="shared" si="55"/>
        <v>0</v>
      </c>
      <c r="AA56" s="21">
        <f t="shared" si="56"/>
        <v>1</v>
      </c>
      <c r="AB56" s="21">
        <f t="shared" si="57"/>
        <v>0</v>
      </c>
      <c r="AC56" s="2">
        <f t="shared" si="58"/>
        <v>46</v>
      </c>
      <c r="AD56" s="19" t="str">
        <f t="shared" si="59"/>
        <v>ven</v>
      </c>
      <c r="AE56" s="20">
        <f t="shared" si="72"/>
        <v>42685</v>
      </c>
      <c r="AF56" s="21">
        <f t="shared" si="60"/>
        <v>0</v>
      </c>
      <c r="AG56" s="21">
        <f t="shared" si="61"/>
        <v>0</v>
      </c>
      <c r="AH56" s="21">
        <f t="shared" si="62"/>
        <v>0</v>
      </c>
      <c r="AI56" s="2">
        <f t="shared" si="63"/>
        <v>51</v>
      </c>
      <c r="AJ56" s="19" t="str">
        <f t="shared" si="64"/>
        <v>dim</v>
      </c>
      <c r="AK56" s="20">
        <f t="shared" si="73"/>
        <v>42715</v>
      </c>
      <c r="AL56" s="21">
        <f t="shared" si="65"/>
        <v>0</v>
      </c>
      <c r="AM56" s="21">
        <f t="shared" si="66"/>
        <v>0</v>
      </c>
      <c r="AN56" s="21">
        <f t="shared" si="67"/>
        <v>0</v>
      </c>
    </row>
    <row r="57" spans="5:40" x14ac:dyDescent="0.3">
      <c r="E57" s="2">
        <f t="shared" si="38"/>
        <v>29</v>
      </c>
      <c r="F57" s="19" t="str">
        <f t="shared" si="39"/>
        <v>mar</v>
      </c>
      <c r="G57" s="20">
        <f t="shared" si="68"/>
        <v>42563</v>
      </c>
      <c r="H57" s="21">
        <f t="shared" si="40"/>
        <v>0</v>
      </c>
      <c r="I57" s="21">
        <f t="shared" si="41"/>
        <v>0</v>
      </c>
      <c r="J57" s="21">
        <f t="shared" si="42"/>
        <v>0</v>
      </c>
      <c r="K57" s="2">
        <f t="shared" si="43"/>
        <v>33</v>
      </c>
      <c r="L57" s="19" t="str">
        <f t="shared" si="44"/>
        <v>ven</v>
      </c>
      <c r="M57" s="20">
        <f t="shared" si="69"/>
        <v>42594</v>
      </c>
      <c r="N57" s="21">
        <f t="shared" si="45"/>
        <v>0</v>
      </c>
      <c r="O57" s="21">
        <f t="shared" si="46"/>
        <v>0</v>
      </c>
      <c r="P57" s="21">
        <f t="shared" si="47"/>
        <v>0</v>
      </c>
      <c r="Q57" s="2">
        <f t="shared" si="48"/>
        <v>38</v>
      </c>
      <c r="R57" s="19" t="str">
        <f t="shared" si="49"/>
        <v>lun</v>
      </c>
      <c r="S57" s="20">
        <f t="shared" si="70"/>
        <v>42625</v>
      </c>
      <c r="T57" s="21">
        <f t="shared" si="50"/>
        <v>1</v>
      </c>
      <c r="U57" s="21">
        <f t="shared" si="51"/>
        <v>0</v>
      </c>
      <c r="V57" s="21">
        <f t="shared" si="52"/>
        <v>0</v>
      </c>
      <c r="W57" s="2">
        <f t="shared" si="53"/>
        <v>42</v>
      </c>
      <c r="X57" s="19" t="str">
        <f t="shared" si="54"/>
        <v>mer</v>
      </c>
      <c r="Y57" s="20">
        <f t="shared" si="71"/>
        <v>42655</v>
      </c>
      <c r="Z57" s="21">
        <f t="shared" si="55"/>
        <v>0</v>
      </c>
      <c r="AA57" s="21">
        <f t="shared" si="56"/>
        <v>0</v>
      </c>
      <c r="AB57" s="21">
        <f t="shared" si="57"/>
        <v>1</v>
      </c>
      <c r="AC57" s="2">
        <f t="shared" si="58"/>
        <v>46</v>
      </c>
      <c r="AD57" s="19" t="str">
        <f t="shared" si="59"/>
        <v>sam</v>
      </c>
      <c r="AE57" s="20">
        <f t="shared" si="72"/>
        <v>42686</v>
      </c>
      <c r="AF57" s="21">
        <f t="shared" si="60"/>
        <v>0</v>
      </c>
      <c r="AG57" s="21">
        <f t="shared" si="61"/>
        <v>0</v>
      </c>
      <c r="AH57" s="21">
        <f t="shared" si="62"/>
        <v>0</v>
      </c>
      <c r="AI57" s="2">
        <f t="shared" si="63"/>
        <v>51</v>
      </c>
      <c r="AJ57" s="19" t="str">
        <f t="shared" si="64"/>
        <v>lun</v>
      </c>
      <c r="AK57" s="20">
        <f t="shared" si="73"/>
        <v>42716</v>
      </c>
      <c r="AL57" s="21">
        <f t="shared" si="65"/>
        <v>1</v>
      </c>
      <c r="AM57" s="21">
        <f t="shared" si="66"/>
        <v>0</v>
      </c>
      <c r="AN57" s="21">
        <f t="shared" si="67"/>
        <v>0</v>
      </c>
    </row>
    <row r="58" spans="5:40" x14ac:dyDescent="0.3">
      <c r="E58" s="2">
        <f t="shared" si="38"/>
        <v>29</v>
      </c>
      <c r="F58" s="19" t="str">
        <f t="shared" si="39"/>
        <v>mer</v>
      </c>
      <c r="G58" s="20">
        <f t="shared" si="68"/>
        <v>42564</v>
      </c>
      <c r="H58" s="21">
        <f t="shared" si="40"/>
        <v>0</v>
      </c>
      <c r="I58" s="21">
        <f t="shared" si="41"/>
        <v>0</v>
      </c>
      <c r="J58" s="21">
        <f t="shared" si="42"/>
        <v>1</v>
      </c>
      <c r="K58" s="2">
        <f t="shared" si="43"/>
        <v>33</v>
      </c>
      <c r="L58" s="19" t="str">
        <f t="shared" si="44"/>
        <v>sam</v>
      </c>
      <c r="M58" s="20">
        <f t="shared" si="69"/>
        <v>42595</v>
      </c>
      <c r="N58" s="21">
        <f t="shared" si="45"/>
        <v>0</v>
      </c>
      <c r="O58" s="21">
        <f t="shared" si="46"/>
        <v>0</v>
      </c>
      <c r="P58" s="21">
        <f t="shared" si="47"/>
        <v>0</v>
      </c>
      <c r="Q58" s="2">
        <f t="shared" si="48"/>
        <v>38</v>
      </c>
      <c r="R58" s="19" t="str">
        <f t="shared" si="49"/>
        <v>mar</v>
      </c>
      <c r="S58" s="20">
        <f t="shared" si="70"/>
        <v>42626</v>
      </c>
      <c r="T58" s="21">
        <f t="shared" si="50"/>
        <v>0</v>
      </c>
      <c r="U58" s="21">
        <f t="shared" si="51"/>
        <v>1</v>
      </c>
      <c r="V58" s="21">
        <f t="shared" si="52"/>
        <v>0</v>
      </c>
      <c r="W58" s="2">
        <f t="shared" si="53"/>
        <v>42</v>
      </c>
      <c r="X58" s="19" t="str">
        <f t="shared" si="54"/>
        <v>jeu</v>
      </c>
      <c r="Y58" s="20">
        <f t="shared" si="71"/>
        <v>42656</v>
      </c>
      <c r="Z58" s="21">
        <f t="shared" si="55"/>
        <v>0</v>
      </c>
      <c r="AA58" s="21">
        <f t="shared" si="56"/>
        <v>0</v>
      </c>
      <c r="AB58" s="21">
        <f t="shared" si="57"/>
        <v>0</v>
      </c>
      <c r="AC58" s="2">
        <f t="shared" si="58"/>
        <v>47</v>
      </c>
      <c r="AD58" s="19" t="str">
        <f t="shared" si="59"/>
        <v>dim</v>
      </c>
      <c r="AE58" s="20">
        <f t="shared" si="72"/>
        <v>42687</v>
      </c>
      <c r="AF58" s="21">
        <f t="shared" si="60"/>
        <v>0</v>
      </c>
      <c r="AG58" s="21">
        <f t="shared" si="61"/>
        <v>0</v>
      </c>
      <c r="AH58" s="21">
        <f t="shared" si="62"/>
        <v>0</v>
      </c>
      <c r="AI58" s="2">
        <f t="shared" si="63"/>
        <v>51</v>
      </c>
      <c r="AJ58" s="19" t="str">
        <f t="shared" si="64"/>
        <v>mar</v>
      </c>
      <c r="AK58" s="20">
        <f t="shared" si="73"/>
        <v>42717</v>
      </c>
      <c r="AL58" s="21">
        <f t="shared" si="65"/>
        <v>0</v>
      </c>
      <c r="AM58" s="21">
        <f t="shared" si="66"/>
        <v>0</v>
      </c>
      <c r="AN58" s="21">
        <f t="shared" si="67"/>
        <v>0</v>
      </c>
    </row>
    <row r="59" spans="5:40" x14ac:dyDescent="0.3">
      <c r="E59" s="2">
        <f t="shared" si="38"/>
        <v>29</v>
      </c>
      <c r="F59" s="19" t="str">
        <f t="shared" si="39"/>
        <v>jeu</v>
      </c>
      <c r="G59" s="20">
        <f t="shared" si="68"/>
        <v>42565</v>
      </c>
      <c r="H59" s="21">
        <f t="shared" si="40"/>
        <v>0</v>
      </c>
      <c r="I59" s="21">
        <f t="shared" si="41"/>
        <v>0</v>
      </c>
      <c r="J59" s="21">
        <f t="shared" si="42"/>
        <v>0</v>
      </c>
      <c r="K59" s="2">
        <f t="shared" si="43"/>
        <v>34</v>
      </c>
      <c r="L59" s="19" t="str">
        <f t="shared" si="44"/>
        <v>dim</v>
      </c>
      <c r="M59" s="20">
        <f t="shared" si="69"/>
        <v>42596</v>
      </c>
      <c r="N59" s="21">
        <f t="shared" si="45"/>
        <v>0</v>
      </c>
      <c r="O59" s="21">
        <f t="shared" si="46"/>
        <v>0</v>
      </c>
      <c r="P59" s="21">
        <f t="shared" si="47"/>
        <v>0</v>
      </c>
      <c r="Q59" s="2">
        <f t="shared" si="48"/>
        <v>38</v>
      </c>
      <c r="R59" s="19" t="str">
        <f t="shared" si="49"/>
        <v>mer</v>
      </c>
      <c r="S59" s="20">
        <f t="shared" si="70"/>
        <v>42627</v>
      </c>
      <c r="T59" s="21">
        <f t="shared" si="50"/>
        <v>0</v>
      </c>
      <c r="U59" s="21">
        <f t="shared" si="51"/>
        <v>0</v>
      </c>
      <c r="V59" s="21">
        <f t="shared" si="52"/>
        <v>1</v>
      </c>
      <c r="W59" s="2">
        <f t="shared" si="53"/>
        <v>42</v>
      </c>
      <c r="X59" s="19" t="str">
        <f t="shared" si="54"/>
        <v>ven</v>
      </c>
      <c r="Y59" s="20">
        <f t="shared" si="71"/>
        <v>42657</v>
      </c>
      <c r="Z59" s="21">
        <f t="shared" si="55"/>
        <v>0</v>
      </c>
      <c r="AA59" s="21">
        <f t="shared" si="56"/>
        <v>0</v>
      </c>
      <c r="AB59" s="21">
        <f t="shared" si="57"/>
        <v>0</v>
      </c>
      <c r="AC59" s="2">
        <f t="shared" si="58"/>
        <v>47</v>
      </c>
      <c r="AD59" s="19" t="str">
        <f t="shared" si="59"/>
        <v>lun</v>
      </c>
      <c r="AE59" s="20">
        <f t="shared" si="72"/>
        <v>42688</v>
      </c>
      <c r="AF59" s="21">
        <f t="shared" si="60"/>
        <v>1</v>
      </c>
      <c r="AG59" s="21">
        <f t="shared" si="61"/>
        <v>0</v>
      </c>
      <c r="AH59" s="21">
        <f t="shared" si="62"/>
        <v>0</v>
      </c>
      <c r="AI59" s="2">
        <f t="shared" si="63"/>
        <v>51</v>
      </c>
      <c r="AJ59" s="19" t="str">
        <f t="shared" si="64"/>
        <v>mer</v>
      </c>
      <c r="AK59" s="20">
        <f t="shared" si="73"/>
        <v>42718</v>
      </c>
      <c r="AL59" s="21">
        <f t="shared" si="65"/>
        <v>0</v>
      </c>
      <c r="AM59" s="21">
        <f t="shared" si="66"/>
        <v>0</v>
      </c>
      <c r="AN59" s="21">
        <f t="shared" si="67"/>
        <v>1</v>
      </c>
    </row>
    <row r="60" spans="5:40" x14ac:dyDescent="0.3">
      <c r="E60" s="2">
        <f t="shared" si="38"/>
        <v>29</v>
      </c>
      <c r="F60" s="19" t="str">
        <f t="shared" si="39"/>
        <v>ven</v>
      </c>
      <c r="G60" s="20">
        <f t="shared" si="68"/>
        <v>42566</v>
      </c>
      <c r="H60" s="21">
        <f t="shared" si="40"/>
        <v>0</v>
      </c>
      <c r="I60" s="21">
        <f t="shared" si="41"/>
        <v>0</v>
      </c>
      <c r="J60" s="21">
        <f t="shared" si="42"/>
        <v>0</v>
      </c>
      <c r="K60" s="2">
        <f t="shared" si="43"/>
        <v>34</v>
      </c>
      <c r="L60" s="19" t="str">
        <f t="shared" si="44"/>
        <v>lun</v>
      </c>
      <c r="M60" s="20">
        <f t="shared" si="69"/>
        <v>42597</v>
      </c>
      <c r="N60" s="21">
        <f t="shared" si="45"/>
        <v>1</v>
      </c>
      <c r="O60" s="21">
        <f t="shared" si="46"/>
        <v>0</v>
      </c>
      <c r="P60" s="21">
        <f t="shared" si="47"/>
        <v>0</v>
      </c>
      <c r="Q60" s="2">
        <f t="shared" si="48"/>
        <v>38</v>
      </c>
      <c r="R60" s="19" t="str">
        <f t="shared" si="49"/>
        <v>jeu</v>
      </c>
      <c r="S60" s="20">
        <f t="shared" si="70"/>
        <v>42628</v>
      </c>
      <c r="T60" s="21">
        <f t="shared" si="50"/>
        <v>0</v>
      </c>
      <c r="U60" s="21">
        <f t="shared" si="51"/>
        <v>0</v>
      </c>
      <c r="V60" s="21">
        <f t="shared" si="52"/>
        <v>0</v>
      </c>
      <c r="W60" s="2">
        <f t="shared" si="53"/>
        <v>42</v>
      </c>
      <c r="X60" s="19" t="str">
        <f t="shared" si="54"/>
        <v>sam</v>
      </c>
      <c r="Y60" s="20">
        <f t="shared" si="71"/>
        <v>42658</v>
      </c>
      <c r="Z60" s="21">
        <f t="shared" si="55"/>
        <v>0</v>
      </c>
      <c r="AA60" s="21">
        <f t="shared" si="56"/>
        <v>0</v>
      </c>
      <c r="AB60" s="21">
        <f t="shared" si="57"/>
        <v>0</v>
      </c>
      <c r="AC60" s="2">
        <f t="shared" si="58"/>
        <v>47</v>
      </c>
      <c r="AD60" s="19" t="str">
        <f t="shared" si="59"/>
        <v>mar</v>
      </c>
      <c r="AE60" s="20">
        <f t="shared" si="72"/>
        <v>42689</v>
      </c>
      <c r="AF60" s="21">
        <f t="shared" si="60"/>
        <v>0</v>
      </c>
      <c r="AG60" s="21">
        <f t="shared" si="61"/>
        <v>0</v>
      </c>
      <c r="AH60" s="21">
        <f t="shared" si="62"/>
        <v>0</v>
      </c>
      <c r="AI60" s="2">
        <f t="shared" si="63"/>
        <v>51</v>
      </c>
      <c r="AJ60" s="19" t="str">
        <f t="shared" si="64"/>
        <v>jeu</v>
      </c>
      <c r="AK60" s="20">
        <f t="shared" si="73"/>
        <v>42719</v>
      </c>
      <c r="AL60" s="21">
        <f t="shared" si="65"/>
        <v>0</v>
      </c>
      <c r="AM60" s="21">
        <f t="shared" si="66"/>
        <v>0</v>
      </c>
      <c r="AN60" s="21">
        <f t="shared" si="67"/>
        <v>0</v>
      </c>
    </row>
    <row r="61" spans="5:40" x14ac:dyDescent="0.3">
      <c r="E61" s="2">
        <f t="shared" si="38"/>
        <v>29</v>
      </c>
      <c r="F61" s="19" t="str">
        <f t="shared" si="39"/>
        <v>sam</v>
      </c>
      <c r="G61" s="20">
        <f t="shared" si="68"/>
        <v>42567</v>
      </c>
      <c r="H61" s="21">
        <f t="shared" si="40"/>
        <v>0</v>
      </c>
      <c r="I61" s="21">
        <f t="shared" si="41"/>
        <v>0</v>
      </c>
      <c r="J61" s="21">
        <f t="shared" si="42"/>
        <v>0</v>
      </c>
      <c r="K61" s="2">
        <f t="shared" si="43"/>
        <v>34</v>
      </c>
      <c r="L61" s="19" t="str">
        <f t="shared" si="44"/>
        <v>mar</v>
      </c>
      <c r="M61" s="20">
        <f t="shared" si="69"/>
        <v>42598</v>
      </c>
      <c r="N61" s="21">
        <f t="shared" si="45"/>
        <v>0</v>
      </c>
      <c r="O61" s="21">
        <f t="shared" si="46"/>
        <v>1</v>
      </c>
      <c r="P61" s="21">
        <f t="shared" si="47"/>
        <v>0</v>
      </c>
      <c r="Q61" s="2">
        <f t="shared" si="48"/>
        <v>38</v>
      </c>
      <c r="R61" s="19" t="str">
        <f t="shared" si="49"/>
        <v>ven</v>
      </c>
      <c r="S61" s="20">
        <f t="shared" si="70"/>
        <v>42629</v>
      </c>
      <c r="T61" s="21">
        <f t="shared" si="50"/>
        <v>0</v>
      </c>
      <c r="U61" s="21">
        <f t="shared" si="51"/>
        <v>0</v>
      </c>
      <c r="V61" s="21">
        <f t="shared" si="52"/>
        <v>0</v>
      </c>
      <c r="W61" s="2">
        <f t="shared" si="53"/>
        <v>43</v>
      </c>
      <c r="X61" s="19" t="str">
        <f t="shared" si="54"/>
        <v>dim</v>
      </c>
      <c r="Y61" s="20">
        <f t="shared" si="71"/>
        <v>42659</v>
      </c>
      <c r="Z61" s="21">
        <f t="shared" si="55"/>
        <v>0</v>
      </c>
      <c r="AA61" s="21">
        <f t="shared" si="56"/>
        <v>0</v>
      </c>
      <c r="AB61" s="21">
        <f t="shared" si="57"/>
        <v>0</v>
      </c>
      <c r="AC61" s="2">
        <f t="shared" si="58"/>
        <v>47</v>
      </c>
      <c r="AD61" s="19" t="str">
        <f t="shared" si="59"/>
        <v>mer</v>
      </c>
      <c r="AE61" s="20">
        <f t="shared" si="72"/>
        <v>42690</v>
      </c>
      <c r="AF61" s="21">
        <f t="shared" si="60"/>
        <v>0</v>
      </c>
      <c r="AG61" s="21">
        <f t="shared" si="61"/>
        <v>0</v>
      </c>
      <c r="AH61" s="21">
        <f t="shared" si="62"/>
        <v>1</v>
      </c>
      <c r="AI61" s="2">
        <f t="shared" si="63"/>
        <v>51</v>
      </c>
      <c r="AJ61" s="19" t="str">
        <f t="shared" si="64"/>
        <v>ven</v>
      </c>
      <c r="AK61" s="20">
        <f t="shared" si="73"/>
        <v>42720</v>
      </c>
      <c r="AL61" s="21">
        <f t="shared" si="65"/>
        <v>0</v>
      </c>
      <c r="AM61" s="21">
        <f t="shared" si="66"/>
        <v>0</v>
      </c>
      <c r="AN61" s="21">
        <f t="shared" si="67"/>
        <v>0</v>
      </c>
    </row>
    <row r="62" spans="5:40" x14ac:dyDescent="0.3">
      <c r="E62" s="2">
        <f t="shared" si="38"/>
        <v>30</v>
      </c>
      <c r="F62" s="19" t="str">
        <f t="shared" si="39"/>
        <v>dim</v>
      </c>
      <c r="G62" s="20">
        <f t="shared" si="68"/>
        <v>42568</v>
      </c>
      <c r="H62" s="21">
        <f t="shared" si="40"/>
        <v>0</v>
      </c>
      <c r="I62" s="21">
        <f t="shared" si="41"/>
        <v>0</v>
      </c>
      <c r="J62" s="21">
        <f t="shared" si="42"/>
        <v>0</v>
      </c>
      <c r="K62" s="2">
        <f t="shared" si="43"/>
        <v>34</v>
      </c>
      <c r="L62" s="19" t="str">
        <f t="shared" si="44"/>
        <v>mer</v>
      </c>
      <c r="M62" s="20">
        <f t="shared" si="69"/>
        <v>42599</v>
      </c>
      <c r="N62" s="21">
        <f t="shared" si="45"/>
        <v>0</v>
      </c>
      <c r="O62" s="21">
        <f t="shared" si="46"/>
        <v>0</v>
      </c>
      <c r="P62" s="21">
        <f t="shared" si="47"/>
        <v>1</v>
      </c>
      <c r="Q62" s="2">
        <f t="shared" si="48"/>
        <v>38</v>
      </c>
      <c r="R62" s="19" t="str">
        <f t="shared" si="49"/>
        <v>sam</v>
      </c>
      <c r="S62" s="20">
        <f t="shared" si="70"/>
        <v>42630</v>
      </c>
      <c r="T62" s="21">
        <f t="shared" si="50"/>
        <v>0</v>
      </c>
      <c r="U62" s="21">
        <f t="shared" si="51"/>
        <v>0</v>
      </c>
      <c r="V62" s="21">
        <f t="shared" si="52"/>
        <v>0</v>
      </c>
      <c r="W62" s="2">
        <f t="shared" si="53"/>
        <v>43</v>
      </c>
      <c r="X62" s="19" t="str">
        <f t="shared" si="54"/>
        <v>lun</v>
      </c>
      <c r="Y62" s="20">
        <f t="shared" si="71"/>
        <v>42660</v>
      </c>
      <c r="Z62" s="21">
        <f t="shared" si="55"/>
        <v>1</v>
      </c>
      <c r="AA62" s="21">
        <f t="shared" si="56"/>
        <v>0</v>
      </c>
      <c r="AB62" s="21">
        <f t="shared" si="57"/>
        <v>0</v>
      </c>
      <c r="AC62" s="2">
        <f t="shared" si="58"/>
        <v>47</v>
      </c>
      <c r="AD62" s="19" t="str">
        <f t="shared" si="59"/>
        <v>jeu</v>
      </c>
      <c r="AE62" s="20">
        <f t="shared" si="72"/>
        <v>42691</v>
      </c>
      <c r="AF62" s="21">
        <f t="shared" si="60"/>
        <v>0</v>
      </c>
      <c r="AG62" s="21">
        <f t="shared" si="61"/>
        <v>0</v>
      </c>
      <c r="AH62" s="21">
        <f t="shared" si="62"/>
        <v>0</v>
      </c>
      <c r="AI62" s="2">
        <f t="shared" si="63"/>
        <v>51</v>
      </c>
      <c r="AJ62" s="19" t="str">
        <f t="shared" si="64"/>
        <v>sam</v>
      </c>
      <c r="AK62" s="20">
        <f t="shared" si="73"/>
        <v>42721</v>
      </c>
      <c r="AL62" s="21">
        <f t="shared" si="65"/>
        <v>0</v>
      </c>
      <c r="AM62" s="21">
        <f t="shared" si="66"/>
        <v>0</v>
      </c>
      <c r="AN62" s="21">
        <f t="shared" si="67"/>
        <v>0</v>
      </c>
    </row>
    <row r="63" spans="5:40" x14ac:dyDescent="0.3">
      <c r="E63" s="2">
        <f t="shared" si="38"/>
        <v>30</v>
      </c>
      <c r="F63" s="19" t="str">
        <f t="shared" si="39"/>
        <v>lun</v>
      </c>
      <c r="G63" s="20">
        <f t="shared" si="68"/>
        <v>42569</v>
      </c>
      <c r="H63" s="21">
        <f t="shared" si="40"/>
        <v>1</v>
      </c>
      <c r="I63" s="21">
        <f t="shared" si="41"/>
        <v>0</v>
      </c>
      <c r="J63" s="21">
        <f t="shared" si="42"/>
        <v>0</v>
      </c>
      <c r="K63" s="2">
        <f t="shared" si="43"/>
        <v>34</v>
      </c>
      <c r="L63" s="19" t="str">
        <f t="shared" si="44"/>
        <v>jeu</v>
      </c>
      <c r="M63" s="20">
        <f t="shared" si="69"/>
        <v>42600</v>
      </c>
      <c r="N63" s="21">
        <f t="shared" si="45"/>
        <v>0</v>
      </c>
      <c r="O63" s="21">
        <f t="shared" si="46"/>
        <v>0</v>
      </c>
      <c r="P63" s="21">
        <f t="shared" si="47"/>
        <v>0</v>
      </c>
      <c r="Q63" s="2">
        <f t="shared" si="48"/>
        <v>39</v>
      </c>
      <c r="R63" s="19" t="str">
        <f t="shared" si="49"/>
        <v>dim</v>
      </c>
      <c r="S63" s="20">
        <f t="shared" si="70"/>
        <v>42631</v>
      </c>
      <c r="T63" s="21">
        <f t="shared" si="50"/>
        <v>0</v>
      </c>
      <c r="U63" s="21">
        <f t="shared" si="51"/>
        <v>0</v>
      </c>
      <c r="V63" s="21">
        <f t="shared" si="52"/>
        <v>0</v>
      </c>
      <c r="W63" s="2">
        <f t="shared" si="53"/>
        <v>43</v>
      </c>
      <c r="X63" s="19" t="str">
        <f t="shared" si="54"/>
        <v>mar</v>
      </c>
      <c r="Y63" s="20">
        <f t="shared" si="71"/>
        <v>42661</v>
      </c>
      <c r="Z63" s="21">
        <f t="shared" si="55"/>
        <v>0</v>
      </c>
      <c r="AA63" s="21">
        <f t="shared" si="56"/>
        <v>0</v>
      </c>
      <c r="AB63" s="21">
        <f t="shared" si="57"/>
        <v>0</v>
      </c>
      <c r="AC63" s="2">
        <f t="shared" si="58"/>
        <v>47</v>
      </c>
      <c r="AD63" s="19" t="str">
        <f t="shared" si="59"/>
        <v>ven</v>
      </c>
      <c r="AE63" s="20">
        <f t="shared" si="72"/>
        <v>42692</v>
      </c>
      <c r="AF63" s="21">
        <f t="shared" si="60"/>
        <v>0</v>
      </c>
      <c r="AG63" s="21">
        <f t="shared" si="61"/>
        <v>0</v>
      </c>
      <c r="AH63" s="21">
        <f t="shared" si="62"/>
        <v>0</v>
      </c>
      <c r="AI63" s="2">
        <f t="shared" si="63"/>
        <v>52</v>
      </c>
      <c r="AJ63" s="19" t="str">
        <f t="shared" si="64"/>
        <v>dim</v>
      </c>
      <c r="AK63" s="20">
        <f t="shared" si="73"/>
        <v>42722</v>
      </c>
      <c r="AL63" s="21">
        <f t="shared" si="65"/>
        <v>0</v>
      </c>
      <c r="AM63" s="21">
        <f t="shared" si="66"/>
        <v>0</v>
      </c>
      <c r="AN63" s="21">
        <f t="shared" si="67"/>
        <v>0</v>
      </c>
    </row>
    <row r="64" spans="5:40" x14ac:dyDescent="0.3">
      <c r="E64" s="2">
        <f t="shared" si="38"/>
        <v>30</v>
      </c>
      <c r="F64" s="19" t="str">
        <f t="shared" si="39"/>
        <v>mar</v>
      </c>
      <c r="G64" s="20">
        <f t="shared" si="68"/>
        <v>42570</v>
      </c>
      <c r="H64" s="21">
        <f t="shared" si="40"/>
        <v>0</v>
      </c>
      <c r="I64" s="21">
        <f t="shared" si="41"/>
        <v>1</v>
      </c>
      <c r="J64" s="21">
        <f t="shared" si="42"/>
        <v>0</v>
      </c>
      <c r="K64" s="2">
        <f t="shared" si="43"/>
        <v>34</v>
      </c>
      <c r="L64" s="19" t="str">
        <f t="shared" si="44"/>
        <v>ven</v>
      </c>
      <c r="M64" s="20">
        <f t="shared" si="69"/>
        <v>42601</v>
      </c>
      <c r="N64" s="21">
        <f t="shared" si="45"/>
        <v>0</v>
      </c>
      <c r="O64" s="21">
        <f t="shared" si="46"/>
        <v>0</v>
      </c>
      <c r="P64" s="21">
        <f t="shared" si="47"/>
        <v>0</v>
      </c>
      <c r="Q64" s="2">
        <f t="shared" si="48"/>
        <v>39</v>
      </c>
      <c r="R64" s="19" t="str">
        <f t="shared" si="49"/>
        <v>lun</v>
      </c>
      <c r="S64" s="20">
        <f t="shared" si="70"/>
        <v>42632</v>
      </c>
      <c r="T64" s="21">
        <f t="shared" si="50"/>
        <v>1</v>
      </c>
      <c r="U64" s="21">
        <f t="shared" si="51"/>
        <v>0</v>
      </c>
      <c r="V64" s="21">
        <f t="shared" si="52"/>
        <v>0</v>
      </c>
      <c r="W64" s="2">
        <f t="shared" si="53"/>
        <v>43</v>
      </c>
      <c r="X64" s="19" t="str">
        <f t="shared" si="54"/>
        <v>mer</v>
      </c>
      <c r="Y64" s="20">
        <f t="shared" si="71"/>
        <v>42662</v>
      </c>
      <c r="Z64" s="21">
        <f t="shared" si="55"/>
        <v>0</v>
      </c>
      <c r="AA64" s="21">
        <f t="shared" si="56"/>
        <v>0</v>
      </c>
      <c r="AB64" s="21">
        <f t="shared" si="57"/>
        <v>1</v>
      </c>
      <c r="AC64" s="2">
        <f t="shared" si="58"/>
        <v>47</v>
      </c>
      <c r="AD64" s="19" t="str">
        <f t="shared" si="59"/>
        <v>sam</v>
      </c>
      <c r="AE64" s="20">
        <f t="shared" si="72"/>
        <v>42693</v>
      </c>
      <c r="AF64" s="21">
        <f t="shared" si="60"/>
        <v>0</v>
      </c>
      <c r="AG64" s="21">
        <f t="shared" si="61"/>
        <v>0</v>
      </c>
      <c r="AH64" s="21">
        <f t="shared" si="62"/>
        <v>0</v>
      </c>
      <c r="AI64" s="2">
        <f t="shared" si="63"/>
        <v>52</v>
      </c>
      <c r="AJ64" s="19" t="str">
        <f t="shared" si="64"/>
        <v>lun</v>
      </c>
      <c r="AK64" s="20">
        <f t="shared" si="73"/>
        <v>42723</v>
      </c>
      <c r="AL64" s="21">
        <f t="shared" si="65"/>
        <v>1</v>
      </c>
      <c r="AM64" s="21">
        <f t="shared" si="66"/>
        <v>0</v>
      </c>
      <c r="AN64" s="21">
        <f t="shared" si="67"/>
        <v>0</v>
      </c>
    </row>
    <row r="65" spans="5:40" x14ac:dyDescent="0.3">
      <c r="E65" s="2">
        <f t="shared" si="38"/>
        <v>30</v>
      </c>
      <c r="F65" s="19" t="str">
        <f t="shared" si="39"/>
        <v>mer</v>
      </c>
      <c r="G65" s="20">
        <f t="shared" si="68"/>
        <v>42571</v>
      </c>
      <c r="H65" s="21">
        <f t="shared" si="40"/>
        <v>0</v>
      </c>
      <c r="I65" s="21">
        <f t="shared" si="41"/>
        <v>0</v>
      </c>
      <c r="J65" s="21">
        <f t="shared" si="42"/>
        <v>1</v>
      </c>
      <c r="K65" s="2">
        <f t="shared" si="43"/>
        <v>34</v>
      </c>
      <c r="L65" s="19" t="str">
        <f t="shared" si="44"/>
        <v>sam</v>
      </c>
      <c r="M65" s="20">
        <f t="shared" si="69"/>
        <v>42602</v>
      </c>
      <c r="N65" s="21">
        <f t="shared" si="45"/>
        <v>0</v>
      </c>
      <c r="O65" s="21">
        <f t="shared" si="46"/>
        <v>0</v>
      </c>
      <c r="P65" s="21">
        <f t="shared" si="47"/>
        <v>0</v>
      </c>
      <c r="Q65" s="2">
        <f t="shared" si="48"/>
        <v>39</v>
      </c>
      <c r="R65" s="19" t="str">
        <f t="shared" si="49"/>
        <v>mar</v>
      </c>
      <c r="S65" s="20">
        <f t="shared" si="70"/>
        <v>42633</v>
      </c>
      <c r="T65" s="21">
        <f t="shared" si="50"/>
        <v>0</v>
      </c>
      <c r="U65" s="21">
        <f t="shared" si="51"/>
        <v>0</v>
      </c>
      <c r="V65" s="21">
        <f t="shared" si="52"/>
        <v>0</v>
      </c>
      <c r="W65" s="2">
        <f t="shared" si="53"/>
        <v>43</v>
      </c>
      <c r="X65" s="19" t="str">
        <f t="shared" si="54"/>
        <v>jeu</v>
      </c>
      <c r="Y65" s="20">
        <f t="shared" si="71"/>
        <v>42663</v>
      </c>
      <c r="Z65" s="21">
        <f t="shared" si="55"/>
        <v>0</v>
      </c>
      <c r="AA65" s="21">
        <f t="shared" si="56"/>
        <v>0</v>
      </c>
      <c r="AB65" s="21">
        <f t="shared" si="57"/>
        <v>0</v>
      </c>
      <c r="AC65" s="2">
        <f t="shared" si="58"/>
        <v>48</v>
      </c>
      <c r="AD65" s="19" t="str">
        <f t="shared" si="59"/>
        <v>dim</v>
      </c>
      <c r="AE65" s="20">
        <f t="shared" si="72"/>
        <v>42694</v>
      </c>
      <c r="AF65" s="21">
        <f t="shared" si="60"/>
        <v>0</v>
      </c>
      <c r="AG65" s="21">
        <f t="shared" si="61"/>
        <v>0</v>
      </c>
      <c r="AH65" s="21">
        <f t="shared" si="62"/>
        <v>0</v>
      </c>
      <c r="AI65" s="2">
        <f t="shared" si="63"/>
        <v>52</v>
      </c>
      <c r="AJ65" s="19" t="str">
        <f t="shared" si="64"/>
        <v>mar</v>
      </c>
      <c r="AK65" s="20">
        <f t="shared" si="73"/>
        <v>42724</v>
      </c>
      <c r="AL65" s="21">
        <f t="shared" si="65"/>
        <v>0</v>
      </c>
      <c r="AM65" s="21">
        <f t="shared" si="66"/>
        <v>1</v>
      </c>
      <c r="AN65" s="21">
        <f t="shared" si="67"/>
        <v>0</v>
      </c>
    </row>
    <row r="66" spans="5:40" x14ac:dyDescent="0.3">
      <c r="E66" s="2">
        <f t="shared" si="38"/>
        <v>30</v>
      </c>
      <c r="F66" s="19" t="str">
        <f t="shared" si="39"/>
        <v>jeu</v>
      </c>
      <c r="G66" s="20">
        <f t="shared" si="68"/>
        <v>42572</v>
      </c>
      <c r="H66" s="21">
        <f t="shared" si="40"/>
        <v>0</v>
      </c>
      <c r="I66" s="21">
        <f t="shared" si="41"/>
        <v>0</v>
      </c>
      <c r="J66" s="21">
        <f t="shared" si="42"/>
        <v>0</v>
      </c>
      <c r="K66" s="2">
        <f t="shared" si="43"/>
        <v>35</v>
      </c>
      <c r="L66" s="19" t="str">
        <f t="shared" si="44"/>
        <v>dim</v>
      </c>
      <c r="M66" s="20">
        <f t="shared" si="69"/>
        <v>42603</v>
      </c>
      <c r="N66" s="21">
        <f t="shared" si="45"/>
        <v>0</v>
      </c>
      <c r="O66" s="21">
        <f t="shared" si="46"/>
        <v>0</v>
      </c>
      <c r="P66" s="21">
        <f t="shared" si="47"/>
        <v>0</v>
      </c>
      <c r="Q66" s="2">
        <f t="shared" si="48"/>
        <v>39</v>
      </c>
      <c r="R66" s="19" t="str">
        <f t="shared" si="49"/>
        <v>mer</v>
      </c>
      <c r="S66" s="20">
        <f t="shared" si="70"/>
        <v>42634</v>
      </c>
      <c r="T66" s="21">
        <f t="shared" si="50"/>
        <v>0</v>
      </c>
      <c r="U66" s="21">
        <f t="shared" si="51"/>
        <v>0</v>
      </c>
      <c r="V66" s="21">
        <f t="shared" si="52"/>
        <v>1</v>
      </c>
      <c r="W66" s="2">
        <f t="shared" si="53"/>
        <v>43</v>
      </c>
      <c r="X66" s="19" t="str">
        <f t="shared" si="54"/>
        <v>ven</v>
      </c>
      <c r="Y66" s="20">
        <f t="shared" si="71"/>
        <v>42664</v>
      </c>
      <c r="Z66" s="21">
        <f t="shared" si="55"/>
        <v>0</v>
      </c>
      <c r="AA66" s="21">
        <f t="shared" si="56"/>
        <v>0</v>
      </c>
      <c r="AB66" s="21">
        <f t="shared" si="57"/>
        <v>0</v>
      </c>
      <c r="AC66" s="2">
        <f t="shared" si="58"/>
        <v>48</v>
      </c>
      <c r="AD66" s="19" t="str">
        <f t="shared" si="59"/>
        <v>lun</v>
      </c>
      <c r="AE66" s="20">
        <f t="shared" si="72"/>
        <v>42695</v>
      </c>
      <c r="AF66" s="21">
        <f t="shared" si="60"/>
        <v>1</v>
      </c>
      <c r="AG66" s="21">
        <f t="shared" si="61"/>
        <v>0</v>
      </c>
      <c r="AH66" s="21">
        <f t="shared" si="62"/>
        <v>0</v>
      </c>
      <c r="AI66" s="2">
        <f t="shared" si="63"/>
        <v>52</v>
      </c>
      <c r="AJ66" s="19" t="str">
        <f t="shared" si="64"/>
        <v>mer</v>
      </c>
      <c r="AK66" s="20">
        <f t="shared" si="73"/>
        <v>42725</v>
      </c>
      <c r="AL66" s="21">
        <f t="shared" si="65"/>
        <v>0</v>
      </c>
      <c r="AM66" s="21">
        <f t="shared" si="66"/>
        <v>0</v>
      </c>
      <c r="AN66" s="21">
        <f t="shared" si="67"/>
        <v>1</v>
      </c>
    </row>
    <row r="67" spans="5:40" x14ac:dyDescent="0.3">
      <c r="E67" s="2">
        <f t="shared" si="38"/>
        <v>30</v>
      </c>
      <c r="F67" s="19" t="str">
        <f t="shared" si="39"/>
        <v>ven</v>
      </c>
      <c r="G67" s="20">
        <f t="shared" si="68"/>
        <v>42573</v>
      </c>
      <c r="H67" s="21">
        <f t="shared" si="40"/>
        <v>0</v>
      </c>
      <c r="I67" s="21">
        <f t="shared" si="41"/>
        <v>0</v>
      </c>
      <c r="J67" s="21">
        <f t="shared" si="42"/>
        <v>0</v>
      </c>
      <c r="K67" s="2">
        <f t="shared" si="43"/>
        <v>35</v>
      </c>
      <c r="L67" s="19" t="str">
        <f t="shared" si="44"/>
        <v>lun</v>
      </c>
      <c r="M67" s="20">
        <f t="shared" si="69"/>
        <v>42604</v>
      </c>
      <c r="N67" s="21">
        <f t="shared" si="45"/>
        <v>1</v>
      </c>
      <c r="O67" s="21">
        <f t="shared" si="46"/>
        <v>0</v>
      </c>
      <c r="P67" s="21">
        <f t="shared" si="47"/>
        <v>0</v>
      </c>
      <c r="Q67" s="2">
        <f t="shared" si="48"/>
        <v>39</v>
      </c>
      <c r="R67" s="19" t="str">
        <f t="shared" si="49"/>
        <v>jeu</v>
      </c>
      <c r="S67" s="20">
        <f t="shared" si="70"/>
        <v>42635</v>
      </c>
      <c r="T67" s="21">
        <f t="shared" si="50"/>
        <v>0</v>
      </c>
      <c r="U67" s="21">
        <f t="shared" si="51"/>
        <v>0</v>
      </c>
      <c r="V67" s="21">
        <f t="shared" si="52"/>
        <v>0</v>
      </c>
      <c r="W67" s="2">
        <f t="shared" si="53"/>
        <v>43</v>
      </c>
      <c r="X67" s="19" t="str">
        <f t="shared" si="54"/>
        <v>sam</v>
      </c>
      <c r="Y67" s="20">
        <f t="shared" si="71"/>
        <v>42665</v>
      </c>
      <c r="Z67" s="21">
        <f t="shared" si="55"/>
        <v>0</v>
      </c>
      <c r="AA67" s="21">
        <f t="shared" si="56"/>
        <v>0</v>
      </c>
      <c r="AB67" s="21">
        <f t="shared" si="57"/>
        <v>0</v>
      </c>
      <c r="AC67" s="2">
        <f t="shared" si="58"/>
        <v>48</v>
      </c>
      <c r="AD67" s="19" t="str">
        <f t="shared" si="59"/>
        <v>mar</v>
      </c>
      <c r="AE67" s="20">
        <f t="shared" si="72"/>
        <v>42696</v>
      </c>
      <c r="AF67" s="21">
        <f t="shared" si="60"/>
        <v>0</v>
      </c>
      <c r="AG67" s="21">
        <f t="shared" si="61"/>
        <v>1</v>
      </c>
      <c r="AH67" s="21">
        <f t="shared" si="62"/>
        <v>0</v>
      </c>
      <c r="AI67" s="2">
        <f t="shared" si="63"/>
        <v>52</v>
      </c>
      <c r="AJ67" s="19" t="str">
        <f t="shared" si="64"/>
        <v>jeu</v>
      </c>
      <c r="AK67" s="20">
        <f t="shared" si="73"/>
        <v>42726</v>
      </c>
      <c r="AL67" s="21">
        <f t="shared" si="65"/>
        <v>0</v>
      </c>
      <c r="AM67" s="21">
        <f t="shared" si="66"/>
        <v>0</v>
      </c>
      <c r="AN67" s="21">
        <f t="shared" si="67"/>
        <v>0</v>
      </c>
    </row>
    <row r="68" spans="5:40" x14ac:dyDescent="0.3">
      <c r="E68" s="2">
        <f t="shared" si="38"/>
        <v>30</v>
      </c>
      <c r="F68" s="19" t="str">
        <f t="shared" si="39"/>
        <v>sam</v>
      </c>
      <c r="G68" s="20">
        <f t="shared" si="68"/>
        <v>42574</v>
      </c>
      <c r="H68" s="21">
        <f t="shared" si="40"/>
        <v>0</v>
      </c>
      <c r="I68" s="21">
        <f t="shared" si="41"/>
        <v>0</v>
      </c>
      <c r="J68" s="21">
        <f t="shared" si="42"/>
        <v>0</v>
      </c>
      <c r="K68" s="2">
        <f t="shared" si="43"/>
        <v>35</v>
      </c>
      <c r="L68" s="19" t="str">
        <f t="shared" si="44"/>
        <v>mar</v>
      </c>
      <c r="M68" s="20">
        <f t="shared" si="69"/>
        <v>42605</v>
      </c>
      <c r="N68" s="21">
        <f t="shared" si="45"/>
        <v>0</v>
      </c>
      <c r="O68" s="21">
        <f t="shared" si="46"/>
        <v>0</v>
      </c>
      <c r="P68" s="21">
        <f t="shared" si="47"/>
        <v>0</v>
      </c>
      <c r="Q68" s="2">
        <f t="shared" si="48"/>
        <v>39</v>
      </c>
      <c r="R68" s="19" t="str">
        <f t="shared" si="49"/>
        <v>ven</v>
      </c>
      <c r="S68" s="20">
        <f t="shared" si="70"/>
        <v>42636</v>
      </c>
      <c r="T68" s="21">
        <f t="shared" si="50"/>
        <v>0</v>
      </c>
      <c r="U68" s="21">
        <f t="shared" si="51"/>
        <v>0</v>
      </c>
      <c r="V68" s="21">
        <f t="shared" si="52"/>
        <v>0</v>
      </c>
      <c r="W68" s="2">
        <f t="shared" si="53"/>
        <v>44</v>
      </c>
      <c r="X68" s="19" t="str">
        <f t="shared" si="54"/>
        <v>dim</v>
      </c>
      <c r="Y68" s="20">
        <f t="shared" si="71"/>
        <v>42666</v>
      </c>
      <c r="Z68" s="21">
        <f t="shared" si="55"/>
        <v>0</v>
      </c>
      <c r="AA68" s="21">
        <f t="shared" si="56"/>
        <v>0</v>
      </c>
      <c r="AB68" s="21">
        <f t="shared" si="57"/>
        <v>0</v>
      </c>
      <c r="AC68" s="2">
        <f t="shared" si="58"/>
        <v>48</v>
      </c>
      <c r="AD68" s="19" t="str">
        <f t="shared" si="59"/>
        <v>mer</v>
      </c>
      <c r="AE68" s="20">
        <f t="shared" si="72"/>
        <v>42697</v>
      </c>
      <c r="AF68" s="21">
        <f t="shared" si="60"/>
        <v>0</v>
      </c>
      <c r="AG68" s="21">
        <f t="shared" si="61"/>
        <v>0</v>
      </c>
      <c r="AH68" s="21">
        <f t="shared" si="62"/>
        <v>1</v>
      </c>
      <c r="AI68" s="2">
        <f t="shared" si="63"/>
        <v>52</v>
      </c>
      <c r="AJ68" s="19" t="str">
        <f t="shared" si="64"/>
        <v>ven</v>
      </c>
      <c r="AK68" s="20">
        <f t="shared" si="73"/>
        <v>42727</v>
      </c>
      <c r="AL68" s="21">
        <f t="shared" si="65"/>
        <v>0</v>
      </c>
      <c r="AM68" s="21">
        <f t="shared" si="66"/>
        <v>0</v>
      </c>
      <c r="AN68" s="21">
        <f t="shared" si="67"/>
        <v>0</v>
      </c>
    </row>
    <row r="69" spans="5:40" x14ac:dyDescent="0.3">
      <c r="E69" s="2">
        <f t="shared" si="38"/>
        <v>31</v>
      </c>
      <c r="F69" s="19" t="str">
        <f t="shared" si="39"/>
        <v>dim</v>
      </c>
      <c r="G69" s="20">
        <f t="shared" si="68"/>
        <v>42575</v>
      </c>
      <c r="H69" s="21">
        <f t="shared" si="40"/>
        <v>0</v>
      </c>
      <c r="I69" s="21">
        <f t="shared" si="41"/>
        <v>0</v>
      </c>
      <c r="J69" s="21">
        <f t="shared" si="42"/>
        <v>0</v>
      </c>
      <c r="K69" s="2">
        <f t="shared" si="43"/>
        <v>35</v>
      </c>
      <c r="L69" s="19" t="str">
        <f t="shared" si="44"/>
        <v>mer</v>
      </c>
      <c r="M69" s="20">
        <f t="shared" si="69"/>
        <v>42606</v>
      </c>
      <c r="N69" s="21">
        <f t="shared" si="45"/>
        <v>0</v>
      </c>
      <c r="O69" s="21">
        <f t="shared" si="46"/>
        <v>0</v>
      </c>
      <c r="P69" s="21">
        <f t="shared" si="47"/>
        <v>1</v>
      </c>
      <c r="Q69" s="2">
        <f t="shared" si="48"/>
        <v>39</v>
      </c>
      <c r="R69" s="19" t="str">
        <f t="shared" si="49"/>
        <v>sam</v>
      </c>
      <c r="S69" s="20">
        <f t="shared" si="70"/>
        <v>42637</v>
      </c>
      <c r="T69" s="21">
        <f t="shared" si="50"/>
        <v>0</v>
      </c>
      <c r="U69" s="21">
        <f t="shared" si="51"/>
        <v>0</v>
      </c>
      <c r="V69" s="21">
        <f t="shared" si="52"/>
        <v>0</v>
      </c>
      <c r="W69" s="2">
        <f t="shared" si="53"/>
        <v>44</v>
      </c>
      <c r="X69" s="19" t="str">
        <f t="shared" si="54"/>
        <v>lun</v>
      </c>
      <c r="Y69" s="20">
        <f t="shared" si="71"/>
        <v>42667</v>
      </c>
      <c r="Z69" s="21">
        <f t="shared" si="55"/>
        <v>1</v>
      </c>
      <c r="AA69" s="21">
        <f t="shared" si="56"/>
        <v>0</v>
      </c>
      <c r="AB69" s="21">
        <f t="shared" si="57"/>
        <v>0</v>
      </c>
      <c r="AC69" s="2">
        <f t="shared" si="58"/>
        <v>48</v>
      </c>
      <c r="AD69" s="19" t="str">
        <f t="shared" si="59"/>
        <v>jeu</v>
      </c>
      <c r="AE69" s="20">
        <f t="shared" si="72"/>
        <v>42698</v>
      </c>
      <c r="AF69" s="21">
        <f t="shared" si="60"/>
        <v>0</v>
      </c>
      <c r="AG69" s="21">
        <f t="shared" si="61"/>
        <v>0</v>
      </c>
      <c r="AH69" s="21">
        <f t="shared" si="62"/>
        <v>0</v>
      </c>
      <c r="AI69" s="2">
        <f t="shared" si="63"/>
        <v>52</v>
      </c>
      <c r="AJ69" s="19" t="str">
        <f t="shared" si="64"/>
        <v>sam</v>
      </c>
      <c r="AK69" s="20">
        <f t="shared" si="73"/>
        <v>42728</v>
      </c>
      <c r="AL69" s="21">
        <f t="shared" si="65"/>
        <v>0</v>
      </c>
      <c r="AM69" s="21">
        <f t="shared" si="66"/>
        <v>0</v>
      </c>
      <c r="AN69" s="21">
        <f t="shared" si="67"/>
        <v>0</v>
      </c>
    </row>
    <row r="70" spans="5:40" x14ac:dyDescent="0.3">
      <c r="E70" s="2">
        <f t="shared" si="38"/>
        <v>31</v>
      </c>
      <c r="F70" s="19" t="str">
        <f t="shared" si="39"/>
        <v>lun</v>
      </c>
      <c r="G70" s="20">
        <f t="shared" si="68"/>
        <v>42576</v>
      </c>
      <c r="H70" s="21">
        <f t="shared" si="40"/>
        <v>1</v>
      </c>
      <c r="I70" s="21">
        <f t="shared" si="41"/>
        <v>0</v>
      </c>
      <c r="J70" s="21">
        <f t="shared" si="42"/>
        <v>0</v>
      </c>
      <c r="K70" s="2">
        <f t="shared" si="43"/>
        <v>35</v>
      </c>
      <c r="L70" s="19" t="str">
        <f t="shared" si="44"/>
        <v>jeu</v>
      </c>
      <c r="M70" s="20">
        <f t="shared" si="69"/>
        <v>42607</v>
      </c>
      <c r="N70" s="21">
        <f t="shared" si="45"/>
        <v>0</v>
      </c>
      <c r="O70" s="21">
        <f t="shared" si="46"/>
        <v>0</v>
      </c>
      <c r="P70" s="21">
        <f t="shared" si="47"/>
        <v>0</v>
      </c>
      <c r="Q70" s="2">
        <f t="shared" si="48"/>
        <v>40</v>
      </c>
      <c r="R70" s="19" t="str">
        <f t="shared" si="49"/>
        <v>dim</v>
      </c>
      <c r="S70" s="20">
        <f t="shared" si="70"/>
        <v>42638</v>
      </c>
      <c r="T70" s="21">
        <f t="shared" si="50"/>
        <v>0</v>
      </c>
      <c r="U70" s="21">
        <f t="shared" si="51"/>
        <v>0</v>
      </c>
      <c r="V70" s="21">
        <f t="shared" si="52"/>
        <v>0</v>
      </c>
      <c r="W70" s="2">
        <f t="shared" si="53"/>
        <v>44</v>
      </c>
      <c r="X70" s="19" t="str">
        <f t="shared" si="54"/>
        <v>mar</v>
      </c>
      <c r="Y70" s="20">
        <f t="shared" si="71"/>
        <v>42668</v>
      </c>
      <c r="Z70" s="21">
        <f t="shared" si="55"/>
        <v>0</v>
      </c>
      <c r="AA70" s="21">
        <f t="shared" si="56"/>
        <v>1</v>
      </c>
      <c r="AB70" s="21">
        <f t="shared" si="57"/>
        <v>0</v>
      </c>
      <c r="AC70" s="2">
        <f t="shared" si="58"/>
        <v>48</v>
      </c>
      <c r="AD70" s="19" t="str">
        <f t="shared" si="59"/>
        <v>ven</v>
      </c>
      <c r="AE70" s="20">
        <f t="shared" si="72"/>
        <v>42699</v>
      </c>
      <c r="AF70" s="21">
        <f t="shared" si="60"/>
        <v>0</v>
      </c>
      <c r="AG70" s="21">
        <f t="shared" si="61"/>
        <v>0</v>
      </c>
      <c r="AH70" s="21">
        <f t="shared" si="62"/>
        <v>0</v>
      </c>
      <c r="AI70" s="2">
        <f t="shared" si="63"/>
        <v>53</v>
      </c>
      <c r="AJ70" s="19" t="str">
        <f t="shared" si="64"/>
        <v>dim</v>
      </c>
      <c r="AK70" s="20">
        <f t="shared" si="73"/>
        <v>42729</v>
      </c>
      <c r="AL70" s="21">
        <f t="shared" si="65"/>
        <v>0</v>
      </c>
      <c r="AM70" s="21">
        <f t="shared" si="66"/>
        <v>0</v>
      </c>
      <c r="AN70" s="21">
        <f t="shared" si="67"/>
        <v>0</v>
      </c>
    </row>
    <row r="71" spans="5:40" x14ac:dyDescent="0.3">
      <c r="E71" s="2">
        <f t="shared" si="38"/>
        <v>31</v>
      </c>
      <c r="F71" s="19" t="str">
        <f t="shared" si="39"/>
        <v>mar</v>
      </c>
      <c r="G71" s="20">
        <f t="shared" si="68"/>
        <v>42577</v>
      </c>
      <c r="H71" s="21">
        <f t="shared" si="40"/>
        <v>0</v>
      </c>
      <c r="I71" s="21">
        <f t="shared" si="41"/>
        <v>0</v>
      </c>
      <c r="J71" s="21">
        <f t="shared" si="42"/>
        <v>0</v>
      </c>
      <c r="K71" s="2">
        <f t="shared" si="43"/>
        <v>35</v>
      </c>
      <c r="L71" s="19" t="str">
        <f t="shared" si="44"/>
        <v>ven</v>
      </c>
      <c r="M71" s="20">
        <f t="shared" si="69"/>
        <v>42608</v>
      </c>
      <c r="N71" s="21">
        <f t="shared" si="45"/>
        <v>0</v>
      </c>
      <c r="O71" s="21">
        <f t="shared" si="46"/>
        <v>0</v>
      </c>
      <c r="P71" s="21">
        <f t="shared" si="47"/>
        <v>0</v>
      </c>
      <c r="Q71" s="2">
        <f t="shared" si="48"/>
        <v>40</v>
      </c>
      <c r="R71" s="19" t="str">
        <f t="shared" si="49"/>
        <v>lun</v>
      </c>
      <c r="S71" s="20">
        <f t="shared" si="70"/>
        <v>42639</v>
      </c>
      <c r="T71" s="21">
        <f t="shared" si="50"/>
        <v>1</v>
      </c>
      <c r="U71" s="21">
        <f t="shared" si="51"/>
        <v>0</v>
      </c>
      <c r="V71" s="21">
        <f t="shared" si="52"/>
        <v>0</v>
      </c>
      <c r="W71" s="2">
        <f t="shared" si="53"/>
        <v>44</v>
      </c>
      <c r="X71" s="19" t="str">
        <f t="shared" si="54"/>
        <v>mer</v>
      </c>
      <c r="Y71" s="20">
        <f t="shared" si="71"/>
        <v>42669</v>
      </c>
      <c r="Z71" s="21">
        <f t="shared" si="55"/>
        <v>0</v>
      </c>
      <c r="AA71" s="21">
        <f t="shared" si="56"/>
        <v>0</v>
      </c>
      <c r="AB71" s="21">
        <f t="shared" si="57"/>
        <v>1</v>
      </c>
      <c r="AC71" s="2">
        <f t="shared" si="58"/>
        <v>48</v>
      </c>
      <c r="AD71" s="19" t="str">
        <f t="shared" si="59"/>
        <v>sam</v>
      </c>
      <c r="AE71" s="20">
        <f t="shared" si="72"/>
        <v>42700</v>
      </c>
      <c r="AF71" s="21">
        <f t="shared" si="60"/>
        <v>0</v>
      </c>
      <c r="AG71" s="21">
        <f t="shared" si="61"/>
        <v>0</v>
      </c>
      <c r="AH71" s="21">
        <f t="shared" si="62"/>
        <v>0</v>
      </c>
      <c r="AI71" s="2">
        <f t="shared" si="63"/>
        <v>53</v>
      </c>
      <c r="AJ71" s="19" t="str">
        <f t="shared" si="64"/>
        <v>lun</v>
      </c>
      <c r="AK71" s="20">
        <f t="shared" si="73"/>
        <v>42730</v>
      </c>
      <c r="AL71" s="21">
        <f t="shared" si="65"/>
        <v>1</v>
      </c>
      <c r="AM71" s="21">
        <f t="shared" si="66"/>
        <v>0</v>
      </c>
      <c r="AN71" s="21">
        <f t="shared" si="67"/>
        <v>0</v>
      </c>
    </row>
    <row r="72" spans="5:40" x14ac:dyDescent="0.3">
      <c r="E72" s="2">
        <f t="shared" si="38"/>
        <v>31</v>
      </c>
      <c r="F72" s="19" t="str">
        <f t="shared" si="39"/>
        <v>mer</v>
      </c>
      <c r="G72" s="20">
        <f t="shared" si="68"/>
        <v>42578</v>
      </c>
      <c r="H72" s="21">
        <f t="shared" si="40"/>
        <v>0</v>
      </c>
      <c r="I72" s="21">
        <f t="shared" si="41"/>
        <v>0</v>
      </c>
      <c r="J72" s="21">
        <f t="shared" si="42"/>
        <v>1</v>
      </c>
      <c r="K72" s="2">
        <f t="shared" si="43"/>
        <v>35</v>
      </c>
      <c r="L72" s="19" t="str">
        <f t="shared" si="44"/>
        <v>sam</v>
      </c>
      <c r="M72" s="20">
        <f t="shared" si="69"/>
        <v>42609</v>
      </c>
      <c r="N72" s="21">
        <f t="shared" si="45"/>
        <v>0</v>
      </c>
      <c r="O72" s="21">
        <f t="shared" si="46"/>
        <v>0</v>
      </c>
      <c r="P72" s="21">
        <f t="shared" si="47"/>
        <v>0</v>
      </c>
      <c r="Q72" s="2">
        <f t="shared" si="48"/>
        <v>40</v>
      </c>
      <c r="R72" s="19" t="str">
        <f t="shared" si="49"/>
        <v>mar</v>
      </c>
      <c r="S72" s="20">
        <f t="shared" si="70"/>
        <v>42640</v>
      </c>
      <c r="T72" s="21">
        <f t="shared" si="50"/>
        <v>0</v>
      </c>
      <c r="U72" s="21">
        <f t="shared" si="51"/>
        <v>1</v>
      </c>
      <c r="V72" s="21">
        <f t="shared" si="52"/>
        <v>0</v>
      </c>
      <c r="W72" s="2">
        <f t="shared" si="53"/>
        <v>44</v>
      </c>
      <c r="X72" s="19" t="str">
        <f t="shared" si="54"/>
        <v>jeu</v>
      </c>
      <c r="Y72" s="20">
        <f t="shared" si="71"/>
        <v>42670</v>
      </c>
      <c r="Z72" s="21">
        <f t="shared" si="55"/>
        <v>0</v>
      </c>
      <c r="AA72" s="21">
        <f t="shared" si="56"/>
        <v>0</v>
      </c>
      <c r="AB72" s="21">
        <f t="shared" si="57"/>
        <v>0</v>
      </c>
      <c r="AC72" s="2">
        <f t="shared" si="58"/>
        <v>49</v>
      </c>
      <c r="AD72" s="19" t="str">
        <f t="shared" si="59"/>
        <v>dim</v>
      </c>
      <c r="AE72" s="20">
        <f t="shared" si="72"/>
        <v>42701</v>
      </c>
      <c r="AF72" s="21">
        <f t="shared" si="60"/>
        <v>0</v>
      </c>
      <c r="AG72" s="21">
        <f t="shared" si="61"/>
        <v>0</v>
      </c>
      <c r="AH72" s="21">
        <f t="shared" si="62"/>
        <v>0</v>
      </c>
      <c r="AI72" s="2">
        <f t="shared" si="63"/>
        <v>53</v>
      </c>
      <c r="AJ72" s="19" t="str">
        <f t="shared" si="64"/>
        <v>mar</v>
      </c>
      <c r="AK72" s="20">
        <f t="shared" si="73"/>
        <v>42731</v>
      </c>
      <c r="AL72" s="21">
        <f t="shared" si="65"/>
        <v>0</v>
      </c>
      <c r="AM72" s="21">
        <f t="shared" si="66"/>
        <v>0</v>
      </c>
      <c r="AN72" s="21">
        <f t="shared" si="67"/>
        <v>0</v>
      </c>
    </row>
    <row r="73" spans="5:40" x14ac:dyDescent="0.3">
      <c r="E73" s="2">
        <f t="shared" si="38"/>
        <v>31</v>
      </c>
      <c r="F73" s="19" t="str">
        <f t="shared" si="39"/>
        <v>jeu</v>
      </c>
      <c r="G73" s="20">
        <f t="shared" si="68"/>
        <v>42579</v>
      </c>
      <c r="H73" s="21">
        <f t="shared" si="40"/>
        <v>0</v>
      </c>
      <c r="I73" s="21">
        <f t="shared" si="41"/>
        <v>0</v>
      </c>
      <c r="J73" s="21">
        <f t="shared" si="42"/>
        <v>0</v>
      </c>
      <c r="K73" s="2">
        <f t="shared" si="43"/>
        <v>36</v>
      </c>
      <c r="L73" s="19" t="str">
        <f t="shared" si="44"/>
        <v>dim</v>
      </c>
      <c r="M73" s="20">
        <f t="shared" si="69"/>
        <v>42610</v>
      </c>
      <c r="N73" s="21">
        <f t="shared" si="45"/>
        <v>0</v>
      </c>
      <c r="O73" s="21">
        <f t="shared" si="46"/>
        <v>0</v>
      </c>
      <c r="P73" s="21">
        <f t="shared" si="47"/>
        <v>0</v>
      </c>
      <c r="Q73" s="2">
        <f t="shared" si="48"/>
        <v>40</v>
      </c>
      <c r="R73" s="19" t="str">
        <f t="shared" si="49"/>
        <v>mer</v>
      </c>
      <c r="S73" s="20">
        <f t="shared" si="70"/>
        <v>42641</v>
      </c>
      <c r="T73" s="21">
        <f t="shared" si="50"/>
        <v>0</v>
      </c>
      <c r="U73" s="21">
        <f t="shared" si="51"/>
        <v>0</v>
      </c>
      <c r="V73" s="21">
        <f t="shared" si="52"/>
        <v>1</v>
      </c>
      <c r="W73" s="2">
        <f t="shared" si="53"/>
        <v>44</v>
      </c>
      <c r="X73" s="19" t="str">
        <f t="shared" si="54"/>
        <v>ven</v>
      </c>
      <c r="Y73" s="20">
        <f t="shared" si="71"/>
        <v>42671</v>
      </c>
      <c r="Z73" s="21">
        <f t="shared" si="55"/>
        <v>0</v>
      </c>
      <c r="AA73" s="21">
        <f t="shared" si="56"/>
        <v>0</v>
      </c>
      <c r="AB73" s="21">
        <f t="shared" si="57"/>
        <v>0</v>
      </c>
      <c r="AC73" s="2">
        <f t="shared" si="58"/>
        <v>49</v>
      </c>
      <c r="AD73" s="19" t="str">
        <f t="shared" si="59"/>
        <v>lun</v>
      </c>
      <c r="AE73" s="20">
        <f t="shared" si="72"/>
        <v>42702</v>
      </c>
      <c r="AF73" s="21">
        <f t="shared" si="60"/>
        <v>1</v>
      </c>
      <c r="AG73" s="21">
        <f t="shared" si="61"/>
        <v>0</v>
      </c>
      <c r="AH73" s="21">
        <f t="shared" si="62"/>
        <v>0</v>
      </c>
      <c r="AI73" s="2">
        <f t="shared" si="63"/>
        <v>53</v>
      </c>
      <c r="AJ73" s="19" t="str">
        <f t="shared" si="64"/>
        <v>mer</v>
      </c>
      <c r="AK73" s="20">
        <f t="shared" si="73"/>
        <v>42732</v>
      </c>
      <c r="AL73" s="21">
        <f t="shared" si="65"/>
        <v>0</v>
      </c>
      <c r="AM73" s="21">
        <f t="shared" si="66"/>
        <v>0</v>
      </c>
      <c r="AN73" s="21">
        <f t="shared" si="67"/>
        <v>1</v>
      </c>
    </row>
    <row r="74" spans="5:40" x14ac:dyDescent="0.3">
      <c r="E74" s="2">
        <f t="shared" si="38"/>
        <v>31</v>
      </c>
      <c r="F74" s="19" t="str">
        <f t="shared" si="39"/>
        <v>ven</v>
      </c>
      <c r="G74" s="20">
        <f t="shared" si="68"/>
        <v>42580</v>
      </c>
      <c r="H74" s="21">
        <f t="shared" si="40"/>
        <v>0</v>
      </c>
      <c r="I74" s="21">
        <f t="shared" si="41"/>
        <v>0</v>
      </c>
      <c r="J74" s="21">
        <f t="shared" si="42"/>
        <v>0</v>
      </c>
      <c r="K74" s="2">
        <f t="shared" si="43"/>
        <v>36</v>
      </c>
      <c r="L74" s="19" t="str">
        <f t="shared" si="44"/>
        <v>lun</v>
      </c>
      <c r="M74" s="20">
        <f t="shared" si="69"/>
        <v>42611</v>
      </c>
      <c r="N74" s="21">
        <f t="shared" si="45"/>
        <v>1</v>
      </c>
      <c r="O74" s="21">
        <f t="shared" si="46"/>
        <v>0</v>
      </c>
      <c r="P74" s="21">
        <f t="shared" si="47"/>
        <v>0</v>
      </c>
      <c r="Q74" s="2">
        <f t="shared" si="48"/>
        <v>40</v>
      </c>
      <c r="R74" s="19" t="str">
        <f t="shared" si="49"/>
        <v>jeu</v>
      </c>
      <c r="S74" s="20">
        <f t="shared" si="70"/>
        <v>42642</v>
      </c>
      <c r="T74" s="21">
        <f t="shared" si="50"/>
        <v>0</v>
      </c>
      <c r="U74" s="21">
        <f t="shared" si="51"/>
        <v>0</v>
      </c>
      <c r="V74" s="21">
        <f t="shared" si="52"/>
        <v>0</v>
      </c>
      <c r="W74" s="2">
        <f t="shared" si="53"/>
        <v>44</v>
      </c>
      <c r="X74" s="19" t="str">
        <f t="shared" si="54"/>
        <v>sam</v>
      </c>
      <c r="Y74" s="20">
        <f t="shared" si="71"/>
        <v>42672</v>
      </c>
      <c r="Z74" s="21">
        <f t="shared" si="55"/>
        <v>0</v>
      </c>
      <c r="AA74" s="21">
        <f t="shared" si="56"/>
        <v>0</v>
      </c>
      <c r="AB74" s="21">
        <f t="shared" si="57"/>
        <v>0</v>
      </c>
      <c r="AC74" s="2">
        <f t="shared" si="58"/>
        <v>49</v>
      </c>
      <c r="AD74" s="19" t="str">
        <f t="shared" si="59"/>
        <v>mar</v>
      </c>
      <c r="AE74" s="20">
        <f t="shared" si="72"/>
        <v>42703</v>
      </c>
      <c r="AF74" s="21">
        <f t="shared" si="60"/>
        <v>0</v>
      </c>
      <c r="AG74" s="21">
        <f t="shared" si="61"/>
        <v>0</v>
      </c>
      <c r="AH74" s="21">
        <f t="shared" si="62"/>
        <v>0</v>
      </c>
      <c r="AI74" s="2">
        <f t="shared" si="63"/>
        <v>53</v>
      </c>
      <c r="AJ74" s="19" t="str">
        <f t="shared" si="64"/>
        <v>jeu</v>
      </c>
      <c r="AK74" s="20">
        <f t="shared" si="73"/>
        <v>42733</v>
      </c>
      <c r="AL74" s="21">
        <f t="shared" si="65"/>
        <v>0</v>
      </c>
      <c r="AM74" s="21">
        <f t="shared" si="66"/>
        <v>0</v>
      </c>
      <c r="AN74" s="21">
        <f t="shared" si="67"/>
        <v>0</v>
      </c>
    </row>
    <row r="75" spans="5:40" x14ac:dyDescent="0.3">
      <c r="E75" s="2">
        <f t="shared" si="38"/>
        <v>31</v>
      </c>
      <c r="F75" s="19" t="str">
        <f t="shared" si="39"/>
        <v>sam</v>
      </c>
      <c r="G75" s="20">
        <f t="shared" si="68"/>
        <v>42581</v>
      </c>
      <c r="H75" s="21">
        <f t="shared" si="40"/>
        <v>0</v>
      </c>
      <c r="I75" s="21">
        <f t="shared" si="41"/>
        <v>0</v>
      </c>
      <c r="J75" s="21">
        <f t="shared" si="42"/>
        <v>0</v>
      </c>
      <c r="K75" s="2">
        <f t="shared" si="43"/>
        <v>36</v>
      </c>
      <c r="L75" s="19" t="str">
        <f t="shared" si="44"/>
        <v>mar</v>
      </c>
      <c r="M75" s="20">
        <f t="shared" si="69"/>
        <v>42612</v>
      </c>
      <c r="N75" s="21">
        <f t="shared" si="45"/>
        <v>0</v>
      </c>
      <c r="O75" s="21">
        <f t="shared" si="46"/>
        <v>1</v>
      </c>
      <c r="P75" s="21">
        <f t="shared" si="47"/>
        <v>0</v>
      </c>
      <c r="Q75" s="2">
        <f t="shared" si="48"/>
        <v>40</v>
      </c>
      <c r="R75" s="19" t="str">
        <f t="shared" si="49"/>
        <v>ven</v>
      </c>
      <c r="S75" s="20">
        <f t="shared" si="70"/>
        <v>42643</v>
      </c>
      <c r="T75" s="21">
        <f t="shared" si="50"/>
        <v>0</v>
      </c>
      <c r="U75" s="21">
        <f t="shared" si="51"/>
        <v>0</v>
      </c>
      <c r="V75" s="21">
        <f t="shared" si="52"/>
        <v>0</v>
      </c>
      <c r="W75" s="2">
        <f t="shared" si="53"/>
        <v>45</v>
      </c>
      <c r="X75" s="19" t="str">
        <f t="shared" si="54"/>
        <v>dim</v>
      </c>
      <c r="Y75" s="20">
        <f t="shared" si="71"/>
        <v>42673</v>
      </c>
      <c r="Z75" s="21">
        <f t="shared" si="55"/>
        <v>0</v>
      </c>
      <c r="AA75" s="21">
        <f t="shared" si="56"/>
        <v>0</v>
      </c>
      <c r="AB75" s="21">
        <f t="shared" si="57"/>
        <v>0</v>
      </c>
      <c r="AC75" s="2">
        <f t="shared" si="58"/>
        <v>49</v>
      </c>
      <c r="AD75" s="19" t="str">
        <f t="shared" si="59"/>
        <v>mer</v>
      </c>
      <c r="AE75" s="20">
        <f t="shared" si="72"/>
        <v>42704</v>
      </c>
      <c r="AF75" s="21">
        <f t="shared" si="60"/>
        <v>0</v>
      </c>
      <c r="AG75" s="21">
        <f t="shared" si="61"/>
        <v>0</v>
      </c>
      <c r="AH75" s="21">
        <f t="shared" si="62"/>
        <v>1</v>
      </c>
      <c r="AI75" s="2">
        <f t="shared" si="63"/>
        <v>53</v>
      </c>
      <c r="AJ75" s="19" t="str">
        <f t="shared" si="64"/>
        <v>ven</v>
      </c>
      <c r="AK75" s="20">
        <f t="shared" si="73"/>
        <v>42734</v>
      </c>
      <c r="AL75" s="21">
        <f t="shared" si="65"/>
        <v>0</v>
      </c>
      <c r="AM75" s="21">
        <f t="shared" si="66"/>
        <v>0</v>
      </c>
      <c r="AN75" s="21">
        <f t="shared" si="67"/>
        <v>0</v>
      </c>
    </row>
    <row r="76" spans="5:40" x14ac:dyDescent="0.3">
      <c r="E76" s="2">
        <f t="shared" si="38"/>
        <v>32</v>
      </c>
      <c r="F76" s="19" t="str">
        <f t="shared" si="39"/>
        <v>dim</v>
      </c>
      <c r="G76" s="20">
        <f t="shared" si="68"/>
        <v>42582</v>
      </c>
      <c r="H76" s="21">
        <f t="shared" si="40"/>
        <v>0</v>
      </c>
      <c r="I76" s="21">
        <f t="shared" si="41"/>
        <v>0</v>
      </c>
      <c r="J76" s="21">
        <f t="shared" si="42"/>
        <v>0</v>
      </c>
      <c r="K76" s="2">
        <f t="shared" si="43"/>
        <v>36</v>
      </c>
      <c r="L76" s="19" t="str">
        <f t="shared" si="44"/>
        <v>mer</v>
      </c>
      <c r="M76" s="20">
        <f t="shared" si="69"/>
        <v>42613</v>
      </c>
      <c r="N76" s="21">
        <f t="shared" si="45"/>
        <v>0</v>
      </c>
      <c r="O76" s="21">
        <f t="shared" si="46"/>
        <v>0</v>
      </c>
      <c r="P76" s="21">
        <f t="shared" si="47"/>
        <v>1</v>
      </c>
      <c r="Q76" s="2">
        <f t="shared" si="48"/>
        <v>0</v>
      </c>
      <c r="U76" s="21">
        <f t="shared" si="51"/>
        <v>0</v>
      </c>
      <c r="W76" s="2">
        <f t="shared" si="53"/>
        <v>45</v>
      </c>
      <c r="X76" s="19" t="str">
        <f t="shared" si="54"/>
        <v>lun</v>
      </c>
      <c r="Y76" s="20">
        <f t="shared" si="71"/>
        <v>42674</v>
      </c>
      <c r="Z76" s="21">
        <f t="shared" si="55"/>
        <v>1</v>
      </c>
      <c r="AA76" s="21">
        <f t="shared" si="56"/>
        <v>0</v>
      </c>
      <c r="AB76" s="21">
        <f t="shared" si="57"/>
        <v>0</v>
      </c>
      <c r="AC76" s="2">
        <f t="shared" si="58"/>
        <v>0</v>
      </c>
      <c r="AG76" s="21">
        <f t="shared" si="61"/>
        <v>0</v>
      </c>
      <c r="AI76" s="2">
        <f t="shared" si="63"/>
        <v>53</v>
      </c>
      <c r="AJ76" s="19" t="str">
        <f t="shared" si="64"/>
        <v>sam</v>
      </c>
      <c r="AK76" s="20">
        <f t="shared" si="73"/>
        <v>42735</v>
      </c>
      <c r="AL76" s="21">
        <f t="shared" si="65"/>
        <v>0</v>
      </c>
      <c r="AM76" s="21">
        <f t="shared" si="66"/>
        <v>0</v>
      </c>
      <c r="AN76" s="21">
        <f t="shared" si="67"/>
        <v>0</v>
      </c>
    </row>
  </sheetData>
  <mergeCells count="16">
    <mergeCell ref="AK45:AN45"/>
    <mergeCell ref="A1:D1"/>
    <mergeCell ref="A3:A4"/>
    <mergeCell ref="B3:D3"/>
    <mergeCell ref="F6:AN9"/>
    <mergeCell ref="G11:J11"/>
    <mergeCell ref="M11:P11"/>
    <mergeCell ref="S11:V11"/>
    <mergeCell ref="Y11:AB11"/>
    <mergeCell ref="AE11:AH11"/>
    <mergeCell ref="AK11:AN11"/>
    <mergeCell ref="G45:J45"/>
    <mergeCell ref="M45:P45"/>
    <mergeCell ref="S45:V45"/>
    <mergeCell ref="Y45:AB45"/>
    <mergeCell ref="AE45:AH45"/>
  </mergeCells>
  <conditionalFormatting sqref="G12:G42 G46:G76">
    <cfRule type="expression" dxfId="117" priority="70">
      <formula>F12="DIM"</formula>
    </cfRule>
  </conditionalFormatting>
  <conditionalFormatting sqref="G12:G42">
    <cfRule type="expression" dxfId="116" priority="69">
      <formula>F12="SAM"</formula>
    </cfRule>
  </conditionalFormatting>
  <conditionalFormatting sqref="G46:G76">
    <cfRule type="expression" dxfId="115" priority="68">
      <formula>F46="SAM"</formula>
    </cfRule>
  </conditionalFormatting>
  <conditionalFormatting sqref="M12:M39">
    <cfRule type="expression" dxfId="114" priority="67">
      <formula>L12="DIM"</formula>
    </cfRule>
  </conditionalFormatting>
  <conditionalFormatting sqref="M12:M39">
    <cfRule type="expression" dxfId="113" priority="66">
      <formula>L12="SAM"</formula>
    </cfRule>
  </conditionalFormatting>
  <conditionalFormatting sqref="S12:S42">
    <cfRule type="expression" dxfId="112" priority="65">
      <formula>R12="DIM"</formula>
    </cfRule>
  </conditionalFormatting>
  <conditionalFormatting sqref="S12:S42">
    <cfRule type="expression" dxfId="111" priority="64">
      <formula>R12="SAM"</formula>
    </cfRule>
  </conditionalFormatting>
  <conditionalFormatting sqref="Y12:Y41">
    <cfRule type="expression" dxfId="110" priority="63">
      <formula>X12="DIM"</formula>
    </cfRule>
  </conditionalFormatting>
  <conditionalFormatting sqref="Y12:Y41">
    <cfRule type="expression" dxfId="109" priority="62">
      <formula>X12="SAM"</formula>
    </cfRule>
  </conditionalFormatting>
  <conditionalFormatting sqref="AE12:AE42">
    <cfRule type="expression" dxfId="108" priority="61">
      <formula>AD12="DIM"</formula>
    </cfRule>
  </conditionalFormatting>
  <conditionalFormatting sqref="AE12:AE42">
    <cfRule type="expression" dxfId="107" priority="60">
      <formula>AD12="SAM"</formula>
    </cfRule>
  </conditionalFormatting>
  <conditionalFormatting sqref="AK12:AK41">
    <cfRule type="expression" dxfId="106" priority="59">
      <formula>AJ12="DIM"</formula>
    </cfRule>
  </conditionalFormatting>
  <conditionalFormatting sqref="AK12:AK41">
    <cfRule type="expression" dxfId="105" priority="58">
      <formula>AJ12="SAM"</formula>
    </cfRule>
  </conditionalFormatting>
  <conditionalFormatting sqref="AK46:AK76">
    <cfRule type="expression" dxfId="104" priority="57">
      <formula>AJ46="DIM"</formula>
    </cfRule>
  </conditionalFormatting>
  <conditionalFormatting sqref="AK46:AK76">
    <cfRule type="expression" dxfId="103" priority="56">
      <formula>AJ46="SAM"</formula>
    </cfRule>
  </conditionalFormatting>
  <conditionalFormatting sqref="AE46:AE75">
    <cfRule type="expression" dxfId="102" priority="55">
      <formula>AD46="DIM"</formula>
    </cfRule>
  </conditionalFormatting>
  <conditionalFormatting sqref="AE46:AE75">
    <cfRule type="expression" dxfId="101" priority="54">
      <formula>AD46="SAM"</formula>
    </cfRule>
  </conditionalFormatting>
  <conditionalFormatting sqref="Y46:Y76">
    <cfRule type="expression" dxfId="100" priority="53">
      <formula>X46="DIM"</formula>
    </cfRule>
  </conditionalFormatting>
  <conditionalFormatting sqref="Y46:Y76">
    <cfRule type="expression" dxfId="99" priority="52">
      <formula>X46="SAM"</formula>
    </cfRule>
  </conditionalFormatting>
  <conditionalFormatting sqref="S46:S75">
    <cfRule type="expression" dxfId="98" priority="51">
      <formula>R46="DIM"</formula>
    </cfRule>
  </conditionalFormatting>
  <conditionalFormatting sqref="S46:S75">
    <cfRule type="expression" dxfId="97" priority="50">
      <formula>R46="SAM"</formula>
    </cfRule>
  </conditionalFormatting>
  <conditionalFormatting sqref="M46:M76">
    <cfRule type="expression" dxfId="96" priority="49">
      <formula>L46="DIM"</formula>
    </cfRule>
  </conditionalFormatting>
  <conditionalFormatting sqref="M46:M76">
    <cfRule type="expression" dxfId="95" priority="48">
      <formula>L46="SAM"</formula>
    </cfRule>
  </conditionalFormatting>
  <conditionalFormatting sqref="H12:H42">
    <cfRule type="cellIs" dxfId="94" priority="47" operator="equal">
      <formula>1</formula>
    </cfRule>
  </conditionalFormatting>
  <conditionalFormatting sqref="N12:N39">
    <cfRule type="cellIs" dxfId="93" priority="46" operator="equal">
      <formula>1</formula>
    </cfRule>
  </conditionalFormatting>
  <conditionalFormatting sqref="T12:T42">
    <cfRule type="cellIs" dxfId="92" priority="45" operator="equal">
      <formula>1</formula>
    </cfRule>
  </conditionalFormatting>
  <conditionalFormatting sqref="Z12:Z41">
    <cfRule type="cellIs" dxfId="91" priority="44" operator="equal">
      <formula>1</formula>
    </cfRule>
  </conditionalFormatting>
  <conditionalFormatting sqref="AF12:AF42">
    <cfRule type="cellIs" dxfId="90" priority="43" operator="equal">
      <formula>1</formula>
    </cfRule>
  </conditionalFormatting>
  <conditionalFormatting sqref="AL12:AL41">
    <cfRule type="cellIs" dxfId="89" priority="42" operator="equal">
      <formula>1</formula>
    </cfRule>
  </conditionalFormatting>
  <conditionalFormatting sqref="AL46:AL76">
    <cfRule type="cellIs" dxfId="88" priority="41" operator="equal">
      <formula>1</formula>
    </cfRule>
  </conditionalFormatting>
  <conditionalFormatting sqref="H46:H76">
    <cfRule type="cellIs" dxfId="87" priority="40" operator="equal">
      <formula>1</formula>
    </cfRule>
  </conditionalFormatting>
  <conditionalFormatting sqref="N46:N76">
    <cfRule type="cellIs" dxfId="86" priority="39" operator="equal">
      <formula>1</formula>
    </cfRule>
  </conditionalFormatting>
  <conditionalFormatting sqref="T46:T75">
    <cfRule type="cellIs" dxfId="85" priority="38" operator="equal">
      <formula>1</formula>
    </cfRule>
  </conditionalFormatting>
  <conditionalFormatting sqref="Z46:Z76">
    <cfRule type="cellIs" dxfId="84" priority="37" operator="equal">
      <formula>1</formula>
    </cfRule>
  </conditionalFormatting>
  <conditionalFormatting sqref="AF46:AF75">
    <cfRule type="cellIs" dxfId="83" priority="36" operator="equal">
      <formula>1</formula>
    </cfRule>
  </conditionalFormatting>
  <conditionalFormatting sqref="I12:I42">
    <cfRule type="cellIs" dxfId="82" priority="35" operator="equal">
      <formula>1</formula>
    </cfRule>
  </conditionalFormatting>
  <conditionalFormatting sqref="J12:J42">
    <cfRule type="cellIs" dxfId="81" priority="23" operator="equal">
      <formula>1</formula>
    </cfRule>
  </conditionalFormatting>
  <conditionalFormatting sqref="P12:P40">
    <cfRule type="cellIs" dxfId="80" priority="22" operator="equal">
      <formula>1</formula>
    </cfRule>
  </conditionalFormatting>
  <conditionalFormatting sqref="V12:V42">
    <cfRule type="cellIs" dxfId="79" priority="21" operator="equal">
      <formula>1</formula>
    </cfRule>
  </conditionalFormatting>
  <conditionalFormatting sqref="AB12:AB41">
    <cfRule type="cellIs" dxfId="78" priority="20" operator="equal">
      <formula>1</formula>
    </cfRule>
  </conditionalFormatting>
  <conditionalFormatting sqref="AH12:AH42">
    <cfRule type="cellIs" dxfId="77" priority="19" operator="equal">
      <formula>1</formula>
    </cfRule>
  </conditionalFormatting>
  <conditionalFormatting sqref="AN12:AN41">
    <cfRule type="cellIs" dxfId="76" priority="18" operator="equal">
      <formula>1</formula>
    </cfRule>
  </conditionalFormatting>
  <conditionalFormatting sqref="AN46:AN76">
    <cfRule type="cellIs" dxfId="75" priority="17" operator="equal">
      <formula>1</formula>
    </cfRule>
  </conditionalFormatting>
  <conditionalFormatting sqref="AH46:AH75">
    <cfRule type="cellIs" dxfId="74" priority="16" operator="equal">
      <formula>1</formula>
    </cfRule>
  </conditionalFormatting>
  <conditionalFormatting sqref="AB46:AB76">
    <cfRule type="cellIs" dxfId="73" priority="15" operator="equal">
      <formula>1</formula>
    </cfRule>
  </conditionalFormatting>
  <conditionalFormatting sqref="V46:V75">
    <cfRule type="cellIs" dxfId="72" priority="14" operator="equal">
      <formula>1</formula>
    </cfRule>
  </conditionalFormatting>
  <conditionalFormatting sqref="P46:P76">
    <cfRule type="cellIs" dxfId="71" priority="13" operator="equal">
      <formula>1</formula>
    </cfRule>
  </conditionalFormatting>
  <conditionalFormatting sqref="J46:J76">
    <cfRule type="cellIs" dxfId="70" priority="12" operator="equal">
      <formula>1</formula>
    </cfRule>
  </conditionalFormatting>
  <conditionalFormatting sqref="O12:O42">
    <cfRule type="cellIs" dxfId="69" priority="11" operator="equal">
      <formula>1</formula>
    </cfRule>
  </conditionalFormatting>
  <conditionalFormatting sqref="U12:U42">
    <cfRule type="cellIs" dxfId="68" priority="10" operator="equal">
      <formula>1</formula>
    </cfRule>
  </conditionalFormatting>
  <conditionalFormatting sqref="AA12:AA42">
    <cfRule type="cellIs" dxfId="67" priority="9" operator="equal">
      <formula>1</formula>
    </cfRule>
  </conditionalFormatting>
  <conditionalFormatting sqref="AG12:AG42">
    <cfRule type="cellIs" dxfId="66" priority="8" operator="equal">
      <formula>1</formula>
    </cfRule>
  </conditionalFormatting>
  <conditionalFormatting sqref="AM12:AM42">
    <cfRule type="cellIs" dxfId="65" priority="7" operator="equal">
      <formula>1</formula>
    </cfRule>
  </conditionalFormatting>
  <conditionalFormatting sqref="AM46:AM76">
    <cfRule type="cellIs" dxfId="64" priority="6" operator="equal">
      <formula>1</formula>
    </cfRule>
  </conditionalFormatting>
  <conditionalFormatting sqref="AG46:AG76">
    <cfRule type="cellIs" dxfId="63" priority="5" operator="equal">
      <formula>1</formula>
    </cfRule>
  </conditionalFormatting>
  <conditionalFormatting sqref="AA46:AA76">
    <cfRule type="cellIs" dxfId="62" priority="4" operator="equal">
      <formula>1</formula>
    </cfRule>
  </conditionalFormatting>
  <conditionalFormatting sqref="U46:U76">
    <cfRule type="cellIs" dxfId="61" priority="3" operator="equal">
      <formula>1</formula>
    </cfRule>
  </conditionalFormatting>
  <conditionalFormatting sqref="O46:O76">
    <cfRule type="cellIs" dxfId="60" priority="2" operator="equal">
      <formula>1</formula>
    </cfRule>
  </conditionalFormatting>
  <conditionalFormatting sqref="I46:I76">
    <cfRule type="cellIs" dxfId="59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N76"/>
  <sheetViews>
    <sheetView zoomScale="70" zoomScaleNormal="70" workbookViewId="0">
      <selection activeCell="A20" sqref="A20:B21"/>
    </sheetView>
  </sheetViews>
  <sheetFormatPr baseColWidth="10" defaultRowHeight="16.5" x14ac:dyDescent="0.3"/>
  <cols>
    <col min="1" max="1" width="21.85546875" style="2" bestFit="1" customWidth="1"/>
    <col min="2" max="2" width="8.140625" style="2" bestFit="1" customWidth="1"/>
    <col min="3" max="3" width="22.42578125" style="2" bestFit="1" customWidth="1"/>
    <col min="4" max="4" width="6.5703125" style="2" bestFit="1" customWidth="1"/>
    <col min="5" max="5" width="11.5703125" style="2" bestFit="1" customWidth="1"/>
    <col min="6" max="6" width="7.42578125" style="2" bestFit="1" customWidth="1"/>
    <col min="7" max="7" width="16.7109375" style="2" bestFit="1" customWidth="1"/>
    <col min="8" max="8" width="5.28515625" style="2" customWidth="1"/>
    <col min="9" max="9" width="7.85546875" style="2" bestFit="1" customWidth="1"/>
    <col min="10" max="10" width="4.28515625" style="2" bestFit="1" customWidth="1"/>
    <col min="11" max="11" width="3.7109375" style="2" customWidth="1"/>
    <col min="12" max="12" width="11.42578125" style="2"/>
    <col min="13" max="13" width="11.5703125" style="2" bestFit="1" customWidth="1"/>
    <col min="14" max="17" width="3.7109375" style="2" customWidth="1"/>
    <col min="18" max="18" width="11.42578125" style="2"/>
    <col min="19" max="19" width="11.5703125" style="2" bestFit="1" customWidth="1"/>
    <col min="20" max="23" width="3.7109375" style="2" customWidth="1"/>
    <col min="24" max="24" width="11.42578125" style="2"/>
    <col min="25" max="25" width="11.5703125" style="2" bestFit="1" customWidth="1"/>
    <col min="26" max="29" width="3.7109375" style="2" customWidth="1"/>
    <col min="30" max="30" width="11.42578125" style="2"/>
    <col min="31" max="31" width="11.5703125" style="2" bestFit="1" customWidth="1"/>
    <col min="32" max="35" width="3.7109375" style="2" customWidth="1"/>
    <col min="36" max="36" width="11.42578125" style="2"/>
    <col min="37" max="37" width="11.5703125" style="2" bestFit="1" customWidth="1"/>
    <col min="38" max="40" width="3.7109375" style="2" customWidth="1"/>
    <col min="41" max="16384" width="11.42578125" style="2"/>
  </cols>
  <sheetData>
    <row r="1" spans="1:40" ht="29.25" x14ac:dyDescent="0.35">
      <c r="A1" s="111" t="s">
        <v>23</v>
      </c>
      <c r="B1" s="112"/>
      <c r="C1" s="112"/>
      <c r="D1" s="113"/>
    </row>
    <row r="2" spans="1:40" ht="21" thickBot="1" x14ac:dyDescent="0.35">
      <c r="A2" s="3" t="s">
        <v>19</v>
      </c>
      <c r="B2" s="4">
        <v>2016</v>
      </c>
      <c r="C2" s="5"/>
      <c r="D2" s="6"/>
      <c r="F2" s="26"/>
    </row>
    <row r="3" spans="1:40" ht="18.75" x14ac:dyDescent="0.3">
      <c r="A3" s="86"/>
      <c r="B3" s="75" t="s">
        <v>17</v>
      </c>
      <c r="C3" s="75"/>
      <c r="D3" s="76"/>
      <c r="F3" s="26"/>
      <c r="G3" s="25"/>
    </row>
    <row r="4" spans="1:40" ht="18.75" x14ac:dyDescent="0.3">
      <c r="A4" s="87"/>
      <c r="B4" s="7" t="s">
        <v>15</v>
      </c>
      <c r="C4" s="8" t="s">
        <v>27</v>
      </c>
      <c r="D4" s="9" t="s">
        <v>16</v>
      </c>
      <c r="F4" s="26"/>
    </row>
    <row r="5" spans="1:40" ht="19.5" thickBot="1" x14ac:dyDescent="0.35">
      <c r="A5" s="10" t="s">
        <v>14</v>
      </c>
      <c r="B5" s="11" t="s">
        <v>24</v>
      </c>
      <c r="C5" s="11" t="s">
        <v>22</v>
      </c>
      <c r="D5" s="12" t="s">
        <v>21</v>
      </c>
      <c r="G5" s="26"/>
      <c r="H5" s="26"/>
      <c r="I5" s="26"/>
      <c r="J5" s="26"/>
      <c r="K5" s="26"/>
    </row>
    <row r="6" spans="1:40" ht="18.75" customHeight="1" thickBot="1" x14ac:dyDescent="0.35">
      <c r="A6" s="13" t="s">
        <v>20</v>
      </c>
      <c r="B6" s="14" t="s">
        <v>12</v>
      </c>
      <c r="C6" s="14" t="s">
        <v>13</v>
      </c>
      <c r="D6" s="15"/>
      <c r="F6" s="114" t="s">
        <v>18</v>
      </c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  <c r="Y6" s="115"/>
      <c r="Z6" s="115"/>
      <c r="AA6" s="115"/>
      <c r="AB6" s="115"/>
      <c r="AC6" s="115"/>
      <c r="AD6" s="115"/>
      <c r="AE6" s="115"/>
      <c r="AF6" s="115"/>
      <c r="AG6" s="115"/>
      <c r="AH6" s="115"/>
      <c r="AI6" s="115"/>
      <c r="AJ6" s="115"/>
      <c r="AK6" s="115"/>
      <c r="AL6" s="115"/>
      <c r="AM6" s="115"/>
      <c r="AN6" s="116"/>
    </row>
    <row r="7" spans="1:40" ht="15" customHeight="1" x14ac:dyDescent="0.3">
      <c r="F7" s="117"/>
      <c r="G7" s="118"/>
      <c r="H7" s="118"/>
      <c r="I7" s="118"/>
      <c r="J7" s="118"/>
      <c r="K7" s="118"/>
      <c r="L7" s="118"/>
      <c r="M7" s="118"/>
      <c r="N7" s="118"/>
      <c r="O7" s="118"/>
      <c r="P7" s="118"/>
      <c r="Q7" s="118"/>
      <c r="R7" s="118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G7" s="118"/>
      <c r="AH7" s="118"/>
      <c r="AI7" s="118"/>
      <c r="AJ7" s="118"/>
      <c r="AK7" s="118"/>
      <c r="AL7" s="118"/>
      <c r="AM7" s="118"/>
      <c r="AN7" s="119"/>
    </row>
    <row r="8" spans="1:40" ht="15" customHeight="1" x14ac:dyDescent="0.3">
      <c r="F8" s="117"/>
      <c r="G8" s="118"/>
      <c r="H8" s="118"/>
      <c r="I8" s="118"/>
      <c r="J8" s="118"/>
      <c r="K8" s="118"/>
      <c r="L8" s="118"/>
      <c r="M8" s="118"/>
      <c r="N8" s="118"/>
      <c r="O8" s="118"/>
      <c r="P8" s="118"/>
      <c r="Q8" s="118"/>
      <c r="R8" s="118"/>
      <c r="S8" s="118"/>
      <c r="T8" s="118"/>
      <c r="U8" s="118"/>
      <c r="V8" s="118"/>
      <c r="W8" s="118"/>
      <c r="X8" s="118"/>
      <c r="Y8" s="118"/>
      <c r="Z8" s="118"/>
      <c r="AA8" s="118"/>
      <c r="AB8" s="118"/>
      <c r="AC8" s="118"/>
      <c r="AD8" s="118"/>
      <c r="AE8" s="118"/>
      <c r="AF8" s="118"/>
      <c r="AG8" s="118"/>
      <c r="AH8" s="118"/>
      <c r="AI8" s="118"/>
      <c r="AJ8" s="118"/>
      <c r="AK8" s="118"/>
      <c r="AL8" s="118"/>
      <c r="AM8" s="118"/>
      <c r="AN8" s="119"/>
    </row>
    <row r="9" spans="1:40" ht="15.75" customHeight="1" thickBot="1" x14ac:dyDescent="0.35">
      <c r="F9" s="120"/>
      <c r="G9" s="121"/>
      <c r="H9" s="121"/>
      <c r="I9" s="121"/>
      <c r="J9" s="121"/>
      <c r="K9" s="121"/>
      <c r="L9" s="121"/>
      <c r="M9" s="121"/>
      <c r="N9" s="121"/>
      <c r="O9" s="121"/>
      <c r="P9" s="121"/>
      <c r="Q9" s="121"/>
      <c r="R9" s="121"/>
      <c r="S9" s="121"/>
      <c r="T9" s="121"/>
      <c r="U9" s="121"/>
      <c r="V9" s="121"/>
      <c r="W9" s="121"/>
      <c r="X9" s="121"/>
      <c r="Y9" s="121"/>
      <c r="Z9" s="121"/>
      <c r="AA9" s="121"/>
      <c r="AB9" s="121"/>
      <c r="AC9" s="121"/>
      <c r="AD9" s="121"/>
      <c r="AE9" s="121"/>
      <c r="AF9" s="121"/>
      <c r="AG9" s="121"/>
      <c r="AH9" s="121"/>
      <c r="AI9" s="121"/>
      <c r="AJ9" s="121"/>
      <c r="AK9" s="121"/>
      <c r="AL9" s="121"/>
      <c r="AM9" s="121"/>
      <c r="AN9" s="122"/>
    </row>
    <row r="11" spans="1:40" x14ac:dyDescent="0.3">
      <c r="E11" s="2" t="s">
        <v>25</v>
      </c>
      <c r="F11" s="23"/>
      <c r="G11" s="108" t="s">
        <v>0</v>
      </c>
      <c r="H11" s="109"/>
      <c r="I11" s="109"/>
      <c r="J11" s="110"/>
      <c r="K11" s="2" t="s">
        <v>25</v>
      </c>
      <c r="L11" s="24"/>
      <c r="M11" s="94" t="s">
        <v>1</v>
      </c>
      <c r="N11" s="94"/>
      <c r="O11" s="94"/>
      <c r="P11" s="95"/>
      <c r="Q11" s="2" t="s">
        <v>25</v>
      </c>
      <c r="R11" s="24"/>
      <c r="S11" s="94" t="s">
        <v>2</v>
      </c>
      <c r="T11" s="94"/>
      <c r="U11" s="94"/>
      <c r="V11" s="95"/>
      <c r="W11" s="2" t="s">
        <v>25</v>
      </c>
      <c r="X11" s="24"/>
      <c r="Y11" s="94" t="s">
        <v>3</v>
      </c>
      <c r="Z11" s="94"/>
      <c r="AA11" s="94"/>
      <c r="AB11" s="95"/>
      <c r="AC11" s="2" t="s">
        <v>25</v>
      </c>
      <c r="AD11" s="24"/>
      <c r="AE11" s="94" t="s">
        <v>4</v>
      </c>
      <c r="AF11" s="94"/>
      <c r="AG11" s="94"/>
      <c r="AH11" s="95"/>
      <c r="AI11" s="2" t="s">
        <v>25</v>
      </c>
      <c r="AJ11" s="24"/>
      <c r="AK11" s="94" t="s">
        <v>5</v>
      </c>
      <c r="AL11" s="94"/>
      <c r="AM11" s="94"/>
      <c r="AN11" s="95"/>
    </row>
    <row r="12" spans="1:40" x14ac:dyDescent="0.3">
      <c r="E12" s="2">
        <f>WEEKNUM(G12,1)</f>
        <v>1</v>
      </c>
      <c r="F12" s="19" t="str">
        <f>IF(G12="","",TEXT(G12,"jjj"))</f>
        <v>ven</v>
      </c>
      <c r="G12" s="20">
        <f>DATE(B2,1,1)</f>
        <v>42370</v>
      </c>
      <c r="H12" s="21">
        <f>IF($F12=$B$5,1,0)</f>
        <v>0</v>
      </c>
      <c r="I12" s="21">
        <f>IF(AND($F12=$C$5,ISODD(E12)),1,0)</f>
        <v>0</v>
      </c>
      <c r="J12" s="21">
        <f>IF($F12=$D$5,1,0)</f>
        <v>0</v>
      </c>
      <c r="K12" s="2">
        <f>WEEKNUM(M12,1)</f>
        <v>6</v>
      </c>
      <c r="L12" s="19" t="str">
        <f>IF(M12="","",TEXT(M12,"jjj"))</f>
        <v>lun</v>
      </c>
      <c r="M12" s="20">
        <f>DATE(YEAR(G12),MONTH(G12)+1,1)</f>
        <v>42401</v>
      </c>
      <c r="N12" s="21">
        <f>IF($L12=$B$5,1,0)</f>
        <v>1</v>
      </c>
      <c r="O12" s="21">
        <f>IF(AND($L12=$C$5,ISODD(K12)),1,0)</f>
        <v>0</v>
      </c>
      <c r="P12" s="21">
        <f>IF($L12=$D$5,1,0)</f>
        <v>0</v>
      </c>
      <c r="Q12" s="2">
        <f>WEEKNUM(S12,1)</f>
        <v>10</v>
      </c>
      <c r="R12" s="19" t="str">
        <f>IF(S12="","",TEXT(S12,"jjj"))</f>
        <v>mar</v>
      </c>
      <c r="S12" s="20">
        <f>DATE(YEAR(G12),MONTH(G12)+2,1)</f>
        <v>42430</v>
      </c>
      <c r="T12" s="21">
        <f>IF($R12=$B$5,1,0)</f>
        <v>0</v>
      </c>
      <c r="U12" s="21">
        <f>IF(AND(R12=$C$5,ISODD(Q12)),1,0)</f>
        <v>0</v>
      </c>
      <c r="V12" s="21">
        <f>IF($R12=$D$5,1,0)</f>
        <v>0</v>
      </c>
      <c r="W12" s="2">
        <f>WEEKNUM(Y12,1)</f>
        <v>14</v>
      </c>
      <c r="X12" s="19" t="str">
        <f>IF(Y12="","",TEXT(Y12,"jjj"))</f>
        <v>ven</v>
      </c>
      <c r="Y12" s="20">
        <f>DATE(YEAR(G12),MONTH(G12)+3,1)</f>
        <v>42461</v>
      </c>
      <c r="Z12" s="21">
        <f>IF($X12=$B$5,1,0)</f>
        <v>0</v>
      </c>
      <c r="AA12" s="21">
        <f>IF(AND(X12=$C$5,ISODD(W12)),1,0)</f>
        <v>0</v>
      </c>
      <c r="AB12" s="21">
        <f>IF($X12=$D$5,1,0)</f>
        <v>0</v>
      </c>
      <c r="AC12" s="2">
        <f>WEEKNUM(AE12,1)</f>
        <v>19</v>
      </c>
      <c r="AD12" s="19" t="str">
        <f>IF(AE12="","",TEXT(AE12,"jjj"))</f>
        <v>dim</v>
      </c>
      <c r="AE12" s="20">
        <f>DATE(YEAR(G12),MONTH(G12)+4,1)</f>
        <v>42491</v>
      </c>
      <c r="AF12" s="21">
        <f>IF($AD12=$B$5,1,0)</f>
        <v>0</v>
      </c>
      <c r="AG12" s="21">
        <f>IF(AND($AD12=$C$5,ISODD(AC12)),1,0)</f>
        <v>0</v>
      </c>
      <c r="AH12" s="21">
        <f>IF($AD12=$D$5,1,0)</f>
        <v>0</v>
      </c>
      <c r="AI12" s="2">
        <f>WEEKNUM(AK12,1)</f>
        <v>23</v>
      </c>
      <c r="AJ12" s="19" t="str">
        <f>IF(AK12="","",TEXT(AK12,"jjj"))</f>
        <v>mer</v>
      </c>
      <c r="AK12" s="20">
        <f>DATE(YEAR(G12),MONTH(G12)+5,1)</f>
        <v>42522</v>
      </c>
      <c r="AL12" s="21">
        <f>IF($AJ12=$B$5,1,0)</f>
        <v>0</v>
      </c>
      <c r="AM12" s="21">
        <f>IF(AND($AJ12=$C$5,ISODD(AI12)),1,0)</f>
        <v>0</v>
      </c>
      <c r="AN12" s="21">
        <f>IF($AJ12=$D$5,1,0)</f>
        <v>1</v>
      </c>
    </row>
    <row r="13" spans="1:40" x14ac:dyDescent="0.3">
      <c r="E13" s="2">
        <f t="shared" ref="E13:E42" si="0">WEEKNUM(G13,1)</f>
        <v>1</v>
      </c>
      <c r="F13" s="19" t="str">
        <f t="shared" ref="F13:F42" si="1">IF(G13="","",TEXT(G13,"jjj"))</f>
        <v>sam</v>
      </c>
      <c r="G13" s="20">
        <f>G12+1</f>
        <v>42371</v>
      </c>
      <c r="H13" s="21">
        <f t="shared" ref="H13:H42" si="2">IF($F13=$B$5,1,0)</f>
        <v>0</v>
      </c>
      <c r="I13" s="21">
        <f t="shared" ref="I13:I42" si="3">IF(AND($F13=$C$5,ISODD(E13)),1,0)</f>
        <v>0</v>
      </c>
      <c r="J13" s="21">
        <f t="shared" ref="J13:J42" si="4">IF($F13=$D$5,1,0)</f>
        <v>0</v>
      </c>
      <c r="K13" s="2">
        <f t="shared" ref="K13:K42" si="5">WEEKNUM(M13,1)</f>
        <v>6</v>
      </c>
      <c r="L13" s="19" t="str">
        <f t="shared" ref="L13:L39" si="6">IF(M13="","",TEXT(M13,"jjj"))</f>
        <v>mar</v>
      </c>
      <c r="M13" s="20">
        <f>M12+1</f>
        <v>42402</v>
      </c>
      <c r="N13" s="21">
        <f t="shared" ref="N13:N39" si="7">IF($L13=$B$5,1,0)</f>
        <v>0</v>
      </c>
      <c r="O13" s="21">
        <f t="shared" ref="O13:O42" si="8">IF(AND($L13=$C$5,ISODD(K13)),1,0)</f>
        <v>0</v>
      </c>
      <c r="P13" s="21">
        <f t="shared" ref="P13:P39" si="9">IF($L13=$D$5,1,0)</f>
        <v>0</v>
      </c>
      <c r="Q13" s="2">
        <f t="shared" ref="Q13:Q42" si="10">WEEKNUM(S13,1)</f>
        <v>10</v>
      </c>
      <c r="R13" s="19" t="str">
        <f t="shared" ref="R13:R42" si="11">IF(S13="","",TEXT(S13,"jjj"))</f>
        <v>mer</v>
      </c>
      <c r="S13" s="20">
        <f>S12+1</f>
        <v>42431</v>
      </c>
      <c r="T13" s="21">
        <f t="shared" ref="T13:T42" si="12">IF($R13=$B$5,1,0)</f>
        <v>0</v>
      </c>
      <c r="U13" s="21">
        <f t="shared" ref="U13:U42" si="13">IF(AND(R13=$C$5,ISODD(Q13)),1,0)</f>
        <v>0</v>
      </c>
      <c r="V13" s="21">
        <f t="shared" ref="V13:V42" si="14">IF($R13=$D$5,1,0)</f>
        <v>1</v>
      </c>
      <c r="W13" s="2">
        <f t="shared" ref="W13:W42" si="15">WEEKNUM(Y13,1)</f>
        <v>14</v>
      </c>
      <c r="X13" s="19" t="str">
        <f t="shared" ref="X13:X41" si="16">IF(Y13="","",TEXT(Y13,"jjj"))</f>
        <v>sam</v>
      </c>
      <c r="Y13" s="20">
        <f>Y12+1</f>
        <v>42462</v>
      </c>
      <c r="Z13" s="21">
        <f t="shared" ref="Z13:Z41" si="17">IF($X13=$B$5,1,0)</f>
        <v>0</v>
      </c>
      <c r="AA13" s="21">
        <f t="shared" ref="AA13:AA42" si="18">IF(AND(X13=$C$5,ISODD(W13)),1,0)</f>
        <v>0</v>
      </c>
      <c r="AB13" s="21">
        <f t="shared" ref="AB13:AB41" si="19">IF($X13=$D$5,1,0)</f>
        <v>0</v>
      </c>
      <c r="AC13" s="2">
        <f t="shared" ref="AC13:AC42" si="20">WEEKNUM(AE13,1)</f>
        <v>19</v>
      </c>
      <c r="AD13" s="19" t="str">
        <f t="shared" ref="AD13:AD42" si="21">IF(AE13="","",TEXT(AE13,"jjj"))</f>
        <v>lun</v>
      </c>
      <c r="AE13" s="20">
        <f>AE12+1</f>
        <v>42492</v>
      </c>
      <c r="AF13" s="21">
        <f t="shared" ref="AF13:AF42" si="22">IF($AD13=$B$5,1,0)</f>
        <v>1</v>
      </c>
      <c r="AG13" s="21">
        <f t="shared" ref="AG13:AG42" si="23">IF(AND($AD13=$C$5,ISODD(AC13)),1,0)</f>
        <v>0</v>
      </c>
      <c r="AH13" s="21">
        <f t="shared" ref="AH13:AH42" si="24">IF($AD13=$D$5,1,0)</f>
        <v>0</v>
      </c>
      <c r="AI13" s="2">
        <f t="shared" ref="AI13:AI42" si="25">WEEKNUM(AK13,1)</f>
        <v>23</v>
      </c>
      <c r="AJ13" s="19" t="str">
        <f t="shared" ref="AJ13:AJ41" si="26">IF(AK13="","",TEXT(AK13,"jjj"))</f>
        <v>jeu</v>
      </c>
      <c r="AK13" s="20">
        <f>AK12+1</f>
        <v>42523</v>
      </c>
      <c r="AL13" s="21">
        <f t="shared" ref="AL13:AL41" si="27">IF($AJ13=$B$5,1,0)</f>
        <v>0</v>
      </c>
      <c r="AM13" s="21">
        <f t="shared" ref="AM13:AM42" si="28">IF(AND($AJ13=$C$5,ISODD(AI13)),1,0)</f>
        <v>0</v>
      </c>
      <c r="AN13" s="21">
        <f t="shared" ref="AN13:AN41" si="29">IF($AJ13=$D$5,1,0)</f>
        <v>0</v>
      </c>
    </row>
    <row r="14" spans="1:40" x14ac:dyDescent="0.3">
      <c r="E14" s="2">
        <f t="shared" si="0"/>
        <v>2</v>
      </c>
      <c r="F14" s="19" t="str">
        <f t="shared" si="1"/>
        <v>dim</v>
      </c>
      <c r="G14" s="20">
        <f t="shared" ref="G14:G42" si="30">G13+1</f>
        <v>42372</v>
      </c>
      <c r="H14" s="21">
        <f t="shared" si="2"/>
        <v>0</v>
      </c>
      <c r="I14" s="21">
        <f t="shared" si="3"/>
        <v>0</v>
      </c>
      <c r="J14" s="21">
        <f t="shared" si="4"/>
        <v>0</v>
      </c>
      <c r="K14" s="2">
        <f t="shared" si="5"/>
        <v>6</v>
      </c>
      <c r="L14" s="19" t="str">
        <f t="shared" si="6"/>
        <v>mer</v>
      </c>
      <c r="M14" s="20">
        <f t="shared" ref="M14:M39" si="31">M13+1</f>
        <v>42403</v>
      </c>
      <c r="N14" s="21">
        <f t="shared" si="7"/>
        <v>0</v>
      </c>
      <c r="O14" s="21">
        <f t="shared" si="8"/>
        <v>0</v>
      </c>
      <c r="P14" s="21">
        <f t="shared" si="9"/>
        <v>1</v>
      </c>
      <c r="Q14" s="2">
        <f t="shared" si="10"/>
        <v>10</v>
      </c>
      <c r="R14" s="19" t="str">
        <f t="shared" si="11"/>
        <v>jeu</v>
      </c>
      <c r="S14" s="20">
        <f t="shared" ref="S14:S42" si="32">S13+1</f>
        <v>42432</v>
      </c>
      <c r="T14" s="21">
        <f t="shared" si="12"/>
        <v>0</v>
      </c>
      <c r="U14" s="21">
        <f t="shared" si="13"/>
        <v>0</v>
      </c>
      <c r="V14" s="21">
        <f t="shared" si="14"/>
        <v>0</v>
      </c>
      <c r="W14" s="2">
        <f t="shared" si="15"/>
        <v>15</v>
      </c>
      <c r="X14" s="19" t="str">
        <f t="shared" si="16"/>
        <v>dim</v>
      </c>
      <c r="Y14" s="20">
        <f t="shared" ref="Y14:Y41" si="33">Y13+1</f>
        <v>42463</v>
      </c>
      <c r="Z14" s="21">
        <f t="shared" si="17"/>
        <v>0</v>
      </c>
      <c r="AA14" s="21">
        <f t="shared" si="18"/>
        <v>0</v>
      </c>
      <c r="AB14" s="21">
        <f t="shared" si="19"/>
        <v>0</v>
      </c>
      <c r="AC14" s="2">
        <f t="shared" si="20"/>
        <v>19</v>
      </c>
      <c r="AD14" s="19" t="str">
        <f t="shared" si="21"/>
        <v>mar</v>
      </c>
      <c r="AE14" s="20">
        <f t="shared" ref="AE14:AE42" si="34">AE13+1</f>
        <v>42493</v>
      </c>
      <c r="AF14" s="21">
        <f t="shared" si="22"/>
        <v>0</v>
      </c>
      <c r="AG14" s="21">
        <f t="shared" si="23"/>
        <v>1</v>
      </c>
      <c r="AH14" s="21">
        <f t="shared" si="24"/>
        <v>0</v>
      </c>
      <c r="AI14" s="2">
        <f t="shared" si="25"/>
        <v>23</v>
      </c>
      <c r="AJ14" s="19" t="str">
        <f t="shared" si="26"/>
        <v>ven</v>
      </c>
      <c r="AK14" s="20">
        <f t="shared" ref="AK14:AK41" si="35">AK13+1</f>
        <v>42524</v>
      </c>
      <c r="AL14" s="21">
        <f t="shared" si="27"/>
        <v>0</v>
      </c>
      <c r="AM14" s="21">
        <f t="shared" si="28"/>
        <v>0</v>
      </c>
      <c r="AN14" s="21">
        <f t="shared" si="29"/>
        <v>0</v>
      </c>
    </row>
    <row r="15" spans="1:40" x14ac:dyDescent="0.3">
      <c r="E15" s="2">
        <f t="shared" si="0"/>
        <v>2</v>
      </c>
      <c r="F15" s="19" t="str">
        <f t="shared" si="1"/>
        <v>lun</v>
      </c>
      <c r="G15" s="20">
        <f t="shared" si="30"/>
        <v>42373</v>
      </c>
      <c r="H15" s="21">
        <f t="shared" si="2"/>
        <v>1</v>
      </c>
      <c r="I15" s="21">
        <f t="shared" si="3"/>
        <v>0</v>
      </c>
      <c r="J15" s="21">
        <f t="shared" si="4"/>
        <v>0</v>
      </c>
      <c r="K15" s="2">
        <f t="shared" si="5"/>
        <v>6</v>
      </c>
      <c r="L15" s="19" t="str">
        <f t="shared" si="6"/>
        <v>jeu</v>
      </c>
      <c r="M15" s="20">
        <f t="shared" si="31"/>
        <v>42404</v>
      </c>
      <c r="N15" s="21">
        <f t="shared" si="7"/>
        <v>0</v>
      </c>
      <c r="O15" s="21">
        <f t="shared" si="8"/>
        <v>0</v>
      </c>
      <c r="P15" s="21">
        <f t="shared" si="9"/>
        <v>0</v>
      </c>
      <c r="Q15" s="2">
        <f t="shared" si="10"/>
        <v>10</v>
      </c>
      <c r="R15" s="19" t="str">
        <f t="shared" si="11"/>
        <v>ven</v>
      </c>
      <c r="S15" s="20">
        <f t="shared" si="32"/>
        <v>42433</v>
      </c>
      <c r="T15" s="21">
        <f t="shared" si="12"/>
        <v>0</v>
      </c>
      <c r="U15" s="21">
        <f t="shared" si="13"/>
        <v>0</v>
      </c>
      <c r="V15" s="21">
        <f t="shared" si="14"/>
        <v>0</v>
      </c>
      <c r="W15" s="2">
        <f t="shared" si="15"/>
        <v>15</v>
      </c>
      <c r="X15" s="19" t="str">
        <f t="shared" si="16"/>
        <v>lun</v>
      </c>
      <c r="Y15" s="20">
        <f t="shared" si="33"/>
        <v>42464</v>
      </c>
      <c r="Z15" s="21">
        <f t="shared" si="17"/>
        <v>1</v>
      </c>
      <c r="AA15" s="21">
        <f t="shared" si="18"/>
        <v>0</v>
      </c>
      <c r="AB15" s="21">
        <f t="shared" si="19"/>
        <v>0</v>
      </c>
      <c r="AC15" s="2">
        <f t="shared" si="20"/>
        <v>19</v>
      </c>
      <c r="AD15" s="19" t="str">
        <f t="shared" si="21"/>
        <v>mer</v>
      </c>
      <c r="AE15" s="20">
        <f t="shared" si="34"/>
        <v>42494</v>
      </c>
      <c r="AF15" s="21">
        <f t="shared" si="22"/>
        <v>0</v>
      </c>
      <c r="AG15" s="21">
        <f t="shared" si="23"/>
        <v>0</v>
      </c>
      <c r="AH15" s="21">
        <f t="shared" si="24"/>
        <v>1</v>
      </c>
      <c r="AI15" s="2">
        <f t="shared" si="25"/>
        <v>23</v>
      </c>
      <c r="AJ15" s="19" t="str">
        <f t="shared" si="26"/>
        <v>sam</v>
      </c>
      <c r="AK15" s="20">
        <f t="shared" si="35"/>
        <v>42525</v>
      </c>
      <c r="AL15" s="21">
        <f t="shared" si="27"/>
        <v>0</v>
      </c>
      <c r="AM15" s="21">
        <f t="shared" si="28"/>
        <v>0</v>
      </c>
      <c r="AN15" s="21">
        <f t="shared" si="29"/>
        <v>0</v>
      </c>
    </row>
    <row r="16" spans="1:40" x14ac:dyDescent="0.3">
      <c r="E16" s="2">
        <f t="shared" si="0"/>
        <v>2</v>
      </c>
      <c r="F16" s="19" t="str">
        <f t="shared" si="1"/>
        <v>mar</v>
      </c>
      <c r="G16" s="20">
        <f t="shared" si="30"/>
        <v>42374</v>
      </c>
      <c r="H16" s="21">
        <f t="shared" si="2"/>
        <v>0</v>
      </c>
      <c r="I16" s="21">
        <f t="shared" si="3"/>
        <v>0</v>
      </c>
      <c r="J16" s="21">
        <f t="shared" si="4"/>
        <v>0</v>
      </c>
      <c r="K16" s="2">
        <f t="shared" si="5"/>
        <v>6</v>
      </c>
      <c r="L16" s="19" t="str">
        <f t="shared" si="6"/>
        <v>ven</v>
      </c>
      <c r="M16" s="20">
        <f t="shared" si="31"/>
        <v>42405</v>
      </c>
      <c r="N16" s="21">
        <f t="shared" si="7"/>
        <v>0</v>
      </c>
      <c r="O16" s="21">
        <f t="shared" si="8"/>
        <v>0</v>
      </c>
      <c r="P16" s="21">
        <f t="shared" si="9"/>
        <v>0</v>
      </c>
      <c r="Q16" s="2">
        <f t="shared" si="10"/>
        <v>10</v>
      </c>
      <c r="R16" s="19" t="str">
        <f t="shared" si="11"/>
        <v>sam</v>
      </c>
      <c r="S16" s="20">
        <f t="shared" si="32"/>
        <v>42434</v>
      </c>
      <c r="T16" s="21">
        <f t="shared" si="12"/>
        <v>0</v>
      </c>
      <c r="U16" s="21">
        <f t="shared" si="13"/>
        <v>0</v>
      </c>
      <c r="V16" s="21">
        <f t="shared" si="14"/>
        <v>0</v>
      </c>
      <c r="W16" s="2">
        <f t="shared" si="15"/>
        <v>15</v>
      </c>
      <c r="X16" s="19" t="str">
        <f t="shared" si="16"/>
        <v>mar</v>
      </c>
      <c r="Y16" s="20">
        <f t="shared" si="33"/>
        <v>42465</v>
      </c>
      <c r="Z16" s="21">
        <f t="shared" si="17"/>
        <v>0</v>
      </c>
      <c r="AA16" s="21">
        <f t="shared" si="18"/>
        <v>1</v>
      </c>
      <c r="AB16" s="21">
        <f t="shared" si="19"/>
        <v>0</v>
      </c>
      <c r="AC16" s="2">
        <f t="shared" si="20"/>
        <v>19</v>
      </c>
      <c r="AD16" s="19" t="str">
        <f t="shared" si="21"/>
        <v>jeu</v>
      </c>
      <c r="AE16" s="20">
        <f t="shared" si="34"/>
        <v>42495</v>
      </c>
      <c r="AF16" s="21">
        <f t="shared" si="22"/>
        <v>0</v>
      </c>
      <c r="AG16" s="21">
        <f t="shared" si="23"/>
        <v>0</v>
      </c>
      <c r="AH16" s="21">
        <f t="shared" si="24"/>
        <v>0</v>
      </c>
      <c r="AI16" s="2">
        <f t="shared" si="25"/>
        <v>24</v>
      </c>
      <c r="AJ16" s="19" t="str">
        <f t="shared" si="26"/>
        <v>dim</v>
      </c>
      <c r="AK16" s="20">
        <f t="shared" si="35"/>
        <v>42526</v>
      </c>
      <c r="AL16" s="21">
        <f t="shared" si="27"/>
        <v>0</v>
      </c>
      <c r="AM16" s="21">
        <f t="shared" si="28"/>
        <v>0</v>
      </c>
      <c r="AN16" s="21">
        <f t="shared" si="29"/>
        <v>0</v>
      </c>
    </row>
    <row r="17" spans="5:40" x14ac:dyDescent="0.3">
      <c r="E17" s="2">
        <f t="shared" si="0"/>
        <v>2</v>
      </c>
      <c r="F17" s="19" t="str">
        <f t="shared" si="1"/>
        <v>mer</v>
      </c>
      <c r="G17" s="20">
        <f t="shared" si="30"/>
        <v>42375</v>
      </c>
      <c r="H17" s="21">
        <f t="shared" si="2"/>
        <v>0</v>
      </c>
      <c r="I17" s="21">
        <f t="shared" si="3"/>
        <v>0</v>
      </c>
      <c r="J17" s="21">
        <f t="shared" si="4"/>
        <v>1</v>
      </c>
      <c r="K17" s="2">
        <f t="shared" si="5"/>
        <v>6</v>
      </c>
      <c r="L17" s="19" t="str">
        <f t="shared" si="6"/>
        <v>sam</v>
      </c>
      <c r="M17" s="20">
        <f t="shared" si="31"/>
        <v>42406</v>
      </c>
      <c r="N17" s="21">
        <f t="shared" si="7"/>
        <v>0</v>
      </c>
      <c r="O17" s="21">
        <f t="shared" si="8"/>
        <v>0</v>
      </c>
      <c r="P17" s="21">
        <f t="shared" si="9"/>
        <v>0</v>
      </c>
      <c r="Q17" s="2">
        <f t="shared" si="10"/>
        <v>11</v>
      </c>
      <c r="R17" s="19" t="str">
        <f t="shared" si="11"/>
        <v>dim</v>
      </c>
      <c r="S17" s="20">
        <f t="shared" si="32"/>
        <v>42435</v>
      </c>
      <c r="T17" s="21">
        <f t="shared" si="12"/>
        <v>0</v>
      </c>
      <c r="U17" s="21">
        <f t="shared" si="13"/>
        <v>0</v>
      </c>
      <c r="V17" s="21">
        <f t="shared" si="14"/>
        <v>0</v>
      </c>
      <c r="W17" s="2">
        <f t="shared" si="15"/>
        <v>15</v>
      </c>
      <c r="X17" s="19" t="str">
        <f t="shared" si="16"/>
        <v>mer</v>
      </c>
      <c r="Y17" s="20">
        <f t="shared" si="33"/>
        <v>42466</v>
      </c>
      <c r="Z17" s="21">
        <f t="shared" si="17"/>
        <v>0</v>
      </c>
      <c r="AA17" s="21">
        <f t="shared" si="18"/>
        <v>0</v>
      </c>
      <c r="AB17" s="21">
        <f t="shared" si="19"/>
        <v>1</v>
      </c>
      <c r="AC17" s="2">
        <f t="shared" si="20"/>
        <v>19</v>
      </c>
      <c r="AD17" s="19" t="str">
        <f t="shared" si="21"/>
        <v>ven</v>
      </c>
      <c r="AE17" s="20">
        <f t="shared" si="34"/>
        <v>42496</v>
      </c>
      <c r="AF17" s="21">
        <f t="shared" si="22"/>
        <v>0</v>
      </c>
      <c r="AG17" s="21">
        <f t="shared" si="23"/>
        <v>0</v>
      </c>
      <c r="AH17" s="21">
        <f t="shared" si="24"/>
        <v>0</v>
      </c>
      <c r="AI17" s="2">
        <f t="shared" si="25"/>
        <v>24</v>
      </c>
      <c r="AJ17" s="19" t="str">
        <f t="shared" si="26"/>
        <v>lun</v>
      </c>
      <c r="AK17" s="20">
        <f t="shared" si="35"/>
        <v>42527</v>
      </c>
      <c r="AL17" s="21">
        <f t="shared" si="27"/>
        <v>1</v>
      </c>
      <c r="AM17" s="21">
        <f t="shared" si="28"/>
        <v>0</v>
      </c>
      <c r="AN17" s="21">
        <f t="shared" si="29"/>
        <v>0</v>
      </c>
    </row>
    <row r="18" spans="5:40" x14ac:dyDescent="0.3">
      <c r="E18" s="2">
        <f t="shared" si="0"/>
        <v>2</v>
      </c>
      <c r="F18" s="19" t="str">
        <f t="shared" si="1"/>
        <v>jeu</v>
      </c>
      <c r="G18" s="20">
        <f t="shared" si="30"/>
        <v>42376</v>
      </c>
      <c r="H18" s="21">
        <f t="shared" si="2"/>
        <v>0</v>
      </c>
      <c r="I18" s="21">
        <f t="shared" si="3"/>
        <v>0</v>
      </c>
      <c r="J18" s="21">
        <f t="shared" si="4"/>
        <v>0</v>
      </c>
      <c r="K18" s="2">
        <f t="shared" si="5"/>
        <v>7</v>
      </c>
      <c r="L18" s="19" t="str">
        <f t="shared" si="6"/>
        <v>dim</v>
      </c>
      <c r="M18" s="20">
        <f t="shared" si="31"/>
        <v>42407</v>
      </c>
      <c r="N18" s="21">
        <f t="shared" si="7"/>
        <v>0</v>
      </c>
      <c r="O18" s="21">
        <f t="shared" si="8"/>
        <v>0</v>
      </c>
      <c r="P18" s="21">
        <f t="shared" si="9"/>
        <v>0</v>
      </c>
      <c r="Q18" s="2">
        <f t="shared" si="10"/>
        <v>11</v>
      </c>
      <c r="R18" s="19" t="str">
        <f t="shared" si="11"/>
        <v>lun</v>
      </c>
      <c r="S18" s="20">
        <f t="shared" si="32"/>
        <v>42436</v>
      </c>
      <c r="T18" s="21">
        <f t="shared" si="12"/>
        <v>1</v>
      </c>
      <c r="U18" s="21">
        <f t="shared" si="13"/>
        <v>0</v>
      </c>
      <c r="V18" s="21">
        <f t="shared" si="14"/>
        <v>0</v>
      </c>
      <c r="W18" s="2">
        <f t="shared" si="15"/>
        <v>15</v>
      </c>
      <c r="X18" s="19" t="str">
        <f t="shared" si="16"/>
        <v>jeu</v>
      </c>
      <c r="Y18" s="20">
        <f t="shared" si="33"/>
        <v>42467</v>
      </c>
      <c r="Z18" s="21">
        <f t="shared" si="17"/>
        <v>0</v>
      </c>
      <c r="AA18" s="21">
        <f t="shared" si="18"/>
        <v>0</v>
      </c>
      <c r="AB18" s="21">
        <f t="shared" si="19"/>
        <v>0</v>
      </c>
      <c r="AC18" s="2">
        <f t="shared" si="20"/>
        <v>19</v>
      </c>
      <c r="AD18" s="19" t="str">
        <f t="shared" si="21"/>
        <v>sam</v>
      </c>
      <c r="AE18" s="20">
        <f t="shared" si="34"/>
        <v>42497</v>
      </c>
      <c r="AF18" s="21">
        <f t="shared" si="22"/>
        <v>0</v>
      </c>
      <c r="AG18" s="21">
        <f t="shared" si="23"/>
        <v>0</v>
      </c>
      <c r="AH18" s="21">
        <f t="shared" si="24"/>
        <v>0</v>
      </c>
      <c r="AI18" s="2">
        <f t="shared" si="25"/>
        <v>24</v>
      </c>
      <c r="AJ18" s="19" t="str">
        <f t="shared" si="26"/>
        <v>mar</v>
      </c>
      <c r="AK18" s="20">
        <f t="shared" si="35"/>
        <v>42528</v>
      </c>
      <c r="AL18" s="21">
        <f t="shared" si="27"/>
        <v>0</v>
      </c>
      <c r="AM18" s="21">
        <f t="shared" si="28"/>
        <v>0</v>
      </c>
      <c r="AN18" s="21">
        <f t="shared" si="29"/>
        <v>0</v>
      </c>
    </row>
    <row r="19" spans="5:40" x14ac:dyDescent="0.3">
      <c r="E19" s="2">
        <f t="shared" si="0"/>
        <v>2</v>
      </c>
      <c r="F19" s="19" t="str">
        <f t="shared" si="1"/>
        <v>ven</v>
      </c>
      <c r="G19" s="20">
        <f t="shared" si="30"/>
        <v>42377</v>
      </c>
      <c r="H19" s="21">
        <f t="shared" si="2"/>
        <v>0</v>
      </c>
      <c r="I19" s="21">
        <f t="shared" si="3"/>
        <v>0</v>
      </c>
      <c r="J19" s="21">
        <f t="shared" si="4"/>
        <v>0</v>
      </c>
      <c r="K19" s="2">
        <f t="shared" si="5"/>
        <v>7</v>
      </c>
      <c r="L19" s="19" t="str">
        <f t="shared" si="6"/>
        <v>lun</v>
      </c>
      <c r="M19" s="20">
        <f t="shared" si="31"/>
        <v>42408</v>
      </c>
      <c r="N19" s="21">
        <f t="shared" si="7"/>
        <v>1</v>
      </c>
      <c r="O19" s="21">
        <f t="shared" si="8"/>
        <v>0</v>
      </c>
      <c r="P19" s="21">
        <f t="shared" si="9"/>
        <v>0</v>
      </c>
      <c r="Q19" s="2">
        <f t="shared" si="10"/>
        <v>11</v>
      </c>
      <c r="R19" s="19" t="str">
        <f t="shared" si="11"/>
        <v>mar</v>
      </c>
      <c r="S19" s="20">
        <f t="shared" si="32"/>
        <v>42437</v>
      </c>
      <c r="T19" s="21">
        <f t="shared" si="12"/>
        <v>0</v>
      </c>
      <c r="U19" s="21">
        <f t="shared" si="13"/>
        <v>1</v>
      </c>
      <c r="V19" s="21">
        <f t="shared" si="14"/>
        <v>0</v>
      </c>
      <c r="W19" s="2">
        <f t="shared" si="15"/>
        <v>15</v>
      </c>
      <c r="X19" s="19" t="str">
        <f t="shared" si="16"/>
        <v>ven</v>
      </c>
      <c r="Y19" s="20">
        <f t="shared" si="33"/>
        <v>42468</v>
      </c>
      <c r="Z19" s="21">
        <f t="shared" si="17"/>
        <v>0</v>
      </c>
      <c r="AA19" s="21">
        <f t="shared" si="18"/>
        <v>0</v>
      </c>
      <c r="AB19" s="21">
        <f t="shared" si="19"/>
        <v>0</v>
      </c>
      <c r="AC19" s="2">
        <f t="shared" si="20"/>
        <v>20</v>
      </c>
      <c r="AD19" s="19" t="str">
        <f t="shared" si="21"/>
        <v>dim</v>
      </c>
      <c r="AE19" s="20">
        <f t="shared" si="34"/>
        <v>42498</v>
      </c>
      <c r="AF19" s="21">
        <f t="shared" si="22"/>
        <v>0</v>
      </c>
      <c r="AG19" s="21">
        <f t="shared" si="23"/>
        <v>0</v>
      </c>
      <c r="AH19" s="21">
        <f t="shared" si="24"/>
        <v>0</v>
      </c>
      <c r="AI19" s="2">
        <f t="shared" si="25"/>
        <v>24</v>
      </c>
      <c r="AJ19" s="19" t="str">
        <f t="shared" si="26"/>
        <v>mer</v>
      </c>
      <c r="AK19" s="20">
        <f t="shared" si="35"/>
        <v>42529</v>
      </c>
      <c r="AL19" s="21">
        <f t="shared" si="27"/>
        <v>0</v>
      </c>
      <c r="AM19" s="21">
        <f t="shared" si="28"/>
        <v>0</v>
      </c>
      <c r="AN19" s="21">
        <f t="shared" si="29"/>
        <v>1</v>
      </c>
    </row>
    <row r="20" spans="5:40" x14ac:dyDescent="0.3">
      <c r="E20" s="2">
        <f t="shared" si="0"/>
        <v>2</v>
      </c>
      <c r="F20" s="19" t="str">
        <f t="shared" si="1"/>
        <v>sam</v>
      </c>
      <c r="G20" s="20">
        <f t="shared" si="30"/>
        <v>42378</v>
      </c>
      <c r="H20" s="21">
        <f t="shared" si="2"/>
        <v>0</v>
      </c>
      <c r="I20" s="21">
        <f t="shared" si="3"/>
        <v>0</v>
      </c>
      <c r="J20" s="21">
        <f t="shared" si="4"/>
        <v>0</v>
      </c>
      <c r="K20" s="2">
        <f t="shared" si="5"/>
        <v>7</v>
      </c>
      <c r="L20" s="19" t="str">
        <f t="shared" si="6"/>
        <v>mar</v>
      </c>
      <c r="M20" s="20">
        <f t="shared" si="31"/>
        <v>42409</v>
      </c>
      <c r="N20" s="21">
        <f t="shared" si="7"/>
        <v>0</v>
      </c>
      <c r="O20" s="21">
        <f t="shared" si="8"/>
        <v>1</v>
      </c>
      <c r="P20" s="21">
        <f t="shared" si="9"/>
        <v>0</v>
      </c>
      <c r="Q20" s="2">
        <f t="shared" si="10"/>
        <v>11</v>
      </c>
      <c r="R20" s="19" t="str">
        <f t="shared" si="11"/>
        <v>mer</v>
      </c>
      <c r="S20" s="20">
        <f t="shared" si="32"/>
        <v>42438</v>
      </c>
      <c r="T20" s="21">
        <f t="shared" si="12"/>
        <v>0</v>
      </c>
      <c r="U20" s="21">
        <f t="shared" si="13"/>
        <v>0</v>
      </c>
      <c r="V20" s="21">
        <f t="shared" si="14"/>
        <v>1</v>
      </c>
      <c r="W20" s="2">
        <f t="shared" si="15"/>
        <v>15</v>
      </c>
      <c r="X20" s="19" t="str">
        <f t="shared" si="16"/>
        <v>sam</v>
      </c>
      <c r="Y20" s="20">
        <f t="shared" si="33"/>
        <v>42469</v>
      </c>
      <c r="Z20" s="21">
        <f t="shared" si="17"/>
        <v>0</v>
      </c>
      <c r="AA20" s="21">
        <f t="shared" si="18"/>
        <v>0</v>
      </c>
      <c r="AB20" s="21">
        <f t="shared" si="19"/>
        <v>0</v>
      </c>
      <c r="AC20" s="2">
        <f t="shared" si="20"/>
        <v>20</v>
      </c>
      <c r="AD20" s="19" t="str">
        <f t="shared" si="21"/>
        <v>lun</v>
      </c>
      <c r="AE20" s="20">
        <f t="shared" si="34"/>
        <v>42499</v>
      </c>
      <c r="AF20" s="21">
        <f t="shared" si="22"/>
        <v>1</v>
      </c>
      <c r="AG20" s="21">
        <f t="shared" si="23"/>
        <v>0</v>
      </c>
      <c r="AH20" s="21">
        <f t="shared" si="24"/>
        <v>0</v>
      </c>
      <c r="AI20" s="2">
        <f t="shared" si="25"/>
        <v>24</v>
      </c>
      <c r="AJ20" s="19" t="str">
        <f t="shared" si="26"/>
        <v>jeu</v>
      </c>
      <c r="AK20" s="20">
        <f t="shared" si="35"/>
        <v>42530</v>
      </c>
      <c r="AL20" s="21">
        <f t="shared" si="27"/>
        <v>0</v>
      </c>
      <c r="AM20" s="21">
        <f t="shared" si="28"/>
        <v>0</v>
      </c>
      <c r="AN20" s="21">
        <f t="shared" si="29"/>
        <v>0</v>
      </c>
    </row>
    <row r="21" spans="5:40" x14ac:dyDescent="0.3">
      <c r="E21" s="2">
        <f t="shared" si="0"/>
        <v>3</v>
      </c>
      <c r="F21" s="19" t="str">
        <f t="shared" si="1"/>
        <v>dim</v>
      </c>
      <c r="G21" s="20">
        <f t="shared" si="30"/>
        <v>42379</v>
      </c>
      <c r="H21" s="21">
        <f t="shared" si="2"/>
        <v>0</v>
      </c>
      <c r="I21" s="21">
        <f t="shared" si="3"/>
        <v>0</v>
      </c>
      <c r="J21" s="21">
        <f t="shared" si="4"/>
        <v>0</v>
      </c>
      <c r="K21" s="2">
        <f t="shared" si="5"/>
        <v>7</v>
      </c>
      <c r="L21" s="19" t="str">
        <f t="shared" si="6"/>
        <v>mer</v>
      </c>
      <c r="M21" s="20">
        <f t="shared" si="31"/>
        <v>42410</v>
      </c>
      <c r="N21" s="21">
        <f t="shared" si="7"/>
        <v>0</v>
      </c>
      <c r="O21" s="21">
        <f t="shared" si="8"/>
        <v>0</v>
      </c>
      <c r="P21" s="21">
        <f t="shared" si="9"/>
        <v>1</v>
      </c>
      <c r="Q21" s="2">
        <f t="shared" si="10"/>
        <v>11</v>
      </c>
      <c r="R21" s="19" t="str">
        <f t="shared" si="11"/>
        <v>jeu</v>
      </c>
      <c r="S21" s="20">
        <f t="shared" si="32"/>
        <v>42439</v>
      </c>
      <c r="T21" s="21">
        <f t="shared" si="12"/>
        <v>0</v>
      </c>
      <c r="U21" s="21">
        <f t="shared" si="13"/>
        <v>0</v>
      </c>
      <c r="V21" s="21">
        <f t="shared" si="14"/>
        <v>0</v>
      </c>
      <c r="W21" s="2">
        <f t="shared" si="15"/>
        <v>16</v>
      </c>
      <c r="X21" s="19" t="str">
        <f t="shared" si="16"/>
        <v>dim</v>
      </c>
      <c r="Y21" s="20">
        <f t="shared" si="33"/>
        <v>42470</v>
      </c>
      <c r="Z21" s="21">
        <f t="shared" si="17"/>
        <v>0</v>
      </c>
      <c r="AA21" s="21">
        <f t="shared" si="18"/>
        <v>0</v>
      </c>
      <c r="AB21" s="21">
        <f t="shared" si="19"/>
        <v>0</v>
      </c>
      <c r="AC21" s="2">
        <f t="shared" si="20"/>
        <v>20</v>
      </c>
      <c r="AD21" s="19" t="str">
        <f t="shared" si="21"/>
        <v>mar</v>
      </c>
      <c r="AE21" s="20">
        <f t="shared" si="34"/>
        <v>42500</v>
      </c>
      <c r="AF21" s="21">
        <f t="shared" si="22"/>
        <v>0</v>
      </c>
      <c r="AG21" s="21">
        <f t="shared" si="23"/>
        <v>0</v>
      </c>
      <c r="AH21" s="21">
        <f t="shared" si="24"/>
        <v>0</v>
      </c>
      <c r="AI21" s="2">
        <f t="shared" si="25"/>
        <v>24</v>
      </c>
      <c r="AJ21" s="19" t="str">
        <f t="shared" si="26"/>
        <v>ven</v>
      </c>
      <c r="AK21" s="20">
        <f t="shared" si="35"/>
        <v>42531</v>
      </c>
      <c r="AL21" s="21">
        <f t="shared" si="27"/>
        <v>0</v>
      </c>
      <c r="AM21" s="21">
        <f t="shared" si="28"/>
        <v>0</v>
      </c>
      <c r="AN21" s="21">
        <f t="shared" si="29"/>
        <v>0</v>
      </c>
    </row>
    <row r="22" spans="5:40" x14ac:dyDescent="0.3">
      <c r="E22" s="2">
        <f t="shared" si="0"/>
        <v>3</v>
      </c>
      <c r="F22" s="19" t="str">
        <f t="shared" si="1"/>
        <v>lun</v>
      </c>
      <c r="G22" s="20">
        <f t="shared" si="30"/>
        <v>42380</v>
      </c>
      <c r="H22" s="21">
        <f t="shared" si="2"/>
        <v>1</v>
      </c>
      <c r="I22" s="21">
        <f t="shared" si="3"/>
        <v>0</v>
      </c>
      <c r="J22" s="21">
        <f t="shared" si="4"/>
        <v>0</v>
      </c>
      <c r="K22" s="2">
        <f t="shared" si="5"/>
        <v>7</v>
      </c>
      <c r="L22" s="19" t="str">
        <f t="shared" si="6"/>
        <v>jeu</v>
      </c>
      <c r="M22" s="20">
        <f t="shared" si="31"/>
        <v>42411</v>
      </c>
      <c r="N22" s="21">
        <f t="shared" si="7"/>
        <v>0</v>
      </c>
      <c r="O22" s="21">
        <f t="shared" si="8"/>
        <v>0</v>
      </c>
      <c r="P22" s="21">
        <f t="shared" si="9"/>
        <v>0</v>
      </c>
      <c r="Q22" s="2">
        <f t="shared" si="10"/>
        <v>11</v>
      </c>
      <c r="R22" s="19" t="str">
        <f t="shared" si="11"/>
        <v>ven</v>
      </c>
      <c r="S22" s="20">
        <f t="shared" si="32"/>
        <v>42440</v>
      </c>
      <c r="T22" s="21">
        <f t="shared" si="12"/>
        <v>0</v>
      </c>
      <c r="U22" s="21">
        <f t="shared" si="13"/>
        <v>0</v>
      </c>
      <c r="V22" s="21">
        <f t="shared" si="14"/>
        <v>0</v>
      </c>
      <c r="W22" s="2">
        <f t="shared" si="15"/>
        <v>16</v>
      </c>
      <c r="X22" s="19" t="str">
        <f t="shared" si="16"/>
        <v>lun</v>
      </c>
      <c r="Y22" s="20">
        <f t="shared" si="33"/>
        <v>42471</v>
      </c>
      <c r="Z22" s="21">
        <f t="shared" si="17"/>
        <v>1</v>
      </c>
      <c r="AA22" s="21">
        <f t="shared" si="18"/>
        <v>0</v>
      </c>
      <c r="AB22" s="21">
        <f t="shared" si="19"/>
        <v>0</v>
      </c>
      <c r="AC22" s="2">
        <f t="shared" si="20"/>
        <v>20</v>
      </c>
      <c r="AD22" s="19" t="str">
        <f t="shared" si="21"/>
        <v>mer</v>
      </c>
      <c r="AE22" s="20">
        <f t="shared" si="34"/>
        <v>42501</v>
      </c>
      <c r="AF22" s="21">
        <f t="shared" si="22"/>
        <v>0</v>
      </c>
      <c r="AG22" s="21">
        <f t="shared" si="23"/>
        <v>0</v>
      </c>
      <c r="AH22" s="21">
        <f t="shared" si="24"/>
        <v>1</v>
      </c>
      <c r="AI22" s="2">
        <f t="shared" si="25"/>
        <v>24</v>
      </c>
      <c r="AJ22" s="19" t="str">
        <f t="shared" si="26"/>
        <v>sam</v>
      </c>
      <c r="AK22" s="20">
        <f t="shared" si="35"/>
        <v>42532</v>
      </c>
      <c r="AL22" s="21">
        <f t="shared" si="27"/>
        <v>0</v>
      </c>
      <c r="AM22" s="21">
        <f t="shared" si="28"/>
        <v>0</v>
      </c>
      <c r="AN22" s="21">
        <f t="shared" si="29"/>
        <v>0</v>
      </c>
    </row>
    <row r="23" spans="5:40" x14ac:dyDescent="0.3">
      <c r="E23" s="2">
        <f t="shared" si="0"/>
        <v>3</v>
      </c>
      <c r="F23" s="19" t="str">
        <f t="shared" si="1"/>
        <v>mar</v>
      </c>
      <c r="G23" s="20">
        <f t="shared" si="30"/>
        <v>42381</v>
      </c>
      <c r="H23" s="21">
        <f t="shared" si="2"/>
        <v>0</v>
      </c>
      <c r="I23" s="21">
        <f t="shared" si="3"/>
        <v>1</v>
      </c>
      <c r="J23" s="21">
        <f t="shared" si="4"/>
        <v>0</v>
      </c>
      <c r="K23" s="2">
        <f t="shared" si="5"/>
        <v>7</v>
      </c>
      <c r="L23" s="19" t="str">
        <f t="shared" si="6"/>
        <v>ven</v>
      </c>
      <c r="M23" s="20">
        <f t="shared" si="31"/>
        <v>42412</v>
      </c>
      <c r="N23" s="21">
        <f t="shared" si="7"/>
        <v>0</v>
      </c>
      <c r="O23" s="21">
        <f t="shared" si="8"/>
        <v>0</v>
      </c>
      <c r="P23" s="21">
        <f t="shared" si="9"/>
        <v>0</v>
      </c>
      <c r="Q23" s="2">
        <f t="shared" si="10"/>
        <v>11</v>
      </c>
      <c r="R23" s="19" t="str">
        <f t="shared" si="11"/>
        <v>sam</v>
      </c>
      <c r="S23" s="20">
        <f t="shared" si="32"/>
        <v>42441</v>
      </c>
      <c r="T23" s="21">
        <f t="shared" si="12"/>
        <v>0</v>
      </c>
      <c r="U23" s="21">
        <f t="shared" si="13"/>
        <v>0</v>
      </c>
      <c r="V23" s="21">
        <f t="shared" si="14"/>
        <v>0</v>
      </c>
      <c r="W23" s="2">
        <f t="shared" si="15"/>
        <v>16</v>
      </c>
      <c r="X23" s="19" t="str">
        <f t="shared" si="16"/>
        <v>mar</v>
      </c>
      <c r="Y23" s="20">
        <f t="shared" si="33"/>
        <v>42472</v>
      </c>
      <c r="Z23" s="21">
        <f t="shared" si="17"/>
        <v>0</v>
      </c>
      <c r="AA23" s="21">
        <f t="shared" si="18"/>
        <v>0</v>
      </c>
      <c r="AB23" s="21">
        <f t="shared" si="19"/>
        <v>0</v>
      </c>
      <c r="AC23" s="2">
        <f t="shared" si="20"/>
        <v>20</v>
      </c>
      <c r="AD23" s="19" t="str">
        <f t="shared" si="21"/>
        <v>jeu</v>
      </c>
      <c r="AE23" s="20">
        <f t="shared" si="34"/>
        <v>42502</v>
      </c>
      <c r="AF23" s="21">
        <f t="shared" si="22"/>
        <v>0</v>
      </c>
      <c r="AG23" s="21">
        <f t="shared" si="23"/>
        <v>0</v>
      </c>
      <c r="AH23" s="21">
        <f t="shared" si="24"/>
        <v>0</v>
      </c>
      <c r="AI23" s="2">
        <f t="shared" si="25"/>
        <v>25</v>
      </c>
      <c r="AJ23" s="19" t="str">
        <f t="shared" si="26"/>
        <v>dim</v>
      </c>
      <c r="AK23" s="20">
        <f t="shared" si="35"/>
        <v>42533</v>
      </c>
      <c r="AL23" s="21">
        <f t="shared" si="27"/>
        <v>0</v>
      </c>
      <c r="AM23" s="21">
        <f t="shared" si="28"/>
        <v>0</v>
      </c>
      <c r="AN23" s="21">
        <f t="shared" si="29"/>
        <v>0</v>
      </c>
    </row>
    <row r="24" spans="5:40" x14ac:dyDescent="0.3">
      <c r="E24" s="2">
        <f t="shared" si="0"/>
        <v>3</v>
      </c>
      <c r="F24" s="19" t="str">
        <f t="shared" si="1"/>
        <v>mer</v>
      </c>
      <c r="G24" s="20">
        <f t="shared" si="30"/>
        <v>42382</v>
      </c>
      <c r="H24" s="21">
        <f t="shared" si="2"/>
        <v>0</v>
      </c>
      <c r="I24" s="21">
        <f t="shared" si="3"/>
        <v>0</v>
      </c>
      <c r="J24" s="21">
        <f t="shared" si="4"/>
        <v>1</v>
      </c>
      <c r="K24" s="2">
        <f t="shared" si="5"/>
        <v>7</v>
      </c>
      <c r="L24" s="19" t="str">
        <f t="shared" si="6"/>
        <v>sam</v>
      </c>
      <c r="M24" s="20">
        <f t="shared" si="31"/>
        <v>42413</v>
      </c>
      <c r="N24" s="21">
        <f t="shared" si="7"/>
        <v>0</v>
      </c>
      <c r="O24" s="21">
        <f t="shared" si="8"/>
        <v>0</v>
      </c>
      <c r="P24" s="21">
        <f t="shared" si="9"/>
        <v>0</v>
      </c>
      <c r="Q24" s="2">
        <f t="shared" si="10"/>
        <v>12</v>
      </c>
      <c r="R24" s="19" t="str">
        <f t="shared" si="11"/>
        <v>dim</v>
      </c>
      <c r="S24" s="20">
        <f t="shared" si="32"/>
        <v>42442</v>
      </c>
      <c r="T24" s="21">
        <f t="shared" si="12"/>
        <v>0</v>
      </c>
      <c r="U24" s="21">
        <f t="shared" si="13"/>
        <v>0</v>
      </c>
      <c r="V24" s="21">
        <f t="shared" si="14"/>
        <v>0</v>
      </c>
      <c r="W24" s="2">
        <f t="shared" si="15"/>
        <v>16</v>
      </c>
      <c r="X24" s="19" t="str">
        <f t="shared" si="16"/>
        <v>mer</v>
      </c>
      <c r="Y24" s="20">
        <f t="shared" si="33"/>
        <v>42473</v>
      </c>
      <c r="Z24" s="21">
        <f t="shared" si="17"/>
        <v>0</v>
      </c>
      <c r="AA24" s="21">
        <f t="shared" si="18"/>
        <v>0</v>
      </c>
      <c r="AB24" s="21">
        <f t="shared" si="19"/>
        <v>1</v>
      </c>
      <c r="AC24" s="2">
        <f t="shared" si="20"/>
        <v>20</v>
      </c>
      <c r="AD24" s="19" t="str">
        <f t="shared" si="21"/>
        <v>ven</v>
      </c>
      <c r="AE24" s="20">
        <f t="shared" si="34"/>
        <v>42503</v>
      </c>
      <c r="AF24" s="21">
        <f t="shared" si="22"/>
        <v>0</v>
      </c>
      <c r="AG24" s="21">
        <f t="shared" si="23"/>
        <v>0</v>
      </c>
      <c r="AH24" s="21">
        <f t="shared" si="24"/>
        <v>0</v>
      </c>
      <c r="AI24" s="2">
        <f t="shared" si="25"/>
        <v>25</v>
      </c>
      <c r="AJ24" s="19" t="str">
        <f t="shared" si="26"/>
        <v>lun</v>
      </c>
      <c r="AK24" s="20">
        <f t="shared" si="35"/>
        <v>42534</v>
      </c>
      <c r="AL24" s="21">
        <f t="shared" si="27"/>
        <v>1</v>
      </c>
      <c r="AM24" s="21">
        <f t="shared" si="28"/>
        <v>0</v>
      </c>
      <c r="AN24" s="21">
        <f t="shared" si="29"/>
        <v>0</v>
      </c>
    </row>
    <row r="25" spans="5:40" x14ac:dyDescent="0.3">
      <c r="E25" s="2">
        <f t="shared" si="0"/>
        <v>3</v>
      </c>
      <c r="F25" s="19" t="str">
        <f t="shared" si="1"/>
        <v>jeu</v>
      </c>
      <c r="G25" s="20">
        <f t="shared" si="30"/>
        <v>42383</v>
      </c>
      <c r="H25" s="21">
        <f t="shared" si="2"/>
        <v>0</v>
      </c>
      <c r="I25" s="21">
        <f t="shared" si="3"/>
        <v>0</v>
      </c>
      <c r="J25" s="21">
        <f t="shared" si="4"/>
        <v>0</v>
      </c>
      <c r="K25" s="2">
        <f t="shared" si="5"/>
        <v>8</v>
      </c>
      <c r="L25" s="19" t="str">
        <f t="shared" si="6"/>
        <v>dim</v>
      </c>
      <c r="M25" s="20">
        <f t="shared" si="31"/>
        <v>42414</v>
      </c>
      <c r="N25" s="21">
        <f t="shared" si="7"/>
        <v>0</v>
      </c>
      <c r="O25" s="21">
        <f t="shared" si="8"/>
        <v>0</v>
      </c>
      <c r="P25" s="21">
        <f t="shared" si="9"/>
        <v>0</v>
      </c>
      <c r="Q25" s="2">
        <f t="shared" si="10"/>
        <v>12</v>
      </c>
      <c r="R25" s="19" t="str">
        <f t="shared" si="11"/>
        <v>lun</v>
      </c>
      <c r="S25" s="20">
        <f t="shared" si="32"/>
        <v>42443</v>
      </c>
      <c r="T25" s="21">
        <f t="shared" si="12"/>
        <v>1</v>
      </c>
      <c r="U25" s="21">
        <f t="shared" si="13"/>
        <v>0</v>
      </c>
      <c r="V25" s="21">
        <f t="shared" si="14"/>
        <v>0</v>
      </c>
      <c r="W25" s="2">
        <f t="shared" si="15"/>
        <v>16</v>
      </c>
      <c r="X25" s="19" t="str">
        <f t="shared" si="16"/>
        <v>jeu</v>
      </c>
      <c r="Y25" s="20">
        <f t="shared" si="33"/>
        <v>42474</v>
      </c>
      <c r="Z25" s="21">
        <f t="shared" si="17"/>
        <v>0</v>
      </c>
      <c r="AA25" s="21">
        <f t="shared" si="18"/>
        <v>0</v>
      </c>
      <c r="AB25" s="21">
        <f t="shared" si="19"/>
        <v>0</v>
      </c>
      <c r="AC25" s="2">
        <f t="shared" si="20"/>
        <v>20</v>
      </c>
      <c r="AD25" s="19" t="str">
        <f t="shared" si="21"/>
        <v>sam</v>
      </c>
      <c r="AE25" s="20">
        <f t="shared" si="34"/>
        <v>42504</v>
      </c>
      <c r="AF25" s="21">
        <f t="shared" si="22"/>
        <v>0</v>
      </c>
      <c r="AG25" s="21">
        <f t="shared" si="23"/>
        <v>0</v>
      </c>
      <c r="AH25" s="21">
        <f t="shared" si="24"/>
        <v>0</v>
      </c>
      <c r="AI25" s="2">
        <f t="shared" si="25"/>
        <v>25</v>
      </c>
      <c r="AJ25" s="19" t="str">
        <f t="shared" si="26"/>
        <v>mar</v>
      </c>
      <c r="AK25" s="20">
        <f t="shared" si="35"/>
        <v>42535</v>
      </c>
      <c r="AL25" s="21">
        <f t="shared" si="27"/>
        <v>0</v>
      </c>
      <c r="AM25" s="21">
        <f t="shared" si="28"/>
        <v>1</v>
      </c>
      <c r="AN25" s="21">
        <f t="shared" si="29"/>
        <v>0</v>
      </c>
    </row>
    <row r="26" spans="5:40" x14ac:dyDescent="0.3">
      <c r="E26" s="2">
        <f t="shared" si="0"/>
        <v>3</v>
      </c>
      <c r="F26" s="19" t="str">
        <f t="shared" si="1"/>
        <v>ven</v>
      </c>
      <c r="G26" s="20">
        <f t="shared" si="30"/>
        <v>42384</v>
      </c>
      <c r="H26" s="21">
        <f t="shared" si="2"/>
        <v>0</v>
      </c>
      <c r="I26" s="21">
        <f t="shared" si="3"/>
        <v>0</v>
      </c>
      <c r="J26" s="21">
        <f t="shared" si="4"/>
        <v>0</v>
      </c>
      <c r="K26" s="2">
        <f t="shared" si="5"/>
        <v>8</v>
      </c>
      <c r="L26" s="19" t="str">
        <f t="shared" si="6"/>
        <v>lun</v>
      </c>
      <c r="M26" s="20">
        <f t="shared" si="31"/>
        <v>42415</v>
      </c>
      <c r="N26" s="21">
        <f t="shared" si="7"/>
        <v>1</v>
      </c>
      <c r="O26" s="21">
        <f t="shared" si="8"/>
        <v>0</v>
      </c>
      <c r="P26" s="21">
        <f t="shared" si="9"/>
        <v>0</v>
      </c>
      <c r="Q26" s="2">
        <f t="shared" si="10"/>
        <v>12</v>
      </c>
      <c r="R26" s="19" t="str">
        <f t="shared" si="11"/>
        <v>mar</v>
      </c>
      <c r="S26" s="20">
        <f t="shared" si="32"/>
        <v>42444</v>
      </c>
      <c r="T26" s="21">
        <f t="shared" si="12"/>
        <v>0</v>
      </c>
      <c r="U26" s="21">
        <f t="shared" si="13"/>
        <v>0</v>
      </c>
      <c r="V26" s="21">
        <f t="shared" si="14"/>
        <v>0</v>
      </c>
      <c r="W26" s="2">
        <f t="shared" si="15"/>
        <v>16</v>
      </c>
      <c r="X26" s="19" t="str">
        <f t="shared" si="16"/>
        <v>ven</v>
      </c>
      <c r="Y26" s="20">
        <f t="shared" si="33"/>
        <v>42475</v>
      </c>
      <c r="Z26" s="21">
        <f t="shared" si="17"/>
        <v>0</v>
      </c>
      <c r="AA26" s="21">
        <f t="shared" si="18"/>
        <v>0</v>
      </c>
      <c r="AB26" s="21">
        <f t="shared" si="19"/>
        <v>0</v>
      </c>
      <c r="AC26" s="2">
        <f t="shared" si="20"/>
        <v>21</v>
      </c>
      <c r="AD26" s="19" t="str">
        <f t="shared" si="21"/>
        <v>dim</v>
      </c>
      <c r="AE26" s="20">
        <f t="shared" si="34"/>
        <v>42505</v>
      </c>
      <c r="AF26" s="21">
        <f t="shared" si="22"/>
        <v>0</v>
      </c>
      <c r="AG26" s="21">
        <f t="shared" si="23"/>
        <v>0</v>
      </c>
      <c r="AH26" s="21">
        <f t="shared" si="24"/>
        <v>0</v>
      </c>
      <c r="AI26" s="2">
        <f t="shared" si="25"/>
        <v>25</v>
      </c>
      <c r="AJ26" s="19" t="str">
        <f t="shared" si="26"/>
        <v>mer</v>
      </c>
      <c r="AK26" s="20">
        <f t="shared" si="35"/>
        <v>42536</v>
      </c>
      <c r="AL26" s="21">
        <f t="shared" si="27"/>
        <v>0</v>
      </c>
      <c r="AM26" s="21">
        <f t="shared" si="28"/>
        <v>0</v>
      </c>
      <c r="AN26" s="21">
        <f t="shared" si="29"/>
        <v>1</v>
      </c>
    </row>
    <row r="27" spans="5:40" x14ac:dyDescent="0.3">
      <c r="E27" s="2">
        <f t="shared" si="0"/>
        <v>3</v>
      </c>
      <c r="F27" s="19" t="str">
        <f t="shared" si="1"/>
        <v>sam</v>
      </c>
      <c r="G27" s="20">
        <f t="shared" si="30"/>
        <v>42385</v>
      </c>
      <c r="H27" s="21">
        <f t="shared" si="2"/>
        <v>0</v>
      </c>
      <c r="I27" s="21">
        <f t="shared" si="3"/>
        <v>0</v>
      </c>
      <c r="J27" s="21">
        <f t="shared" si="4"/>
        <v>0</v>
      </c>
      <c r="K27" s="2">
        <f t="shared" si="5"/>
        <v>8</v>
      </c>
      <c r="L27" s="19" t="str">
        <f t="shared" si="6"/>
        <v>mar</v>
      </c>
      <c r="M27" s="20">
        <f t="shared" si="31"/>
        <v>42416</v>
      </c>
      <c r="N27" s="21">
        <f t="shared" si="7"/>
        <v>0</v>
      </c>
      <c r="O27" s="21">
        <f t="shared" si="8"/>
        <v>0</v>
      </c>
      <c r="P27" s="21">
        <f t="shared" si="9"/>
        <v>0</v>
      </c>
      <c r="Q27" s="2">
        <f t="shared" si="10"/>
        <v>12</v>
      </c>
      <c r="R27" s="19" t="str">
        <f t="shared" si="11"/>
        <v>mer</v>
      </c>
      <c r="S27" s="20">
        <f t="shared" si="32"/>
        <v>42445</v>
      </c>
      <c r="T27" s="21">
        <f t="shared" si="12"/>
        <v>0</v>
      </c>
      <c r="U27" s="21">
        <f t="shared" si="13"/>
        <v>0</v>
      </c>
      <c r="V27" s="21">
        <f t="shared" si="14"/>
        <v>1</v>
      </c>
      <c r="W27" s="2">
        <f t="shared" si="15"/>
        <v>16</v>
      </c>
      <c r="X27" s="19" t="str">
        <f t="shared" si="16"/>
        <v>sam</v>
      </c>
      <c r="Y27" s="20">
        <f t="shared" si="33"/>
        <v>42476</v>
      </c>
      <c r="Z27" s="21">
        <f t="shared" si="17"/>
        <v>0</v>
      </c>
      <c r="AA27" s="21">
        <f t="shared" si="18"/>
        <v>0</v>
      </c>
      <c r="AB27" s="21">
        <f t="shared" si="19"/>
        <v>0</v>
      </c>
      <c r="AC27" s="2">
        <f t="shared" si="20"/>
        <v>21</v>
      </c>
      <c r="AD27" s="19" t="str">
        <f t="shared" si="21"/>
        <v>lun</v>
      </c>
      <c r="AE27" s="20">
        <f t="shared" si="34"/>
        <v>42506</v>
      </c>
      <c r="AF27" s="21">
        <f t="shared" si="22"/>
        <v>1</v>
      </c>
      <c r="AG27" s="21">
        <f t="shared" si="23"/>
        <v>0</v>
      </c>
      <c r="AH27" s="21">
        <f t="shared" si="24"/>
        <v>0</v>
      </c>
      <c r="AI27" s="2">
        <f t="shared" si="25"/>
        <v>25</v>
      </c>
      <c r="AJ27" s="19" t="str">
        <f t="shared" si="26"/>
        <v>jeu</v>
      </c>
      <c r="AK27" s="20">
        <f t="shared" si="35"/>
        <v>42537</v>
      </c>
      <c r="AL27" s="21">
        <f t="shared" si="27"/>
        <v>0</v>
      </c>
      <c r="AM27" s="21">
        <f t="shared" si="28"/>
        <v>0</v>
      </c>
      <c r="AN27" s="21">
        <f t="shared" si="29"/>
        <v>0</v>
      </c>
    </row>
    <row r="28" spans="5:40" x14ac:dyDescent="0.3">
      <c r="E28" s="2">
        <f t="shared" si="0"/>
        <v>4</v>
      </c>
      <c r="F28" s="19" t="str">
        <f t="shared" si="1"/>
        <v>dim</v>
      </c>
      <c r="G28" s="20">
        <f t="shared" si="30"/>
        <v>42386</v>
      </c>
      <c r="H28" s="21">
        <f t="shared" si="2"/>
        <v>0</v>
      </c>
      <c r="I28" s="21">
        <f t="shared" si="3"/>
        <v>0</v>
      </c>
      <c r="J28" s="21">
        <f t="shared" si="4"/>
        <v>0</v>
      </c>
      <c r="K28" s="2">
        <f t="shared" si="5"/>
        <v>8</v>
      </c>
      <c r="L28" s="19" t="str">
        <f t="shared" si="6"/>
        <v>mer</v>
      </c>
      <c r="M28" s="20">
        <f t="shared" si="31"/>
        <v>42417</v>
      </c>
      <c r="N28" s="21">
        <f t="shared" si="7"/>
        <v>0</v>
      </c>
      <c r="O28" s="21">
        <f t="shared" si="8"/>
        <v>0</v>
      </c>
      <c r="P28" s="21">
        <f t="shared" si="9"/>
        <v>1</v>
      </c>
      <c r="Q28" s="2">
        <f t="shared" si="10"/>
        <v>12</v>
      </c>
      <c r="R28" s="19" t="str">
        <f t="shared" si="11"/>
        <v>jeu</v>
      </c>
      <c r="S28" s="20">
        <f t="shared" si="32"/>
        <v>42446</v>
      </c>
      <c r="T28" s="21">
        <f t="shared" si="12"/>
        <v>0</v>
      </c>
      <c r="U28" s="21">
        <f t="shared" si="13"/>
        <v>0</v>
      </c>
      <c r="V28" s="21">
        <f t="shared" si="14"/>
        <v>0</v>
      </c>
      <c r="W28" s="2">
        <f t="shared" si="15"/>
        <v>17</v>
      </c>
      <c r="X28" s="19" t="str">
        <f t="shared" si="16"/>
        <v>dim</v>
      </c>
      <c r="Y28" s="20">
        <f t="shared" si="33"/>
        <v>42477</v>
      </c>
      <c r="Z28" s="21">
        <f t="shared" si="17"/>
        <v>0</v>
      </c>
      <c r="AA28" s="21">
        <f t="shared" si="18"/>
        <v>0</v>
      </c>
      <c r="AB28" s="21">
        <f t="shared" si="19"/>
        <v>0</v>
      </c>
      <c r="AC28" s="2">
        <f t="shared" si="20"/>
        <v>21</v>
      </c>
      <c r="AD28" s="19" t="str">
        <f t="shared" si="21"/>
        <v>mar</v>
      </c>
      <c r="AE28" s="20">
        <f t="shared" si="34"/>
        <v>42507</v>
      </c>
      <c r="AF28" s="21">
        <f t="shared" si="22"/>
        <v>0</v>
      </c>
      <c r="AG28" s="21">
        <f t="shared" si="23"/>
        <v>1</v>
      </c>
      <c r="AH28" s="21">
        <f t="shared" si="24"/>
        <v>0</v>
      </c>
      <c r="AI28" s="2">
        <f t="shared" si="25"/>
        <v>25</v>
      </c>
      <c r="AJ28" s="19" t="str">
        <f t="shared" si="26"/>
        <v>ven</v>
      </c>
      <c r="AK28" s="20">
        <f t="shared" si="35"/>
        <v>42538</v>
      </c>
      <c r="AL28" s="21">
        <f t="shared" si="27"/>
        <v>0</v>
      </c>
      <c r="AM28" s="21">
        <f t="shared" si="28"/>
        <v>0</v>
      </c>
      <c r="AN28" s="21">
        <f t="shared" si="29"/>
        <v>0</v>
      </c>
    </row>
    <row r="29" spans="5:40" x14ac:dyDescent="0.3">
      <c r="E29" s="2">
        <f t="shared" si="0"/>
        <v>4</v>
      </c>
      <c r="F29" s="19" t="str">
        <f t="shared" si="1"/>
        <v>lun</v>
      </c>
      <c r="G29" s="20">
        <f t="shared" si="30"/>
        <v>42387</v>
      </c>
      <c r="H29" s="21">
        <f t="shared" si="2"/>
        <v>1</v>
      </c>
      <c r="I29" s="21">
        <f t="shared" si="3"/>
        <v>0</v>
      </c>
      <c r="J29" s="21">
        <f t="shared" si="4"/>
        <v>0</v>
      </c>
      <c r="K29" s="2">
        <f t="shared" si="5"/>
        <v>8</v>
      </c>
      <c r="L29" s="19" t="str">
        <f t="shared" si="6"/>
        <v>jeu</v>
      </c>
      <c r="M29" s="20">
        <f t="shared" si="31"/>
        <v>42418</v>
      </c>
      <c r="N29" s="21">
        <f t="shared" si="7"/>
        <v>0</v>
      </c>
      <c r="O29" s="21">
        <f t="shared" si="8"/>
        <v>0</v>
      </c>
      <c r="P29" s="21">
        <f t="shared" si="9"/>
        <v>0</v>
      </c>
      <c r="Q29" s="2">
        <f t="shared" si="10"/>
        <v>12</v>
      </c>
      <c r="R29" s="19" t="str">
        <f t="shared" si="11"/>
        <v>ven</v>
      </c>
      <c r="S29" s="20">
        <f t="shared" si="32"/>
        <v>42447</v>
      </c>
      <c r="T29" s="21">
        <f t="shared" si="12"/>
        <v>0</v>
      </c>
      <c r="U29" s="21">
        <f t="shared" si="13"/>
        <v>0</v>
      </c>
      <c r="V29" s="21">
        <f t="shared" si="14"/>
        <v>0</v>
      </c>
      <c r="W29" s="2">
        <f t="shared" si="15"/>
        <v>17</v>
      </c>
      <c r="X29" s="19" t="str">
        <f t="shared" si="16"/>
        <v>lun</v>
      </c>
      <c r="Y29" s="20">
        <f t="shared" si="33"/>
        <v>42478</v>
      </c>
      <c r="Z29" s="21">
        <f t="shared" si="17"/>
        <v>1</v>
      </c>
      <c r="AA29" s="21">
        <f t="shared" si="18"/>
        <v>0</v>
      </c>
      <c r="AB29" s="21">
        <f t="shared" si="19"/>
        <v>0</v>
      </c>
      <c r="AC29" s="2">
        <f t="shared" si="20"/>
        <v>21</v>
      </c>
      <c r="AD29" s="19" t="str">
        <f t="shared" si="21"/>
        <v>mer</v>
      </c>
      <c r="AE29" s="20">
        <f t="shared" si="34"/>
        <v>42508</v>
      </c>
      <c r="AF29" s="21">
        <f t="shared" si="22"/>
        <v>0</v>
      </c>
      <c r="AG29" s="21">
        <f t="shared" si="23"/>
        <v>0</v>
      </c>
      <c r="AH29" s="21">
        <f t="shared" si="24"/>
        <v>1</v>
      </c>
      <c r="AI29" s="2">
        <f t="shared" si="25"/>
        <v>25</v>
      </c>
      <c r="AJ29" s="19" t="str">
        <f t="shared" si="26"/>
        <v>sam</v>
      </c>
      <c r="AK29" s="20">
        <f t="shared" si="35"/>
        <v>42539</v>
      </c>
      <c r="AL29" s="21">
        <f t="shared" si="27"/>
        <v>0</v>
      </c>
      <c r="AM29" s="21">
        <f t="shared" si="28"/>
        <v>0</v>
      </c>
      <c r="AN29" s="21">
        <f t="shared" si="29"/>
        <v>0</v>
      </c>
    </row>
    <row r="30" spans="5:40" x14ac:dyDescent="0.3">
      <c r="E30" s="2">
        <f t="shared" si="0"/>
        <v>4</v>
      </c>
      <c r="F30" s="19" t="str">
        <f t="shared" si="1"/>
        <v>mar</v>
      </c>
      <c r="G30" s="20">
        <f t="shared" si="30"/>
        <v>42388</v>
      </c>
      <c r="H30" s="21">
        <f t="shared" si="2"/>
        <v>0</v>
      </c>
      <c r="I30" s="21">
        <f t="shared" si="3"/>
        <v>0</v>
      </c>
      <c r="J30" s="21">
        <f t="shared" si="4"/>
        <v>0</v>
      </c>
      <c r="K30" s="2">
        <f t="shared" si="5"/>
        <v>8</v>
      </c>
      <c r="L30" s="19" t="str">
        <f t="shared" si="6"/>
        <v>ven</v>
      </c>
      <c r="M30" s="20">
        <f t="shared" si="31"/>
        <v>42419</v>
      </c>
      <c r="N30" s="21">
        <f t="shared" si="7"/>
        <v>0</v>
      </c>
      <c r="O30" s="21">
        <f t="shared" si="8"/>
        <v>0</v>
      </c>
      <c r="P30" s="21">
        <f t="shared" si="9"/>
        <v>0</v>
      </c>
      <c r="Q30" s="2">
        <f t="shared" si="10"/>
        <v>12</v>
      </c>
      <c r="R30" s="19" t="str">
        <f t="shared" si="11"/>
        <v>sam</v>
      </c>
      <c r="S30" s="20">
        <f t="shared" si="32"/>
        <v>42448</v>
      </c>
      <c r="T30" s="21">
        <f t="shared" si="12"/>
        <v>0</v>
      </c>
      <c r="U30" s="21">
        <f t="shared" si="13"/>
        <v>0</v>
      </c>
      <c r="V30" s="21">
        <f t="shared" si="14"/>
        <v>0</v>
      </c>
      <c r="W30" s="2">
        <f t="shared" si="15"/>
        <v>17</v>
      </c>
      <c r="X30" s="19" t="str">
        <f t="shared" si="16"/>
        <v>mar</v>
      </c>
      <c r="Y30" s="20">
        <f t="shared" si="33"/>
        <v>42479</v>
      </c>
      <c r="Z30" s="21">
        <f t="shared" si="17"/>
        <v>0</v>
      </c>
      <c r="AA30" s="21">
        <f t="shared" si="18"/>
        <v>1</v>
      </c>
      <c r="AB30" s="21">
        <f t="shared" si="19"/>
        <v>0</v>
      </c>
      <c r="AC30" s="2">
        <f t="shared" si="20"/>
        <v>21</v>
      </c>
      <c r="AD30" s="19" t="str">
        <f t="shared" si="21"/>
        <v>jeu</v>
      </c>
      <c r="AE30" s="20">
        <f t="shared" si="34"/>
        <v>42509</v>
      </c>
      <c r="AF30" s="21">
        <f t="shared" si="22"/>
        <v>0</v>
      </c>
      <c r="AG30" s="21">
        <f t="shared" si="23"/>
        <v>0</v>
      </c>
      <c r="AH30" s="21">
        <f t="shared" si="24"/>
        <v>0</v>
      </c>
      <c r="AI30" s="2">
        <f t="shared" si="25"/>
        <v>26</v>
      </c>
      <c r="AJ30" s="19" t="str">
        <f t="shared" si="26"/>
        <v>dim</v>
      </c>
      <c r="AK30" s="20">
        <f t="shared" si="35"/>
        <v>42540</v>
      </c>
      <c r="AL30" s="21">
        <f t="shared" si="27"/>
        <v>0</v>
      </c>
      <c r="AM30" s="21">
        <f t="shared" si="28"/>
        <v>0</v>
      </c>
      <c r="AN30" s="21">
        <f t="shared" si="29"/>
        <v>0</v>
      </c>
    </row>
    <row r="31" spans="5:40" x14ac:dyDescent="0.3">
      <c r="E31" s="2">
        <f t="shared" si="0"/>
        <v>4</v>
      </c>
      <c r="F31" s="19" t="str">
        <f t="shared" si="1"/>
        <v>mer</v>
      </c>
      <c r="G31" s="20">
        <f t="shared" si="30"/>
        <v>42389</v>
      </c>
      <c r="H31" s="21">
        <f t="shared" si="2"/>
        <v>0</v>
      </c>
      <c r="I31" s="21">
        <f t="shared" si="3"/>
        <v>0</v>
      </c>
      <c r="J31" s="21">
        <f t="shared" si="4"/>
        <v>1</v>
      </c>
      <c r="K31" s="2">
        <f t="shared" si="5"/>
        <v>8</v>
      </c>
      <c r="L31" s="19" t="str">
        <f t="shared" si="6"/>
        <v>sam</v>
      </c>
      <c r="M31" s="20">
        <f t="shared" si="31"/>
        <v>42420</v>
      </c>
      <c r="N31" s="21">
        <f t="shared" si="7"/>
        <v>0</v>
      </c>
      <c r="O31" s="21">
        <f t="shared" si="8"/>
        <v>0</v>
      </c>
      <c r="P31" s="21">
        <f t="shared" si="9"/>
        <v>0</v>
      </c>
      <c r="Q31" s="2">
        <f t="shared" si="10"/>
        <v>13</v>
      </c>
      <c r="R31" s="19" t="str">
        <f t="shared" si="11"/>
        <v>dim</v>
      </c>
      <c r="S31" s="20">
        <f t="shared" si="32"/>
        <v>42449</v>
      </c>
      <c r="T31" s="21">
        <f t="shared" si="12"/>
        <v>0</v>
      </c>
      <c r="U31" s="21">
        <f t="shared" si="13"/>
        <v>0</v>
      </c>
      <c r="V31" s="21">
        <f t="shared" si="14"/>
        <v>0</v>
      </c>
      <c r="W31" s="2">
        <f t="shared" si="15"/>
        <v>17</v>
      </c>
      <c r="X31" s="19" t="str">
        <f t="shared" si="16"/>
        <v>mer</v>
      </c>
      <c r="Y31" s="20">
        <f t="shared" si="33"/>
        <v>42480</v>
      </c>
      <c r="Z31" s="21">
        <f t="shared" si="17"/>
        <v>0</v>
      </c>
      <c r="AA31" s="21">
        <f t="shared" si="18"/>
        <v>0</v>
      </c>
      <c r="AB31" s="21">
        <f t="shared" si="19"/>
        <v>1</v>
      </c>
      <c r="AC31" s="2">
        <f t="shared" si="20"/>
        <v>21</v>
      </c>
      <c r="AD31" s="19" t="str">
        <f t="shared" si="21"/>
        <v>ven</v>
      </c>
      <c r="AE31" s="20">
        <f t="shared" si="34"/>
        <v>42510</v>
      </c>
      <c r="AF31" s="21">
        <f t="shared" si="22"/>
        <v>0</v>
      </c>
      <c r="AG31" s="21">
        <f t="shared" si="23"/>
        <v>0</v>
      </c>
      <c r="AH31" s="21">
        <f t="shared" si="24"/>
        <v>0</v>
      </c>
      <c r="AI31" s="2">
        <f t="shared" si="25"/>
        <v>26</v>
      </c>
      <c r="AJ31" s="19" t="str">
        <f t="shared" si="26"/>
        <v>lun</v>
      </c>
      <c r="AK31" s="20">
        <f t="shared" si="35"/>
        <v>42541</v>
      </c>
      <c r="AL31" s="21">
        <f t="shared" si="27"/>
        <v>1</v>
      </c>
      <c r="AM31" s="21">
        <f t="shared" si="28"/>
        <v>0</v>
      </c>
      <c r="AN31" s="21">
        <f t="shared" si="29"/>
        <v>0</v>
      </c>
    </row>
    <row r="32" spans="5:40" x14ac:dyDescent="0.3">
      <c r="E32" s="2">
        <f t="shared" si="0"/>
        <v>4</v>
      </c>
      <c r="F32" s="19" t="str">
        <f t="shared" si="1"/>
        <v>jeu</v>
      </c>
      <c r="G32" s="20">
        <f t="shared" si="30"/>
        <v>42390</v>
      </c>
      <c r="H32" s="21">
        <f t="shared" si="2"/>
        <v>0</v>
      </c>
      <c r="I32" s="21">
        <f t="shared" si="3"/>
        <v>0</v>
      </c>
      <c r="J32" s="21">
        <f t="shared" si="4"/>
        <v>0</v>
      </c>
      <c r="K32" s="2">
        <f t="shared" si="5"/>
        <v>9</v>
      </c>
      <c r="L32" s="19" t="str">
        <f t="shared" si="6"/>
        <v>dim</v>
      </c>
      <c r="M32" s="20">
        <f t="shared" si="31"/>
        <v>42421</v>
      </c>
      <c r="N32" s="21">
        <f t="shared" si="7"/>
        <v>0</v>
      </c>
      <c r="O32" s="21">
        <f t="shared" si="8"/>
        <v>0</v>
      </c>
      <c r="P32" s="21">
        <f t="shared" si="9"/>
        <v>0</v>
      </c>
      <c r="Q32" s="2">
        <f t="shared" si="10"/>
        <v>13</v>
      </c>
      <c r="R32" s="19" t="str">
        <f t="shared" si="11"/>
        <v>lun</v>
      </c>
      <c r="S32" s="20">
        <f t="shared" si="32"/>
        <v>42450</v>
      </c>
      <c r="T32" s="21">
        <f t="shared" si="12"/>
        <v>1</v>
      </c>
      <c r="U32" s="21">
        <f t="shared" si="13"/>
        <v>0</v>
      </c>
      <c r="V32" s="21">
        <f t="shared" si="14"/>
        <v>0</v>
      </c>
      <c r="W32" s="2">
        <f t="shared" si="15"/>
        <v>17</v>
      </c>
      <c r="X32" s="19" t="str">
        <f t="shared" si="16"/>
        <v>jeu</v>
      </c>
      <c r="Y32" s="20">
        <f t="shared" si="33"/>
        <v>42481</v>
      </c>
      <c r="Z32" s="21">
        <f t="shared" si="17"/>
        <v>0</v>
      </c>
      <c r="AA32" s="21">
        <f t="shared" si="18"/>
        <v>0</v>
      </c>
      <c r="AB32" s="21">
        <f t="shared" si="19"/>
        <v>0</v>
      </c>
      <c r="AC32" s="2">
        <f t="shared" si="20"/>
        <v>21</v>
      </c>
      <c r="AD32" s="19" t="str">
        <f t="shared" si="21"/>
        <v>sam</v>
      </c>
      <c r="AE32" s="20">
        <f t="shared" si="34"/>
        <v>42511</v>
      </c>
      <c r="AF32" s="21">
        <f t="shared" si="22"/>
        <v>0</v>
      </c>
      <c r="AG32" s="21">
        <f t="shared" si="23"/>
        <v>0</v>
      </c>
      <c r="AH32" s="21">
        <f t="shared" si="24"/>
        <v>0</v>
      </c>
      <c r="AI32" s="2">
        <f t="shared" si="25"/>
        <v>26</v>
      </c>
      <c r="AJ32" s="19" t="str">
        <f t="shared" si="26"/>
        <v>mar</v>
      </c>
      <c r="AK32" s="20">
        <f t="shared" si="35"/>
        <v>42542</v>
      </c>
      <c r="AL32" s="21">
        <f t="shared" si="27"/>
        <v>0</v>
      </c>
      <c r="AM32" s="21">
        <f t="shared" si="28"/>
        <v>0</v>
      </c>
      <c r="AN32" s="21">
        <f t="shared" si="29"/>
        <v>0</v>
      </c>
    </row>
    <row r="33" spans="5:40" x14ac:dyDescent="0.3">
      <c r="E33" s="2">
        <f t="shared" si="0"/>
        <v>4</v>
      </c>
      <c r="F33" s="19" t="str">
        <f t="shared" si="1"/>
        <v>ven</v>
      </c>
      <c r="G33" s="20">
        <f t="shared" si="30"/>
        <v>42391</v>
      </c>
      <c r="H33" s="21">
        <f t="shared" si="2"/>
        <v>0</v>
      </c>
      <c r="I33" s="21">
        <f t="shared" si="3"/>
        <v>0</v>
      </c>
      <c r="J33" s="21">
        <f t="shared" si="4"/>
        <v>0</v>
      </c>
      <c r="K33" s="2">
        <f t="shared" si="5"/>
        <v>9</v>
      </c>
      <c r="L33" s="19" t="str">
        <f t="shared" si="6"/>
        <v>lun</v>
      </c>
      <c r="M33" s="20">
        <f t="shared" si="31"/>
        <v>42422</v>
      </c>
      <c r="N33" s="21">
        <f t="shared" si="7"/>
        <v>1</v>
      </c>
      <c r="O33" s="21">
        <f t="shared" si="8"/>
        <v>0</v>
      </c>
      <c r="P33" s="21">
        <f t="shared" si="9"/>
        <v>0</v>
      </c>
      <c r="Q33" s="2">
        <f t="shared" si="10"/>
        <v>13</v>
      </c>
      <c r="R33" s="19" t="str">
        <f t="shared" si="11"/>
        <v>mar</v>
      </c>
      <c r="S33" s="20">
        <f t="shared" si="32"/>
        <v>42451</v>
      </c>
      <c r="T33" s="21">
        <f t="shared" si="12"/>
        <v>0</v>
      </c>
      <c r="U33" s="21">
        <f t="shared" si="13"/>
        <v>1</v>
      </c>
      <c r="V33" s="21">
        <f t="shared" si="14"/>
        <v>0</v>
      </c>
      <c r="W33" s="2">
        <f t="shared" si="15"/>
        <v>17</v>
      </c>
      <c r="X33" s="19" t="str">
        <f t="shared" si="16"/>
        <v>ven</v>
      </c>
      <c r="Y33" s="20">
        <f t="shared" si="33"/>
        <v>42482</v>
      </c>
      <c r="Z33" s="21">
        <f t="shared" si="17"/>
        <v>0</v>
      </c>
      <c r="AA33" s="21">
        <f t="shared" si="18"/>
        <v>0</v>
      </c>
      <c r="AB33" s="21">
        <f t="shared" si="19"/>
        <v>0</v>
      </c>
      <c r="AC33" s="2">
        <f t="shared" si="20"/>
        <v>22</v>
      </c>
      <c r="AD33" s="19" t="str">
        <f t="shared" si="21"/>
        <v>dim</v>
      </c>
      <c r="AE33" s="20">
        <f t="shared" si="34"/>
        <v>42512</v>
      </c>
      <c r="AF33" s="21">
        <f t="shared" si="22"/>
        <v>0</v>
      </c>
      <c r="AG33" s="21">
        <f t="shared" si="23"/>
        <v>0</v>
      </c>
      <c r="AH33" s="21">
        <f t="shared" si="24"/>
        <v>0</v>
      </c>
      <c r="AI33" s="2">
        <f t="shared" si="25"/>
        <v>26</v>
      </c>
      <c r="AJ33" s="19" t="str">
        <f t="shared" si="26"/>
        <v>mer</v>
      </c>
      <c r="AK33" s="20">
        <f t="shared" si="35"/>
        <v>42543</v>
      </c>
      <c r="AL33" s="21">
        <f t="shared" si="27"/>
        <v>0</v>
      </c>
      <c r="AM33" s="21">
        <f t="shared" si="28"/>
        <v>0</v>
      </c>
      <c r="AN33" s="21">
        <f t="shared" si="29"/>
        <v>1</v>
      </c>
    </row>
    <row r="34" spans="5:40" x14ac:dyDescent="0.3">
      <c r="E34" s="2">
        <f t="shared" si="0"/>
        <v>4</v>
      </c>
      <c r="F34" s="19" t="str">
        <f t="shared" si="1"/>
        <v>sam</v>
      </c>
      <c r="G34" s="20">
        <f t="shared" si="30"/>
        <v>42392</v>
      </c>
      <c r="H34" s="21">
        <f t="shared" si="2"/>
        <v>0</v>
      </c>
      <c r="I34" s="21">
        <f t="shared" si="3"/>
        <v>0</v>
      </c>
      <c r="J34" s="21">
        <f t="shared" si="4"/>
        <v>0</v>
      </c>
      <c r="K34" s="2">
        <f t="shared" si="5"/>
        <v>9</v>
      </c>
      <c r="L34" s="19" t="str">
        <f t="shared" si="6"/>
        <v>mar</v>
      </c>
      <c r="M34" s="20">
        <f t="shared" si="31"/>
        <v>42423</v>
      </c>
      <c r="N34" s="21">
        <f t="shared" si="7"/>
        <v>0</v>
      </c>
      <c r="O34" s="21">
        <f t="shared" si="8"/>
        <v>1</v>
      </c>
      <c r="P34" s="21">
        <f t="shared" si="9"/>
        <v>0</v>
      </c>
      <c r="Q34" s="2">
        <f t="shared" si="10"/>
        <v>13</v>
      </c>
      <c r="R34" s="19" t="str">
        <f t="shared" si="11"/>
        <v>mer</v>
      </c>
      <c r="S34" s="20">
        <f t="shared" si="32"/>
        <v>42452</v>
      </c>
      <c r="T34" s="21">
        <f t="shared" si="12"/>
        <v>0</v>
      </c>
      <c r="U34" s="21">
        <f t="shared" si="13"/>
        <v>0</v>
      </c>
      <c r="V34" s="21">
        <f t="shared" si="14"/>
        <v>1</v>
      </c>
      <c r="W34" s="2">
        <f t="shared" si="15"/>
        <v>17</v>
      </c>
      <c r="X34" s="19" t="str">
        <f t="shared" si="16"/>
        <v>sam</v>
      </c>
      <c r="Y34" s="20">
        <f t="shared" si="33"/>
        <v>42483</v>
      </c>
      <c r="Z34" s="21">
        <f t="shared" si="17"/>
        <v>0</v>
      </c>
      <c r="AA34" s="21">
        <f t="shared" si="18"/>
        <v>0</v>
      </c>
      <c r="AB34" s="21">
        <f t="shared" si="19"/>
        <v>0</v>
      </c>
      <c r="AC34" s="2">
        <f t="shared" si="20"/>
        <v>22</v>
      </c>
      <c r="AD34" s="19" t="str">
        <f t="shared" si="21"/>
        <v>lun</v>
      </c>
      <c r="AE34" s="20">
        <f t="shared" si="34"/>
        <v>42513</v>
      </c>
      <c r="AF34" s="21">
        <f t="shared" si="22"/>
        <v>1</v>
      </c>
      <c r="AG34" s="21">
        <f t="shared" si="23"/>
        <v>0</v>
      </c>
      <c r="AH34" s="21">
        <f t="shared" si="24"/>
        <v>0</v>
      </c>
      <c r="AI34" s="2">
        <f t="shared" si="25"/>
        <v>26</v>
      </c>
      <c r="AJ34" s="19" t="str">
        <f t="shared" si="26"/>
        <v>jeu</v>
      </c>
      <c r="AK34" s="20">
        <f t="shared" si="35"/>
        <v>42544</v>
      </c>
      <c r="AL34" s="21">
        <f t="shared" si="27"/>
        <v>0</v>
      </c>
      <c r="AM34" s="21">
        <f t="shared" si="28"/>
        <v>0</v>
      </c>
      <c r="AN34" s="21">
        <f t="shared" si="29"/>
        <v>0</v>
      </c>
    </row>
    <row r="35" spans="5:40" x14ac:dyDescent="0.3">
      <c r="E35" s="2">
        <f t="shared" si="0"/>
        <v>5</v>
      </c>
      <c r="F35" s="19" t="str">
        <f t="shared" si="1"/>
        <v>dim</v>
      </c>
      <c r="G35" s="20">
        <f t="shared" si="30"/>
        <v>42393</v>
      </c>
      <c r="H35" s="21">
        <f t="shared" si="2"/>
        <v>0</v>
      </c>
      <c r="I35" s="21">
        <f t="shared" si="3"/>
        <v>0</v>
      </c>
      <c r="J35" s="21">
        <f t="shared" si="4"/>
        <v>0</v>
      </c>
      <c r="K35" s="2">
        <f t="shared" si="5"/>
        <v>9</v>
      </c>
      <c r="L35" s="19" t="str">
        <f t="shared" si="6"/>
        <v>mer</v>
      </c>
      <c r="M35" s="20">
        <f t="shared" si="31"/>
        <v>42424</v>
      </c>
      <c r="N35" s="21">
        <f t="shared" si="7"/>
        <v>0</v>
      </c>
      <c r="O35" s="21">
        <f t="shared" si="8"/>
        <v>0</v>
      </c>
      <c r="P35" s="21">
        <f t="shared" si="9"/>
        <v>1</v>
      </c>
      <c r="Q35" s="2">
        <f t="shared" si="10"/>
        <v>13</v>
      </c>
      <c r="R35" s="19" t="str">
        <f t="shared" si="11"/>
        <v>jeu</v>
      </c>
      <c r="S35" s="20">
        <f t="shared" si="32"/>
        <v>42453</v>
      </c>
      <c r="T35" s="21">
        <f t="shared" si="12"/>
        <v>0</v>
      </c>
      <c r="U35" s="21">
        <f t="shared" si="13"/>
        <v>0</v>
      </c>
      <c r="V35" s="21">
        <f t="shared" si="14"/>
        <v>0</v>
      </c>
      <c r="W35" s="2">
        <f t="shared" si="15"/>
        <v>18</v>
      </c>
      <c r="X35" s="19" t="str">
        <f t="shared" si="16"/>
        <v>dim</v>
      </c>
      <c r="Y35" s="20">
        <f t="shared" si="33"/>
        <v>42484</v>
      </c>
      <c r="Z35" s="21">
        <f t="shared" si="17"/>
        <v>0</v>
      </c>
      <c r="AA35" s="21">
        <f t="shared" si="18"/>
        <v>0</v>
      </c>
      <c r="AB35" s="21">
        <f t="shared" si="19"/>
        <v>0</v>
      </c>
      <c r="AC35" s="2">
        <f t="shared" si="20"/>
        <v>22</v>
      </c>
      <c r="AD35" s="19" t="str">
        <f t="shared" si="21"/>
        <v>mar</v>
      </c>
      <c r="AE35" s="20">
        <f t="shared" si="34"/>
        <v>42514</v>
      </c>
      <c r="AF35" s="21">
        <f t="shared" si="22"/>
        <v>0</v>
      </c>
      <c r="AG35" s="21">
        <f t="shared" si="23"/>
        <v>0</v>
      </c>
      <c r="AH35" s="21">
        <f t="shared" si="24"/>
        <v>0</v>
      </c>
      <c r="AI35" s="2">
        <f t="shared" si="25"/>
        <v>26</v>
      </c>
      <c r="AJ35" s="19" t="str">
        <f t="shared" si="26"/>
        <v>ven</v>
      </c>
      <c r="AK35" s="20">
        <f t="shared" si="35"/>
        <v>42545</v>
      </c>
      <c r="AL35" s="21">
        <f t="shared" si="27"/>
        <v>0</v>
      </c>
      <c r="AM35" s="21">
        <f t="shared" si="28"/>
        <v>0</v>
      </c>
      <c r="AN35" s="21">
        <f t="shared" si="29"/>
        <v>0</v>
      </c>
    </row>
    <row r="36" spans="5:40" x14ac:dyDescent="0.3">
      <c r="E36" s="2">
        <f t="shared" si="0"/>
        <v>5</v>
      </c>
      <c r="F36" s="19" t="str">
        <f t="shared" si="1"/>
        <v>lun</v>
      </c>
      <c r="G36" s="20">
        <f t="shared" si="30"/>
        <v>42394</v>
      </c>
      <c r="H36" s="21">
        <f t="shared" si="2"/>
        <v>1</v>
      </c>
      <c r="I36" s="21">
        <f t="shared" si="3"/>
        <v>0</v>
      </c>
      <c r="J36" s="21">
        <f t="shared" si="4"/>
        <v>0</v>
      </c>
      <c r="K36" s="2">
        <f t="shared" si="5"/>
        <v>9</v>
      </c>
      <c r="L36" s="19" t="str">
        <f t="shared" si="6"/>
        <v>jeu</v>
      </c>
      <c r="M36" s="20">
        <f t="shared" si="31"/>
        <v>42425</v>
      </c>
      <c r="N36" s="21">
        <f t="shared" si="7"/>
        <v>0</v>
      </c>
      <c r="O36" s="21">
        <f t="shared" si="8"/>
        <v>0</v>
      </c>
      <c r="P36" s="21">
        <f t="shared" si="9"/>
        <v>0</v>
      </c>
      <c r="Q36" s="2">
        <f t="shared" si="10"/>
        <v>13</v>
      </c>
      <c r="R36" s="19" t="str">
        <f t="shared" si="11"/>
        <v>ven</v>
      </c>
      <c r="S36" s="20">
        <f t="shared" si="32"/>
        <v>42454</v>
      </c>
      <c r="T36" s="21">
        <f t="shared" si="12"/>
        <v>0</v>
      </c>
      <c r="U36" s="21">
        <f t="shared" si="13"/>
        <v>0</v>
      </c>
      <c r="V36" s="21">
        <f t="shared" si="14"/>
        <v>0</v>
      </c>
      <c r="W36" s="2">
        <f t="shared" si="15"/>
        <v>18</v>
      </c>
      <c r="X36" s="19" t="str">
        <f t="shared" si="16"/>
        <v>lun</v>
      </c>
      <c r="Y36" s="20">
        <f t="shared" si="33"/>
        <v>42485</v>
      </c>
      <c r="Z36" s="21">
        <f t="shared" si="17"/>
        <v>1</v>
      </c>
      <c r="AA36" s="21">
        <f t="shared" si="18"/>
        <v>0</v>
      </c>
      <c r="AB36" s="21">
        <f t="shared" si="19"/>
        <v>0</v>
      </c>
      <c r="AC36" s="2">
        <f t="shared" si="20"/>
        <v>22</v>
      </c>
      <c r="AD36" s="19" t="str">
        <f t="shared" si="21"/>
        <v>mer</v>
      </c>
      <c r="AE36" s="20">
        <f t="shared" si="34"/>
        <v>42515</v>
      </c>
      <c r="AF36" s="21">
        <f t="shared" si="22"/>
        <v>0</v>
      </c>
      <c r="AG36" s="21">
        <f t="shared" si="23"/>
        <v>0</v>
      </c>
      <c r="AH36" s="21">
        <f t="shared" si="24"/>
        <v>1</v>
      </c>
      <c r="AI36" s="2">
        <f t="shared" si="25"/>
        <v>26</v>
      </c>
      <c r="AJ36" s="19" t="str">
        <f t="shared" si="26"/>
        <v>sam</v>
      </c>
      <c r="AK36" s="20">
        <f t="shared" si="35"/>
        <v>42546</v>
      </c>
      <c r="AL36" s="21">
        <f t="shared" si="27"/>
        <v>0</v>
      </c>
      <c r="AM36" s="21">
        <f t="shared" si="28"/>
        <v>0</v>
      </c>
      <c r="AN36" s="21">
        <f t="shared" si="29"/>
        <v>0</v>
      </c>
    </row>
    <row r="37" spans="5:40" x14ac:dyDescent="0.3">
      <c r="E37" s="2">
        <f t="shared" si="0"/>
        <v>5</v>
      </c>
      <c r="F37" s="19" t="str">
        <f t="shared" si="1"/>
        <v>mar</v>
      </c>
      <c r="G37" s="20">
        <f t="shared" si="30"/>
        <v>42395</v>
      </c>
      <c r="H37" s="21">
        <f t="shared" si="2"/>
        <v>0</v>
      </c>
      <c r="I37" s="21">
        <f t="shared" si="3"/>
        <v>1</v>
      </c>
      <c r="J37" s="21">
        <f t="shared" si="4"/>
        <v>0</v>
      </c>
      <c r="K37" s="2">
        <f t="shared" si="5"/>
        <v>9</v>
      </c>
      <c r="L37" s="19" t="str">
        <f t="shared" si="6"/>
        <v>ven</v>
      </c>
      <c r="M37" s="20">
        <f t="shared" si="31"/>
        <v>42426</v>
      </c>
      <c r="N37" s="21">
        <f t="shared" si="7"/>
        <v>0</v>
      </c>
      <c r="O37" s="21">
        <f t="shared" si="8"/>
        <v>0</v>
      </c>
      <c r="P37" s="21">
        <f t="shared" si="9"/>
        <v>0</v>
      </c>
      <c r="Q37" s="2">
        <f t="shared" si="10"/>
        <v>13</v>
      </c>
      <c r="R37" s="19" t="str">
        <f t="shared" si="11"/>
        <v>sam</v>
      </c>
      <c r="S37" s="20">
        <f t="shared" si="32"/>
        <v>42455</v>
      </c>
      <c r="T37" s="21">
        <f t="shared" si="12"/>
        <v>0</v>
      </c>
      <c r="U37" s="21">
        <f t="shared" si="13"/>
        <v>0</v>
      </c>
      <c r="V37" s="21">
        <f t="shared" si="14"/>
        <v>0</v>
      </c>
      <c r="W37" s="2">
        <f t="shared" si="15"/>
        <v>18</v>
      </c>
      <c r="X37" s="19" t="str">
        <f t="shared" si="16"/>
        <v>mar</v>
      </c>
      <c r="Y37" s="20">
        <f t="shared" si="33"/>
        <v>42486</v>
      </c>
      <c r="Z37" s="21">
        <f t="shared" si="17"/>
        <v>0</v>
      </c>
      <c r="AA37" s="21">
        <f t="shared" si="18"/>
        <v>0</v>
      </c>
      <c r="AB37" s="21">
        <f t="shared" si="19"/>
        <v>0</v>
      </c>
      <c r="AC37" s="2">
        <f t="shared" si="20"/>
        <v>22</v>
      </c>
      <c r="AD37" s="19" t="str">
        <f t="shared" si="21"/>
        <v>jeu</v>
      </c>
      <c r="AE37" s="20">
        <f t="shared" si="34"/>
        <v>42516</v>
      </c>
      <c r="AF37" s="21">
        <f t="shared" si="22"/>
        <v>0</v>
      </c>
      <c r="AG37" s="21">
        <f t="shared" si="23"/>
        <v>0</v>
      </c>
      <c r="AH37" s="21">
        <f t="shared" si="24"/>
        <v>0</v>
      </c>
      <c r="AI37" s="2">
        <f t="shared" si="25"/>
        <v>27</v>
      </c>
      <c r="AJ37" s="19" t="str">
        <f t="shared" si="26"/>
        <v>dim</v>
      </c>
      <c r="AK37" s="20">
        <f t="shared" si="35"/>
        <v>42547</v>
      </c>
      <c r="AL37" s="21">
        <f t="shared" si="27"/>
        <v>0</v>
      </c>
      <c r="AM37" s="21">
        <f t="shared" si="28"/>
        <v>0</v>
      </c>
      <c r="AN37" s="21">
        <f t="shared" si="29"/>
        <v>0</v>
      </c>
    </row>
    <row r="38" spans="5:40" x14ac:dyDescent="0.3">
      <c r="E38" s="2">
        <f t="shared" si="0"/>
        <v>5</v>
      </c>
      <c r="F38" s="19" t="str">
        <f t="shared" si="1"/>
        <v>mer</v>
      </c>
      <c r="G38" s="20">
        <f t="shared" si="30"/>
        <v>42396</v>
      </c>
      <c r="H38" s="21">
        <f t="shared" si="2"/>
        <v>0</v>
      </c>
      <c r="I38" s="21">
        <f t="shared" si="3"/>
        <v>0</v>
      </c>
      <c r="J38" s="21">
        <f t="shared" si="4"/>
        <v>1</v>
      </c>
      <c r="K38" s="2">
        <f t="shared" si="5"/>
        <v>9</v>
      </c>
      <c r="L38" s="19" t="str">
        <f t="shared" si="6"/>
        <v>sam</v>
      </c>
      <c r="M38" s="20">
        <f t="shared" si="31"/>
        <v>42427</v>
      </c>
      <c r="N38" s="21">
        <f t="shared" si="7"/>
        <v>0</v>
      </c>
      <c r="O38" s="21">
        <f t="shared" si="8"/>
        <v>0</v>
      </c>
      <c r="P38" s="21">
        <f t="shared" si="9"/>
        <v>0</v>
      </c>
      <c r="Q38" s="2">
        <f t="shared" si="10"/>
        <v>14</v>
      </c>
      <c r="R38" s="19" t="str">
        <f t="shared" si="11"/>
        <v>dim</v>
      </c>
      <c r="S38" s="20">
        <f t="shared" si="32"/>
        <v>42456</v>
      </c>
      <c r="T38" s="21">
        <f t="shared" si="12"/>
        <v>0</v>
      </c>
      <c r="U38" s="21">
        <f t="shared" si="13"/>
        <v>0</v>
      </c>
      <c r="V38" s="21">
        <f t="shared" si="14"/>
        <v>0</v>
      </c>
      <c r="W38" s="2">
        <f t="shared" si="15"/>
        <v>18</v>
      </c>
      <c r="X38" s="19" t="str">
        <f t="shared" si="16"/>
        <v>mer</v>
      </c>
      <c r="Y38" s="20">
        <f t="shared" si="33"/>
        <v>42487</v>
      </c>
      <c r="Z38" s="21">
        <f t="shared" si="17"/>
        <v>0</v>
      </c>
      <c r="AA38" s="21">
        <f t="shared" si="18"/>
        <v>0</v>
      </c>
      <c r="AB38" s="21">
        <f t="shared" si="19"/>
        <v>1</v>
      </c>
      <c r="AC38" s="2">
        <f t="shared" si="20"/>
        <v>22</v>
      </c>
      <c r="AD38" s="19" t="str">
        <f t="shared" si="21"/>
        <v>ven</v>
      </c>
      <c r="AE38" s="20">
        <f t="shared" si="34"/>
        <v>42517</v>
      </c>
      <c r="AF38" s="21">
        <f t="shared" si="22"/>
        <v>0</v>
      </c>
      <c r="AG38" s="21">
        <f t="shared" si="23"/>
        <v>0</v>
      </c>
      <c r="AH38" s="21">
        <f t="shared" si="24"/>
        <v>0</v>
      </c>
      <c r="AI38" s="2">
        <f t="shared" si="25"/>
        <v>27</v>
      </c>
      <c r="AJ38" s="19" t="str">
        <f t="shared" si="26"/>
        <v>lun</v>
      </c>
      <c r="AK38" s="20">
        <f t="shared" si="35"/>
        <v>42548</v>
      </c>
      <c r="AL38" s="21">
        <f t="shared" si="27"/>
        <v>1</v>
      </c>
      <c r="AM38" s="21">
        <f t="shared" si="28"/>
        <v>0</v>
      </c>
      <c r="AN38" s="21">
        <f t="shared" si="29"/>
        <v>0</v>
      </c>
    </row>
    <row r="39" spans="5:40" x14ac:dyDescent="0.3">
      <c r="E39" s="2">
        <f t="shared" si="0"/>
        <v>5</v>
      </c>
      <c r="F39" s="19" t="str">
        <f t="shared" si="1"/>
        <v>jeu</v>
      </c>
      <c r="G39" s="20">
        <f t="shared" si="30"/>
        <v>42397</v>
      </c>
      <c r="H39" s="21">
        <f t="shared" si="2"/>
        <v>0</v>
      </c>
      <c r="I39" s="21">
        <f t="shared" si="3"/>
        <v>0</v>
      </c>
      <c r="J39" s="21">
        <f t="shared" si="4"/>
        <v>0</v>
      </c>
      <c r="K39" s="2">
        <f t="shared" si="5"/>
        <v>10</v>
      </c>
      <c r="L39" s="19" t="str">
        <f t="shared" si="6"/>
        <v>dim</v>
      </c>
      <c r="M39" s="20">
        <f t="shared" si="31"/>
        <v>42428</v>
      </c>
      <c r="N39" s="21">
        <f t="shared" si="7"/>
        <v>0</v>
      </c>
      <c r="O39" s="21">
        <f t="shared" si="8"/>
        <v>0</v>
      </c>
      <c r="P39" s="21">
        <f t="shared" si="9"/>
        <v>0</v>
      </c>
      <c r="Q39" s="2">
        <f t="shared" si="10"/>
        <v>14</v>
      </c>
      <c r="R39" s="19" t="str">
        <f t="shared" si="11"/>
        <v>lun</v>
      </c>
      <c r="S39" s="20">
        <f t="shared" si="32"/>
        <v>42457</v>
      </c>
      <c r="T39" s="21">
        <f t="shared" si="12"/>
        <v>1</v>
      </c>
      <c r="U39" s="21">
        <f t="shared" si="13"/>
        <v>0</v>
      </c>
      <c r="V39" s="21">
        <f t="shared" si="14"/>
        <v>0</v>
      </c>
      <c r="W39" s="2">
        <f t="shared" si="15"/>
        <v>18</v>
      </c>
      <c r="X39" s="19" t="str">
        <f t="shared" si="16"/>
        <v>jeu</v>
      </c>
      <c r="Y39" s="20">
        <f t="shared" si="33"/>
        <v>42488</v>
      </c>
      <c r="Z39" s="21">
        <f t="shared" si="17"/>
        <v>0</v>
      </c>
      <c r="AA39" s="21">
        <f t="shared" si="18"/>
        <v>0</v>
      </c>
      <c r="AB39" s="21">
        <f t="shared" si="19"/>
        <v>0</v>
      </c>
      <c r="AC39" s="2">
        <f t="shared" si="20"/>
        <v>22</v>
      </c>
      <c r="AD39" s="19" t="str">
        <f t="shared" si="21"/>
        <v>sam</v>
      </c>
      <c r="AE39" s="20">
        <f t="shared" si="34"/>
        <v>42518</v>
      </c>
      <c r="AF39" s="21">
        <f t="shared" si="22"/>
        <v>0</v>
      </c>
      <c r="AG39" s="21">
        <f t="shared" si="23"/>
        <v>0</v>
      </c>
      <c r="AH39" s="21">
        <f t="shared" si="24"/>
        <v>0</v>
      </c>
      <c r="AI39" s="2">
        <f t="shared" si="25"/>
        <v>27</v>
      </c>
      <c r="AJ39" s="19" t="str">
        <f t="shared" si="26"/>
        <v>mar</v>
      </c>
      <c r="AK39" s="20">
        <f t="shared" si="35"/>
        <v>42549</v>
      </c>
      <c r="AL39" s="21">
        <f t="shared" si="27"/>
        <v>0</v>
      </c>
      <c r="AM39" s="21">
        <f t="shared" si="28"/>
        <v>1</v>
      </c>
      <c r="AN39" s="21">
        <f t="shared" si="29"/>
        <v>0</v>
      </c>
    </row>
    <row r="40" spans="5:40" x14ac:dyDescent="0.3">
      <c r="E40" s="2">
        <f t="shared" si="0"/>
        <v>5</v>
      </c>
      <c r="F40" s="19" t="str">
        <f t="shared" si="1"/>
        <v>ven</v>
      </c>
      <c r="G40" s="20">
        <f t="shared" si="30"/>
        <v>42398</v>
      </c>
      <c r="H40" s="21">
        <f t="shared" si="2"/>
        <v>0</v>
      </c>
      <c r="I40" s="21">
        <f t="shared" si="3"/>
        <v>0</v>
      </c>
      <c r="J40" s="21">
        <f t="shared" si="4"/>
        <v>0</v>
      </c>
      <c r="K40" s="2">
        <f t="shared" si="5"/>
        <v>0</v>
      </c>
      <c r="O40" s="21">
        <f t="shared" si="8"/>
        <v>0</v>
      </c>
      <c r="Q40" s="2">
        <f t="shared" si="10"/>
        <v>14</v>
      </c>
      <c r="R40" s="19" t="str">
        <f t="shared" si="11"/>
        <v>mar</v>
      </c>
      <c r="S40" s="20">
        <f t="shared" si="32"/>
        <v>42458</v>
      </c>
      <c r="T40" s="21">
        <f t="shared" si="12"/>
        <v>0</v>
      </c>
      <c r="U40" s="21">
        <f t="shared" si="13"/>
        <v>0</v>
      </c>
      <c r="V40" s="21">
        <f t="shared" si="14"/>
        <v>0</v>
      </c>
      <c r="W40" s="2">
        <f t="shared" si="15"/>
        <v>18</v>
      </c>
      <c r="X40" s="19" t="str">
        <f t="shared" si="16"/>
        <v>ven</v>
      </c>
      <c r="Y40" s="20">
        <f t="shared" si="33"/>
        <v>42489</v>
      </c>
      <c r="Z40" s="21">
        <f t="shared" si="17"/>
        <v>0</v>
      </c>
      <c r="AA40" s="21">
        <f t="shared" si="18"/>
        <v>0</v>
      </c>
      <c r="AB40" s="21">
        <f t="shared" si="19"/>
        <v>0</v>
      </c>
      <c r="AC40" s="2">
        <f t="shared" si="20"/>
        <v>23</v>
      </c>
      <c r="AD40" s="19" t="str">
        <f t="shared" si="21"/>
        <v>dim</v>
      </c>
      <c r="AE40" s="20">
        <f t="shared" si="34"/>
        <v>42519</v>
      </c>
      <c r="AF40" s="21">
        <f t="shared" si="22"/>
        <v>0</v>
      </c>
      <c r="AG40" s="21">
        <f t="shared" si="23"/>
        <v>0</v>
      </c>
      <c r="AH40" s="21">
        <f t="shared" si="24"/>
        <v>0</v>
      </c>
      <c r="AI40" s="2">
        <f t="shared" si="25"/>
        <v>27</v>
      </c>
      <c r="AJ40" s="19" t="str">
        <f t="shared" si="26"/>
        <v>mer</v>
      </c>
      <c r="AK40" s="20">
        <f t="shared" si="35"/>
        <v>42550</v>
      </c>
      <c r="AL40" s="21">
        <f t="shared" si="27"/>
        <v>0</v>
      </c>
      <c r="AM40" s="21">
        <f t="shared" si="28"/>
        <v>0</v>
      </c>
      <c r="AN40" s="21">
        <f t="shared" si="29"/>
        <v>1</v>
      </c>
    </row>
    <row r="41" spans="5:40" x14ac:dyDescent="0.3">
      <c r="E41" s="2">
        <f t="shared" si="0"/>
        <v>5</v>
      </c>
      <c r="F41" s="19" t="str">
        <f t="shared" si="1"/>
        <v>sam</v>
      </c>
      <c r="G41" s="20">
        <f t="shared" si="30"/>
        <v>42399</v>
      </c>
      <c r="H41" s="21">
        <f t="shared" si="2"/>
        <v>0</v>
      </c>
      <c r="I41" s="21">
        <f t="shared" si="3"/>
        <v>0</v>
      </c>
      <c r="J41" s="21">
        <f t="shared" si="4"/>
        <v>0</v>
      </c>
      <c r="K41" s="2">
        <f t="shared" si="5"/>
        <v>0</v>
      </c>
      <c r="O41" s="21">
        <f t="shared" si="8"/>
        <v>0</v>
      </c>
      <c r="Q41" s="2">
        <f t="shared" si="10"/>
        <v>14</v>
      </c>
      <c r="R41" s="19" t="str">
        <f t="shared" si="11"/>
        <v>mer</v>
      </c>
      <c r="S41" s="20">
        <f t="shared" si="32"/>
        <v>42459</v>
      </c>
      <c r="T41" s="21">
        <f t="shared" si="12"/>
        <v>0</v>
      </c>
      <c r="U41" s="21">
        <f t="shared" si="13"/>
        <v>0</v>
      </c>
      <c r="V41" s="21">
        <f t="shared" si="14"/>
        <v>1</v>
      </c>
      <c r="W41" s="2">
        <f t="shared" si="15"/>
        <v>18</v>
      </c>
      <c r="X41" s="19" t="str">
        <f t="shared" si="16"/>
        <v>sam</v>
      </c>
      <c r="Y41" s="20">
        <f t="shared" si="33"/>
        <v>42490</v>
      </c>
      <c r="Z41" s="21">
        <f t="shared" si="17"/>
        <v>0</v>
      </c>
      <c r="AA41" s="21">
        <f t="shared" si="18"/>
        <v>0</v>
      </c>
      <c r="AB41" s="21">
        <f t="shared" si="19"/>
        <v>0</v>
      </c>
      <c r="AC41" s="2">
        <f t="shared" si="20"/>
        <v>23</v>
      </c>
      <c r="AD41" s="19" t="str">
        <f t="shared" si="21"/>
        <v>lun</v>
      </c>
      <c r="AE41" s="20">
        <f t="shared" si="34"/>
        <v>42520</v>
      </c>
      <c r="AF41" s="21">
        <f t="shared" si="22"/>
        <v>1</v>
      </c>
      <c r="AG41" s="21">
        <f t="shared" si="23"/>
        <v>0</v>
      </c>
      <c r="AH41" s="21">
        <f t="shared" si="24"/>
        <v>0</v>
      </c>
      <c r="AI41" s="2">
        <f t="shared" si="25"/>
        <v>27</v>
      </c>
      <c r="AJ41" s="19" t="str">
        <f t="shared" si="26"/>
        <v>jeu</v>
      </c>
      <c r="AK41" s="20">
        <f t="shared" si="35"/>
        <v>42551</v>
      </c>
      <c r="AL41" s="21">
        <f t="shared" si="27"/>
        <v>0</v>
      </c>
      <c r="AM41" s="21">
        <f t="shared" si="28"/>
        <v>0</v>
      </c>
      <c r="AN41" s="21">
        <f t="shared" si="29"/>
        <v>0</v>
      </c>
    </row>
    <row r="42" spans="5:40" x14ac:dyDescent="0.3">
      <c r="E42" s="2">
        <f t="shared" si="0"/>
        <v>6</v>
      </c>
      <c r="F42" s="19" t="str">
        <f t="shared" si="1"/>
        <v>dim</v>
      </c>
      <c r="G42" s="20">
        <f t="shared" si="30"/>
        <v>42400</v>
      </c>
      <c r="H42" s="21">
        <f t="shared" si="2"/>
        <v>0</v>
      </c>
      <c r="I42" s="21">
        <f t="shared" si="3"/>
        <v>0</v>
      </c>
      <c r="J42" s="21">
        <f t="shared" si="4"/>
        <v>0</v>
      </c>
      <c r="K42" s="2">
        <f t="shared" si="5"/>
        <v>0</v>
      </c>
      <c r="O42" s="21">
        <f t="shared" si="8"/>
        <v>0</v>
      </c>
      <c r="Q42" s="2">
        <f t="shared" si="10"/>
        <v>14</v>
      </c>
      <c r="R42" s="19" t="str">
        <f t="shared" si="11"/>
        <v>jeu</v>
      </c>
      <c r="S42" s="20">
        <f t="shared" si="32"/>
        <v>42460</v>
      </c>
      <c r="T42" s="21">
        <f t="shared" si="12"/>
        <v>0</v>
      </c>
      <c r="U42" s="21">
        <f t="shared" si="13"/>
        <v>0</v>
      </c>
      <c r="V42" s="21">
        <f t="shared" si="14"/>
        <v>0</v>
      </c>
      <c r="W42" s="2">
        <f t="shared" si="15"/>
        <v>0</v>
      </c>
      <c r="AA42" s="21">
        <f t="shared" si="18"/>
        <v>0</v>
      </c>
      <c r="AC42" s="2">
        <f t="shared" si="20"/>
        <v>23</v>
      </c>
      <c r="AD42" s="19" t="str">
        <f t="shared" si="21"/>
        <v>mar</v>
      </c>
      <c r="AE42" s="20">
        <f t="shared" si="34"/>
        <v>42521</v>
      </c>
      <c r="AF42" s="21">
        <f t="shared" si="22"/>
        <v>0</v>
      </c>
      <c r="AG42" s="21">
        <f t="shared" si="23"/>
        <v>1</v>
      </c>
      <c r="AH42" s="21">
        <f t="shared" si="24"/>
        <v>0</v>
      </c>
      <c r="AI42" s="2">
        <f t="shared" si="25"/>
        <v>0</v>
      </c>
      <c r="AM42" s="21">
        <f t="shared" si="28"/>
        <v>0</v>
      </c>
    </row>
    <row r="45" spans="5:40" x14ac:dyDescent="0.3">
      <c r="E45" s="2" t="s">
        <v>25</v>
      </c>
      <c r="F45" s="23"/>
      <c r="G45" s="108" t="s">
        <v>6</v>
      </c>
      <c r="H45" s="109"/>
      <c r="I45" s="109"/>
      <c r="J45" s="110"/>
      <c r="K45" s="2" t="s">
        <v>25</v>
      </c>
      <c r="L45" s="24"/>
      <c r="M45" s="94" t="s">
        <v>7</v>
      </c>
      <c r="N45" s="94"/>
      <c r="O45" s="94"/>
      <c r="P45" s="95"/>
      <c r="Q45" s="2" t="s">
        <v>25</v>
      </c>
      <c r="R45" s="24"/>
      <c r="S45" s="94" t="s">
        <v>8</v>
      </c>
      <c r="T45" s="94"/>
      <c r="U45" s="94"/>
      <c r="V45" s="95"/>
      <c r="W45" s="2" t="s">
        <v>25</v>
      </c>
      <c r="X45" s="24"/>
      <c r="Y45" s="94" t="s">
        <v>9</v>
      </c>
      <c r="Z45" s="94"/>
      <c r="AA45" s="94"/>
      <c r="AB45" s="95"/>
      <c r="AC45" s="2" t="s">
        <v>25</v>
      </c>
      <c r="AD45" s="24"/>
      <c r="AE45" s="94" t="s">
        <v>10</v>
      </c>
      <c r="AF45" s="94"/>
      <c r="AG45" s="94"/>
      <c r="AH45" s="95"/>
      <c r="AI45" s="2" t="s">
        <v>25</v>
      </c>
      <c r="AJ45" s="24"/>
      <c r="AK45" s="94" t="s">
        <v>11</v>
      </c>
      <c r="AL45" s="94"/>
      <c r="AM45" s="94"/>
      <c r="AN45" s="95"/>
    </row>
    <row r="46" spans="5:40" x14ac:dyDescent="0.3">
      <c r="E46" s="2">
        <f>WEEKNUM(G46,1)</f>
        <v>27</v>
      </c>
      <c r="F46" s="19" t="str">
        <f>IF(G46="","",TEXT(G46,"jjj"))</f>
        <v>ven</v>
      </c>
      <c r="G46" s="20">
        <f>DATE(YEAR(G12),MONTH(G12)+6,1)</f>
        <v>42552</v>
      </c>
      <c r="H46" s="21">
        <f>IF($F46=$B$5,1,0)</f>
        <v>0</v>
      </c>
      <c r="I46" s="21">
        <f>IF(AND($F46=$C$5,ISODD(E46)),1,0)</f>
        <v>0</v>
      </c>
      <c r="J46" s="21">
        <f>IF($F46=$D$5,1,0)</f>
        <v>0</v>
      </c>
      <c r="K46" s="2">
        <f>WEEKNUM(M46,1)</f>
        <v>32</v>
      </c>
      <c r="L46" s="19" t="str">
        <f>IF(M46="","",TEXT(M46,"jjj"))</f>
        <v>lun</v>
      </c>
      <c r="M46" s="20">
        <f>DATE(YEAR(M12),MONTH(M12)+6,1)</f>
        <v>42583</v>
      </c>
      <c r="N46" s="21">
        <f>IF($L46=$B$5,1,0)</f>
        <v>1</v>
      </c>
      <c r="O46" s="21">
        <f>IF(AND($L46=$C$5,ISODD(K46)),1,0)</f>
        <v>0</v>
      </c>
      <c r="P46" s="21">
        <f>IF($L46=$D$5,1,0)</f>
        <v>0</v>
      </c>
      <c r="Q46" s="2">
        <f>WEEKNUM(S46,1)</f>
        <v>36</v>
      </c>
      <c r="R46" s="19" t="str">
        <f>IF(S46="","",TEXT(S46,"jjj"))</f>
        <v>jeu</v>
      </c>
      <c r="S46" s="20">
        <f>DATE(YEAR(S12),MONTH(S12)+6,1)</f>
        <v>42614</v>
      </c>
      <c r="T46" s="21">
        <f>IF($R46=$B$5,1,0)</f>
        <v>0</v>
      </c>
      <c r="U46" s="21">
        <f>IF(AND($R46=$C$5,ISODD(Q46)),1,0)</f>
        <v>0</v>
      </c>
      <c r="V46" s="21">
        <f>IF($R46=$D$5,1,0)</f>
        <v>0</v>
      </c>
      <c r="W46" s="2">
        <f>WEEKNUM(Y46,1)</f>
        <v>40</v>
      </c>
      <c r="X46" s="19" t="str">
        <f>IF(Y46="","",TEXT(Y46,"jjj"))</f>
        <v>sam</v>
      </c>
      <c r="Y46" s="20">
        <f>DATE(YEAR(Y12),MONTH(Y12)+6,1)</f>
        <v>42644</v>
      </c>
      <c r="Z46" s="21">
        <f>IF($X46=$B$5,1,0)</f>
        <v>0</v>
      </c>
      <c r="AA46" s="21">
        <f>IF(AND($X46=$C$5,ISODD(W46)),1,0)</f>
        <v>0</v>
      </c>
      <c r="AB46" s="21">
        <f>IF($X46=$D$5,1,0)</f>
        <v>0</v>
      </c>
      <c r="AC46" s="2">
        <f>WEEKNUM(AE46,1)</f>
        <v>45</v>
      </c>
      <c r="AD46" s="19" t="str">
        <f>IF(AE46="","",TEXT(AE46,"jjj"))</f>
        <v>mar</v>
      </c>
      <c r="AE46" s="20">
        <f>DATE(YEAR(AE12),MONTH(AE12)+6,1)</f>
        <v>42675</v>
      </c>
      <c r="AF46" s="21">
        <f>IF($AD46=$B$5,1,0)</f>
        <v>0</v>
      </c>
      <c r="AG46" s="21">
        <f>IF(AND($AD46=$C$5,ISODD(AC46)),1,0)</f>
        <v>1</v>
      </c>
      <c r="AH46" s="21">
        <f>IF($AD46=$D$5,1,0)</f>
        <v>0</v>
      </c>
      <c r="AI46" s="2">
        <f>WEEKNUM(AK46,1)</f>
        <v>49</v>
      </c>
      <c r="AJ46" s="19" t="str">
        <f>IF(AK46="","",TEXT(AK46,"jjj"))</f>
        <v>jeu</v>
      </c>
      <c r="AK46" s="20">
        <f>DATE(YEAR(AK12),MONTH(AK12)+6,1)</f>
        <v>42705</v>
      </c>
      <c r="AL46" s="21">
        <f>IF($AJ46=$B$5,1,0)</f>
        <v>0</v>
      </c>
      <c r="AM46" s="21">
        <f>IF(AND($AJ46=$C$5,ISODD(AI46)),1,0)</f>
        <v>0</v>
      </c>
      <c r="AN46" s="21">
        <f>IF($AJ46=$D$5,1,0)</f>
        <v>0</v>
      </c>
    </row>
    <row r="47" spans="5:40" x14ac:dyDescent="0.3">
      <c r="E47" s="2">
        <f t="shared" ref="E47:E76" si="36">WEEKNUM(G47,1)</f>
        <v>27</v>
      </c>
      <c r="F47" s="19" t="str">
        <f t="shared" ref="F47:F76" si="37">IF(G47="","",TEXT(G47,"jjj"))</f>
        <v>sam</v>
      </c>
      <c r="G47" s="20">
        <f>G46+1</f>
        <v>42553</v>
      </c>
      <c r="H47" s="21">
        <f t="shared" ref="H47:H76" si="38">IF($F47=$B$5,1,0)</f>
        <v>0</v>
      </c>
      <c r="I47" s="21">
        <f t="shared" ref="I47:I76" si="39">IF(AND($F47=$C$5,ISODD(E47)),1,0)</f>
        <v>0</v>
      </c>
      <c r="J47" s="21">
        <f t="shared" ref="J47:J76" si="40">IF($F47=$D$5,1,0)</f>
        <v>0</v>
      </c>
      <c r="K47" s="2">
        <f t="shared" ref="K47:K76" si="41">WEEKNUM(M47,1)</f>
        <v>32</v>
      </c>
      <c r="L47" s="19" t="str">
        <f t="shared" ref="L47:L76" si="42">IF(M47="","",TEXT(M47,"jjj"))</f>
        <v>mar</v>
      </c>
      <c r="M47" s="20">
        <f>M46+1</f>
        <v>42584</v>
      </c>
      <c r="N47" s="21">
        <f t="shared" ref="N47:N76" si="43">IF($L47=$B$5,1,0)</f>
        <v>0</v>
      </c>
      <c r="O47" s="21">
        <f t="shared" ref="O47:O76" si="44">IF(AND($L47=$C$5,ISODD(K47)),1,0)</f>
        <v>0</v>
      </c>
      <c r="P47" s="21">
        <f t="shared" ref="P47:P76" si="45">IF($L47=$D$5,1,0)</f>
        <v>0</v>
      </c>
      <c r="Q47" s="2">
        <f t="shared" ref="Q47:Q76" si="46">WEEKNUM(S47,1)</f>
        <v>36</v>
      </c>
      <c r="R47" s="19" t="str">
        <f t="shared" ref="R47:R75" si="47">IF(S47="","",TEXT(S47,"jjj"))</f>
        <v>ven</v>
      </c>
      <c r="S47" s="20">
        <f>S46+1</f>
        <v>42615</v>
      </c>
      <c r="T47" s="21">
        <f t="shared" ref="T47:T75" si="48">IF($R47=$B$5,1,0)</f>
        <v>0</v>
      </c>
      <c r="U47" s="21">
        <f t="shared" ref="U47:U76" si="49">IF(AND($R47=$C$5,ISODD(Q47)),1,0)</f>
        <v>0</v>
      </c>
      <c r="V47" s="21">
        <f t="shared" ref="V47:V75" si="50">IF($R47=$D$5,1,0)</f>
        <v>0</v>
      </c>
      <c r="W47" s="2">
        <f t="shared" ref="W47:W76" si="51">WEEKNUM(Y47,1)</f>
        <v>41</v>
      </c>
      <c r="X47" s="19" t="str">
        <f t="shared" ref="X47:X76" si="52">IF(Y47="","",TEXT(Y47,"jjj"))</f>
        <v>dim</v>
      </c>
      <c r="Y47" s="20">
        <f>Y46+1</f>
        <v>42645</v>
      </c>
      <c r="Z47" s="21">
        <f t="shared" ref="Z47:Z76" si="53">IF($X47=$B$5,1,0)</f>
        <v>0</v>
      </c>
      <c r="AA47" s="21">
        <f t="shared" ref="AA47:AA76" si="54">IF(AND($X47=$C$5,ISODD(W47)),1,0)</f>
        <v>0</v>
      </c>
      <c r="AB47" s="21">
        <f t="shared" ref="AB47:AB76" si="55">IF($X47=$D$5,1,0)</f>
        <v>0</v>
      </c>
      <c r="AC47" s="2">
        <f t="shared" ref="AC47:AC76" si="56">WEEKNUM(AE47,1)</f>
        <v>45</v>
      </c>
      <c r="AD47" s="19" t="str">
        <f t="shared" ref="AD47:AD75" si="57">IF(AE47="","",TEXT(AE47,"jjj"))</f>
        <v>mer</v>
      </c>
      <c r="AE47" s="20">
        <f>AE46+1</f>
        <v>42676</v>
      </c>
      <c r="AF47" s="21">
        <f t="shared" ref="AF47:AF75" si="58">IF($AD47=$B$5,1,0)</f>
        <v>0</v>
      </c>
      <c r="AG47" s="21">
        <f t="shared" ref="AG47:AG76" si="59">IF(AND($AD47=$C$5,ISODD(AC47)),1,0)</f>
        <v>0</v>
      </c>
      <c r="AH47" s="21">
        <f t="shared" ref="AH47:AH75" si="60">IF($AD47=$D$5,1,0)</f>
        <v>1</v>
      </c>
      <c r="AI47" s="2">
        <f t="shared" ref="AI47:AI76" si="61">WEEKNUM(AK47,1)</f>
        <v>49</v>
      </c>
      <c r="AJ47" s="19" t="str">
        <f t="shared" ref="AJ47:AJ76" si="62">IF(AK47="","",TEXT(AK47,"jjj"))</f>
        <v>ven</v>
      </c>
      <c r="AK47" s="20">
        <f>AK46+1</f>
        <v>42706</v>
      </c>
      <c r="AL47" s="21">
        <f t="shared" ref="AL47:AL76" si="63">IF($AJ47=$B$5,1,0)</f>
        <v>0</v>
      </c>
      <c r="AM47" s="21">
        <f t="shared" ref="AM47:AM76" si="64">IF(AND($AJ47=$C$5,ISODD(AI47)),1,0)</f>
        <v>0</v>
      </c>
      <c r="AN47" s="21">
        <f t="shared" ref="AN47:AN76" si="65">IF($AJ47=$D$5,1,0)</f>
        <v>0</v>
      </c>
    </row>
    <row r="48" spans="5:40" x14ac:dyDescent="0.3">
      <c r="E48" s="2">
        <f t="shared" si="36"/>
        <v>28</v>
      </c>
      <c r="F48" s="19" t="str">
        <f t="shared" si="37"/>
        <v>dim</v>
      </c>
      <c r="G48" s="20">
        <f t="shared" ref="G48:G76" si="66">G47+1</f>
        <v>42554</v>
      </c>
      <c r="H48" s="21">
        <f t="shared" si="38"/>
        <v>0</v>
      </c>
      <c r="I48" s="21">
        <f t="shared" si="39"/>
        <v>0</v>
      </c>
      <c r="J48" s="21">
        <f t="shared" si="40"/>
        <v>0</v>
      </c>
      <c r="K48" s="2">
        <f t="shared" si="41"/>
        <v>32</v>
      </c>
      <c r="L48" s="19" t="str">
        <f t="shared" si="42"/>
        <v>mer</v>
      </c>
      <c r="M48" s="20">
        <f t="shared" ref="M48:M76" si="67">M47+1</f>
        <v>42585</v>
      </c>
      <c r="N48" s="21">
        <f t="shared" si="43"/>
        <v>0</v>
      </c>
      <c r="O48" s="21">
        <f t="shared" si="44"/>
        <v>0</v>
      </c>
      <c r="P48" s="21">
        <f t="shared" si="45"/>
        <v>1</v>
      </c>
      <c r="Q48" s="2">
        <f t="shared" si="46"/>
        <v>36</v>
      </c>
      <c r="R48" s="19" t="str">
        <f t="shared" si="47"/>
        <v>sam</v>
      </c>
      <c r="S48" s="20">
        <f t="shared" ref="S48:S75" si="68">S47+1</f>
        <v>42616</v>
      </c>
      <c r="T48" s="21">
        <f t="shared" si="48"/>
        <v>0</v>
      </c>
      <c r="U48" s="21">
        <f t="shared" si="49"/>
        <v>0</v>
      </c>
      <c r="V48" s="21">
        <f t="shared" si="50"/>
        <v>0</v>
      </c>
      <c r="W48" s="2">
        <f t="shared" si="51"/>
        <v>41</v>
      </c>
      <c r="X48" s="19" t="str">
        <f t="shared" si="52"/>
        <v>lun</v>
      </c>
      <c r="Y48" s="20">
        <f t="shared" ref="Y48:Y76" si="69">Y47+1</f>
        <v>42646</v>
      </c>
      <c r="Z48" s="21">
        <f t="shared" si="53"/>
        <v>1</v>
      </c>
      <c r="AA48" s="21">
        <f t="shared" si="54"/>
        <v>0</v>
      </c>
      <c r="AB48" s="21">
        <f t="shared" si="55"/>
        <v>0</v>
      </c>
      <c r="AC48" s="2">
        <f t="shared" si="56"/>
        <v>45</v>
      </c>
      <c r="AD48" s="19" t="str">
        <f t="shared" si="57"/>
        <v>jeu</v>
      </c>
      <c r="AE48" s="20">
        <f t="shared" ref="AE48:AE75" si="70">AE47+1</f>
        <v>42677</v>
      </c>
      <c r="AF48" s="21">
        <f t="shared" si="58"/>
        <v>0</v>
      </c>
      <c r="AG48" s="21">
        <f t="shared" si="59"/>
        <v>0</v>
      </c>
      <c r="AH48" s="21">
        <f t="shared" si="60"/>
        <v>0</v>
      </c>
      <c r="AI48" s="2">
        <f t="shared" si="61"/>
        <v>49</v>
      </c>
      <c r="AJ48" s="19" t="str">
        <f t="shared" si="62"/>
        <v>sam</v>
      </c>
      <c r="AK48" s="20">
        <f t="shared" ref="AK48:AK76" si="71">AK47+1</f>
        <v>42707</v>
      </c>
      <c r="AL48" s="21">
        <f t="shared" si="63"/>
        <v>0</v>
      </c>
      <c r="AM48" s="21">
        <f t="shared" si="64"/>
        <v>0</v>
      </c>
      <c r="AN48" s="21">
        <f t="shared" si="65"/>
        <v>0</v>
      </c>
    </row>
    <row r="49" spans="5:40" x14ac:dyDescent="0.3">
      <c r="E49" s="2">
        <f t="shared" si="36"/>
        <v>28</v>
      </c>
      <c r="F49" s="19" t="str">
        <f t="shared" si="37"/>
        <v>lun</v>
      </c>
      <c r="G49" s="20">
        <f t="shared" si="66"/>
        <v>42555</v>
      </c>
      <c r="H49" s="21">
        <f t="shared" si="38"/>
        <v>1</v>
      </c>
      <c r="I49" s="21">
        <f t="shared" si="39"/>
        <v>0</v>
      </c>
      <c r="J49" s="21">
        <f t="shared" si="40"/>
        <v>0</v>
      </c>
      <c r="K49" s="2">
        <f t="shared" si="41"/>
        <v>32</v>
      </c>
      <c r="L49" s="19" t="str">
        <f t="shared" si="42"/>
        <v>jeu</v>
      </c>
      <c r="M49" s="20">
        <f t="shared" si="67"/>
        <v>42586</v>
      </c>
      <c r="N49" s="21">
        <f t="shared" si="43"/>
        <v>0</v>
      </c>
      <c r="O49" s="21">
        <f t="shared" si="44"/>
        <v>0</v>
      </c>
      <c r="P49" s="21">
        <f t="shared" si="45"/>
        <v>0</v>
      </c>
      <c r="Q49" s="2">
        <f t="shared" si="46"/>
        <v>37</v>
      </c>
      <c r="R49" s="19" t="str">
        <f t="shared" si="47"/>
        <v>dim</v>
      </c>
      <c r="S49" s="20">
        <f t="shared" si="68"/>
        <v>42617</v>
      </c>
      <c r="T49" s="21">
        <f t="shared" si="48"/>
        <v>0</v>
      </c>
      <c r="U49" s="21">
        <f t="shared" si="49"/>
        <v>0</v>
      </c>
      <c r="V49" s="21">
        <f t="shared" si="50"/>
        <v>0</v>
      </c>
      <c r="W49" s="2">
        <f t="shared" si="51"/>
        <v>41</v>
      </c>
      <c r="X49" s="19" t="str">
        <f t="shared" si="52"/>
        <v>mar</v>
      </c>
      <c r="Y49" s="20">
        <f t="shared" si="69"/>
        <v>42647</v>
      </c>
      <c r="Z49" s="21">
        <f t="shared" si="53"/>
        <v>0</v>
      </c>
      <c r="AA49" s="21">
        <f t="shared" si="54"/>
        <v>1</v>
      </c>
      <c r="AB49" s="21">
        <f t="shared" si="55"/>
        <v>0</v>
      </c>
      <c r="AC49" s="2">
        <f t="shared" si="56"/>
        <v>45</v>
      </c>
      <c r="AD49" s="19" t="str">
        <f t="shared" si="57"/>
        <v>ven</v>
      </c>
      <c r="AE49" s="20">
        <f t="shared" si="70"/>
        <v>42678</v>
      </c>
      <c r="AF49" s="21">
        <f t="shared" si="58"/>
        <v>0</v>
      </c>
      <c r="AG49" s="21">
        <f t="shared" si="59"/>
        <v>0</v>
      </c>
      <c r="AH49" s="21">
        <f t="shared" si="60"/>
        <v>0</v>
      </c>
      <c r="AI49" s="2">
        <f t="shared" si="61"/>
        <v>50</v>
      </c>
      <c r="AJ49" s="19" t="str">
        <f t="shared" si="62"/>
        <v>dim</v>
      </c>
      <c r="AK49" s="20">
        <f t="shared" si="71"/>
        <v>42708</v>
      </c>
      <c r="AL49" s="21">
        <f t="shared" si="63"/>
        <v>0</v>
      </c>
      <c r="AM49" s="21">
        <f t="shared" si="64"/>
        <v>0</v>
      </c>
      <c r="AN49" s="21">
        <f t="shared" si="65"/>
        <v>0</v>
      </c>
    </row>
    <row r="50" spans="5:40" x14ac:dyDescent="0.3">
      <c r="E50" s="2">
        <f t="shared" si="36"/>
        <v>28</v>
      </c>
      <c r="F50" s="19" t="str">
        <f t="shared" si="37"/>
        <v>mar</v>
      </c>
      <c r="G50" s="20">
        <f t="shared" si="66"/>
        <v>42556</v>
      </c>
      <c r="H50" s="21">
        <f t="shared" si="38"/>
        <v>0</v>
      </c>
      <c r="I50" s="21">
        <f t="shared" si="39"/>
        <v>0</v>
      </c>
      <c r="J50" s="21">
        <f t="shared" si="40"/>
        <v>0</v>
      </c>
      <c r="K50" s="2">
        <f t="shared" si="41"/>
        <v>32</v>
      </c>
      <c r="L50" s="19" t="str">
        <f t="shared" si="42"/>
        <v>ven</v>
      </c>
      <c r="M50" s="20">
        <f t="shared" si="67"/>
        <v>42587</v>
      </c>
      <c r="N50" s="21">
        <f t="shared" si="43"/>
        <v>0</v>
      </c>
      <c r="O50" s="21">
        <f t="shared" si="44"/>
        <v>0</v>
      </c>
      <c r="P50" s="21">
        <f t="shared" si="45"/>
        <v>0</v>
      </c>
      <c r="Q50" s="2">
        <f t="shared" si="46"/>
        <v>37</v>
      </c>
      <c r="R50" s="19" t="str">
        <f t="shared" si="47"/>
        <v>lun</v>
      </c>
      <c r="S50" s="20">
        <f t="shared" si="68"/>
        <v>42618</v>
      </c>
      <c r="T50" s="21">
        <f t="shared" si="48"/>
        <v>1</v>
      </c>
      <c r="U50" s="21">
        <f t="shared" si="49"/>
        <v>0</v>
      </c>
      <c r="V50" s="21">
        <f t="shared" si="50"/>
        <v>0</v>
      </c>
      <c r="W50" s="2">
        <f t="shared" si="51"/>
        <v>41</v>
      </c>
      <c r="X50" s="19" t="str">
        <f t="shared" si="52"/>
        <v>mer</v>
      </c>
      <c r="Y50" s="20">
        <f t="shared" si="69"/>
        <v>42648</v>
      </c>
      <c r="Z50" s="21">
        <f t="shared" si="53"/>
        <v>0</v>
      </c>
      <c r="AA50" s="21">
        <f t="shared" si="54"/>
        <v>0</v>
      </c>
      <c r="AB50" s="21">
        <f t="shared" si="55"/>
        <v>1</v>
      </c>
      <c r="AC50" s="2">
        <f t="shared" si="56"/>
        <v>45</v>
      </c>
      <c r="AD50" s="19" t="str">
        <f t="shared" si="57"/>
        <v>sam</v>
      </c>
      <c r="AE50" s="20">
        <f t="shared" si="70"/>
        <v>42679</v>
      </c>
      <c r="AF50" s="21">
        <f t="shared" si="58"/>
        <v>0</v>
      </c>
      <c r="AG50" s="21">
        <f t="shared" si="59"/>
        <v>0</v>
      </c>
      <c r="AH50" s="21">
        <f t="shared" si="60"/>
        <v>0</v>
      </c>
      <c r="AI50" s="2">
        <f t="shared" si="61"/>
        <v>50</v>
      </c>
      <c r="AJ50" s="19" t="str">
        <f t="shared" si="62"/>
        <v>lun</v>
      </c>
      <c r="AK50" s="20">
        <f t="shared" si="71"/>
        <v>42709</v>
      </c>
      <c r="AL50" s="21">
        <f t="shared" si="63"/>
        <v>1</v>
      </c>
      <c r="AM50" s="21">
        <f t="shared" si="64"/>
        <v>0</v>
      </c>
      <c r="AN50" s="21">
        <f t="shared" si="65"/>
        <v>0</v>
      </c>
    </row>
    <row r="51" spans="5:40" x14ac:dyDescent="0.3">
      <c r="E51" s="2">
        <f t="shared" si="36"/>
        <v>28</v>
      </c>
      <c r="F51" s="19" t="str">
        <f t="shared" si="37"/>
        <v>mer</v>
      </c>
      <c r="G51" s="20">
        <f t="shared" si="66"/>
        <v>42557</v>
      </c>
      <c r="H51" s="21">
        <f t="shared" si="38"/>
        <v>0</v>
      </c>
      <c r="I51" s="21">
        <f t="shared" si="39"/>
        <v>0</v>
      </c>
      <c r="J51" s="21">
        <f t="shared" si="40"/>
        <v>1</v>
      </c>
      <c r="K51" s="2">
        <f t="shared" si="41"/>
        <v>32</v>
      </c>
      <c r="L51" s="19" t="str">
        <f t="shared" si="42"/>
        <v>sam</v>
      </c>
      <c r="M51" s="20">
        <f t="shared" si="67"/>
        <v>42588</v>
      </c>
      <c r="N51" s="21">
        <f t="shared" si="43"/>
        <v>0</v>
      </c>
      <c r="O51" s="21">
        <f t="shared" si="44"/>
        <v>0</v>
      </c>
      <c r="P51" s="21">
        <f t="shared" si="45"/>
        <v>0</v>
      </c>
      <c r="Q51" s="2">
        <f t="shared" si="46"/>
        <v>37</v>
      </c>
      <c r="R51" s="19" t="str">
        <f t="shared" si="47"/>
        <v>mar</v>
      </c>
      <c r="S51" s="20">
        <f t="shared" si="68"/>
        <v>42619</v>
      </c>
      <c r="T51" s="21">
        <f t="shared" si="48"/>
        <v>0</v>
      </c>
      <c r="U51" s="21">
        <f t="shared" si="49"/>
        <v>1</v>
      </c>
      <c r="V51" s="21">
        <f t="shared" si="50"/>
        <v>0</v>
      </c>
      <c r="W51" s="2">
        <f t="shared" si="51"/>
        <v>41</v>
      </c>
      <c r="X51" s="19" t="str">
        <f t="shared" si="52"/>
        <v>jeu</v>
      </c>
      <c r="Y51" s="20">
        <f t="shared" si="69"/>
        <v>42649</v>
      </c>
      <c r="Z51" s="21">
        <f t="shared" si="53"/>
        <v>0</v>
      </c>
      <c r="AA51" s="21">
        <f t="shared" si="54"/>
        <v>0</v>
      </c>
      <c r="AB51" s="21">
        <f t="shared" si="55"/>
        <v>0</v>
      </c>
      <c r="AC51" s="2">
        <f t="shared" si="56"/>
        <v>46</v>
      </c>
      <c r="AD51" s="19" t="str">
        <f t="shared" si="57"/>
        <v>dim</v>
      </c>
      <c r="AE51" s="20">
        <f t="shared" si="70"/>
        <v>42680</v>
      </c>
      <c r="AF51" s="21">
        <f t="shared" si="58"/>
        <v>0</v>
      </c>
      <c r="AG51" s="21">
        <f t="shared" si="59"/>
        <v>0</v>
      </c>
      <c r="AH51" s="21">
        <f t="shared" si="60"/>
        <v>0</v>
      </c>
      <c r="AI51" s="2">
        <f t="shared" si="61"/>
        <v>50</v>
      </c>
      <c r="AJ51" s="19" t="str">
        <f t="shared" si="62"/>
        <v>mar</v>
      </c>
      <c r="AK51" s="20">
        <f t="shared" si="71"/>
        <v>42710</v>
      </c>
      <c r="AL51" s="21">
        <f t="shared" si="63"/>
        <v>0</v>
      </c>
      <c r="AM51" s="21">
        <f t="shared" si="64"/>
        <v>0</v>
      </c>
      <c r="AN51" s="21">
        <f t="shared" si="65"/>
        <v>0</v>
      </c>
    </row>
    <row r="52" spans="5:40" x14ac:dyDescent="0.3">
      <c r="E52" s="2">
        <f t="shared" si="36"/>
        <v>28</v>
      </c>
      <c r="F52" s="19" t="str">
        <f t="shared" si="37"/>
        <v>jeu</v>
      </c>
      <c r="G52" s="20">
        <f t="shared" si="66"/>
        <v>42558</v>
      </c>
      <c r="H52" s="21">
        <f t="shared" si="38"/>
        <v>0</v>
      </c>
      <c r="I52" s="21">
        <f t="shared" si="39"/>
        <v>0</v>
      </c>
      <c r="J52" s="21">
        <f t="shared" si="40"/>
        <v>0</v>
      </c>
      <c r="K52" s="2">
        <f t="shared" si="41"/>
        <v>33</v>
      </c>
      <c r="L52" s="19" t="str">
        <f t="shared" si="42"/>
        <v>dim</v>
      </c>
      <c r="M52" s="20">
        <f t="shared" si="67"/>
        <v>42589</v>
      </c>
      <c r="N52" s="21">
        <f t="shared" si="43"/>
        <v>0</v>
      </c>
      <c r="O52" s="21">
        <f t="shared" si="44"/>
        <v>0</v>
      </c>
      <c r="P52" s="21">
        <f t="shared" si="45"/>
        <v>0</v>
      </c>
      <c r="Q52" s="2">
        <f t="shared" si="46"/>
        <v>37</v>
      </c>
      <c r="R52" s="19" t="str">
        <f t="shared" si="47"/>
        <v>mer</v>
      </c>
      <c r="S52" s="20">
        <f t="shared" si="68"/>
        <v>42620</v>
      </c>
      <c r="T52" s="21">
        <f t="shared" si="48"/>
        <v>0</v>
      </c>
      <c r="U52" s="21">
        <f t="shared" si="49"/>
        <v>0</v>
      </c>
      <c r="V52" s="21">
        <f t="shared" si="50"/>
        <v>1</v>
      </c>
      <c r="W52" s="2">
        <f t="shared" si="51"/>
        <v>41</v>
      </c>
      <c r="X52" s="19" t="str">
        <f t="shared" si="52"/>
        <v>ven</v>
      </c>
      <c r="Y52" s="20">
        <f t="shared" si="69"/>
        <v>42650</v>
      </c>
      <c r="Z52" s="21">
        <f t="shared" si="53"/>
        <v>0</v>
      </c>
      <c r="AA52" s="21">
        <f t="shared" si="54"/>
        <v>0</v>
      </c>
      <c r="AB52" s="21">
        <f t="shared" si="55"/>
        <v>0</v>
      </c>
      <c r="AC52" s="2">
        <f t="shared" si="56"/>
        <v>46</v>
      </c>
      <c r="AD52" s="19" t="str">
        <f t="shared" si="57"/>
        <v>lun</v>
      </c>
      <c r="AE52" s="20">
        <f t="shared" si="70"/>
        <v>42681</v>
      </c>
      <c r="AF52" s="21">
        <f t="shared" si="58"/>
        <v>1</v>
      </c>
      <c r="AG52" s="21">
        <f t="shared" si="59"/>
        <v>0</v>
      </c>
      <c r="AH52" s="21">
        <f t="shared" si="60"/>
        <v>0</v>
      </c>
      <c r="AI52" s="2">
        <f t="shared" si="61"/>
        <v>50</v>
      </c>
      <c r="AJ52" s="19" t="str">
        <f t="shared" si="62"/>
        <v>mer</v>
      </c>
      <c r="AK52" s="20">
        <f t="shared" si="71"/>
        <v>42711</v>
      </c>
      <c r="AL52" s="21">
        <f t="shared" si="63"/>
        <v>0</v>
      </c>
      <c r="AM52" s="21">
        <f t="shared" si="64"/>
        <v>0</v>
      </c>
      <c r="AN52" s="21">
        <f t="shared" si="65"/>
        <v>1</v>
      </c>
    </row>
    <row r="53" spans="5:40" x14ac:dyDescent="0.3">
      <c r="E53" s="2">
        <f t="shared" si="36"/>
        <v>28</v>
      </c>
      <c r="F53" s="19" t="str">
        <f t="shared" si="37"/>
        <v>ven</v>
      </c>
      <c r="G53" s="20">
        <f t="shared" si="66"/>
        <v>42559</v>
      </c>
      <c r="H53" s="21">
        <f t="shared" si="38"/>
        <v>0</v>
      </c>
      <c r="I53" s="21">
        <f t="shared" si="39"/>
        <v>0</v>
      </c>
      <c r="J53" s="21">
        <f t="shared" si="40"/>
        <v>0</v>
      </c>
      <c r="K53" s="2">
        <f t="shared" si="41"/>
        <v>33</v>
      </c>
      <c r="L53" s="19" t="str">
        <f t="shared" si="42"/>
        <v>lun</v>
      </c>
      <c r="M53" s="20">
        <f t="shared" si="67"/>
        <v>42590</v>
      </c>
      <c r="N53" s="21">
        <f t="shared" si="43"/>
        <v>1</v>
      </c>
      <c r="O53" s="21">
        <f t="shared" si="44"/>
        <v>0</v>
      </c>
      <c r="P53" s="21">
        <f t="shared" si="45"/>
        <v>0</v>
      </c>
      <c r="Q53" s="2">
        <f t="shared" si="46"/>
        <v>37</v>
      </c>
      <c r="R53" s="19" t="str">
        <f t="shared" si="47"/>
        <v>jeu</v>
      </c>
      <c r="S53" s="20">
        <f t="shared" si="68"/>
        <v>42621</v>
      </c>
      <c r="T53" s="21">
        <f t="shared" si="48"/>
        <v>0</v>
      </c>
      <c r="U53" s="21">
        <f t="shared" si="49"/>
        <v>0</v>
      </c>
      <c r="V53" s="21">
        <f t="shared" si="50"/>
        <v>0</v>
      </c>
      <c r="W53" s="2">
        <f t="shared" si="51"/>
        <v>41</v>
      </c>
      <c r="X53" s="19" t="str">
        <f t="shared" si="52"/>
        <v>sam</v>
      </c>
      <c r="Y53" s="20">
        <f t="shared" si="69"/>
        <v>42651</v>
      </c>
      <c r="Z53" s="21">
        <f t="shared" si="53"/>
        <v>0</v>
      </c>
      <c r="AA53" s="21">
        <f t="shared" si="54"/>
        <v>0</v>
      </c>
      <c r="AB53" s="21">
        <f t="shared" si="55"/>
        <v>0</v>
      </c>
      <c r="AC53" s="2">
        <f t="shared" si="56"/>
        <v>46</v>
      </c>
      <c r="AD53" s="19" t="str">
        <f t="shared" si="57"/>
        <v>mar</v>
      </c>
      <c r="AE53" s="20">
        <f t="shared" si="70"/>
        <v>42682</v>
      </c>
      <c r="AF53" s="21">
        <f t="shared" si="58"/>
        <v>0</v>
      </c>
      <c r="AG53" s="21">
        <f t="shared" si="59"/>
        <v>0</v>
      </c>
      <c r="AH53" s="21">
        <f t="shared" si="60"/>
        <v>0</v>
      </c>
      <c r="AI53" s="2">
        <f t="shared" si="61"/>
        <v>50</v>
      </c>
      <c r="AJ53" s="19" t="str">
        <f t="shared" si="62"/>
        <v>jeu</v>
      </c>
      <c r="AK53" s="20">
        <f>AK52+1</f>
        <v>42712</v>
      </c>
      <c r="AL53" s="21">
        <f t="shared" si="63"/>
        <v>0</v>
      </c>
      <c r="AM53" s="21">
        <f t="shared" si="64"/>
        <v>0</v>
      </c>
      <c r="AN53" s="21">
        <f t="shared" si="65"/>
        <v>0</v>
      </c>
    </row>
    <row r="54" spans="5:40" x14ac:dyDescent="0.3">
      <c r="E54" s="2">
        <f t="shared" si="36"/>
        <v>28</v>
      </c>
      <c r="F54" s="19" t="str">
        <f t="shared" si="37"/>
        <v>sam</v>
      </c>
      <c r="G54" s="20">
        <f t="shared" si="66"/>
        <v>42560</v>
      </c>
      <c r="H54" s="21">
        <f t="shared" si="38"/>
        <v>0</v>
      </c>
      <c r="I54" s="21">
        <f t="shared" si="39"/>
        <v>0</v>
      </c>
      <c r="J54" s="21">
        <f t="shared" si="40"/>
        <v>0</v>
      </c>
      <c r="K54" s="2">
        <f t="shared" si="41"/>
        <v>33</v>
      </c>
      <c r="L54" s="19" t="str">
        <f t="shared" si="42"/>
        <v>mar</v>
      </c>
      <c r="M54" s="20">
        <f t="shared" si="67"/>
        <v>42591</v>
      </c>
      <c r="N54" s="21">
        <f t="shared" si="43"/>
        <v>0</v>
      </c>
      <c r="O54" s="21">
        <f t="shared" si="44"/>
        <v>1</v>
      </c>
      <c r="P54" s="21">
        <f t="shared" si="45"/>
        <v>0</v>
      </c>
      <c r="Q54" s="2">
        <f t="shared" si="46"/>
        <v>37</v>
      </c>
      <c r="R54" s="19" t="str">
        <f t="shared" si="47"/>
        <v>ven</v>
      </c>
      <c r="S54" s="20">
        <f t="shared" si="68"/>
        <v>42622</v>
      </c>
      <c r="T54" s="21">
        <f t="shared" si="48"/>
        <v>0</v>
      </c>
      <c r="U54" s="21">
        <f t="shared" si="49"/>
        <v>0</v>
      </c>
      <c r="V54" s="21">
        <f t="shared" si="50"/>
        <v>0</v>
      </c>
      <c r="W54" s="2">
        <f t="shared" si="51"/>
        <v>42</v>
      </c>
      <c r="X54" s="19" t="str">
        <f t="shared" si="52"/>
        <v>dim</v>
      </c>
      <c r="Y54" s="20">
        <f t="shared" si="69"/>
        <v>42652</v>
      </c>
      <c r="Z54" s="21">
        <f t="shared" si="53"/>
        <v>0</v>
      </c>
      <c r="AA54" s="21">
        <f t="shared" si="54"/>
        <v>0</v>
      </c>
      <c r="AB54" s="21">
        <f t="shared" si="55"/>
        <v>0</v>
      </c>
      <c r="AC54" s="2">
        <f t="shared" si="56"/>
        <v>46</v>
      </c>
      <c r="AD54" s="19" t="str">
        <f t="shared" si="57"/>
        <v>mer</v>
      </c>
      <c r="AE54" s="20">
        <f t="shared" si="70"/>
        <v>42683</v>
      </c>
      <c r="AF54" s="21">
        <f t="shared" si="58"/>
        <v>0</v>
      </c>
      <c r="AG54" s="21">
        <f t="shared" si="59"/>
        <v>0</v>
      </c>
      <c r="AH54" s="21">
        <f t="shared" si="60"/>
        <v>1</v>
      </c>
      <c r="AI54" s="2">
        <f t="shared" si="61"/>
        <v>50</v>
      </c>
      <c r="AJ54" s="19" t="str">
        <f t="shared" si="62"/>
        <v>ven</v>
      </c>
      <c r="AK54" s="20">
        <f t="shared" si="71"/>
        <v>42713</v>
      </c>
      <c r="AL54" s="21">
        <f t="shared" si="63"/>
        <v>0</v>
      </c>
      <c r="AM54" s="21">
        <f t="shared" si="64"/>
        <v>0</v>
      </c>
      <c r="AN54" s="21">
        <f t="shared" si="65"/>
        <v>0</v>
      </c>
    </row>
    <row r="55" spans="5:40" x14ac:dyDescent="0.3">
      <c r="E55" s="2">
        <f t="shared" si="36"/>
        <v>29</v>
      </c>
      <c r="F55" s="19" t="str">
        <f t="shared" si="37"/>
        <v>dim</v>
      </c>
      <c r="G55" s="20">
        <f t="shared" si="66"/>
        <v>42561</v>
      </c>
      <c r="H55" s="21">
        <f t="shared" si="38"/>
        <v>0</v>
      </c>
      <c r="I55" s="21">
        <f t="shared" si="39"/>
        <v>0</v>
      </c>
      <c r="J55" s="21">
        <f t="shared" si="40"/>
        <v>0</v>
      </c>
      <c r="K55" s="2">
        <f t="shared" si="41"/>
        <v>33</v>
      </c>
      <c r="L55" s="19" t="str">
        <f t="shared" si="42"/>
        <v>mer</v>
      </c>
      <c r="M55" s="20">
        <f t="shared" si="67"/>
        <v>42592</v>
      </c>
      <c r="N55" s="21">
        <f t="shared" si="43"/>
        <v>0</v>
      </c>
      <c r="O55" s="21">
        <f t="shared" si="44"/>
        <v>0</v>
      </c>
      <c r="P55" s="21">
        <f t="shared" si="45"/>
        <v>1</v>
      </c>
      <c r="Q55" s="2">
        <f t="shared" si="46"/>
        <v>37</v>
      </c>
      <c r="R55" s="19" t="str">
        <f t="shared" si="47"/>
        <v>sam</v>
      </c>
      <c r="S55" s="20">
        <f t="shared" si="68"/>
        <v>42623</v>
      </c>
      <c r="T55" s="21">
        <f t="shared" si="48"/>
        <v>0</v>
      </c>
      <c r="U55" s="21">
        <f t="shared" si="49"/>
        <v>0</v>
      </c>
      <c r="V55" s="21">
        <f t="shared" si="50"/>
        <v>0</v>
      </c>
      <c r="W55" s="2">
        <f t="shared" si="51"/>
        <v>42</v>
      </c>
      <c r="X55" s="19" t="str">
        <f t="shared" si="52"/>
        <v>lun</v>
      </c>
      <c r="Y55" s="20">
        <f t="shared" si="69"/>
        <v>42653</v>
      </c>
      <c r="Z55" s="21">
        <f t="shared" si="53"/>
        <v>1</v>
      </c>
      <c r="AA55" s="21">
        <f t="shared" si="54"/>
        <v>0</v>
      </c>
      <c r="AB55" s="21">
        <f t="shared" si="55"/>
        <v>0</v>
      </c>
      <c r="AC55" s="2">
        <f t="shared" si="56"/>
        <v>46</v>
      </c>
      <c r="AD55" s="19" t="str">
        <f t="shared" si="57"/>
        <v>jeu</v>
      </c>
      <c r="AE55" s="20">
        <f t="shared" si="70"/>
        <v>42684</v>
      </c>
      <c r="AF55" s="21">
        <f t="shared" si="58"/>
        <v>0</v>
      </c>
      <c r="AG55" s="21">
        <f t="shared" si="59"/>
        <v>0</v>
      </c>
      <c r="AH55" s="21">
        <f t="shared" si="60"/>
        <v>0</v>
      </c>
      <c r="AI55" s="2">
        <f t="shared" si="61"/>
        <v>50</v>
      </c>
      <c r="AJ55" s="19" t="str">
        <f t="shared" si="62"/>
        <v>sam</v>
      </c>
      <c r="AK55" s="20">
        <f t="shared" si="71"/>
        <v>42714</v>
      </c>
      <c r="AL55" s="21">
        <f t="shared" si="63"/>
        <v>0</v>
      </c>
      <c r="AM55" s="21">
        <f t="shared" si="64"/>
        <v>0</v>
      </c>
      <c r="AN55" s="21">
        <f t="shared" si="65"/>
        <v>0</v>
      </c>
    </row>
    <row r="56" spans="5:40" x14ac:dyDescent="0.3">
      <c r="E56" s="2">
        <f t="shared" si="36"/>
        <v>29</v>
      </c>
      <c r="F56" s="19" t="str">
        <f t="shared" si="37"/>
        <v>lun</v>
      </c>
      <c r="G56" s="20">
        <f t="shared" si="66"/>
        <v>42562</v>
      </c>
      <c r="H56" s="21">
        <f t="shared" si="38"/>
        <v>1</v>
      </c>
      <c r="I56" s="21">
        <f t="shared" si="39"/>
        <v>0</v>
      </c>
      <c r="J56" s="21">
        <f t="shared" si="40"/>
        <v>0</v>
      </c>
      <c r="K56" s="2">
        <f t="shared" si="41"/>
        <v>33</v>
      </c>
      <c r="L56" s="19" t="str">
        <f t="shared" si="42"/>
        <v>jeu</v>
      </c>
      <c r="M56" s="20">
        <f t="shared" si="67"/>
        <v>42593</v>
      </c>
      <c r="N56" s="21">
        <f t="shared" si="43"/>
        <v>0</v>
      </c>
      <c r="O56" s="21">
        <f t="shared" si="44"/>
        <v>0</v>
      </c>
      <c r="P56" s="21">
        <f t="shared" si="45"/>
        <v>0</v>
      </c>
      <c r="Q56" s="2">
        <f t="shared" si="46"/>
        <v>38</v>
      </c>
      <c r="R56" s="19" t="str">
        <f t="shared" si="47"/>
        <v>dim</v>
      </c>
      <c r="S56" s="20">
        <f t="shared" si="68"/>
        <v>42624</v>
      </c>
      <c r="T56" s="21">
        <f t="shared" si="48"/>
        <v>0</v>
      </c>
      <c r="U56" s="21">
        <f t="shared" si="49"/>
        <v>0</v>
      </c>
      <c r="V56" s="21">
        <f t="shared" si="50"/>
        <v>0</v>
      </c>
      <c r="W56" s="2">
        <f t="shared" si="51"/>
        <v>42</v>
      </c>
      <c r="X56" s="19" t="str">
        <f t="shared" si="52"/>
        <v>mar</v>
      </c>
      <c r="Y56" s="20">
        <f t="shared" si="69"/>
        <v>42654</v>
      </c>
      <c r="Z56" s="21">
        <f t="shared" si="53"/>
        <v>0</v>
      </c>
      <c r="AA56" s="21">
        <f t="shared" si="54"/>
        <v>0</v>
      </c>
      <c r="AB56" s="21">
        <f t="shared" si="55"/>
        <v>0</v>
      </c>
      <c r="AC56" s="2">
        <f t="shared" si="56"/>
        <v>46</v>
      </c>
      <c r="AD56" s="19" t="str">
        <f t="shared" si="57"/>
        <v>ven</v>
      </c>
      <c r="AE56" s="20">
        <f t="shared" si="70"/>
        <v>42685</v>
      </c>
      <c r="AF56" s="21">
        <f t="shared" si="58"/>
        <v>0</v>
      </c>
      <c r="AG56" s="21">
        <f t="shared" si="59"/>
        <v>0</v>
      </c>
      <c r="AH56" s="21">
        <f t="shared" si="60"/>
        <v>0</v>
      </c>
      <c r="AI56" s="2">
        <f t="shared" si="61"/>
        <v>51</v>
      </c>
      <c r="AJ56" s="19" t="str">
        <f t="shared" si="62"/>
        <v>dim</v>
      </c>
      <c r="AK56" s="20">
        <f t="shared" si="71"/>
        <v>42715</v>
      </c>
      <c r="AL56" s="21">
        <f t="shared" si="63"/>
        <v>0</v>
      </c>
      <c r="AM56" s="21">
        <f t="shared" si="64"/>
        <v>0</v>
      </c>
      <c r="AN56" s="21">
        <f t="shared" si="65"/>
        <v>0</v>
      </c>
    </row>
    <row r="57" spans="5:40" x14ac:dyDescent="0.3">
      <c r="E57" s="2">
        <f t="shared" si="36"/>
        <v>29</v>
      </c>
      <c r="F57" s="19" t="str">
        <f t="shared" si="37"/>
        <v>mar</v>
      </c>
      <c r="G57" s="20">
        <f t="shared" si="66"/>
        <v>42563</v>
      </c>
      <c r="H57" s="21">
        <f t="shared" si="38"/>
        <v>0</v>
      </c>
      <c r="I57" s="21">
        <f t="shared" si="39"/>
        <v>1</v>
      </c>
      <c r="J57" s="21">
        <f t="shared" si="40"/>
        <v>0</v>
      </c>
      <c r="K57" s="2">
        <f t="shared" si="41"/>
        <v>33</v>
      </c>
      <c r="L57" s="19" t="str">
        <f t="shared" si="42"/>
        <v>ven</v>
      </c>
      <c r="M57" s="20">
        <f t="shared" si="67"/>
        <v>42594</v>
      </c>
      <c r="N57" s="21">
        <f t="shared" si="43"/>
        <v>0</v>
      </c>
      <c r="O57" s="21">
        <f t="shared" si="44"/>
        <v>0</v>
      </c>
      <c r="P57" s="21">
        <f t="shared" si="45"/>
        <v>0</v>
      </c>
      <c r="Q57" s="2">
        <f t="shared" si="46"/>
        <v>38</v>
      </c>
      <c r="R57" s="19" t="str">
        <f t="shared" si="47"/>
        <v>lun</v>
      </c>
      <c r="S57" s="20">
        <f t="shared" si="68"/>
        <v>42625</v>
      </c>
      <c r="T57" s="21">
        <f t="shared" si="48"/>
        <v>1</v>
      </c>
      <c r="U57" s="21">
        <f t="shared" si="49"/>
        <v>0</v>
      </c>
      <c r="V57" s="21">
        <f t="shared" si="50"/>
        <v>0</v>
      </c>
      <c r="W57" s="2">
        <f t="shared" si="51"/>
        <v>42</v>
      </c>
      <c r="X57" s="19" t="str">
        <f t="shared" si="52"/>
        <v>mer</v>
      </c>
      <c r="Y57" s="20">
        <f t="shared" si="69"/>
        <v>42655</v>
      </c>
      <c r="Z57" s="21">
        <f t="shared" si="53"/>
        <v>0</v>
      </c>
      <c r="AA57" s="21">
        <f t="shared" si="54"/>
        <v>0</v>
      </c>
      <c r="AB57" s="21">
        <f t="shared" si="55"/>
        <v>1</v>
      </c>
      <c r="AC57" s="2">
        <f t="shared" si="56"/>
        <v>46</v>
      </c>
      <c r="AD57" s="19" t="str">
        <f t="shared" si="57"/>
        <v>sam</v>
      </c>
      <c r="AE57" s="20">
        <f t="shared" si="70"/>
        <v>42686</v>
      </c>
      <c r="AF57" s="21">
        <f t="shared" si="58"/>
        <v>0</v>
      </c>
      <c r="AG57" s="21">
        <f t="shared" si="59"/>
        <v>0</v>
      </c>
      <c r="AH57" s="21">
        <f t="shared" si="60"/>
        <v>0</v>
      </c>
      <c r="AI57" s="2">
        <f t="shared" si="61"/>
        <v>51</v>
      </c>
      <c r="AJ57" s="19" t="str">
        <f t="shared" si="62"/>
        <v>lun</v>
      </c>
      <c r="AK57" s="20">
        <f t="shared" si="71"/>
        <v>42716</v>
      </c>
      <c r="AL57" s="21">
        <f t="shared" si="63"/>
        <v>1</v>
      </c>
      <c r="AM57" s="21">
        <f t="shared" si="64"/>
        <v>0</v>
      </c>
      <c r="AN57" s="21">
        <f t="shared" si="65"/>
        <v>0</v>
      </c>
    </row>
    <row r="58" spans="5:40" x14ac:dyDescent="0.3">
      <c r="E58" s="2">
        <f t="shared" si="36"/>
        <v>29</v>
      </c>
      <c r="F58" s="19" t="str">
        <f t="shared" si="37"/>
        <v>mer</v>
      </c>
      <c r="G58" s="20">
        <f t="shared" si="66"/>
        <v>42564</v>
      </c>
      <c r="H58" s="21">
        <f t="shared" si="38"/>
        <v>0</v>
      </c>
      <c r="I58" s="21">
        <f t="shared" si="39"/>
        <v>0</v>
      </c>
      <c r="J58" s="21">
        <f t="shared" si="40"/>
        <v>1</v>
      </c>
      <c r="K58" s="2">
        <f t="shared" si="41"/>
        <v>33</v>
      </c>
      <c r="L58" s="19" t="str">
        <f t="shared" si="42"/>
        <v>sam</v>
      </c>
      <c r="M58" s="20">
        <f t="shared" si="67"/>
        <v>42595</v>
      </c>
      <c r="N58" s="21">
        <f t="shared" si="43"/>
        <v>0</v>
      </c>
      <c r="O58" s="21">
        <f t="shared" si="44"/>
        <v>0</v>
      </c>
      <c r="P58" s="21">
        <f t="shared" si="45"/>
        <v>0</v>
      </c>
      <c r="Q58" s="2">
        <f t="shared" si="46"/>
        <v>38</v>
      </c>
      <c r="R58" s="19" t="str">
        <f t="shared" si="47"/>
        <v>mar</v>
      </c>
      <c r="S58" s="20">
        <f t="shared" si="68"/>
        <v>42626</v>
      </c>
      <c r="T58" s="21">
        <f t="shared" si="48"/>
        <v>0</v>
      </c>
      <c r="U58" s="21">
        <f t="shared" si="49"/>
        <v>0</v>
      </c>
      <c r="V58" s="21">
        <f t="shared" si="50"/>
        <v>0</v>
      </c>
      <c r="W58" s="2">
        <f t="shared" si="51"/>
        <v>42</v>
      </c>
      <c r="X58" s="19" t="str">
        <f t="shared" si="52"/>
        <v>jeu</v>
      </c>
      <c r="Y58" s="20">
        <f t="shared" si="69"/>
        <v>42656</v>
      </c>
      <c r="Z58" s="21">
        <f t="shared" si="53"/>
        <v>0</v>
      </c>
      <c r="AA58" s="21">
        <f t="shared" si="54"/>
        <v>0</v>
      </c>
      <c r="AB58" s="21">
        <f t="shared" si="55"/>
        <v>0</v>
      </c>
      <c r="AC58" s="2">
        <f t="shared" si="56"/>
        <v>47</v>
      </c>
      <c r="AD58" s="19" t="str">
        <f t="shared" si="57"/>
        <v>dim</v>
      </c>
      <c r="AE58" s="20">
        <f t="shared" si="70"/>
        <v>42687</v>
      </c>
      <c r="AF58" s="21">
        <f t="shared" si="58"/>
        <v>0</v>
      </c>
      <c r="AG58" s="21">
        <f t="shared" si="59"/>
        <v>0</v>
      </c>
      <c r="AH58" s="21">
        <f t="shared" si="60"/>
        <v>0</v>
      </c>
      <c r="AI58" s="2">
        <f t="shared" si="61"/>
        <v>51</v>
      </c>
      <c r="AJ58" s="19" t="str">
        <f t="shared" si="62"/>
        <v>mar</v>
      </c>
      <c r="AK58" s="20">
        <f t="shared" si="71"/>
        <v>42717</v>
      </c>
      <c r="AL58" s="21">
        <f t="shared" si="63"/>
        <v>0</v>
      </c>
      <c r="AM58" s="21">
        <f t="shared" si="64"/>
        <v>1</v>
      </c>
      <c r="AN58" s="21">
        <f t="shared" si="65"/>
        <v>0</v>
      </c>
    </row>
    <row r="59" spans="5:40" x14ac:dyDescent="0.3">
      <c r="E59" s="2">
        <f t="shared" si="36"/>
        <v>29</v>
      </c>
      <c r="F59" s="19" t="str">
        <f t="shared" si="37"/>
        <v>jeu</v>
      </c>
      <c r="G59" s="20">
        <f t="shared" si="66"/>
        <v>42565</v>
      </c>
      <c r="H59" s="21">
        <f t="shared" si="38"/>
        <v>0</v>
      </c>
      <c r="I59" s="21">
        <f t="shared" si="39"/>
        <v>0</v>
      </c>
      <c r="J59" s="21">
        <f t="shared" si="40"/>
        <v>0</v>
      </c>
      <c r="K59" s="2">
        <f t="shared" si="41"/>
        <v>34</v>
      </c>
      <c r="L59" s="19" t="str">
        <f t="shared" si="42"/>
        <v>dim</v>
      </c>
      <c r="M59" s="20">
        <f t="shared" si="67"/>
        <v>42596</v>
      </c>
      <c r="N59" s="21">
        <f t="shared" si="43"/>
        <v>0</v>
      </c>
      <c r="O59" s="21">
        <f t="shared" si="44"/>
        <v>0</v>
      </c>
      <c r="P59" s="21">
        <f t="shared" si="45"/>
        <v>0</v>
      </c>
      <c r="Q59" s="2">
        <f t="shared" si="46"/>
        <v>38</v>
      </c>
      <c r="R59" s="19" t="str">
        <f t="shared" si="47"/>
        <v>mer</v>
      </c>
      <c r="S59" s="20">
        <f t="shared" si="68"/>
        <v>42627</v>
      </c>
      <c r="T59" s="21">
        <f t="shared" si="48"/>
        <v>0</v>
      </c>
      <c r="U59" s="21">
        <f t="shared" si="49"/>
        <v>0</v>
      </c>
      <c r="V59" s="21">
        <f t="shared" si="50"/>
        <v>1</v>
      </c>
      <c r="W59" s="2">
        <f t="shared" si="51"/>
        <v>42</v>
      </c>
      <c r="X59" s="19" t="str">
        <f t="shared" si="52"/>
        <v>ven</v>
      </c>
      <c r="Y59" s="20">
        <f t="shared" si="69"/>
        <v>42657</v>
      </c>
      <c r="Z59" s="21">
        <f t="shared" si="53"/>
        <v>0</v>
      </c>
      <c r="AA59" s="21">
        <f t="shared" si="54"/>
        <v>0</v>
      </c>
      <c r="AB59" s="21">
        <f t="shared" si="55"/>
        <v>0</v>
      </c>
      <c r="AC59" s="2">
        <f t="shared" si="56"/>
        <v>47</v>
      </c>
      <c r="AD59" s="19" t="str">
        <f t="shared" si="57"/>
        <v>lun</v>
      </c>
      <c r="AE59" s="20">
        <f t="shared" si="70"/>
        <v>42688</v>
      </c>
      <c r="AF59" s="21">
        <f t="shared" si="58"/>
        <v>1</v>
      </c>
      <c r="AG59" s="21">
        <f t="shared" si="59"/>
        <v>0</v>
      </c>
      <c r="AH59" s="21">
        <f t="shared" si="60"/>
        <v>0</v>
      </c>
      <c r="AI59" s="2">
        <f t="shared" si="61"/>
        <v>51</v>
      </c>
      <c r="AJ59" s="19" t="str">
        <f t="shared" si="62"/>
        <v>mer</v>
      </c>
      <c r="AK59" s="20">
        <f t="shared" si="71"/>
        <v>42718</v>
      </c>
      <c r="AL59" s="21">
        <f t="shared" si="63"/>
        <v>0</v>
      </c>
      <c r="AM59" s="21">
        <f t="shared" si="64"/>
        <v>0</v>
      </c>
      <c r="AN59" s="21">
        <f t="shared" si="65"/>
        <v>1</v>
      </c>
    </row>
    <row r="60" spans="5:40" x14ac:dyDescent="0.3">
      <c r="E60" s="2">
        <f t="shared" si="36"/>
        <v>29</v>
      </c>
      <c r="F60" s="19" t="str">
        <f t="shared" si="37"/>
        <v>ven</v>
      </c>
      <c r="G60" s="20">
        <f t="shared" si="66"/>
        <v>42566</v>
      </c>
      <c r="H60" s="21">
        <f t="shared" si="38"/>
        <v>0</v>
      </c>
      <c r="I60" s="21">
        <f t="shared" si="39"/>
        <v>0</v>
      </c>
      <c r="J60" s="21">
        <f t="shared" si="40"/>
        <v>0</v>
      </c>
      <c r="K60" s="2">
        <f t="shared" si="41"/>
        <v>34</v>
      </c>
      <c r="L60" s="19" t="str">
        <f t="shared" si="42"/>
        <v>lun</v>
      </c>
      <c r="M60" s="20">
        <f t="shared" si="67"/>
        <v>42597</v>
      </c>
      <c r="N60" s="21">
        <f t="shared" si="43"/>
        <v>1</v>
      </c>
      <c r="O60" s="21">
        <f t="shared" si="44"/>
        <v>0</v>
      </c>
      <c r="P60" s="21">
        <f t="shared" si="45"/>
        <v>0</v>
      </c>
      <c r="Q60" s="2">
        <f t="shared" si="46"/>
        <v>38</v>
      </c>
      <c r="R60" s="19" t="str">
        <f t="shared" si="47"/>
        <v>jeu</v>
      </c>
      <c r="S60" s="20">
        <f t="shared" si="68"/>
        <v>42628</v>
      </c>
      <c r="T60" s="21">
        <f t="shared" si="48"/>
        <v>0</v>
      </c>
      <c r="U60" s="21">
        <f t="shared" si="49"/>
        <v>0</v>
      </c>
      <c r="V60" s="21">
        <f t="shared" si="50"/>
        <v>0</v>
      </c>
      <c r="W60" s="2">
        <f t="shared" si="51"/>
        <v>42</v>
      </c>
      <c r="X60" s="19" t="str">
        <f t="shared" si="52"/>
        <v>sam</v>
      </c>
      <c r="Y60" s="20">
        <f t="shared" si="69"/>
        <v>42658</v>
      </c>
      <c r="Z60" s="21">
        <f t="shared" si="53"/>
        <v>0</v>
      </c>
      <c r="AA60" s="21">
        <f t="shared" si="54"/>
        <v>0</v>
      </c>
      <c r="AB60" s="21">
        <f t="shared" si="55"/>
        <v>0</v>
      </c>
      <c r="AC60" s="2">
        <f t="shared" si="56"/>
        <v>47</v>
      </c>
      <c r="AD60" s="19" t="str">
        <f t="shared" si="57"/>
        <v>mar</v>
      </c>
      <c r="AE60" s="20">
        <f t="shared" si="70"/>
        <v>42689</v>
      </c>
      <c r="AF60" s="21">
        <f t="shared" si="58"/>
        <v>0</v>
      </c>
      <c r="AG60" s="21">
        <f t="shared" si="59"/>
        <v>1</v>
      </c>
      <c r="AH60" s="21">
        <f t="shared" si="60"/>
        <v>0</v>
      </c>
      <c r="AI60" s="2">
        <f t="shared" si="61"/>
        <v>51</v>
      </c>
      <c r="AJ60" s="19" t="str">
        <f t="shared" si="62"/>
        <v>jeu</v>
      </c>
      <c r="AK60" s="20">
        <f t="shared" si="71"/>
        <v>42719</v>
      </c>
      <c r="AL60" s="21">
        <f t="shared" si="63"/>
        <v>0</v>
      </c>
      <c r="AM60" s="21">
        <f t="shared" si="64"/>
        <v>0</v>
      </c>
      <c r="AN60" s="21">
        <f t="shared" si="65"/>
        <v>0</v>
      </c>
    </row>
    <row r="61" spans="5:40" x14ac:dyDescent="0.3">
      <c r="E61" s="2">
        <f t="shared" si="36"/>
        <v>29</v>
      </c>
      <c r="F61" s="19" t="str">
        <f t="shared" si="37"/>
        <v>sam</v>
      </c>
      <c r="G61" s="20">
        <f t="shared" si="66"/>
        <v>42567</v>
      </c>
      <c r="H61" s="21">
        <f t="shared" si="38"/>
        <v>0</v>
      </c>
      <c r="I61" s="21">
        <f t="shared" si="39"/>
        <v>0</v>
      </c>
      <c r="J61" s="21">
        <f t="shared" si="40"/>
        <v>0</v>
      </c>
      <c r="K61" s="2">
        <f t="shared" si="41"/>
        <v>34</v>
      </c>
      <c r="L61" s="19" t="str">
        <f t="shared" si="42"/>
        <v>mar</v>
      </c>
      <c r="M61" s="20">
        <f t="shared" si="67"/>
        <v>42598</v>
      </c>
      <c r="N61" s="21">
        <f t="shared" si="43"/>
        <v>0</v>
      </c>
      <c r="O61" s="21">
        <f t="shared" si="44"/>
        <v>0</v>
      </c>
      <c r="P61" s="21">
        <f t="shared" si="45"/>
        <v>0</v>
      </c>
      <c r="Q61" s="2">
        <f t="shared" si="46"/>
        <v>38</v>
      </c>
      <c r="R61" s="19" t="str">
        <f t="shared" si="47"/>
        <v>ven</v>
      </c>
      <c r="S61" s="20">
        <f t="shared" si="68"/>
        <v>42629</v>
      </c>
      <c r="T61" s="21">
        <f t="shared" si="48"/>
        <v>0</v>
      </c>
      <c r="U61" s="21">
        <f t="shared" si="49"/>
        <v>0</v>
      </c>
      <c r="V61" s="21">
        <f t="shared" si="50"/>
        <v>0</v>
      </c>
      <c r="W61" s="2">
        <f t="shared" si="51"/>
        <v>43</v>
      </c>
      <c r="X61" s="19" t="str">
        <f t="shared" si="52"/>
        <v>dim</v>
      </c>
      <c r="Y61" s="20">
        <f t="shared" si="69"/>
        <v>42659</v>
      </c>
      <c r="Z61" s="21">
        <f t="shared" si="53"/>
        <v>0</v>
      </c>
      <c r="AA61" s="21">
        <f t="shared" si="54"/>
        <v>0</v>
      </c>
      <c r="AB61" s="21">
        <f t="shared" si="55"/>
        <v>0</v>
      </c>
      <c r="AC61" s="2">
        <f t="shared" si="56"/>
        <v>47</v>
      </c>
      <c r="AD61" s="19" t="str">
        <f t="shared" si="57"/>
        <v>mer</v>
      </c>
      <c r="AE61" s="20">
        <f t="shared" si="70"/>
        <v>42690</v>
      </c>
      <c r="AF61" s="21">
        <f t="shared" si="58"/>
        <v>0</v>
      </c>
      <c r="AG61" s="21">
        <f t="shared" si="59"/>
        <v>0</v>
      </c>
      <c r="AH61" s="21">
        <f t="shared" si="60"/>
        <v>1</v>
      </c>
      <c r="AI61" s="2">
        <f t="shared" si="61"/>
        <v>51</v>
      </c>
      <c r="AJ61" s="19" t="str">
        <f t="shared" si="62"/>
        <v>ven</v>
      </c>
      <c r="AK61" s="20">
        <f t="shared" si="71"/>
        <v>42720</v>
      </c>
      <c r="AL61" s="21">
        <f t="shared" si="63"/>
        <v>0</v>
      </c>
      <c r="AM61" s="21">
        <f t="shared" si="64"/>
        <v>0</v>
      </c>
      <c r="AN61" s="21">
        <f t="shared" si="65"/>
        <v>0</v>
      </c>
    </row>
    <row r="62" spans="5:40" x14ac:dyDescent="0.3">
      <c r="E62" s="2">
        <f t="shared" si="36"/>
        <v>30</v>
      </c>
      <c r="F62" s="19" t="str">
        <f t="shared" si="37"/>
        <v>dim</v>
      </c>
      <c r="G62" s="20">
        <f t="shared" si="66"/>
        <v>42568</v>
      </c>
      <c r="H62" s="21">
        <f t="shared" si="38"/>
        <v>0</v>
      </c>
      <c r="I62" s="21">
        <f t="shared" si="39"/>
        <v>0</v>
      </c>
      <c r="J62" s="21">
        <f t="shared" si="40"/>
        <v>0</v>
      </c>
      <c r="K62" s="2">
        <f t="shared" si="41"/>
        <v>34</v>
      </c>
      <c r="L62" s="19" t="str">
        <f t="shared" si="42"/>
        <v>mer</v>
      </c>
      <c r="M62" s="20">
        <f t="shared" si="67"/>
        <v>42599</v>
      </c>
      <c r="N62" s="21">
        <f t="shared" si="43"/>
        <v>0</v>
      </c>
      <c r="O62" s="21">
        <f t="shared" si="44"/>
        <v>0</v>
      </c>
      <c r="P62" s="21">
        <f t="shared" si="45"/>
        <v>1</v>
      </c>
      <c r="Q62" s="2">
        <f t="shared" si="46"/>
        <v>38</v>
      </c>
      <c r="R62" s="19" t="str">
        <f t="shared" si="47"/>
        <v>sam</v>
      </c>
      <c r="S62" s="20">
        <f t="shared" si="68"/>
        <v>42630</v>
      </c>
      <c r="T62" s="21">
        <f t="shared" si="48"/>
        <v>0</v>
      </c>
      <c r="U62" s="21">
        <f t="shared" si="49"/>
        <v>0</v>
      </c>
      <c r="V62" s="21">
        <f t="shared" si="50"/>
        <v>0</v>
      </c>
      <c r="W62" s="2">
        <f t="shared" si="51"/>
        <v>43</v>
      </c>
      <c r="X62" s="19" t="str">
        <f t="shared" si="52"/>
        <v>lun</v>
      </c>
      <c r="Y62" s="20">
        <f t="shared" si="69"/>
        <v>42660</v>
      </c>
      <c r="Z62" s="21">
        <f t="shared" si="53"/>
        <v>1</v>
      </c>
      <c r="AA62" s="21">
        <f t="shared" si="54"/>
        <v>0</v>
      </c>
      <c r="AB62" s="21">
        <f t="shared" si="55"/>
        <v>0</v>
      </c>
      <c r="AC62" s="2">
        <f t="shared" si="56"/>
        <v>47</v>
      </c>
      <c r="AD62" s="19" t="str">
        <f t="shared" si="57"/>
        <v>jeu</v>
      </c>
      <c r="AE62" s="20">
        <f t="shared" si="70"/>
        <v>42691</v>
      </c>
      <c r="AF62" s="21">
        <f t="shared" si="58"/>
        <v>0</v>
      </c>
      <c r="AG62" s="21">
        <f t="shared" si="59"/>
        <v>0</v>
      </c>
      <c r="AH62" s="21">
        <f t="shared" si="60"/>
        <v>0</v>
      </c>
      <c r="AI62" s="2">
        <f t="shared" si="61"/>
        <v>51</v>
      </c>
      <c r="AJ62" s="19" t="str">
        <f t="shared" si="62"/>
        <v>sam</v>
      </c>
      <c r="AK62" s="20">
        <f t="shared" si="71"/>
        <v>42721</v>
      </c>
      <c r="AL62" s="21">
        <f t="shared" si="63"/>
        <v>0</v>
      </c>
      <c r="AM62" s="21">
        <f t="shared" si="64"/>
        <v>0</v>
      </c>
      <c r="AN62" s="21">
        <f t="shared" si="65"/>
        <v>0</v>
      </c>
    </row>
    <row r="63" spans="5:40" x14ac:dyDescent="0.3">
      <c r="E63" s="2">
        <f t="shared" si="36"/>
        <v>30</v>
      </c>
      <c r="F63" s="19" t="str">
        <f t="shared" si="37"/>
        <v>lun</v>
      </c>
      <c r="G63" s="20">
        <f t="shared" si="66"/>
        <v>42569</v>
      </c>
      <c r="H63" s="21">
        <f t="shared" si="38"/>
        <v>1</v>
      </c>
      <c r="I63" s="21">
        <f t="shared" si="39"/>
        <v>0</v>
      </c>
      <c r="J63" s="21">
        <f t="shared" si="40"/>
        <v>0</v>
      </c>
      <c r="K63" s="2">
        <f t="shared" si="41"/>
        <v>34</v>
      </c>
      <c r="L63" s="19" t="str">
        <f t="shared" si="42"/>
        <v>jeu</v>
      </c>
      <c r="M63" s="20">
        <f t="shared" si="67"/>
        <v>42600</v>
      </c>
      <c r="N63" s="21">
        <f t="shared" si="43"/>
        <v>0</v>
      </c>
      <c r="O63" s="21">
        <f t="shared" si="44"/>
        <v>0</v>
      </c>
      <c r="P63" s="21">
        <f t="shared" si="45"/>
        <v>0</v>
      </c>
      <c r="Q63" s="2">
        <f t="shared" si="46"/>
        <v>39</v>
      </c>
      <c r="R63" s="19" t="str">
        <f t="shared" si="47"/>
        <v>dim</v>
      </c>
      <c r="S63" s="20">
        <f t="shared" si="68"/>
        <v>42631</v>
      </c>
      <c r="T63" s="21">
        <f t="shared" si="48"/>
        <v>0</v>
      </c>
      <c r="U63" s="21">
        <f t="shared" si="49"/>
        <v>0</v>
      </c>
      <c r="V63" s="21">
        <f t="shared" si="50"/>
        <v>0</v>
      </c>
      <c r="W63" s="2">
        <f t="shared" si="51"/>
        <v>43</v>
      </c>
      <c r="X63" s="19" t="str">
        <f t="shared" si="52"/>
        <v>mar</v>
      </c>
      <c r="Y63" s="20">
        <f t="shared" si="69"/>
        <v>42661</v>
      </c>
      <c r="Z63" s="21">
        <f t="shared" si="53"/>
        <v>0</v>
      </c>
      <c r="AA63" s="21">
        <f t="shared" si="54"/>
        <v>1</v>
      </c>
      <c r="AB63" s="21">
        <f t="shared" si="55"/>
        <v>0</v>
      </c>
      <c r="AC63" s="2">
        <f t="shared" si="56"/>
        <v>47</v>
      </c>
      <c r="AD63" s="19" t="str">
        <f t="shared" si="57"/>
        <v>ven</v>
      </c>
      <c r="AE63" s="20">
        <f t="shared" si="70"/>
        <v>42692</v>
      </c>
      <c r="AF63" s="21">
        <f t="shared" si="58"/>
        <v>0</v>
      </c>
      <c r="AG63" s="21">
        <f t="shared" si="59"/>
        <v>0</v>
      </c>
      <c r="AH63" s="21">
        <f t="shared" si="60"/>
        <v>0</v>
      </c>
      <c r="AI63" s="2">
        <f t="shared" si="61"/>
        <v>52</v>
      </c>
      <c r="AJ63" s="19" t="str">
        <f t="shared" si="62"/>
        <v>dim</v>
      </c>
      <c r="AK63" s="20">
        <f t="shared" si="71"/>
        <v>42722</v>
      </c>
      <c r="AL63" s="21">
        <f t="shared" si="63"/>
        <v>0</v>
      </c>
      <c r="AM63" s="21">
        <f t="shared" si="64"/>
        <v>0</v>
      </c>
      <c r="AN63" s="21">
        <f t="shared" si="65"/>
        <v>0</v>
      </c>
    </row>
    <row r="64" spans="5:40" x14ac:dyDescent="0.3">
      <c r="E64" s="2">
        <f t="shared" si="36"/>
        <v>30</v>
      </c>
      <c r="F64" s="19" t="str">
        <f t="shared" si="37"/>
        <v>mar</v>
      </c>
      <c r="G64" s="20">
        <f t="shared" si="66"/>
        <v>42570</v>
      </c>
      <c r="H64" s="21">
        <f t="shared" si="38"/>
        <v>0</v>
      </c>
      <c r="I64" s="21">
        <f t="shared" si="39"/>
        <v>0</v>
      </c>
      <c r="J64" s="21">
        <f t="shared" si="40"/>
        <v>0</v>
      </c>
      <c r="K64" s="2">
        <f t="shared" si="41"/>
        <v>34</v>
      </c>
      <c r="L64" s="19" t="str">
        <f t="shared" si="42"/>
        <v>ven</v>
      </c>
      <c r="M64" s="20">
        <f t="shared" si="67"/>
        <v>42601</v>
      </c>
      <c r="N64" s="21">
        <f t="shared" si="43"/>
        <v>0</v>
      </c>
      <c r="O64" s="21">
        <f t="shared" si="44"/>
        <v>0</v>
      </c>
      <c r="P64" s="21">
        <f t="shared" si="45"/>
        <v>0</v>
      </c>
      <c r="Q64" s="2">
        <f t="shared" si="46"/>
        <v>39</v>
      </c>
      <c r="R64" s="19" t="str">
        <f t="shared" si="47"/>
        <v>lun</v>
      </c>
      <c r="S64" s="20">
        <f t="shared" si="68"/>
        <v>42632</v>
      </c>
      <c r="T64" s="21">
        <f t="shared" si="48"/>
        <v>1</v>
      </c>
      <c r="U64" s="21">
        <f t="shared" si="49"/>
        <v>0</v>
      </c>
      <c r="V64" s="21">
        <f t="shared" si="50"/>
        <v>0</v>
      </c>
      <c r="W64" s="2">
        <f t="shared" si="51"/>
        <v>43</v>
      </c>
      <c r="X64" s="19" t="str">
        <f t="shared" si="52"/>
        <v>mer</v>
      </c>
      <c r="Y64" s="20">
        <f t="shared" si="69"/>
        <v>42662</v>
      </c>
      <c r="Z64" s="21">
        <f t="shared" si="53"/>
        <v>0</v>
      </c>
      <c r="AA64" s="21">
        <f t="shared" si="54"/>
        <v>0</v>
      </c>
      <c r="AB64" s="21">
        <f t="shared" si="55"/>
        <v>1</v>
      </c>
      <c r="AC64" s="2">
        <f t="shared" si="56"/>
        <v>47</v>
      </c>
      <c r="AD64" s="19" t="str">
        <f t="shared" si="57"/>
        <v>sam</v>
      </c>
      <c r="AE64" s="20">
        <f t="shared" si="70"/>
        <v>42693</v>
      </c>
      <c r="AF64" s="21">
        <f t="shared" si="58"/>
        <v>0</v>
      </c>
      <c r="AG64" s="21">
        <f t="shared" si="59"/>
        <v>0</v>
      </c>
      <c r="AH64" s="21">
        <f t="shared" si="60"/>
        <v>0</v>
      </c>
      <c r="AI64" s="2">
        <f t="shared" si="61"/>
        <v>52</v>
      </c>
      <c r="AJ64" s="19" t="str">
        <f t="shared" si="62"/>
        <v>lun</v>
      </c>
      <c r="AK64" s="20">
        <f t="shared" si="71"/>
        <v>42723</v>
      </c>
      <c r="AL64" s="21">
        <f t="shared" si="63"/>
        <v>1</v>
      </c>
      <c r="AM64" s="21">
        <f t="shared" si="64"/>
        <v>0</v>
      </c>
      <c r="AN64" s="21">
        <f t="shared" si="65"/>
        <v>0</v>
      </c>
    </row>
    <row r="65" spans="5:40" x14ac:dyDescent="0.3">
      <c r="E65" s="2">
        <f t="shared" si="36"/>
        <v>30</v>
      </c>
      <c r="F65" s="19" t="str">
        <f t="shared" si="37"/>
        <v>mer</v>
      </c>
      <c r="G65" s="20">
        <f t="shared" si="66"/>
        <v>42571</v>
      </c>
      <c r="H65" s="21">
        <f t="shared" si="38"/>
        <v>0</v>
      </c>
      <c r="I65" s="21">
        <f t="shared" si="39"/>
        <v>0</v>
      </c>
      <c r="J65" s="21">
        <f t="shared" si="40"/>
        <v>1</v>
      </c>
      <c r="K65" s="2">
        <f t="shared" si="41"/>
        <v>34</v>
      </c>
      <c r="L65" s="19" t="str">
        <f t="shared" si="42"/>
        <v>sam</v>
      </c>
      <c r="M65" s="20">
        <f t="shared" si="67"/>
        <v>42602</v>
      </c>
      <c r="N65" s="21">
        <f t="shared" si="43"/>
        <v>0</v>
      </c>
      <c r="O65" s="21">
        <f t="shared" si="44"/>
        <v>0</v>
      </c>
      <c r="P65" s="21">
        <f t="shared" si="45"/>
        <v>0</v>
      </c>
      <c r="Q65" s="2">
        <f t="shared" si="46"/>
        <v>39</v>
      </c>
      <c r="R65" s="19" t="str">
        <f t="shared" si="47"/>
        <v>mar</v>
      </c>
      <c r="S65" s="20">
        <f t="shared" si="68"/>
        <v>42633</v>
      </c>
      <c r="T65" s="21">
        <f t="shared" si="48"/>
        <v>0</v>
      </c>
      <c r="U65" s="21">
        <f t="shared" si="49"/>
        <v>1</v>
      </c>
      <c r="V65" s="21">
        <f t="shared" si="50"/>
        <v>0</v>
      </c>
      <c r="W65" s="2">
        <f t="shared" si="51"/>
        <v>43</v>
      </c>
      <c r="X65" s="19" t="str">
        <f t="shared" si="52"/>
        <v>jeu</v>
      </c>
      <c r="Y65" s="20">
        <f t="shared" si="69"/>
        <v>42663</v>
      </c>
      <c r="Z65" s="21">
        <f t="shared" si="53"/>
        <v>0</v>
      </c>
      <c r="AA65" s="21">
        <f t="shared" si="54"/>
        <v>0</v>
      </c>
      <c r="AB65" s="21">
        <f t="shared" si="55"/>
        <v>0</v>
      </c>
      <c r="AC65" s="2">
        <f t="shared" si="56"/>
        <v>48</v>
      </c>
      <c r="AD65" s="19" t="str">
        <f t="shared" si="57"/>
        <v>dim</v>
      </c>
      <c r="AE65" s="20">
        <f t="shared" si="70"/>
        <v>42694</v>
      </c>
      <c r="AF65" s="21">
        <f t="shared" si="58"/>
        <v>0</v>
      </c>
      <c r="AG65" s="21">
        <f t="shared" si="59"/>
        <v>0</v>
      </c>
      <c r="AH65" s="21">
        <f t="shared" si="60"/>
        <v>0</v>
      </c>
      <c r="AI65" s="2">
        <f t="shared" si="61"/>
        <v>52</v>
      </c>
      <c r="AJ65" s="19" t="str">
        <f t="shared" si="62"/>
        <v>mar</v>
      </c>
      <c r="AK65" s="20">
        <f t="shared" si="71"/>
        <v>42724</v>
      </c>
      <c r="AL65" s="21">
        <f t="shared" si="63"/>
        <v>0</v>
      </c>
      <c r="AM65" s="21">
        <f t="shared" si="64"/>
        <v>0</v>
      </c>
      <c r="AN65" s="21">
        <f t="shared" si="65"/>
        <v>0</v>
      </c>
    </row>
    <row r="66" spans="5:40" x14ac:dyDescent="0.3">
      <c r="E66" s="2">
        <f t="shared" si="36"/>
        <v>30</v>
      </c>
      <c r="F66" s="19" t="str">
        <f t="shared" si="37"/>
        <v>jeu</v>
      </c>
      <c r="G66" s="20">
        <f t="shared" si="66"/>
        <v>42572</v>
      </c>
      <c r="H66" s="21">
        <f t="shared" si="38"/>
        <v>0</v>
      </c>
      <c r="I66" s="21">
        <f t="shared" si="39"/>
        <v>0</v>
      </c>
      <c r="J66" s="21">
        <f t="shared" si="40"/>
        <v>0</v>
      </c>
      <c r="K66" s="2">
        <f t="shared" si="41"/>
        <v>35</v>
      </c>
      <c r="L66" s="19" t="str">
        <f t="shared" si="42"/>
        <v>dim</v>
      </c>
      <c r="M66" s="20">
        <f t="shared" si="67"/>
        <v>42603</v>
      </c>
      <c r="N66" s="21">
        <f t="shared" si="43"/>
        <v>0</v>
      </c>
      <c r="O66" s="21">
        <f t="shared" si="44"/>
        <v>0</v>
      </c>
      <c r="P66" s="21">
        <f t="shared" si="45"/>
        <v>0</v>
      </c>
      <c r="Q66" s="2">
        <f t="shared" si="46"/>
        <v>39</v>
      </c>
      <c r="R66" s="19" t="str">
        <f t="shared" si="47"/>
        <v>mer</v>
      </c>
      <c r="S66" s="20">
        <f t="shared" si="68"/>
        <v>42634</v>
      </c>
      <c r="T66" s="21">
        <f t="shared" si="48"/>
        <v>0</v>
      </c>
      <c r="U66" s="21">
        <f t="shared" si="49"/>
        <v>0</v>
      </c>
      <c r="V66" s="21">
        <f t="shared" si="50"/>
        <v>1</v>
      </c>
      <c r="W66" s="2">
        <f t="shared" si="51"/>
        <v>43</v>
      </c>
      <c r="X66" s="19" t="str">
        <f t="shared" si="52"/>
        <v>ven</v>
      </c>
      <c r="Y66" s="20">
        <f t="shared" si="69"/>
        <v>42664</v>
      </c>
      <c r="Z66" s="21">
        <f t="shared" si="53"/>
        <v>0</v>
      </c>
      <c r="AA66" s="21">
        <f t="shared" si="54"/>
        <v>0</v>
      </c>
      <c r="AB66" s="21">
        <f t="shared" si="55"/>
        <v>0</v>
      </c>
      <c r="AC66" s="2">
        <f t="shared" si="56"/>
        <v>48</v>
      </c>
      <c r="AD66" s="19" t="str">
        <f t="shared" si="57"/>
        <v>lun</v>
      </c>
      <c r="AE66" s="20">
        <f t="shared" si="70"/>
        <v>42695</v>
      </c>
      <c r="AF66" s="21">
        <f t="shared" si="58"/>
        <v>1</v>
      </c>
      <c r="AG66" s="21">
        <f t="shared" si="59"/>
        <v>0</v>
      </c>
      <c r="AH66" s="21">
        <f t="shared" si="60"/>
        <v>0</v>
      </c>
      <c r="AI66" s="2">
        <f t="shared" si="61"/>
        <v>52</v>
      </c>
      <c r="AJ66" s="19" t="str">
        <f t="shared" si="62"/>
        <v>mer</v>
      </c>
      <c r="AK66" s="20">
        <f t="shared" si="71"/>
        <v>42725</v>
      </c>
      <c r="AL66" s="21">
        <f t="shared" si="63"/>
        <v>0</v>
      </c>
      <c r="AM66" s="21">
        <f t="shared" si="64"/>
        <v>0</v>
      </c>
      <c r="AN66" s="21">
        <f t="shared" si="65"/>
        <v>1</v>
      </c>
    </row>
    <row r="67" spans="5:40" x14ac:dyDescent="0.3">
      <c r="E67" s="2">
        <f t="shared" si="36"/>
        <v>30</v>
      </c>
      <c r="F67" s="19" t="str">
        <f t="shared" si="37"/>
        <v>ven</v>
      </c>
      <c r="G67" s="20">
        <f t="shared" si="66"/>
        <v>42573</v>
      </c>
      <c r="H67" s="21">
        <f t="shared" si="38"/>
        <v>0</v>
      </c>
      <c r="I67" s="21">
        <f t="shared" si="39"/>
        <v>0</v>
      </c>
      <c r="J67" s="21">
        <f t="shared" si="40"/>
        <v>0</v>
      </c>
      <c r="K67" s="2">
        <f t="shared" si="41"/>
        <v>35</v>
      </c>
      <c r="L67" s="19" t="str">
        <f t="shared" si="42"/>
        <v>lun</v>
      </c>
      <c r="M67" s="20">
        <f t="shared" si="67"/>
        <v>42604</v>
      </c>
      <c r="N67" s="21">
        <f t="shared" si="43"/>
        <v>1</v>
      </c>
      <c r="O67" s="21">
        <f t="shared" si="44"/>
        <v>0</v>
      </c>
      <c r="P67" s="21">
        <f t="shared" si="45"/>
        <v>0</v>
      </c>
      <c r="Q67" s="2">
        <f t="shared" si="46"/>
        <v>39</v>
      </c>
      <c r="R67" s="19" t="str">
        <f t="shared" si="47"/>
        <v>jeu</v>
      </c>
      <c r="S67" s="20">
        <f t="shared" si="68"/>
        <v>42635</v>
      </c>
      <c r="T67" s="21">
        <f t="shared" si="48"/>
        <v>0</v>
      </c>
      <c r="U67" s="21">
        <f t="shared" si="49"/>
        <v>0</v>
      </c>
      <c r="V67" s="21">
        <f t="shared" si="50"/>
        <v>0</v>
      </c>
      <c r="W67" s="2">
        <f t="shared" si="51"/>
        <v>43</v>
      </c>
      <c r="X67" s="19" t="str">
        <f t="shared" si="52"/>
        <v>sam</v>
      </c>
      <c r="Y67" s="20">
        <f t="shared" si="69"/>
        <v>42665</v>
      </c>
      <c r="Z67" s="21">
        <f t="shared" si="53"/>
        <v>0</v>
      </c>
      <c r="AA67" s="21">
        <f t="shared" si="54"/>
        <v>0</v>
      </c>
      <c r="AB67" s="21">
        <f t="shared" si="55"/>
        <v>0</v>
      </c>
      <c r="AC67" s="2">
        <f t="shared" si="56"/>
        <v>48</v>
      </c>
      <c r="AD67" s="19" t="str">
        <f t="shared" si="57"/>
        <v>mar</v>
      </c>
      <c r="AE67" s="20">
        <f t="shared" si="70"/>
        <v>42696</v>
      </c>
      <c r="AF67" s="21">
        <f t="shared" si="58"/>
        <v>0</v>
      </c>
      <c r="AG67" s="21">
        <f t="shared" si="59"/>
        <v>0</v>
      </c>
      <c r="AH67" s="21">
        <f t="shared" si="60"/>
        <v>0</v>
      </c>
      <c r="AI67" s="2">
        <f t="shared" si="61"/>
        <v>52</v>
      </c>
      <c r="AJ67" s="19" t="str">
        <f t="shared" si="62"/>
        <v>jeu</v>
      </c>
      <c r="AK67" s="20">
        <f t="shared" si="71"/>
        <v>42726</v>
      </c>
      <c r="AL67" s="21">
        <f t="shared" si="63"/>
        <v>0</v>
      </c>
      <c r="AM67" s="21">
        <f t="shared" si="64"/>
        <v>0</v>
      </c>
      <c r="AN67" s="21">
        <f t="shared" si="65"/>
        <v>0</v>
      </c>
    </row>
    <row r="68" spans="5:40" x14ac:dyDescent="0.3">
      <c r="E68" s="2">
        <f t="shared" si="36"/>
        <v>30</v>
      </c>
      <c r="F68" s="19" t="str">
        <f t="shared" si="37"/>
        <v>sam</v>
      </c>
      <c r="G68" s="20">
        <f t="shared" si="66"/>
        <v>42574</v>
      </c>
      <c r="H68" s="21">
        <f t="shared" si="38"/>
        <v>0</v>
      </c>
      <c r="I68" s="21">
        <f t="shared" si="39"/>
        <v>0</v>
      </c>
      <c r="J68" s="21">
        <f t="shared" si="40"/>
        <v>0</v>
      </c>
      <c r="K68" s="2">
        <f t="shared" si="41"/>
        <v>35</v>
      </c>
      <c r="L68" s="19" t="str">
        <f t="shared" si="42"/>
        <v>mar</v>
      </c>
      <c r="M68" s="20">
        <f t="shared" si="67"/>
        <v>42605</v>
      </c>
      <c r="N68" s="21">
        <f t="shared" si="43"/>
        <v>0</v>
      </c>
      <c r="O68" s="21">
        <f t="shared" si="44"/>
        <v>1</v>
      </c>
      <c r="P68" s="21">
        <f t="shared" si="45"/>
        <v>0</v>
      </c>
      <c r="Q68" s="2">
        <f t="shared" si="46"/>
        <v>39</v>
      </c>
      <c r="R68" s="19" t="str">
        <f t="shared" si="47"/>
        <v>ven</v>
      </c>
      <c r="S68" s="20">
        <f t="shared" si="68"/>
        <v>42636</v>
      </c>
      <c r="T68" s="21">
        <f t="shared" si="48"/>
        <v>0</v>
      </c>
      <c r="U68" s="21">
        <f t="shared" si="49"/>
        <v>0</v>
      </c>
      <c r="V68" s="21">
        <f t="shared" si="50"/>
        <v>0</v>
      </c>
      <c r="W68" s="2">
        <f t="shared" si="51"/>
        <v>44</v>
      </c>
      <c r="X68" s="19" t="str">
        <f t="shared" si="52"/>
        <v>dim</v>
      </c>
      <c r="Y68" s="20">
        <f t="shared" si="69"/>
        <v>42666</v>
      </c>
      <c r="Z68" s="21">
        <f t="shared" si="53"/>
        <v>0</v>
      </c>
      <c r="AA68" s="21">
        <f t="shared" si="54"/>
        <v>0</v>
      </c>
      <c r="AB68" s="21">
        <f t="shared" si="55"/>
        <v>0</v>
      </c>
      <c r="AC68" s="2">
        <f t="shared" si="56"/>
        <v>48</v>
      </c>
      <c r="AD68" s="19" t="str">
        <f t="shared" si="57"/>
        <v>mer</v>
      </c>
      <c r="AE68" s="20">
        <f t="shared" si="70"/>
        <v>42697</v>
      </c>
      <c r="AF68" s="21">
        <f t="shared" si="58"/>
        <v>0</v>
      </c>
      <c r="AG68" s="21">
        <f t="shared" si="59"/>
        <v>0</v>
      </c>
      <c r="AH68" s="21">
        <f t="shared" si="60"/>
        <v>1</v>
      </c>
      <c r="AI68" s="2">
        <f t="shared" si="61"/>
        <v>52</v>
      </c>
      <c r="AJ68" s="19" t="str">
        <f t="shared" si="62"/>
        <v>ven</v>
      </c>
      <c r="AK68" s="20">
        <f t="shared" si="71"/>
        <v>42727</v>
      </c>
      <c r="AL68" s="21">
        <f t="shared" si="63"/>
        <v>0</v>
      </c>
      <c r="AM68" s="21">
        <f t="shared" si="64"/>
        <v>0</v>
      </c>
      <c r="AN68" s="21">
        <f t="shared" si="65"/>
        <v>0</v>
      </c>
    </row>
    <row r="69" spans="5:40" x14ac:dyDescent="0.3">
      <c r="E69" s="2">
        <f t="shared" si="36"/>
        <v>31</v>
      </c>
      <c r="F69" s="19" t="str">
        <f t="shared" si="37"/>
        <v>dim</v>
      </c>
      <c r="G69" s="20">
        <f t="shared" si="66"/>
        <v>42575</v>
      </c>
      <c r="H69" s="21">
        <f t="shared" si="38"/>
        <v>0</v>
      </c>
      <c r="I69" s="21">
        <f t="shared" si="39"/>
        <v>0</v>
      </c>
      <c r="J69" s="21">
        <f t="shared" si="40"/>
        <v>0</v>
      </c>
      <c r="K69" s="2">
        <f t="shared" si="41"/>
        <v>35</v>
      </c>
      <c r="L69" s="19" t="str">
        <f t="shared" si="42"/>
        <v>mer</v>
      </c>
      <c r="M69" s="20">
        <f t="shared" si="67"/>
        <v>42606</v>
      </c>
      <c r="N69" s="21">
        <f t="shared" si="43"/>
        <v>0</v>
      </c>
      <c r="O69" s="21">
        <f t="shared" si="44"/>
        <v>0</v>
      </c>
      <c r="P69" s="21">
        <f t="shared" si="45"/>
        <v>1</v>
      </c>
      <c r="Q69" s="2">
        <f t="shared" si="46"/>
        <v>39</v>
      </c>
      <c r="R69" s="19" t="str">
        <f t="shared" si="47"/>
        <v>sam</v>
      </c>
      <c r="S69" s="20">
        <f t="shared" si="68"/>
        <v>42637</v>
      </c>
      <c r="T69" s="21">
        <f t="shared" si="48"/>
        <v>0</v>
      </c>
      <c r="U69" s="21">
        <f t="shared" si="49"/>
        <v>0</v>
      </c>
      <c r="V69" s="21">
        <f t="shared" si="50"/>
        <v>0</v>
      </c>
      <c r="W69" s="2">
        <f t="shared" si="51"/>
        <v>44</v>
      </c>
      <c r="X69" s="19" t="str">
        <f t="shared" si="52"/>
        <v>lun</v>
      </c>
      <c r="Y69" s="20">
        <f t="shared" si="69"/>
        <v>42667</v>
      </c>
      <c r="Z69" s="21">
        <f t="shared" si="53"/>
        <v>1</v>
      </c>
      <c r="AA69" s="21">
        <f t="shared" si="54"/>
        <v>0</v>
      </c>
      <c r="AB69" s="21">
        <f t="shared" si="55"/>
        <v>0</v>
      </c>
      <c r="AC69" s="2">
        <f t="shared" si="56"/>
        <v>48</v>
      </c>
      <c r="AD69" s="19" t="str">
        <f t="shared" si="57"/>
        <v>jeu</v>
      </c>
      <c r="AE69" s="20">
        <f t="shared" si="70"/>
        <v>42698</v>
      </c>
      <c r="AF69" s="21">
        <f t="shared" si="58"/>
        <v>0</v>
      </c>
      <c r="AG69" s="21">
        <f t="shared" si="59"/>
        <v>0</v>
      </c>
      <c r="AH69" s="21">
        <f t="shared" si="60"/>
        <v>0</v>
      </c>
      <c r="AI69" s="2">
        <f t="shared" si="61"/>
        <v>52</v>
      </c>
      <c r="AJ69" s="19" t="str">
        <f t="shared" si="62"/>
        <v>sam</v>
      </c>
      <c r="AK69" s="20">
        <f t="shared" si="71"/>
        <v>42728</v>
      </c>
      <c r="AL69" s="21">
        <f t="shared" si="63"/>
        <v>0</v>
      </c>
      <c r="AM69" s="21">
        <f t="shared" si="64"/>
        <v>0</v>
      </c>
      <c r="AN69" s="21">
        <f t="shared" si="65"/>
        <v>0</v>
      </c>
    </row>
    <row r="70" spans="5:40" x14ac:dyDescent="0.3">
      <c r="E70" s="2">
        <f t="shared" si="36"/>
        <v>31</v>
      </c>
      <c r="F70" s="19" t="str">
        <f t="shared" si="37"/>
        <v>lun</v>
      </c>
      <c r="G70" s="20">
        <f t="shared" si="66"/>
        <v>42576</v>
      </c>
      <c r="H70" s="21">
        <f t="shared" si="38"/>
        <v>1</v>
      </c>
      <c r="I70" s="21">
        <f t="shared" si="39"/>
        <v>0</v>
      </c>
      <c r="J70" s="21">
        <f t="shared" si="40"/>
        <v>0</v>
      </c>
      <c r="K70" s="2">
        <f t="shared" si="41"/>
        <v>35</v>
      </c>
      <c r="L70" s="19" t="str">
        <f t="shared" si="42"/>
        <v>jeu</v>
      </c>
      <c r="M70" s="20">
        <f t="shared" si="67"/>
        <v>42607</v>
      </c>
      <c r="N70" s="21">
        <f t="shared" si="43"/>
        <v>0</v>
      </c>
      <c r="O70" s="21">
        <f t="shared" si="44"/>
        <v>0</v>
      </c>
      <c r="P70" s="21">
        <f t="shared" si="45"/>
        <v>0</v>
      </c>
      <c r="Q70" s="2">
        <f t="shared" si="46"/>
        <v>40</v>
      </c>
      <c r="R70" s="19" t="str">
        <f t="shared" si="47"/>
        <v>dim</v>
      </c>
      <c r="S70" s="20">
        <f t="shared" si="68"/>
        <v>42638</v>
      </c>
      <c r="T70" s="21">
        <f t="shared" si="48"/>
        <v>0</v>
      </c>
      <c r="U70" s="21">
        <f t="shared" si="49"/>
        <v>0</v>
      </c>
      <c r="V70" s="21">
        <f t="shared" si="50"/>
        <v>0</v>
      </c>
      <c r="W70" s="2">
        <f t="shared" si="51"/>
        <v>44</v>
      </c>
      <c r="X70" s="19" t="str">
        <f t="shared" si="52"/>
        <v>mar</v>
      </c>
      <c r="Y70" s="20">
        <f t="shared" si="69"/>
        <v>42668</v>
      </c>
      <c r="Z70" s="21">
        <f t="shared" si="53"/>
        <v>0</v>
      </c>
      <c r="AA70" s="21">
        <f t="shared" si="54"/>
        <v>0</v>
      </c>
      <c r="AB70" s="21">
        <f t="shared" si="55"/>
        <v>0</v>
      </c>
      <c r="AC70" s="2">
        <f t="shared" si="56"/>
        <v>48</v>
      </c>
      <c r="AD70" s="19" t="str">
        <f t="shared" si="57"/>
        <v>ven</v>
      </c>
      <c r="AE70" s="20">
        <f t="shared" si="70"/>
        <v>42699</v>
      </c>
      <c r="AF70" s="21">
        <f t="shared" si="58"/>
        <v>0</v>
      </c>
      <c r="AG70" s="21">
        <f t="shared" si="59"/>
        <v>0</v>
      </c>
      <c r="AH70" s="21">
        <f t="shared" si="60"/>
        <v>0</v>
      </c>
      <c r="AI70" s="2">
        <f t="shared" si="61"/>
        <v>53</v>
      </c>
      <c r="AJ70" s="19" t="str">
        <f t="shared" si="62"/>
        <v>dim</v>
      </c>
      <c r="AK70" s="20">
        <f t="shared" si="71"/>
        <v>42729</v>
      </c>
      <c r="AL70" s="21">
        <f t="shared" si="63"/>
        <v>0</v>
      </c>
      <c r="AM70" s="21">
        <f t="shared" si="64"/>
        <v>0</v>
      </c>
      <c r="AN70" s="21">
        <f t="shared" si="65"/>
        <v>0</v>
      </c>
    </row>
    <row r="71" spans="5:40" x14ac:dyDescent="0.3">
      <c r="E71" s="2">
        <f t="shared" si="36"/>
        <v>31</v>
      </c>
      <c r="F71" s="19" t="str">
        <f t="shared" si="37"/>
        <v>mar</v>
      </c>
      <c r="G71" s="20">
        <f t="shared" si="66"/>
        <v>42577</v>
      </c>
      <c r="H71" s="21">
        <f t="shared" si="38"/>
        <v>0</v>
      </c>
      <c r="I71" s="21">
        <f t="shared" si="39"/>
        <v>1</v>
      </c>
      <c r="J71" s="21">
        <f t="shared" si="40"/>
        <v>0</v>
      </c>
      <c r="K71" s="2">
        <f t="shared" si="41"/>
        <v>35</v>
      </c>
      <c r="L71" s="19" t="str">
        <f t="shared" si="42"/>
        <v>ven</v>
      </c>
      <c r="M71" s="20">
        <f t="shared" si="67"/>
        <v>42608</v>
      </c>
      <c r="N71" s="21">
        <f t="shared" si="43"/>
        <v>0</v>
      </c>
      <c r="O71" s="21">
        <f t="shared" si="44"/>
        <v>0</v>
      </c>
      <c r="P71" s="21">
        <f t="shared" si="45"/>
        <v>0</v>
      </c>
      <c r="Q71" s="2">
        <f t="shared" si="46"/>
        <v>40</v>
      </c>
      <c r="R71" s="19" t="str">
        <f t="shared" si="47"/>
        <v>lun</v>
      </c>
      <c r="S71" s="20">
        <f t="shared" si="68"/>
        <v>42639</v>
      </c>
      <c r="T71" s="21">
        <f t="shared" si="48"/>
        <v>1</v>
      </c>
      <c r="U71" s="21">
        <f t="shared" si="49"/>
        <v>0</v>
      </c>
      <c r="V71" s="21">
        <f t="shared" si="50"/>
        <v>0</v>
      </c>
      <c r="W71" s="2">
        <f t="shared" si="51"/>
        <v>44</v>
      </c>
      <c r="X71" s="19" t="str">
        <f t="shared" si="52"/>
        <v>mer</v>
      </c>
      <c r="Y71" s="20">
        <f t="shared" si="69"/>
        <v>42669</v>
      </c>
      <c r="Z71" s="21">
        <f t="shared" si="53"/>
        <v>0</v>
      </c>
      <c r="AA71" s="21">
        <f t="shared" si="54"/>
        <v>0</v>
      </c>
      <c r="AB71" s="21">
        <f t="shared" si="55"/>
        <v>1</v>
      </c>
      <c r="AC71" s="2">
        <f t="shared" si="56"/>
        <v>48</v>
      </c>
      <c r="AD71" s="19" t="str">
        <f t="shared" si="57"/>
        <v>sam</v>
      </c>
      <c r="AE71" s="20">
        <f t="shared" si="70"/>
        <v>42700</v>
      </c>
      <c r="AF71" s="21">
        <f t="shared" si="58"/>
        <v>0</v>
      </c>
      <c r="AG71" s="21">
        <f t="shared" si="59"/>
        <v>0</v>
      </c>
      <c r="AH71" s="21">
        <f t="shared" si="60"/>
        <v>0</v>
      </c>
      <c r="AI71" s="2">
        <f t="shared" si="61"/>
        <v>53</v>
      </c>
      <c r="AJ71" s="19" t="str">
        <f t="shared" si="62"/>
        <v>lun</v>
      </c>
      <c r="AK71" s="20">
        <f t="shared" si="71"/>
        <v>42730</v>
      </c>
      <c r="AL71" s="21">
        <f t="shared" si="63"/>
        <v>1</v>
      </c>
      <c r="AM71" s="21">
        <f t="shared" si="64"/>
        <v>0</v>
      </c>
      <c r="AN71" s="21">
        <f t="shared" si="65"/>
        <v>0</v>
      </c>
    </row>
    <row r="72" spans="5:40" x14ac:dyDescent="0.3">
      <c r="E72" s="2">
        <f t="shared" si="36"/>
        <v>31</v>
      </c>
      <c r="F72" s="19" t="str">
        <f t="shared" si="37"/>
        <v>mer</v>
      </c>
      <c r="G72" s="20">
        <f t="shared" si="66"/>
        <v>42578</v>
      </c>
      <c r="H72" s="21">
        <f t="shared" si="38"/>
        <v>0</v>
      </c>
      <c r="I72" s="21">
        <f t="shared" si="39"/>
        <v>0</v>
      </c>
      <c r="J72" s="21">
        <f t="shared" si="40"/>
        <v>1</v>
      </c>
      <c r="K72" s="2">
        <f t="shared" si="41"/>
        <v>35</v>
      </c>
      <c r="L72" s="19" t="str">
        <f t="shared" si="42"/>
        <v>sam</v>
      </c>
      <c r="M72" s="20">
        <f t="shared" si="67"/>
        <v>42609</v>
      </c>
      <c r="N72" s="21">
        <f t="shared" si="43"/>
        <v>0</v>
      </c>
      <c r="O72" s="21">
        <f t="shared" si="44"/>
        <v>0</v>
      </c>
      <c r="P72" s="21">
        <f t="shared" si="45"/>
        <v>0</v>
      </c>
      <c r="Q72" s="2">
        <f t="shared" si="46"/>
        <v>40</v>
      </c>
      <c r="R72" s="19" t="str">
        <f t="shared" si="47"/>
        <v>mar</v>
      </c>
      <c r="S72" s="20">
        <f t="shared" si="68"/>
        <v>42640</v>
      </c>
      <c r="T72" s="21">
        <f t="shared" si="48"/>
        <v>0</v>
      </c>
      <c r="U72" s="21">
        <f t="shared" si="49"/>
        <v>0</v>
      </c>
      <c r="V72" s="21">
        <f t="shared" si="50"/>
        <v>0</v>
      </c>
      <c r="W72" s="2">
        <f t="shared" si="51"/>
        <v>44</v>
      </c>
      <c r="X72" s="19" t="str">
        <f t="shared" si="52"/>
        <v>jeu</v>
      </c>
      <c r="Y72" s="20">
        <f t="shared" si="69"/>
        <v>42670</v>
      </c>
      <c r="Z72" s="21">
        <f t="shared" si="53"/>
        <v>0</v>
      </c>
      <c r="AA72" s="21">
        <f t="shared" si="54"/>
        <v>0</v>
      </c>
      <c r="AB72" s="21">
        <f t="shared" si="55"/>
        <v>0</v>
      </c>
      <c r="AC72" s="2">
        <f t="shared" si="56"/>
        <v>49</v>
      </c>
      <c r="AD72" s="19" t="str">
        <f t="shared" si="57"/>
        <v>dim</v>
      </c>
      <c r="AE72" s="20">
        <f t="shared" si="70"/>
        <v>42701</v>
      </c>
      <c r="AF72" s="21">
        <f t="shared" si="58"/>
        <v>0</v>
      </c>
      <c r="AG72" s="21">
        <f t="shared" si="59"/>
        <v>0</v>
      </c>
      <c r="AH72" s="21">
        <f t="shared" si="60"/>
        <v>0</v>
      </c>
      <c r="AI72" s="2">
        <f t="shared" si="61"/>
        <v>53</v>
      </c>
      <c r="AJ72" s="19" t="str">
        <f t="shared" si="62"/>
        <v>mar</v>
      </c>
      <c r="AK72" s="20">
        <f t="shared" si="71"/>
        <v>42731</v>
      </c>
      <c r="AL72" s="21">
        <f t="shared" si="63"/>
        <v>0</v>
      </c>
      <c r="AM72" s="21">
        <f t="shared" si="64"/>
        <v>1</v>
      </c>
      <c r="AN72" s="21">
        <f t="shared" si="65"/>
        <v>0</v>
      </c>
    </row>
    <row r="73" spans="5:40" x14ac:dyDescent="0.3">
      <c r="E73" s="2">
        <f t="shared" si="36"/>
        <v>31</v>
      </c>
      <c r="F73" s="19" t="str">
        <f t="shared" si="37"/>
        <v>jeu</v>
      </c>
      <c r="G73" s="20">
        <f t="shared" si="66"/>
        <v>42579</v>
      </c>
      <c r="H73" s="21">
        <f t="shared" si="38"/>
        <v>0</v>
      </c>
      <c r="I73" s="21">
        <f t="shared" si="39"/>
        <v>0</v>
      </c>
      <c r="J73" s="21">
        <f t="shared" si="40"/>
        <v>0</v>
      </c>
      <c r="K73" s="2">
        <f t="shared" si="41"/>
        <v>36</v>
      </c>
      <c r="L73" s="19" t="str">
        <f t="shared" si="42"/>
        <v>dim</v>
      </c>
      <c r="M73" s="20">
        <f t="shared" si="67"/>
        <v>42610</v>
      </c>
      <c r="N73" s="21">
        <f t="shared" si="43"/>
        <v>0</v>
      </c>
      <c r="O73" s="21">
        <f t="shared" si="44"/>
        <v>0</v>
      </c>
      <c r="P73" s="21">
        <f t="shared" si="45"/>
        <v>0</v>
      </c>
      <c r="Q73" s="2">
        <f t="shared" si="46"/>
        <v>40</v>
      </c>
      <c r="R73" s="19" t="str">
        <f t="shared" si="47"/>
        <v>mer</v>
      </c>
      <c r="S73" s="20">
        <f t="shared" si="68"/>
        <v>42641</v>
      </c>
      <c r="T73" s="21">
        <f t="shared" si="48"/>
        <v>0</v>
      </c>
      <c r="U73" s="21">
        <f t="shared" si="49"/>
        <v>0</v>
      </c>
      <c r="V73" s="21">
        <f t="shared" si="50"/>
        <v>1</v>
      </c>
      <c r="W73" s="2">
        <f t="shared" si="51"/>
        <v>44</v>
      </c>
      <c r="X73" s="19" t="str">
        <f t="shared" si="52"/>
        <v>ven</v>
      </c>
      <c r="Y73" s="20">
        <f t="shared" si="69"/>
        <v>42671</v>
      </c>
      <c r="Z73" s="21">
        <f t="shared" si="53"/>
        <v>0</v>
      </c>
      <c r="AA73" s="21">
        <f t="shared" si="54"/>
        <v>0</v>
      </c>
      <c r="AB73" s="21">
        <f t="shared" si="55"/>
        <v>0</v>
      </c>
      <c r="AC73" s="2">
        <f t="shared" si="56"/>
        <v>49</v>
      </c>
      <c r="AD73" s="19" t="str">
        <f t="shared" si="57"/>
        <v>lun</v>
      </c>
      <c r="AE73" s="20">
        <f t="shared" si="70"/>
        <v>42702</v>
      </c>
      <c r="AF73" s="21">
        <f t="shared" si="58"/>
        <v>1</v>
      </c>
      <c r="AG73" s="21">
        <f t="shared" si="59"/>
        <v>0</v>
      </c>
      <c r="AH73" s="21">
        <f t="shared" si="60"/>
        <v>0</v>
      </c>
      <c r="AI73" s="2">
        <f t="shared" si="61"/>
        <v>53</v>
      </c>
      <c r="AJ73" s="19" t="str">
        <f t="shared" si="62"/>
        <v>mer</v>
      </c>
      <c r="AK73" s="20">
        <f t="shared" si="71"/>
        <v>42732</v>
      </c>
      <c r="AL73" s="21">
        <f t="shared" si="63"/>
        <v>0</v>
      </c>
      <c r="AM73" s="21">
        <f t="shared" si="64"/>
        <v>0</v>
      </c>
      <c r="AN73" s="21">
        <f t="shared" si="65"/>
        <v>1</v>
      </c>
    </row>
    <row r="74" spans="5:40" x14ac:dyDescent="0.3">
      <c r="E74" s="2">
        <f t="shared" si="36"/>
        <v>31</v>
      </c>
      <c r="F74" s="19" t="str">
        <f t="shared" si="37"/>
        <v>ven</v>
      </c>
      <c r="G74" s="20">
        <f t="shared" si="66"/>
        <v>42580</v>
      </c>
      <c r="H74" s="21">
        <f t="shared" si="38"/>
        <v>0</v>
      </c>
      <c r="I74" s="21">
        <f t="shared" si="39"/>
        <v>0</v>
      </c>
      <c r="J74" s="21">
        <f t="shared" si="40"/>
        <v>0</v>
      </c>
      <c r="K74" s="2">
        <f t="shared" si="41"/>
        <v>36</v>
      </c>
      <c r="L74" s="19" t="str">
        <f t="shared" si="42"/>
        <v>lun</v>
      </c>
      <c r="M74" s="20">
        <f t="shared" si="67"/>
        <v>42611</v>
      </c>
      <c r="N74" s="21">
        <f t="shared" si="43"/>
        <v>1</v>
      </c>
      <c r="O74" s="21">
        <f t="shared" si="44"/>
        <v>0</v>
      </c>
      <c r="P74" s="21">
        <f t="shared" si="45"/>
        <v>0</v>
      </c>
      <c r="Q74" s="2">
        <f t="shared" si="46"/>
        <v>40</v>
      </c>
      <c r="R74" s="19" t="str">
        <f t="shared" si="47"/>
        <v>jeu</v>
      </c>
      <c r="S74" s="20">
        <f t="shared" si="68"/>
        <v>42642</v>
      </c>
      <c r="T74" s="21">
        <f t="shared" si="48"/>
        <v>0</v>
      </c>
      <c r="U74" s="21">
        <f t="shared" si="49"/>
        <v>0</v>
      </c>
      <c r="V74" s="21">
        <f t="shared" si="50"/>
        <v>0</v>
      </c>
      <c r="W74" s="2">
        <f t="shared" si="51"/>
        <v>44</v>
      </c>
      <c r="X74" s="19" t="str">
        <f t="shared" si="52"/>
        <v>sam</v>
      </c>
      <c r="Y74" s="20">
        <f t="shared" si="69"/>
        <v>42672</v>
      </c>
      <c r="Z74" s="21">
        <f t="shared" si="53"/>
        <v>0</v>
      </c>
      <c r="AA74" s="21">
        <f t="shared" si="54"/>
        <v>0</v>
      </c>
      <c r="AB74" s="21">
        <f t="shared" si="55"/>
        <v>0</v>
      </c>
      <c r="AC74" s="2">
        <f t="shared" si="56"/>
        <v>49</v>
      </c>
      <c r="AD74" s="19" t="str">
        <f t="shared" si="57"/>
        <v>mar</v>
      </c>
      <c r="AE74" s="20">
        <f t="shared" si="70"/>
        <v>42703</v>
      </c>
      <c r="AF74" s="21">
        <f t="shared" si="58"/>
        <v>0</v>
      </c>
      <c r="AG74" s="21">
        <f t="shared" si="59"/>
        <v>1</v>
      </c>
      <c r="AH74" s="21">
        <f t="shared" si="60"/>
        <v>0</v>
      </c>
      <c r="AI74" s="2">
        <f t="shared" si="61"/>
        <v>53</v>
      </c>
      <c r="AJ74" s="19" t="str">
        <f t="shared" si="62"/>
        <v>jeu</v>
      </c>
      <c r="AK74" s="20">
        <f t="shared" si="71"/>
        <v>42733</v>
      </c>
      <c r="AL74" s="21">
        <f t="shared" si="63"/>
        <v>0</v>
      </c>
      <c r="AM74" s="21">
        <f t="shared" si="64"/>
        <v>0</v>
      </c>
      <c r="AN74" s="21">
        <f t="shared" si="65"/>
        <v>0</v>
      </c>
    </row>
    <row r="75" spans="5:40" x14ac:dyDescent="0.3">
      <c r="E75" s="2">
        <f t="shared" si="36"/>
        <v>31</v>
      </c>
      <c r="F75" s="19" t="str">
        <f t="shared" si="37"/>
        <v>sam</v>
      </c>
      <c r="G75" s="20">
        <f t="shared" si="66"/>
        <v>42581</v>
      </c>
      <c r="H75" s="21">
        <f t="shared" si="38"/>
        <v>0</v>
      </c>
      <c r="I75" s="21">
        <f t="shared" si="39"/>
        <v>0</v>
      </c>
      <c r="J75" s="21">
        <f t="shared" si="40"/>
        <v>0</v>
      </c>
      <c r="K75" s="2">
        <f t="shared" si="41"/>
        <v>36</v>
      </c>
      <c r="L75" s="19" t="str">
        <f t="shared" si="42"/>
        <v>mar</v>
      </c>
      <c r="M75" s="20">
        <f t="shared" si="67"/>
        <v>42612</v>
      </c>
      <c r="N75" s="21">
        <f t="shared" si="43"/>
        <v>0</v>
      </c>
      <c r="O75" s="21">
        <f t="shared" si="44"/>
        <v>0</v>
      </c>
      <c r="P75" s="21">
        <f t="shared" si="45"/>
        <v>0</v>
      </c>
      <c r="Q75" s="2">
        <f t="shared" si="46"/>
        <v>40</v>
      </c>
      <c r="R75" s="19" t="str">
        <f t="shared" si="47"/>
        <v>ven</v>
      </c>
      <c r="S75" s="20">
        <f t="shared" si="68"/>
        <v>42643</v>
      </c>
      <c r="T75" s="21">
        <f t="shared" si="48"/>
        <v>0</v>
      </c>
      <c r="U75" s="21">
        <f t="shared" si="49"/>
        <v>0</v>
      </c>
      <c r="V75" s="21">
        <f t="shared" si="50"/>
        <v>0</v>
      </c>
      <c r="W75" s="2">
        <f t="shared" si="51"/>
        <v>45</v>
      </c>
      <c r="X75" s="19" t="str">
        <f t="shared" si="52"/>
        <v>dim</v>
      </c>
      <c r="Y75" s="20">
        <f t="shared" si="69"/>
        <v>42673</v>
      </c>
      <c r="Z75" s="21">
        <f t="shared" si="53"/>
        <v>0</v>
      </c>
      <c r="AA75" s="21">
        <f t="shared" si="54"/>
        <v>0</v>
      </c>
      <c r="AB75" s="21">
        <f t="shared" si="55"/>
        <v>0</v>
      </c>
      <c r="AC75" s="2">
        <f t="shared" si="56"/>
        <v>49</v>
      </c>
      <c r="AD75" s="19" t="str">
        <f t="shared" si="57"/>
        <v>mer</v>
      </c>
      <c r="AE75" s="20">
        <f t="shared" si="70"/>
        <v>42704</v>
      </c>
      <c r="AF75" s="21">
        <f t="shared" si="58"/>
        <v>0</v>
      </c>
      <c r="AG75" s="21">
        <f t="shared" si="59"/>
        <v>0</v>
      </c>
      <c r="AH75" s="21">
        <f t="shared" si="60"/>
        <v>1</v>
      </c>
      <c r="AI75" s="2">
        <f t="shared" si="61"/>
        <v>53</v>
      </c>
      <c r="AJ75" s="19" t="str">
        <f t="shared" si="62"/>
        <v>ven</v>
      </c>
      <c r="AK75" s="20">
        <f t="shared" si="71"/>
        <v>42734</v>
      </c>
      <c r="AL75" s="21">
        <f t="shared" si="63"/>
        <v>0</v>
      </c>
      <c r="AM75" s="21">
        <f t="shared" si="64"/>
        <v>0</v>
      </c>
      <c r="AN75" s="21">
        <f t="shared" si="65"/>
        <v>0</v>
      </c>
    </row>
    <row r="76" spans="5:40" x14ac:dyDescent="0.3">
      <c r="E76" s="2">
        <f t="shared" si="36"/>
        <v>32</v>
      </c>
      <c r="F76" s="19" t="str">
        <f t="shared" si="37"/>
        <v>dim</v>
      </c>
      <c r="G76" s="20">
        <f t="shared" si="66"/>
        <v>42582</v>
      </c>
      <c r="H76" s="21">
        <f t="shared" si="38"/>
        <v>0</v>
      </c>
      <c r="I76" s="21">
        <f t="shared" si="39"/>
        <v>0</v>
      </c>
      <c r="J76" s="21">
        <f t="shared" si="40"/>
        <v>0</v>
      </c>
      <c r="K76" s="2">
        <f t="shared" si="41"/>
        <v>36</v>
      </c>
      <c r="L76" s="19" t="str">
        <f t="shared" si="42"/>
        <v>mer</v>
      </c>
      <c r="M76" s="20">
        <f t="shared" si="67"/>
        <v>42613</v>
      </c>
      <c r="N76" s="21">
        <f t="shared" si="43"/>
        <v>0</v>
      </c>
      <c r="O76" s="21">
        <f t="shared" si="44"/>
        <v>0</v>
      </c>
      <c r="P76" s="21">
        <f t="shared" si="45"/>
        <v>1</v>
      </c>
      <c r="Q76" s="2">
        <f t="shared" si="46"/>
        <v>0</v>
      </c>
      <c r="U76" s="21">
        <f t="shared" si="49"/>
        <v>0</v>
      </c>
      <c r="W76" s="2">
        <f t="shared" si="51"/>
        <v>45</v>
      </c>
      <c r="X76" s="19" t="str">
        <f t="shared" si="52"/>
        <v>lun</v>
      </c>
      <c r="Y76" s="20">
        <f t="shared" si="69"/>
        <v>42674</v>
      </c>
      <c r="Z76" s="21">
        <f t="shared" si="53"/>
        <v>1</v>
      </c>
      <c r="AA76" s="21">
        <f t="shared" si="54"/>
        <v>0</v>
      </c>
      <c r="AB76" s="21">
        <f t="shared" si="55"/>
        <v>0</v>
      </c>
      <c r="AC76" s="2">
        <f t="shared" si="56"/>
        <v>0</v>
      </c>
      <c r="AG76" s="21">
        <f t="shared" si="59"/>
        <v>0</v>
      </c>
      <c r="AI76" s="2">
        <f t="shared" si="61"/>
        <v>53</v>
      </c>
      <c r="AJ76" s="19" t="str">
        <f t="shared" si="62"/>
        <v>sam</v>
      </c>
      <c r="AK76" s="20">
        <f t="shared" si="71"/>
        <v>42735</v>
      </c>
      <c r="AL76" s="21">
        <f t="shared" si="63"/>
        <v>0</v>
      </c>
      <c r="AM76" s="21">
        <f t="shared" si="64"/>
        <v>0</v>
      </c>
      <c r="AN76" s="21">
        <f t="shared" si="65"/>
        <v>0</v>
      </c>
    </row>
  </sheetData>
  <mergeCells count="16">
    <mergeCell ref="AK45:AN45"/>
    <mergeCell ref="A1:D1"/>
    <mergeCell ref="A3:A4"/>
    <mergeCell ref="B3:D3"/>
    <mergeCell ref="F6:AN9"/>
    <mergeCell ref="G11:J11"/>
    <mergeCell ref="M11:P11"/>
    <mergeCell ref="S11:V11"/>
    <mergeCell ref="Y11:AB11"/>
    <mergeCell ref="AE11:AH11"/>
    <mergeCell ref="AK11:AN11"/>
    <mergeCell ref="G45:J45"/>
    <mergeCell ref="M45:P45"/>
    <mergeCell ref="S45:V45"/>
    <mergeCell ref="Y45:AB45"/>
    <mergeCell ref="AE45:AH45"/>
  </mergeCells>
  <conditionalFormatting sqref="G12:G42 G46:G76">
    <cfRule type="expression" dxfId="58" priority="67">
      <formula>F12="DIM"</formula>
    </cfRule>
  </conditionalFormatting>
  <conditionalFormatting sqref="G12:G42">
    <cfRule type="expression" dxfId="57" priority="66">
      <formula>F12="SAM"</formula>
    </cfRule>
  </conditionalFormatting>
  <conditionalFormatting sqref="G46:G76">
    <cfRule type="expression" dxfId="56" priority="65">
      <formula>F46="SAM"</formula>
    </cfRule>
  </conditionalFormatting>
  <conditionalFormatting sqref="M12:M39">
    <cfRule type="expression" dxfId="55" priority="64">
      <formula>L12="DIM"</formula>
    </cfRule>
  </conditionalFormatting>
  <conditionalFormatting sqref="M12:M39">
    <cfRule type="expression" dxfId="54" priority="63">
      <formula>L12="SAM"</formula>
    </cfRule>
  </conditionalFormatting>
  <conditionalFormatting sqref="S12:S42">
    <cfRule type="expression" dxfId="53" priority="62">
      <formula>R12="DIM"</formula>
    </cfRule>
  </conditionalFormatting>
  <conditionalFormatting sqref="S12:S42">
    <cfRule type="expression" dxfId="52" priority="61">
      <formula>R12="SAM"</formula>
    </cfRule>
  </conditionalFormatting>
  <conditionalFormatting sqref="Y12:Y41">
    <cfRule type="expression" dxfId="51" priority="60">
      <formula>X12="DIM"</formula>
    </cfRule>
  </conditionalFormatting>
  <conditionalFormatting sqref="Y12:Y41">
    <cfRule type="expression" dxfId="50" priority="59">
      <formula>X12="SAM"</formula>
    </cfRule>
  </conditionalFormatting>
  <conditionalFormatting sqref="AE12:AE42">
    <cfRule type="expression" dxfId="49" priority="58">
      <formula>AD12="DIM"</formula>
    </cfRule>
  </conditionalFormatting>
  <conditionalFormatting sqref="AE12:AE42">
    <cfRule type="expression" dxfId="48" priority="57">
      <formula>AD12="SAM"</formula>
    </cfRule>
  </conditionalFormatting>
  <conditionalFormatting sqref="AK12:AK41">
    <cfRule type="expression" dxfId="47" priority="56">
      <formula>AJ12="DIM"</formula>
    </cfRule>
  </conditionalFormatting>
  <conditionalFormatting sqref="AK12:AK41">
    <cfRule type="expression" dxfId="46" priority="55">
      <formula>AJ12="SAM"</formula>
    </cfRule>
  </conditionalFormatting>
  <conditionalFormatting sqref="AK46:AK76">
    <cfRule type="expression" dxfId="45" priority="54">
      <formula>AJ46="DIM"</formula>
    </cfRule>
  </conditionalFormatting>
  <conditionalFormatting sqref="AK46:AK76">
    <cfRule type="expression" dxfId="44" priority="53">
      <formula>AJ46="SAM"</formula>
    </cfRule>
  </conditionalFormatting>
  <conditionalFormatting sqref="AE46:AE75">
    <cfRule type="expression" dxfId="43" priority="52">
      <formula>AD46="DIM"</formula>
    </cfRule>
  </conditionalFormatting>
  <conditionalFormatting sqref="AE46:AE75">
    <cfRule type="expression" dxfId="42" priority="51">
      <formula>AD46="SAM"</formula>
    </cfRule>
  </conditionalFormatting>
  <conditionalFormatting sqref="Y46:Y76">
    <cfRule type="expression" dxfId="41" priority="50">
      <formula>X46="DIM"</formula>
    </cfRule>
  </conditionalFormatting>
  <conditionalFormatting sqref="Y46:Y76">
    <cfRule type="expression" dxfId="40" priority="49">
      <formula>X46="SAM"</formula>
    </cfRule>
  </conditionalFormatting>
  <conditionalFormatting sqref="S46:S75">
    <cfRule type="expression" dxfId="39" priority="48">
      <formula>R46="DIM"</formula>
    </cfRule>
  </conditionalFormatting>
  <conditionalFormatting sqref="S46:S75">
    <cfRule type="expression" dxfId="38" priority="47">
      <formula>R46="SAM"</formula>
    </cfRule>
  </conditionalFormatting>
  <conditionalFormatting sqref="M46:M76">
    <cfRule type="expression" dxfId="37" priority="46">
      <formula>L46="DIM"</formula>
    </cfRule>
  </conditionalFormatting>
  <conditionalFormatting sqref="M46:M76">
    <cfRule type="expression" dxfId="36" priority="45">
      <formula>L46="SAM"</formula>
    </cfRule>
  </conditionalFormatting>
  <conditionalFormatting sqref="H12:H42">
    <cfRule type="cellIs" dxfId="35" priority="44" operator="equal">
      <formula>1</formula>
    </cfRule>
  </conditionalFormatting>
  <conditionalFormatting sqref="N12:N39">
    <cfRule type="cellIs" dxfId="34" priority="43" operator="equal">
      <formula>1</formula>
    </cfRule>
  </conditionalFormatting>
  <conditionalFormatting sqref="T12:T42">
    <cfRule type="cellIs" dxfId="33" priority="42" operator="equal">
      <formula>1</formula>
    </cfRule>
  </conditionalFormatting>
  <conditionalFormatting sqref="Z12:Z41">
    <cfRule type="cellIs" dxfId="32" priority="41" operator="equal">
      <formula>1</formula>
    </cfRule>
  </conditionalFormatting>
  <conditionalFormatting sqref="AF12:AF42">
    <cfRule type="cellIs" dxfId="31" priority="40" operator="equal">
      <formula>1</formula>
    </cfRule>
  </conditionalFormatting>
  <conditionalFormatting sqref="AL12:AL41">
    <cfRule type="cellIs" dxfId="30" priority="39" operator="equal">
      <formula>1</formula>
    </cfRule>
  </conditionalFormatting>
  <conditionalFormatting sqref="AL46:AL76">
    <cfRule type="cellIs" dxfId="29" priority="38" operator="equal">
      <formula>1</formula>
    </cfRule>
  </conditionalFormatting>
  <conditionalFormatting sqref="H46:H76">
    <cfRule type="cellIs" dxfId="28" priority="37" operator="equal">
      <formula>1</formula>
    </cfRule>
  </conditionalFormatting>
  <conditionalFormatting sqref="N46:N76">
    <cfRule type="cellIs" dxfId="27" priority="36" operator="equal">
      <formula>1</formula>
    </cfRule>
  </conditionalFormatting>
  <conditionalFormatting sqref="T46:T75">
    <cfRule type="cellIs" dxfId="26" priority="35" operator="equal">
      <formula>1</formula>
    </cfRule>
  </conditionalFormatting>
  <conditionalFormatting sqref="Z46:Z76">
    <cfRule type="cellIs" dxfId="25" priority="34" operator="equal">
      <formula>1</formula>
    </cfRule>
  </conditionalFormatting>
  <conditionalFormatting sqref="AF46:AF75">
    <cfRule type="cellIs" dxfId="24" priority="33" operator="equal">
      <formula>1</formula>
    </cfRule>
  </conditionalFormatting>
  <conditionalFormatting sqref="I12:I42">
    <cfRule type="cellIs" dxfId="23" priority="32" operator="equal">
      <formula>1</formula>
    </cfRule>
  </conditionalFormatting>
  <conditionalFormatting sqref="J12:J42">
    <cfRule type="cellIs" dxfId="22" priority="31" operator="equal">
      <formula>1</formula>
    </cfRule>
  </conditionalFormatting>
  <conditionalFormatting sqref="P12:P40">
    <cfRule type="cellIs" dxfId="21" priority="30" operator="equal">
      <formula>1</formula>
    </cfRule>
  </conditionalFormatting>
  <conditionalFormatting sqref="V12:V42">
    <cfRule type="cellIs" dxfId="20" priority="29" operator="equal">
      <formula>1</formula>
    </cfRule>
  </conditionalFormatting>
  <conditionalFormatting sqref="AB12:AB41">
    <cfRule type="cellIs" dxfId="19" priority="28" operator="equal">
      <formula>1</formula>
    </cfRule>
  </conditionalFormatting>
  <conditionalFormatting sqref="AH12:AH42">
    <cfRule type="cellIs" dxfId="18" priority="27" operator="equal">
      <formula>1</formula>
    </cfRule>
  </conditionalFormatting>
  <conditionalFormatting sqref="AN12:AN41">
    <cfRule type="cellIs" dxfId="17" priority="26" operator="equal">
      <formula>1</formula>
    </cfRule>
  </conditionalFormatting>
  <conditionalFormatting sqref="AN46:AN76">
    <cfRule type="cellIs" dxfId="16" priority="25" operator="equal">
      <formula>1</formula>
    </cfRule>
  </conditionalFormatting>
  <conditionalFormatting sqref="AH46:AH75">
    <cfRule type="cellIs" dxfId="15" priority="24" operator="equal">
      <formula>1</formula>
    </cfRule>
  </conditionalFormatting>
  <conditionalFormatting sqref="AB46:AB76">
    <cfRule type="cellIs" dxfId="14" priority="23" operator="equal">
      <formula>1</formula>
    </cfRule>
  </conditionalFormatting>
  <conditionalFormatting sqref="V46:V75">
    <cfRule type="cellIs" dxfId="13" priority="22" operator="equal">
      <formula>1</formula>
    </cfRule>
  </conditionalFormatting>
  <conditionalFormatting sqref="P46:P76">
    <cfRule type="cellIs" dxfId="12" priority="21" operator="equal">
      <formula>1</formula>
    </cfRule>
  </conditionalFormatting>
  <conditionalFormatting sqref="J46:J76">
    <cfRule type="cellIs" dxfId="11" priority="20" operator="equal">
      <formula>1</formula>
    </cfRule>
  </conditionalFormatting>
  <conditionalFormatting sqref="AG12:AG42">
    <cfRule type="cellIs" dxfId="10" priority="16" operator="equal">
      <formula>1</formula>
    </cfRule>
  </conditionalFormatting>
  <conditionalFormatting sqref="AM12:AM42">
    <cfRule type="cellIs" dxfId="9" priority="15" operator="equal">
      <formula>1</formula>
    </cfRule>
  </conditionalFormatting>
  <conditionalFormatting sqref="AM46:AM76">
    <cfRule type="cellIs" dxfId="8" priority="14" operator="equal">
      <formula>1</formula>
    </cfRule>
  </conditionalFormatting>
  <conditionalFormatting sqref="I46:I76">
    <cfRule type="cellIs" dxfId="7" priority="9" operator="equal">
      <formula>1</formula>
    </cfRule>
  </conditionalFormatting>
  <conditionalFormatting sqref="O12:O42">
    <cfRule type="cellIs" dxfId="6" priority="8" operator="equal">
      <formula>1</formula>
    </cfRule>
  </conditionalFormatting>
  <conditionalFormatting sqref="U12:U42">
    <cfRule type="cellIs" dxfId="5" priority="7" operator="equal">
      <formula>1</formula>
    </cfRule>
  </conditionalFormatting>
  <conditionalFormatting sqref="AA12:AA42">
    <cfRule type="cellIs" dxfId="4" priority="6" operator="equal">
      <formula>1</formula>
    </cfRule>
  </conditionalFormatting>
  <conditionalFormatting sqref="AG46:AG76">
    <cfRule type="cellIs" dxfId="3" priority="4" operator="equal">
      <formula>1</formula>
    </cfRule>
  </conditionalFormatting>
  <conditionalFormatting sqref="AA46:AA76">
    <cfRule type="cellIs" dxfId="2" priority="3" operator="equal">
      <formula>1</formula>
    </cfRule>
  </conditionalFormatting>
  <conditionalFormatting sqref="U46:U76">
    <cfRule type="cellIs" dxfId="1" priority="2" operator="equal">
      <formula>1</formula>
    </cfRule>
  </conditionalFormatting>
  <conditionalFormatting sqref="O46:O76">
    <cfRule type="cellIs" dxfId="0" priority="1" operator="equal">
      <formula>1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BREV VILLEPART</vt:lpstr>
      <vt:lpstr>BREV CENTRE</vt:lpstr>
      <vt:lpstr>FINAL paire</vt:lpstr>
      <vt:lpstr>FINAL impaire</vt:lpstr>
    </vt:vector>
  </TitlesOfParts>
  <Company>Le Grand Troyes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Schiratti Jean-Francois GT</dc:creator>
  <cp:lastModifiedBy>Schiratti Jean-Francois GT</cp:lastModifiedBy>
  <dcterms:created xsi:type="dcterms:W3CDTF">2016-08-29T07:04:01Z</dcterms:created>
  <dcterms:modified xsi:type="dcterms:W3CDTF">2016-09-01T12:11:25Z</dcterms:modified>
</cp:coreProperties>
</file>