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20B9539-6A74-45A3-A447-CC0617FC45A5}" xr6:coauthVersionLast="47" xr6:coauthVersionMax="47" xr10:uidLastSave="{00000000-0000-0000-0000-000000000000}"/>
  <bookViews>
    <workbookView xWindow="-120" yWindow="-120" windowWidth="29040" windowHeight="15840" xr2:uid="{697E77A9-8A64-4F47-AD85-A9F54631CF47}"/>
  </bookViews>
  <sheets>
    <sheet name="Séjours" sheetId="1" r:id="rId1"/>
    <sheet name="Propriété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J3" i="1"/>
  <c r="K3" i="1"/>
  <c r="E4" i="1"/>
  <c r="F4" i="1"/>
  <c r="G4" i="1"/>
  <c r="H4" i="1"/>
  <c r="I4" i="1"/>
  <c r="J4" i="1"/>
  <c r="K4" i="1"/>
  <c r="E5" i="1"/>
  <c r="F5" i="1"/>
  <c r="G5" i="1"/>
  <c r="H5" i="1"/>
  <c r="I5" i="1"/>
  <c r="J5" i="1"/>
  <c r="K5" i="1"/>
  <c r="K2" i="1"/>
  <c r="J2" i="1"/>
  <c r="I2" i="1"/>
  <c r="H2" i="1"/>
  <c r="G2" i="1"/>
  <c r="F2" i="1"/>
  <c r="E2" i="1"/>
</calcChain>
</file>

<file path=xl/sharedStrings.xml><?xml version="1.0" encoding="utf-8"?>
<sst xmlns="http://schemas.openxmlformats.org/spreadsheetml/2006/main" count="47" uniqueCount="32">
  <si>
    <t>Propriété</t>
  </si>
  <si>
    <t>Type</t>
  </si>
  <si>
    <t>Appartement</t>
  </si>
  <si>
    <t>Nb chambres</t>
  </si>
  <si>
    <t>Nb Personnes</t>
  </si>
  <si>
    <t>Commune</t>
  </si>
  <si>
    <t>Région</t>
  </si>
  <si>
    <t>Observation</t>
  </si>
  <si>
    <t>Tarif Mini</t>
  </si>
  <si>
    <t>La close</t>
  </si>
  <si>
    <t>Occitanie</t>
  </si>
  <si>
    <t>2,7km station de ski</t>
  </si>
  <si>
    <t>53€/nuit</t>
  </si>
  <si>
    <t>A</t>
  </si>
  <si>
    <t>B</t>
  </si>
  <si>
    <t>C</t>
  </si>
  <si>
    <t>D</t>
  </si>
  <si>
    <t>Maison</t>
  </si>
  <si>
    <t>Locquirec</t>
  </si>
  <si>
    <t>Bretagne</t>
  </si>
  <si>
    <t>78€/nuit</t>
  </si>
  <si>
    <t>Piron</t>
  </si>
  <si>
    <t>Normandie</t>
  </si>
  <si>
    <t>137€/nuit</t>
  </si>
  <si>
    <t>St Michel en Grève</t>
  </si>
  <si>
    <t>C'est joli</t>
  </si>
  <si>
    <t>c'est très beau</t>
  </si>
  <si>
    <t>52€/nuit</t>
  </si>
  <si>
    <t>Séjour</t>
  </si>
  <si>
    <t>Chiffre d'affaire</t>
  </si>
  <si>
    <t>Panier moyen</t>
  </si>
  <si>
    <t>Il suffit de changer la Propriété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</si>
</sst>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A3F57-2A79-4C17-98D5-DDA6F356D2D2}">
  <dimension ref="A1:K10"/>
  <sheetViews>
    <sheetView tabSelected="1" workbookViewId="0">
      <selection activeCell="D13" sqref="D13"/>
    </sheetView>
  </sheetViews>
  <sheetFormatPr baseColWidth="10" defaultRowHeight="15" x14ac:dyDescent="0.25"/>
  <cols>
    <col min="2" max="2" width="15" bestFit="1" customWidth="1"/>
    <col min="3" max="3" width="13.28515625" bestFit="1" customWidth="1"/>
    <col min="5" max="5" width="12.85546875" bestFit="1" customWidth="1"/>
    <col min="8" max="8" width="17.7109375" bestFit="1" customWidth="1"/>
    <col min="10" max="10" width="18.5703125" bestFit="1" customWidth="1"/>
  </cols>
  <sheetData>
    <row r="1" spans="1:11" x14ac:dyDescent="0.25">
      <c r="A1" s="1" t="s">
        <v>28</v>
      </c>
      <c r="B1" s="1" t="s">
        <v>29</v>
      </c>
      <c r="C1" s="1" t="s">
        <v>30</v>
      </c>
      <c r="D1" s="1" t="s">
        <v>0</v>
      </c>
      <c r="E1" s="1" t="s">
        <v>1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</row>
    <row r="2" spans="1:11" x14ac:dyDescent="0.25">
      <c r="A2">
        <v>1</v>
      </c>
      <c r="B2">
        <v>4565621</v>
      </c>
      <c r="C2">
        <v>465654</v>
      </c>
      <c r="D2" t="s">
        <v>13</v>
      </c>
      <c r="E2" t="str">
        <f>IFERROR(VLOOKUP($D2,Propriétés!$A$2:$H$5,2),"")</f>
        <v>Appartement</v>
      </c>
      <c r="F2">
        <f>IFERROR(VLOOKUP($D2,Propriétés!$A$2:$H$5,3),"")</f>
        <v>2</v>
      </c>
      <c r="G2">
        <f>IFERROR(VLOOKUP($D2,Propriétés!$A$2:$H$5,4),"")</f>
        <v>4</v>
      </c>
      <c r="H2" t="str">
        <f>IFERROR(VLOOKUP($D2,Propriétés!$A$2:$H$5,5),"")</f>
        <v>La close</v>
      </c>
      <c r="I2" t="str">
        <f>IFERROR(VLOOKUP($D2,Propriétés!$A$2:$H$5,6),"")</f>
        <v>Occitanie</v>
      </c>
      <c r="J2" t="str">
        <f>IFERROR(VLOOKUP($D2,Propriétés!$A$2:$H$5,7),"")</f>
        <v>2,7km station de ski</v>
      </c>
      <c r="K2" t="str">
        <f>IFERROR(VLOOKUP($D2,Propriétés!$A$2:$H$5,8),"")</f>
        <v>53€/nuit</v>
      </c>
    </row>
    <row r="3" spans="1:11" x14ac:dyDescent="0.25">
      <c r="A3">
        <v>2</v>
      </c>
      <c r="B3">
        <v>46554</v>
      </c>
      <c r="C3">
        <v>1232132</v>
      </c>
      <c r="D3" t="s">
        <v>15</v>
      </c>
      <c r="E3" t="str">
        <f>IFERROR(VLOOKUP($D3,Propriétés!$A$2:$H$5,2),"")</f>
        <v>Maison</v>
      </c>
      <c r="F3">
        <f>IFERROR(VLOOKUP($D3,Propriétés!$A$2:$H$5,3),"")</f>
        <v>5</v>
      </c>
      <c r="G3">
        <f>IFERROR(VLOOKUP($D3,Propriétés!$A$2:$H$5,4),"")</f>
        <v>10</v>
      </c>
      <c r="H3" t="str">
        <f>IFERROR(VLOOKUP($D3,Propriétés!$A$2:$H$5,5),"")</f>
        <v>Piron</v>
      </c>
      <c r="I3" t="str">
        <f>IFERROR(VLOOKUP($D3,Propriétés!$A$2:$H$5,6),"")</f>
        <v>Normandie</v>
      </c>
      <c r="J3">
        <f>IFERROR(VLOOKUP($D3,Propriétés!$A$2:$H$5,7),"")</f>
        <v>0</v>
      </c>
      <c r="K3" t="str">
        <f>IFERROR(VLOOKUP($D3,Propriétés!$A$2:$H$5,8),"")</f>
        <v>137€/nuit</v>
      </c>
    </row>
    <row r="4" spans="1:11" x14ac:dyDescent="0.25">
      <c r="A4">
        <v>3</v>
      </c>
      <c r="D4" t="s">
        <v>16</v>
      </c>
      <c r="E4" t="str">
        <f>IFERROR(VLOOKUP($D4,Propriétés!$A$2:$H$5,2),"")</f>
        <v>Maison</v>
      </c>
      <c r="F4">
        <f>IFERROR(VLOOKUP($D4,Propriétés!$A$2:$H$5,3),"")</f>
        <v>3</v>
      </c>
      <c r="G4">
        <f>IFERROR(VLOOKUP($D4,Propriétés!$A$2:$H$5,4),"")</f>
        <v>6</v>
      </c>
      <c r="H4" t="str">
        <f>IFERROR(VLOOKUP($D4,Propriétés!$A$2:$H$5,5),"")</f>
        <v>St Michel en Grève</v>
      </c>
      <c r="I4" t="str">
        <f>IFERROR(VLOOKUP($D4,Propriétés!$A$2:$H$5,6),"")</f>
        <v>Bretagne</v>
      </c>
      <c r="J4" t="str">
        <f>IFERROR(VLOOKUP($D4,Propriétés!$A$2:$H$5,7),"")</f>
        <v>c'est très beau</v>
      </c>
      <c r="K4" t="str">
        <f>IFERROR(VLOOKUP($D4,Propriétés!$A$2:$H$5,8),"")</f>
        <v>52€/nuit</v>
      </c>
    </row>
    <row r="5" spans="1:11" x14ac:dyDescent="0.25">
      <c r="A5">
        <v>4</v>
      </c>
      <c r="D5" t="s">
        <v>14</v>
      </c>
      <c r="E5" t="str">
        <f>IFERROR(VLOOKUP($D5,Propriétés!$A$2:$H$5,2),"")</f>
        <v>Maison</v>
      </c>
      <c r="F5">
        <f>IFERROR(VLOOKUP($D5,Propriétés!$A$2:$H$5,3),"")</f>
        <v>3</v>
      </c>
      <c r="G5">
        <f>IFERROR(VLOOKUP($D5,Propriétés!$A$2:$H$5,4),"")</f>
        <v>6</v>
      </c>
      <c r="H5" t="str">
        <f>IFERROR(VLOOKUP($D5,Propriétés!$A$2:$H$5,5),"")</f>
        <v>Locquirec</v>
      </c>
      <c r="I5" t="str">
        <f>IFERROR(VLOOKUP($D5,Propriétés!$A$2:$H$5,6),"")</f>
        <v>Bretagne</v>
      </c>
      <c r="J5" t="str">
        <f>IFERROR(VLOOKUP($D5,Propriétés!$A$2:$H$5,7),"")</f>
        <v>C'est joli</v>
      </c>
      <c r="K5" t="str">
        <f>IFERROR(VLOOKUP($D5,Propriétés!$A$2:$H$5,8),"")</f>
        <v>78€/nuit</v>
      </c>
    </row>
    <row r="10" spans="1:11" x14ac:dyDescent="0.25">
      <c r="D10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90888-7734-48A3-A4AD-058EFA865E9D}">
  <dimension ref="A1:H5"/>
  <sheetViews>
    <sheetView workbookViewId="0">
      <selection sqref="A1:H1"/>
    </sheetView>
  </sheetViews>
  <sheetFormatPr baseColWidth="10" defaultRowHeight="15" x14ac:dyDescent="0.25"/>
  <cols>
    <col min="2" max="2" width="12.85546875" bestFit="1" customWidth="1"/>
    <col min="3" max="3" width="12.5703125" bestFit="1" customWidth="1"/>
    <col min="4" max="4" width="13.28515625" bestFit="1" customWidth="1"/>
    <col min="5" max="5" width="17.7109375" bestFit="1" customWidth="1"/>
    <col min="7" max="7" width="18.5703125" bestFit="1" customWidth="1"/>
  </cols>
  <sheetData>
    <row r="1" spans="1:8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</row>
    <row r="2" spans="1:8" x14ac:dyDescent="0.25">
      <c r="A2" t="s">
        <v>13</v>
      </c>
      <c r="B2" t="s">
        <v>2</v>
      </c>
      <c r="C2">
        <v>2</v>
      </c>
      <c r="D2">
        <v>4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5">
      <c r="A3" t="s">
        <v>14</v>
      </c>
      <c r="B3" t="s">
        <v>17</v>
      </c>
      <c r="C3">
        <v>3</v>
      </c>
      <c r="D3">
        <v>6</v>
      </c>
      <c r="E3" t="s">
        <v>18</v>
      </c>
      <c r="F3" t="s">
        <v>19</v>
      </c>
      <c r="G3" t="s">
        <v>25</v>
      </c>
      <c r="H3" t="s">
        <v>20</v>
      </c>
    </row>
    <row r="4" spans="1:8" x14ac:dyDescent="0.25">
      <c r="A4" t="s">
        <v>15</v>
      </c>
      <c r="B4" t="s">
        <v>17</v>
      </c>
      <c r="C4">
        <v>5</v>
      </c>
      <c r="D4">
        <v>10</v>
      </c>
      <c r="E4" t="s">
        <v>21</v>
      </c>
      <c r="F4" t="s">
        <v>22</v>
      </c>
      <c r="H4" t="s">
        <v>23</v>
      </c>
    </row>
    <row r="5" spans="1:8" x14ac:dyDescent="0.25">
      <c r="A5" t="s">
        <v>16</v>
      </c>
      <c r="B5" t="s">
        <v>17</v>
      </c>
      <c r="C5">
        <v>3</v>
      </c>
      <c r="D5">
        <v>6</v>
      </c>
      <c r="E5" t="s">
        <v>24</v>
      </c>
      <c r="F5" t="s">
        <v>19</v>
      </c>
      <c r="G5" t="s">
        <v>26</v>
      </c>
      <c r="H5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Séjours</vt:lpstr>
      <vt:lpstr>Propriétés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2022-12-24T13:30:49Z</dcterms:created>
  <dcterms:modified xsi:type="dcterms:W3CDTF">2022-12-24T13:59:52Z</dcterms:modified>
</cp:coreProperties>
</file>