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6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7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8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drawings/drawing9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drawings/drawing10.xml" ContentType="application/vnd.openxmlformats-officedocument.drawing+xml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drawings/drawing11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drawings/drawing12.xml" ContentType="application/vnd.openxmlformats-officedocument.drawing+xml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drawings/drawing13.xml" ContentType="application/vnd.openxmlformats-officedocument.drawing+xml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drawings/drawing14.xml" ContentType="application/vnd.openxmlformats-officedocument.drawing+xml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drawings/drawing15.xml" ContentType="application/vnd.openxmlformats-officedocument.drawing+xml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drawings/drawing16.xml" ContentType="application/vnd.openxmlformats-officedocument.drawing+xml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drawings/drawing17.xml" ContentType="application/vnd.openxmlformats-officedocument.drawing+xml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D93AF4E8-24C0-4A6D-8CF7-F4784F9F0B1D}" xr6:coauthVersionLast="47" xr6:coauthVersionMax="47" xr10:uidLastSave="{00000000-0000-0000-0000-000000000000}"/>
  <bookViews>
    <workbookView xWindow="-120" yWindow="-120" windowWidth="29040" windowHeight="15840" tabRatio="932" activeTab="1" xr2:uid="{00000000-000D-0000-FFFF-FFFF00000000}"/>
  </bookViews>
  <sheets>
    <sheet name="Liste chantier" sheetId="39" r:id="rId1"/>
    <sheet name="1" sheetId="38" r:id="rId2"/>
    <sheet name="2" sheetId="37" r:id="rId3"/>
    <sheet name="3" sheetId="36" r:id="rId4"/>
    <sheet name="4" sheetId="35" r:id="rId5"/>
    <sheet name="5" sheetId="34" r:id="rId6"/>
    <sheet name="6" sheetId="33" r:id="rId7"/>
    <sheet name="7" sheetId="32" r:id="rId8"/>
    <sheet name="8" sheetId="31" r:id="rId9"/>
    <sheet name="9" sheetId="30" r:id="rId10"/>
    <sheet name="10" sheetId="29" r:id="rId11"/>
    <sheet name="11" sheetId="28" r:id="rId12"/>
    <sheet name="12" sheetId="15" r:id="rId13"/>
    <sheet name="13" sheetId="40" r:id="rId14"/>
    <sheet name="14" sheetId="41" r:id="rId15"/>
    <sheet name="15" sheetId="42" r:id="rId16"/>
    <sheet name="16" sheetId="44" r:id="rId17"/>
    <sheet name="Vierge Pose 2" sheetId="22" state="hidden" r:id="rId18"/>
  </sheets>
  <externalReferences>
    <externalReference r:id="rId19"/>
  </externalReferences>
  <definedNames>
    <definedName name="Chantier" localSheetId="0">'Liste chantier'!$A$2:$A$86</definedName>
    <definedName name="Chantier">#REF!</definedName>
    <definedName name="Tâches" localSheetId="0">'Liste chantier'!$W$2:$W$33</definedName>
    <definedName name="Tâches">#REF!</definedName>
    <definedName name="Z_2466BB32_3F20_4A31_8C8A_2D62866C6750_.wvu.Cols" localSheetId="12" hidden="1">'12'!#REF!</definedName>
    <definedName name="Z_2466BB32_3F20_4A31_8C8A_2D62866C6750_.wvu.Cols" localSheetId="13" hidden="1">'13'!#REF!</definedName>
    <definedName name="Z_2466BB32_3F20_4A31_8C8A_2D62866C6750_.wvu.Cols" localSheetId="14" hidden="1">'14'!#REF!</definedName>
    <definedName name="Z_2466BB32_3F20_4A31_8C8A_2D62866C6750_.wvu.Cols" localSheetId="15" hidden="1">'15'!#REF!</definedName>
    <definedName name="Z_2466BB32_3F20_4A31_8C8A_2D62866C6750_.wvu.Cols" localSheetId="16" hidden="1">'16'!#REF!</definedName>
    <definedName name="Z_2466BB32_3F20_4A31_8C8A_2D62866C6750_.wvu.Cols" localSheetId="17" hidden="1">'Vierge Pose 2'!$K:$K</definedName>
    <definedName name="Z_2466BB32_3F20_4A31_8C8A_2D62866C6750_.wvu.PrintArea" localSheetId="1" hidden="1">'1'!$A$1:$J$44</definedName>
    <definedName name="Z_2466BB32_3F20_4A31_8C8A_2D62866C6750_.wvu.PrintArea" localSheetId="10" hidden="1">'10'!$A$1:$J$44</definedName>
    <definedName name="Z_2466BB32_3F20_4A31_8C8A_2D62866C6750_.wvu.PrintArea" localSheetId="11" hidden="1">'11'!$A$1:$J$44</definedName>
    <definedName name="Z_2466BB32_3F20_4A31_8C8A_2D62866C6750_.wvu.PrintArea" localSheetId="12" hidden="1">'12'!$A$1:$L$51</definedName>
    <definedName name="Z_2466BB32_3F20_4A31_8C8A_2D62866C6750_.wvu.PrintArea" localSheetId="13" hidden="1">'13'!$A$1:$L$51</definedName>
    <definedName name="Z_2466BB32_3F20_4A31_8C8A_2D62866C6750_.wvu.PrintArea" localSheetId="14" hidden="1">'14'!$A$1:$L$51</definedName>
    <definedName name="Z_2466BB32_3F20_4A31_8C8A_2D62866C6750_.wvu.PrintArea" localSheetId="15" hidden="1">'15'!$A$1:$L$51</definedName>
    <definedName name="Z_2466BB32_3F20_4A31_8C8A_2D62866C6750_.wvu.PrintArea" localSheetId="16" hidden="1">'16'!$A$1:$L$51</definedName>
    <definedName name="Z_2466BB32_3F20_4A31_8C8A_2D62866C6750_.wvu.PrintArea" localSheetId="2" hidden="1">'2'!$A$1:$J$44</definedName>
    <definedName name="Z_2466BB32_3F20_4A31_8C8A_2D62866C6750_.wvu.PrintArea" localSheetId="3" hidden="1">'3'!$A$1:$J$44</definedName>
    <definedName name="Z_2466BB32_3F20_4A31_8C8A_2D62866C6750_.wvu.PrintArea" localSheetId="4" hidden="1">'4'!$A$1:$J$44</definedName>
    <definedName name="Z_2466BB32_3F20_4A31_8C8A_2D62866C6750_.wvu.PrintArea" localSheetId="5" hidden="1">'5'!$A$1:$J$44</definedName>
    <definedName name="Z_2466BB32_3F20_4A31_8C8A_2D62866C6750_.wvu.PrintArea" localSheetId="6" hidden="1">'6'!$A$1:$J$44</definedName>
    <definedName name="Z_2466BB32_3F20_4A31_8C8A_2D62866C6750_.wvu.PrintArea" localSheetId="7" hidden="1">'7'!$A$1:$J$44</definedName>
    <definedName name="Z_2466BB32_3F20_4A31_8C8A_2D62866C6750_.wvu.PrintArea" localSheetId="8" hidden="1">'8'!$A$1:$J$44</definedName>
    <definedName name="Z_2466BB32_3F20_4A31_8C8A_2D62866C6750_.wvu.PrintArea" localSheetId="9" hidden="1">'9'!$A$1:$J$44</definedName>
    <definedName name="Z_2466BB32_3F20_4A31_8C8A_2D62866C6750_.wvu.PrintArea" localSheetId="0" hidden="1">'Liste chantier'!$A$1:$AA$86</definedName>
    <definedName name="Z_2466BB32_3F20_4A31_8C8A_2D62866C6750_.wvu.PrintArea" localSheetId="17" hidden="1">'Vierge Pose 2'!$A$1:$L$35</definedName>
    <definedName name="_xlnm.Print_Area" localSheetId="1">'1'!$A$1:$J$44</definedName>
    <definedName name="_xlnm.Print_Area" localSheetId="10">'10'!$A$1:$J$44</definedName>
    <definedName name="_xlnm.Print_Area" localSheetId="11">'11'!$A$1:$J$44</definedName>
    <definedName name="_xlnm.Print_Area" localSheetId="12">'12'!$A$1:$L$49</definedName>
    <definedName name="_xlnm.Print_Area" localSheetId="13">'13'!$A$1:$L$49</definedName>
    <definedName name="_xlnm.Print_Area" localSheetId="14">'14'!$A$1:$L$49</definedName>
    <definedName name="_xlnm.Print_Area" localSheetId="15">'15'!$A$1:$L$49</definedName>
    <definedName name="_xlnm.Print_Area" localSheetId="16">'16'!$A$1:$L$49</definedName>
    <definedName name="_xlnm.Print_Area" localSheetId="2">'2'!$A$1:$J$44</definedName>
    <definedName name="_xlnm.Print_Area" localSheetId="3">'3'!$A$1:$J$44</definedName>
    <definedName name="_xlnm.Print_Area" localSheetId="4">'4'!$A$1:$J$44</definedName>
    <definedName name="_xlnm.Print_Area" localSheetId="5">'5'!$A$1:$J$44</definedName>
    <definedName name="_xlnm.Print_Area" localSheetId="6">'6'!$A$1:$J$44</definedName>
    <definedName name="_xlnm.Print_Area" localSheetId="7">'7'!$A$1:$J$44</definedName>
    <definedName name="_xlnm.Print_Area" localSheetId="8">'8'!$A$1:$J$44</definedName>
    <definedName name="_xlnm.Print_Area" localSheetId="9">'9'!$A$1:$J$44</definedName>
    <definedName name="_xlnm.Print_Area" localSheetId="0">'Liste chantier'!$A$1:$W$87</definedName>
    <definedName name="_xlnm.Print_Area" localSheetId="17">'Vierge Pose 2'!$A$1:$L$35</definedName>
  </definedNames>
  <calcPr calcId="191029"/>
  <customWorkbookViews>
    <customWorkbookView name="Thierry TL. Lopez - Affichage personnalisé" guid="{2466BB32-3F20-4A31-8C8A-2D62866C6750}" mergeInterval="0" personalView="1" maximized="1" xWindow="-8" yWindow="-8" windowWidth="1936" windowHeight="1056" tabRatio="843" activeSheetId="1" showComments="commIndAndComment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0" i="39" l="1"/>
  <c r="U88" i="39" l="1"/>
  <c r="T88" i="39"/>
  <c r="B10" i="39"/>
  <c r="C10" i="39"/>
  <c r="D10" i="39"/>
  <c r="E10" i="39"/>
  <c r="G10" i="39"/>
  <c r="H10" i="39"/>
  <c r="I10" i="39"/>
  <c r="J10" i="39"/>
  <c r="K10" i="39"/>
  <c r="L10" i="39"/>
  <c r="M10" i="39"/>
  <c r="N10" i="39"/>
  <c r="O10" i="39"/>
  <c r="P10" i="39"/>
  <c r="Q10" i="39"/>
  <c r="B66" i="39"/>
  <c r="C66" i="39"/>
  <c r="D66" i="39"/>
  <c r="E66" i="39"/>
  <c r="G66" i="39"/>
  <c r="H66" i="39"/>
  <c r="I66" i="39"/>
  <c r="J66" i="39"/>
  <c r="K66" i="39"/>
  <c r="L66" i="39"/>
  <c r="M66" i="39"/>
  <c r="N66" i="39"/>
  <c r="O66" i="39"/>
  <c r="P66" i="39"/>
  <c r="Q66" i="39"/>
  <c r="B28" i="39"/>
  <c r="C28" i="39"/>
  <c r="D28" i="39"/>
  <c r="E28" i="39"/>
  <c r="G28" i="39"/>
  <c r="H28" i="39"/>
  <c r="I28" i="39"/>
  <c r="J28" i="39"/>
  <c r="K28" i="39"/>
  <c r="L28" i="39"/>
  <c r="M28" i="39"/>
  <c r="N28" i="39"/>
  <c r="O28" i="39"/>
  <c r="P28" i="39"/>
  <c r="Q28" i="39"/>
  <c r="B43" i="39"/>
  <c r="C43" i="39"/>
  <c r="D43" i="39"/>
  <c r="E43" i="39"/>
  <c r="G43" i="39"/>
  <c r="H43" i="39"/>
  <c r="I43" i="39"/>
  <c r="J43" i="39"/>
  <c r="K43" i="39"/>
  <c r="L43" i="39"/>
  <c r="M43" i="39"/>
  <c r="N43" i="39"/>
  <c r="O43" i="39"/>
  <c r="P43" i="39"/>
  <c r="Q43" i="39"/>
  <c r="B70" i="39"/>
  <c r="C70" i="39"/>
  <c r="D70" i="39"/>
  <c r="E70" i="39"/>
  <c r="G70" i="39"/>
  <c r="H70" i="39"/>
  <c r="I70" i="39"/>
  <c r="J70" i="39"/>
  <c r="K70" i="39"/>
  <c r="L70" i="39"/>
  <c r="M70" i="39"/>
  <c r="N70" i="39"/>
  <c r="O70" i="39"/>
  <c r="P70" i="39"/>
  <c r="Q70" i="39"/>
  <c r="B72" i="39"/>
  <c r="C72" i="39"/>
  <c r="D72" i="39"/>
  <c r="E72" i="39"/>
  <c r="G72" i="39"/>
  <c r="H72" i="39"/>
  <c r="I72" i="39"/>
  <c r="J72" i="39"/>
  <c r="K72" i="39"/>
  <c r="L72" i="39"/>
  <c r="M72" i="39"/>
  <c r="N72" i="39"/>
  <c r="O72" i="39"/>
  <c r="P72" i="39"/>
  <c r="Q72" i="39"/>
  <c r="B19" i="39"/>
  <c r="C19" i="39"/>
  <c r="D19" i="39"/>
  <c r="E19" i="39"/>
  <c r="G19" i="39"/>
  <c r="H19" i="39"/>
  <c r="I19" i="39"/>
  <c r="J19" i="39"/>
  <c r="K19" i="39"/>
  <c r="L19" i="39"/>
  <c r="M19" i="39"/>
  <c r="N19" i="39"/>
  <c r="O19" i="39"/>
  <c r="P19" i="39"/>
  <c r="Q19" i="39"/>
  <c r="B60" i="39"/>
  <c r="C60" i="39"/>
  <c r="D60" i="39"/>
  <c r="E60" i="39"/>
  <c r="G60" i="39"/>
  <c r="H60" i="39"/>
  <c r="I60" i="39"/>
  <c r="J60" i="39"/>
  <c r="K60" i="39"/>
  <c r="L60" i="39"/>
  <c r="M60" i="39"/>
  <c r="N60" i="39"/>
  <c r="O60" i="39"/>
  <c r="P60" i="39"/>
  <c r="Q60" i="39"/>
  <c r="B3" i="39"/>
  <c r="C3" i="39"/>
  <c r="D3" i="39"/>
  <c r="E3" i="39"/>
  <c r="G3" i="39"/>
  <c r="H3" i="39"/>
  <c r="I3" i="39"/>
  <c r="J3" i="39"/>
  <c r="K3" i="39"/>
  <c r="L3" i="39"/>
  <c r="M3" i="39"/>
  <c r="N3" i="39"/>
  <c r="O3" i="39"/>
  <c r="P3" i="39"/>
  <c r="Q3" i="39"/>
  <c r="B74" i="39"/>
  <c r="C74" i="39"/>
  <c r="D74" i="39"/>
  <c r="E74" i="39"/>
  <c r="G74" i="39"/>
  <c r="H74" i="39"/>
  <c r="I74" i="39"/>
  <c r="J74" i="39"/>
  <c r="K74" i="39"/>
  <c r="L74" i="39"/>
  <c r="M74" i="39"/>
  <c r="N74" i="39"/>
  <c r="O74" i="39"/>
  <c r="P74" i="39"/>
  <c r="Q74" i="39"/>
  <c r="B22" i="39"/>
  <c r="C22" i="39"/>
  <c r="D22" i="39"/>
  <c r="E22" i="39"/>
  <c r="G22" i="39"/>
  <c r="H22" i="39"/>
  <c r="I22" i="39"/>
  <c r="J22" i="39"/>
  <c r="K22" i="39"/>
  <c r="L22" i="39"/>
  <c r="M22" i="39"/>
  <c r="N22" i="39"/>
  <c r="O22" i="39"/>
  <c r="P22" i="39"/>
  <c r="Q22" i="39"/>
  <c r="B73" i="39"/>
  <c r="C73" i="39"/>
  <c r="D73" i="39"/>
  <c r="E73" i="39"/>
  <c r="G73" i="39"/>
  <c r="H73" i="39"/>
  <c r="I73" i="39"/>
  <c r="J73" i="39"/>
  <c r="K73" i="39"/>
  <c r="L73" i="39"/>
  <c r="M73" i="39"/>
  <c r="N73" i="39"/>
  <c r="O73" i="39"/>
  <c r="P73" i="39"/>
  <c r="Q73" i="39"/>
  <c r="B41" i="39"/>
  <c r="C41" i="39"/>
  <c r="D41" i="39"/>
  <c r="E41" i="39"/>
  <c r="G41" i="39"/>
  <c r="H41" i="39"/>
  <c r="I41" i="39"/>
  <c r="J41" i="39"/>
  <c r="K41" i="39"/>
  <c r="L41" i="39"/>
  <c r="M41" i="39"/>
  <c r="N41" i="39"/>
  <c r="O41" i="39"/>
  <c r="P41" i="39"/>
  <c r="Q41" i="39"/>
  <c r="B54" i="39"/>
  <c r="C54" i="39"/>
  <c r="D54" i="39"/>
  <c r="E54" i="39"/>
  <c r="G54" i="39"/>
  <c r="H54" i="39"/>
  <c r="I54" i="39"/>
  <c r="J54" i="39"/>
  <c r="K54" i="39"/>
  <c r="L54" i="39"/>
  <c r="M54" i="39"/>
  <c r="N54" i="39"/>
  <c r="O54" i="39"/>
  <c r="P54" i="39"/>
  <c r="Q54" i="39"/>
  <c r="B40" i="39"/>
  <c r="C40" i="39"/>
  <c r="D40" i="39"/>
  <c r="E40" i="39"/>
  <c r="G40" i="39"/>
  <c r="H40" i="39"/>
  <c r="I40" i="39"/>
  <c r="J40" i="39"/>
  <c r="K40" i="39"/>
  <c r="L40" i="39"/>
  <c r="M40" i="39"/>
  <c r="N40" i="39"/>
  <c r="O40" i="39"/>
  <c r="P40" i="39"/>
  <c r="Q40" i="39"/>
  <c r="B64" i="39"/>
  <c r="C64" i="39"/>
  <c r="D64" i="39"/>
  <c r="E64" i="39"/>
  <c r="G64" i="39"/>
  <c r="H64" i="39"/>
  <c r="I64" i="39"/>
  <c r="J64" i="39"/>
  <c r="K64" i="39"/>
  <c r="L64" i="39"/>
  <c r="M64" i="39"/>
  <c r="N64" i="39"/>
  <c r="O64" i="39"/>
  <c r="P64" i="39"/>
  <c r="Q64" i="39"/>
  <c r="B79" i="39"/>
  <c r="C79" i="39"/>
  <c r="D79" i="39"/>
  <c r="E79" i="39"/>
  <c r="G79" i="39"/>
  <c r="H79" i="39"/>
  <c r="I79" i="39"/>
  <c r="J79" i="39"/>
  <c r="K79" i="39"/>
  <c r="L79" i="39"/>
  <c r="M79" i="39"/>
  <c r="N79" i="39"/>
  <c r="O79" i="39"/>
  <c r="P79" i="39"/>
  <c r="Q79" i="39"/>
  <c r="B20" i="39"/>
  <c r="C20" i="39"/>
  <c r="D20" i="39"/>
  <c r="E20" i="39"/>
  <c r="G20" i="39"/>
  <c r="H20" i="39"/>
  <c r="I20" i="39"/>
  <c r="J20" i="39"/>
  <c r="K20" i="39"/>
  <c r="L20" i="39"/>
  <c r="M20" i="39"/>
  <c r="N20" i="39"/>
  <c r="O20" i="39"/>
  <c r="P20" i="39"/>
  <c r="Q20" i="39"/>
  <c r="B46" i="39"/>
  <c r="C46" i="39"/>
  <c r="D46" i="39"/>
  <c r="E46" i="39"/>
  <c r="G46" i="39"/>
  <c r="H46" i="39"/>
  <c r="I46" i="39"/>
  <c r="J46" i="39"/>
  <c r="K46" i="39"/>
  <c r="L46" i="39"/>
  <c r="M46" i="39"/>
  <c r="N46" i="39"/>
  <c r="O46" i="39"/>
  <c r="P46" i="39"/>
  <c r="Q46" i="39"/>
  <c r="B30" i="39"/>
  <c r="C30" i="39"/>
  <c r="D30" i="39"/>
  <c r="E30" i="39"/>
  <c r="G30" i="39"/>
  <c r="H30" i="39"/>
  <c r="I30" i="39"/>
  <c r="J30" i="39"/>
  <c r="K30" i="39"/>
  <c r="L30" i="39"/>
  <c r="M30" i="39"/>
  <c r="N30" i="39"/>
  <c r="O30" i="39"/>
  <c r="P30" i="39"/>
  <c r="Q30" i="39"/>
  <c r="B5" i="39"/>
  <c r="C5" i="39"/>
  <c r="D5" i="39"/>
  <c r="E5" i="39"/>
  <c r="G5" i="39"/>
  <c r="H5" i="39"/>
  <c r="I5" i="39"/>
  <c r="J5" i="39"/>
  <c r="K5" i="39"/>
  <c r="L5" i="39"/>
  <c r="M5" i="39"/>
  <c r="N5" i="39"/>
  <c r="O5" i="39"/>
  <c r="P5" i="39"/>
  <c r="Q5" i="39"/>
  <c r="B68" i="39"/>
  <c r="C68" i="39"/>
  <c r="D68" i="39"/>
  <c r="E68" i="39"/>
  <c r="G68" i="39"/>
  <c r="H68" i="39"/>
  <c r="I68" i="39"/>
  <c r="J68" i="39"/>
  <c r="K68" i="39"/>
  <c r="L68" i="39"/>
  <c r="M68" i="39"/>
  <c r="N68" i="39"/>
  <c r="O68" i="39"/>
  <c r="P68" i="39"/>
  <c r="Q68" i="39"/>
  <c r="B18" i="39"/>
  <c r="C18" i="39"/>
  <c r="D18" i="39"/>
  <c r="E18" i="39"/>
  <c r="G18" i="39"/>
  <c r="H18" i="39"/>
  <c r="I18" i="39"/>
  <c r="J18" i="39"/>
  <c r="K18" i="39"/>
  <c r="L18" i="39"/>
  <c r="M18" i="39"/>
  <c r="N18" i="39"/>
  <c r="O18" i="39"/>
  <c r="P18" i="39"/>
  <c r="Q18" i="39"/>
  <c r="B81" i="39"/>
  <c r="C81" i="39"/>
  <c r="D81" i="39"/>
  <c r="E81" i="39"/>
  <c r="G81" i="39"/>
  <c r="H81" i="39"/>
  <c r="I81" i="39"/>
  <c r="J81" i="39"/>
  <c r="K81" i="39"/>
  <c r="L81" i="39"/>
  <c r="M81" i="39"/>
  <c r="N81" i="39"/>
  <c r="O81" i="39"/>
  <c r="P81" i="39"/>
  <c r="Q81" i="39"/>
  <c r="B11" i="39"/>
  <c r="C11" i="39"/>
  <c r="D11" i="39"/>
  <c r="E11" i="39"/>
  <c r="G11" i="39"/>
  <c r="H11" i="39"/>
  <c r="I11" i="39"/>
  <c r="J11" i="39"/>
  <c r="K11" i="39"/>
  <c r="L11" i="39"/>
  <c r="M11" i="39"/>
  <c r="N11" i="39"/>
  <c r="O11" i="39"/>
  <c r="P11" i="39"/>
  <c r="Q11" i="39"/>
  <c r="B65" i="39"/>
  <c r="C65" i="39"/>
  <c r="D65" i="39"/>
  <c r="E65" i="39"/>
  <c r="G65" i="39"/>
  <c r="H65" i="39"/>
  <c r="I65" i="39"/>
  <c r="J65" i="39"/>
  <c r="K65" i="39"/>
  <c r="L65" i="39"/>
  <c r="M65" i="39"/>
  <c r="N65" i="39"/>
  <c r="O65" i="39"/>
  <c r="P65" i="39"/>
  <c r="Q65" i="39"/>
  <c r="B82" i="39"/>
  <c r="C82" i="39"/>
  <c r="D82" i="39"/>
  <c r="E82" i="39"/>
  <c r="G82" i="39"/>
  <c r="H82" i="39"/>
  <c r="I82" i="39"/>
  <c r="J82" i="39"/>
  <c r="K82" i="39"/>
  <c r="L82" i="39"/>
  <c r="M82" i="39"/>
  <c r="N82" i="39"/>
  <c r="O82" i="39"/>
  <c r="P82" i="39"/>
  <c r="Q82" i="39"/>
  <c r="B75" i="39"/>
  <c r="C75" i="39"/>
  <c r="D75" i="39"/>
  <c r="E75" i="39"/>
  <c r="G75" i="39"/>
  <c r="H75" i="39"/>
  <c r="I75" i="39"/>
  <c r="J75" i="39"/>
  <c r="K75" i="39"/>
  <c r="L75" i="39"/>
  <c r="M75" i="39"/>
  <c r="N75" i="39"/>
  <c r="O75" i="39"/>
  <c r="P75" i="39"/>
  <c r="Q75" i="39"/>
  <c r="B49" i="39"/>
  <c r="C49" i="39"/>
  <c r="D49" i="39"/>
  <c r="E49" i="39"/>
  <c r="G49" i="39"/>
  <c r="H49" i="39"/>
  <c r="I49" i="39"/>
  <c r="J49" i="39"/>
  <c r="K49" i="39"/>
  <c r="L49" i="39"/>
  <c r="M49" i="39"/>
  <c r="N49" i="39"/>
  <c r="O49" i="39"/>
  <c r="P49" i="39"/>
  <c r="Q49" i="39"/>
  <c r="B36" i="39"/>
  <c r="C36" i="39"/>
  <c r="D36" i="39"/>
  <c r="E36" i="39"/>
  <c r="G36" i="39"/>
  <c r="H36" i="39"/>
  <c r="I36" i="39"/>
  <c r="J36" i="39"/>
  <c r="K36" i="39"/>
  <c r="L36" i="39"/>
  <c r="M36" i="39"/>
  <c r="N36" i="39"/>
  <c r="O36" i="39"/>
  <c r="P36" i="39"/>
  <c r="Q36" i="39"/>
  <c r="B15" i="39"/>
  <c r="C15" i="39"/>
  <c r="D15" i="39"/>
  <c r="E15" i="39"/>
  <c r="G15" i="39"/>
  <c r="H15" i="39"/>
  <c r="I15" i="39"/>
  <c r="J15" i="39"/>
  <c r="K15" i="39"/>
  <c r="L15" i="39"/>
  <c r="M15" i="39"/>
  <c r="N15" i="39"/>
  <c r="O15" i="39"/>
  <c r="P15" i="39"/>
  <c r="Q15" i="39"/>
  <c r="B14" i="39"/>
  <c r="C14" i="39"/>
  <c r="D14" i="39"/>
  <c r="E14" i="39"/>
  <c r="G14" i="39"/>
  <c r="H14" i="39"/>
  <c r="I14" i="39"/>
  <c r="J14" i="39"/>
  <c r="K14" i="39"/>
  <c r="L14" i="39"/>
  <c r="M14" i="39"/>
  <c r="N14" i="39"/>
  <c r="O14" i="39"/>
  <c r="P14" i="39"/>
  <c r="Q14" i="39"/>
  <c r="B48" i="39"/>
  <c r="C48" i="39"/>
  <c r="D48" i="39"/>
  <c r="E48" i="39"/>
  <c r="G48" i="39"/>
  <c r="H48" i="39"/>
  <c r="I48" i="39"/>
  <c r="J48" i="39"/>
  <c r="K48" i="39"/>
  <c r="L48" i="39"/>
  <c r="M48" i="39"/>
  <c r="N48" i="39"/>
  <c r="O48" i="39"/>
  <c r="P48" i="39"/>
  <c r="Q48" i="39"/>
  <c r="B32" i="39"/>
  <c r="C32" i="39"/>
  <c r="D32" i="39"/>
  <c r="E32" i="39"/>
  <c r="G32" i="39"/>
  <c r="H32" i="39"/>
  <c r="I32" i="39"/>
  <c r="J32" i="39"/>
  <c r="K32" i="39"/>
  <c r="L32" i="39"/>
  <c r="M32" i="39"/>
  <c r="N32" i="39"/>
  <c r="O32" i="39"/>
  <c r="P32" i="39"/>
  <c r="Q32" i="39"/>
  <c r="B44" i="39"/>
  <c r="C44" i="39"/>
  <c r="D44" i="39"/>
  <c r="E44" i="39"/>
  <c r="G44" i="39"/>
  <c r="H44" i="39"/>
  <c r="I44" i="39"/>
  <c r="J44" i="39"/>
  <c r="K44" i="39"/>
  <c r="L44" i="39"/>
  <c r="M44" i="39"/>
  <c r="N44" i="39"/>
  <c r="O44" i="39"/>
  <c r="P44" i="39"/>
  <c r="Q44" i="39"/>
  <c r="B85" i="39"/>
  <c r="C85" i="39"/>
  <c r="D85" i="39"/>
  <c r="E85" i="39"/>
  <c r="G85" i="39"/>
  <c r="H85" i="39"/>
  <c r="I85" i="39"/>
  <c r="J85" i="39"/>
  <c r="K85" i="39"/>
  <c r="L85" i="39"/>
  <c r="M85" i="39"/>
  <c r="N85" i="39"/>
  <c r="O85" i="39"/>
  <c r="P85" i="39"/>
  <c r="Q85" i="39"/>
  <c r="B63" i="39"/>
  <c r="C63" i="39"/>
  <c r="D63" i="39"/>
  <c r="E63" i="39"/>
  <c r="G63" i="39"/>
  <c r="H63" i="39"/>
  <c r="I63" i="39"/>
  <c r="J63" i="39"/>
  <c r="K63" i="39"/>
  <c r="L63" i="39"/>
  <c r="M63" i="39"/>
  <c r="N63" i="39"/>
  <c r="O63" i="39"/>
  <c r="P63" i="39"/>
  <c r="Q63" i="39"/>
  <c r="B8" i="39"/>
  <c r="C8" i="39"/>
  <c r="D8" i="39"/>
  <c r="E8" i="39"/>
  <c r="G8" i="39"/>
  <c r="H8" i="39"/>
  <c r="I8" i="39"/>
  <c r="J8" i="39"/>
  <c r="K8" i="39"/>
  <c r="L8" i="39"/>
  <c r="M8" i="39"/>
  <c r="N8" i="39"/>
  <c r="O8" i="39"/>
  <c r="P8" i="39"/>
  <c r="Q8" i="39"/>
  <c r="B56" i="39"/>
  <c r="C56" i="39"/>
  <c r="D56" i="39"/>
  <c r="E56" i="39"/>
  <c r="G56" i="39"/>
  <c r="H56" i="39"/>
  <c r="I56" i="39"/>
  <c r="J56" i="39"/>
  <c r="K56" i="39"/>
  <c r="L56" i="39"/>
  <c r="M56" i="39"/>
  <c r="N56" i="39"/>
  <c r="O56" i="39"/>
  <c r="P56" i="39"/>
  <c r="Q56" i="39"/>
  <c r="B76" i="39"/>
  <c r="C76" i="39"/>
  <c r="D76" i="39"/>
  <c r="E76" i="39"/>
  <c r="G76" i="39"/>
  <c r="H76" i="39"/>
  <c r="I76" i="39"/>
  <c r="J76" i="39"/>
  <c r="K76" i="39"/>
  <c r="L76" i="39"/>
  <c r="M76" i="39"/>
  <c r="N76" i="39"/>
  <c r="O76" i="39"/>
  <c r="P76" i="39"/>
  <c r="Q76" i="39"/>
  <c r="B35" i="39"/>
  <c r="C35" i="39"/>
  <c r="D35" i="39"/>
  <c r="E35" i="39"/>
  <c r="G35" i="39"/>
  <c r="H35" i="39"/>
  <c r="I35" i="39"/>
  <c r="J35" i="39"/>
  <c r="K35" i="39"/>
  <c r="L35" i="39"/>
  <c r="M35" i="39"/>
  <c r="N35" i="39"/>
  <c r="O35" i="39"/>
  <c r="P35" i="39"/>
  <c r="Q35" i="39"/>
  <c r="B31" i="39"/>
  <c r="C31" i="39"/>
  <c r="D31" i="39"/>
  <c r="E31" i="39"/>
  <c r="G31" i="39"/>
  <c r="H31" i="39"/>
  <c r="I31" i="39"/>
  <c r="J31" i="39"/>
  <c r="K31" i="39"/>
  <c r="L31" i="39"/>
  <c r="M31" i="39"/>
  <c r="N31" i="39"/>
  <c r="O31" i="39"/>
  <c r="P31" i="39"/>
  <c r="Q31" i="39"/>
  <c r="B39" i="39"/>
  <c r="C39" i="39"/>
  <c r="D39" i="39"/>
  <c r="E39" i="39"/>
  <c r="G39" i="39"/>
  <c r="H39" i="39"/>
  <c r="I39" i="39"/>
  <c r="J39" i="39"/>
  <c r="K39" i="39"/>
  <c r="L39" i="39"/>
  <c r="M39" i="39"/>
  <c r="N39" i="39"/>
  <c r="O39" i="39"/>
  <c r="P39" i="39"/>
  <c r="Q39" i="39"/>
  <c r="B38" i="39"/>
  <c r="C38" i="39"/>
  <c r="D38" i="39"/>
  <c r="E38" i="39"/>
  <c r="G38" i="39"/>
  <c r="H38" i="39"/>
  <c r="I38" i="39"/>
  <c r="J38" i="39"/>
  <c r="K38" i="39"/>
  <c r="L38" i="39"/>
  <c r="M38" i="39"/>
  <c r="N38" i="39"/>
  <c r="O38" i="39"/>
  <c r="P38" i="39"/>
  <c r="Q38" i="39"/>
  <c r="B27" i="39"/>
  <c r="C27" i="39"/>
  <c r="D27" i="39"/>
  <c r="E27" i="39"/>
  <c r="G27" i="39"/>
  <c r="H27" i="39"/>
  <c r="I27" i="39"/>
  <c r="J27" i="39"/>
  <c r="K27" i="39"/>
  <c r="L27" i="39"/>
  <c r="M27" i="39"/>
  <c r="N27" i="39"/>
  <c r="O27" i="39"/>
  <c r="P27" i="39"/>
  <c r="Q27" i="39"/>
  <c r="B83" i="39"/>
  <c r="C83" i="39"/>
  <c r="D83" i="39"/>
  <c r="E83" i="39"/>
  <c r="G83" i="39"/>
  <c r="H83" i="39"/>
  <c r="I83" i="39"/>
  <c r="J83" i="39"/>
  <c r="K83" i="39"/>
  <c r="L83" i="39"/>
  <c r="M83" i="39"/>
  <c r="N83" i="39"/>
  <c r="O83" i="39"/>
  <c r="P83" i="39"/>
  <c r="Q83" i="39"/>
  <c r="B17" i="39"/>
  <c r="C17" i="39"/>
  <c r="D17" i="39"/>
  <c r="E17" i="39"/>
  <c r="G17" i="39"/>
  <c r="H17" i="39"/>
  <c r="I17" i="39"/>
  <c r="J17" i="39"/>
  <c r="K17" i="39"/>
  <c r="L17" i="39"/>
  <c r="M17" i="39"/>
  <c r="N17" i="39"/>
  <c r="O17" i="39"/>
  <c r="P17" i="39"/>
  <c r="Q17" i="39"/>
  <c r="B55" i="39"/>
  <c r="C55" i="39"/>
  <c r="D55" i="39"/>
  <c r="E55" i="39"/>
  <c r="G55" i="39"/>
  <c r="H55" i="39"/>
  <c r="I55" i="39"/>
  <c r="J55" i="39"/>
  <c r="K55" i="39"/>
  <c r="L55" i="39"/>
  <c r="M55" i="39"/>
  <c r="N55" i="39"/>
  <c r="O55" i="39"/>
  <c r="P55" i="39"/>
  <c r="Q55" i="39"/>
  <c r="B29" i="39"/>
  <c r="C29" i="39"/>
  <c r="D29" i="39"/>
  <c r="E29" i="39"/>
  <c r="G29" i="39"/>
  <c r="H29" i="39"/>
  <c r="I29" i="39"/>
  <c r="J29" i="39"/>
  <c r="K29" i="39"/>
  <c r="L29" i="39"/>
  <c r="M29" i="39"/>
  <c r="N29" i="39"/>
  <c r="O29" i="39"/>
  <c r="P29" i="39"/>
  <c r="Q29" i="39"/>
  <c r="B77" i="39"/>
  <c r="C77" i="39"/>
  <c r="D77" i="39"/>
  <c r="E77" i="39"/>
  <c r="G77" i="39"/>
  <c r="H77" i="39"/>
  <c r="I77" i="39"/>
  <c r="J77" i="39"/>
  <c r="K77" i="39"/>
  <c r="L77" i="39"/>
  <c r="M77" i="39"/>
  <c r="N77" i="39"/>
  <c r="O77" i="39"/>
  <c r="P77" i="39"/>
  <c r="Q77" i="39"/>
  <c r="B6" i="39"/>
  <c r="C6" i="39"/>
  <c r="D6" i="39"/>
  <c r="E6" i="39"/>
  <c r="G6" i="39"/>
  <c r="H6" i="39"/>
  <c r="I6" i="39"/>
  <c r="J6" i="39"/>
  <c r="K6" i="39"/>
  <c r="L6" i="39"/>
  <c r="M6" i="39"/>
  <c r="N6" i="39"/>
  <c r="O6" i="39"/>
  <c r="P6" i="39"/>
  <c r="Q6" i="39"/>
  <c r="B57" i="39"/>
  <c r="C57" i="39"/>
  <c r="D57" i="39"/>
  <c r="E57" i="39"/>
  <c r="G57" i="39"/>
  <c r="H57" i="39"/>
  <c r="I57" i="39"/>
  <c r="J57" i="39"/>
  <c r="K57" i="39"/>
  <c r="L57" i="39"/>
  <c r="M57" i="39"/>
  <c r="N57" i="39"/>
  <c r="O57" i="39"/>
  <c r="P57" i="39"/>
  <c r="Q57" i="39"/>
  <c r="B84" i="39"/>
  <c r="C84" i="39"/>
  <c r="D84" i="39"/>
  <c r="E84" i="39"/>
  <c r="G84" i="39"/>
  <c r="H84" i="39"/>
  <c r="I84" i="39"/>
  <c r="J84" i="39"/>
  <c r="K84" i="39"/>
  <c r="L84" i="39"/>
  <c r="M84" i="39"/>
  <c r="N84" i="39"/>
  <c r="O84" i="39"/>
  <c r="P84" i="39"/>
  <c r="Q84" i="39"/>
  <c r="B34" i="39"/>
  <c r="C34" i="39"/>
  <c r="D34" i="39"/>
  <c r="E34" i="39"/>
  <c r="G34" i="39"/>
  <c r="H34" i="39"/>
  <c r="I34" i="39"/>
  <c r="J34" i="39"/>
  <c r="K34" i="39"/>
  <c r="L34" i="39"/>
  <c r="M34" i="39"/>
  <c r="N34" i="39"/>
  <c r="O34" i="39"/>
  <c r="P34" i="39"/>
  <c r="Q34" i="39"/>
  <c r="B24" i="39"/>
  <c r="C24" i="39"/>
  <c r="D24" i="39"/>
  <c r="E24" i="39"/>
  <c r="G24" i="39"/>
  <c r="H24" i="39"/>
  <c r="I24" i="39"/>
  <c r="J24" i="39"/>
  <c r="K24" i="39"/>
  <c r="L24" i="39"/>
  <c r="M24" i="39"/>
  <c r="N24" i="39"/>
  <c r="O24" i="39"/>
  <c r="P24" i="39"/>
  <c r="Q24" i="39"/>
  <c r="B58" i="39"/>
  <c r="C58" i="39"/>
  <c r="D58" i="39"/>
  <c r="E58" i="39"/>
  <c r="G58" i="39"/>
  <c r="H58" i="39"/>
  <c r="I58" i="39"/>
  <c r="J58" i="39"/>
  <c r="K58" i="39"/>
  <c r="L58" i="39"/>
  <c r="M58" i="39"/>
  <c r="N58" i="39"/>
  <c r="O58" i="39"/>
  <c r="P58" i="39"/>
  <c r="Q58" i="39"/>
  <c r="B4" i="39"/>
  <c r="C4" i="39"/>
  <c r="D4" i="39"/>
  <c r="E4" i="39"/>
  <c r="G4" i="39"/>
  <c r="H4" i="39"/>
  <c r="I4" i="39"/>
  <c r="J4" i="39"/>
  <c r="K4" i="39"/>
  <c r="L4" i="39"/>
  <c r="M4" i="39"/>
  <c r="N4" i="39"/>
  <c r="O4" i="39"/>
  <c r="P4" i="39"/>
  <c r="Q4" i="39"/>
  <c r="B7" i="39"/>
  <c r="C7" i="39"/>
  <c r="D7" i="39"/>
  <c r="E7" i="39"/>
  <c r="G7" i="39"/>
  <c r="H7" i="39"/>
  <c r="I7" i="39"/>
  <c r="J7" i="39"/>
  <c r="K7" i="39"/>
  <c r="L7" i="39"/>
  <c r="M7" i="39"/>
  <c r="N7" i="39"/>
  <c r="O7" i="39"/>
  <c r="P7" i="39"/>
  <c r="Q7" i="39"/>
  <c r="B13" i="39"/>
  <c r="C13" i="39"/>
  <c r="D13" i="39"/>
  <c r="E13" i="39"/>
  <c r="G13" i="39"/>
  <c r="H13" i="39"/>
  <c r="I13" i="39"/>
  <c r="J13" i="39"/>
  <c r="K13" i="39"/>
  <c r="L13" i="39"/>
  <c r="M13" i="39"/>
  <c r="N13" i="39"/>
  <c r="O13" i="39"/>
  <c r="P13" i="39"/>
  <c r="Q13" i="39"/>
  <c r="B69" i="39"/>
  <c r="C69" i="39"/>
  <c r="D69" i="39"/>
  <c r="E69" i="39"/>
  <c r="G69" i="39"/>
  <c r="H69" i="39"/>
  <c r="I69" i="39"/>
  <c r="J69" i="39"/>
  <c r="K69" i="39"/>
  <c r="L69" i="39"/>
  <c r="M69" i="39"/>
  <c r="N69" i="39"/>
  <c r="O69" i="39"/>
  <c r="P69" i="39"/>
  <c r="Q69" i="39"/>
  <c r="B42" i="39"/>
  <c r="C42" i="39"/>
  <c r="D42" i="39"/>
  <c r="E42" i="39"/>
  <c r="G42" i="39"/>
  <c r="H42" i="39"/>
  <c r="I42" i="39"/>
  <c r="J42" i="39"/>
  <c r="K42" i="39"/>
  <c r="L42" i="39"/>
  <c r="M42" i="39"/>
  <c r="N42" i="39"/>
  <c r="O42" i="39"/>
  <c r="P42" i="39"/>
  <c r="Q42" i="39"/>
  <c r="B12" i="39"/>
  <c r="C12" i="39"/>
  <c r="D12" i="39"/>
  <c r="E12" i="39"/>
  <c r="G12" i="39"/>
  <c r="H12" i="39"/>
  <c r="I12" i="39"/>
  <c r="J12" i="39"/>
  <c r="K12" i="39"/>
  <c r="L12" i="39"/>
  <c r="M12" i="39"/>
  <c r="N12" i="39"/>
  <c r="O12" i="39"/>
  <c r="P12" i="39"/>
  <c r="Q12" i="39"/>
  <c r="B86" i="39"/>
  <c r="C86" i="39"/>
  <c r="D86" i="39"/>
  <c r="E86" i="39"/>
  <c r="G86" i="39"/>
  <c r="H86" i="39"/>
  <c r="I86" i="39"/>
  <c r="J86" i="39"/>
  <c r="K86" i="39"/>
  <c r="L86" i="39"/>
  <c r="M86" i="39"/>
  <c r="N86" i="39"/>
  <c r="O86" i="39"/>
  <c r="P86" i="39"/>
  <c r="Q86" i="39"/>
  <c r="B26" i="39"/>
  <c r="C26" i="39"/>
  <c r="D26" i="39"/>
  <c r="E26" i="39"/>
  <c r="G26" i="39"/>
  <c r="H26" i="39"/>
  <c r="I26" i="39"/>
  <c r="J26" i="39"/>
  <c r="K26" i="39"/>
  <c r="L26" i="39"/>
  <c r="M26" i="39"/>
  <c r="N26" i="39"/>
  <c r="O26" i="39"/>
  <c r="P26" i="39"/>
  <c r="Q26" i="39"/>
  <c r="B45" i="39"/>
  <c r="C45" i="39"/>
  <c r="D45" i="39"/>
  <c r="E45" i="39"/>
  <c r="G45" i="39"/>
  <c r="H45" i="39"/>
  <c r="I45" i="39"/>
  <c r="J45" i="39"/>
  <c r="K45" i="39"/>
  <c r="L45" i="39"/>
  <c r="M45" i="39"/>
  <c r="N45" i="39"/>
  <c r="O45" i="39"/>
  <c r="P45" i="39"/>
  <c r="Q45" i="39"/>
  <c r="B25" i="39"/>
  <c r="C25" i="39"/>
  <c r="D25" i="39"/>
  <c r="E25" i="39"/>
  <c r="G25" i="39"/>
  <c r="H25" i="39"/>
  <c r="I25" i="39"/>
  <c r="J25" i="39"/>
  <c r="K25" i="39"/>
  <c r="L25" i="39"/>
  <c r="M25" i="39"/>
  <c r="N25" i="39"/>
  <c r="O25" i="39"/>
  <c r="P25" i="39"/>
  <c r="Q25" i="39"/>
  <c r="B51" i="39"/>
  <c r="C51" i="39"/>
  <c r="D51" i="39"/>
  <c r="E51" i="39"/>
  <c r="G51" i="39"/>
  <c r="H51" i="39"/>
  <c r="I51" i="39"/>
  <c r="J51" i="39"/>
  <c r="K51" i="39"/>
  <c r="L51" i="39"/>
  <c r="M51" i="39"/>
  <c r="N51" i="39"/>
  <c r="O51" i="39"/>
  <c r="P51" i="39"/>
  <c r="Q51" i="39"/>
  <c r="B9" i="39"/>
  <c r="C9" i="39"/>
  <c r="D9" i="39"/>
  <c r="E9" i="39"/>
  <c r="G9" i="39"/>
  <c r="H9" i="39"/>
  <c r="I9" i="39"/>
  <c r="J9" i="39"/>
  <c r="K9" i="39"/>
  <c r="L9" i="39"/>
  <c r="M9" i="39"/>
  <c r="N9" i="39"/>
  <c r="O9" i="39"/>
  <c r="P9" i="39"/>
  <c r="Q9" i="39"/>
  <c r="B59" i="39"/>
  <c r="C59" i="39"/>
  <c r="D59" i="39"/>
  <c r="E59" i="39"/>
  <c r="G59" i="39"/>
  <c r="H59" i="39"/>
  <c r="I59" i="39"/>
  <c r="J59" i="39"/>
  <c r="K59" i="39"/>
  <c r="L59" i="39"/>
  <c r="M59" i="39"/>
  <c r="N59" i="39"/>
  <c r="O59" i="39"/>
  <c r="P59" i="39"/>
  <c r="Q59" i="39"/>
  <c r="B23" i="39"/>
  <c r="C23" i="39"/>
  <c r="D23" i="39"/>
  <c r="E23" i="39"/>
  <c r="G23" i="39"/>
  <c r="H23" i="39"/>
  <c r="I23" i="39"/>
  <c r="J23" i="39"/>
  <c r="K23" i="39"/>
  <c r="L23" i="39"/>
  <c r="M23" i="39"/>
  <c r="N23" i="39"/>
  <c r="O23" i="39"/>
  <c r="P23" i="39"/>
  <c r="Q23" i="39"/>
  <c r="B78" i="39"/>
  <c r="C78" i="39"/>
  <c r="D78" i="39"/>
  <c r="E78" i="39"/>
  <c r="G78" i="39"/>
  <c r="H78" i="39"/>
  <c r="I78" i="39"/>
  <c r="J78" i="39"/>
  <c r="K78" i="39"/>
  <c r="L78" i="39"/>
  <c r="M78" i="39"/>
  <c r="N78" i="39"/>
  <c r="O78" i="39"/>
  <c r="P78" i="39"/>
  <c r="Q78" i="39"/>
  <c r="B37" i="39"/>
  <c r="C37" i="39"/>
  <c r="D37" i="39"/>
  <c r="E37" i="39"/>
  <c r="G37" i="39"/>
  <c r="H37" i="39"/>
  <c r="I37" i="39"/>
  <c r="J37" i="39"/>
  <c r="K37" i="39"/>
  <c r="L37" i="39"/>
  <c r="M37" i="39"/>
  <c r="N37" i="39"/>
  <c r="O37" i="39"/>
  <c r="P37" i="39"/>
  <c r="Q37" i="39"/>
  <c r="B67" i="39"/>
  <c r="C67" i="39"/>
  <c r="D67" i="39"/>
  <c r="E67" i="39"/>
  <c r="G67" i="39"/>
  <c r="H67" i="39"/>
  <c r="I67" i="39"/>
  <c r="J67" i="39"/>
  <c r="K67" i="39"/>
  <c r="L67" i="39"/>
  <c r="M67" i="39"/>
  <c r="N67" i="39"/>
  <c r="O67" i="39"/>
  <c r="P67" i="39"/>
  <c r="Q67" i="39"/>
  <c r="B71" i="39"/>
  <c r="C71" i="39"/>
  <c r="D71" i="39"/>
  <c r="E71" i="39"/>
  <c r="G71" i="39"/>
  <c r="H71" i="39"/>
  <c r="I71" i="39"/>
  <c r="J71" i="39"/>
  <c r="K71" i="39"/>
  <c r="L71" i="39"/>
  <c r="M71" i="39"/>
  <c r="N71" i="39"/>
  <c r="O71" i="39"/>
  <c r="P71" i="39"/>
  <c r="Q71" i="39"/>
  <c r="B62" i="39"/>
  <c r="C62" i="39"/>
  <c r="D62" i="39"/>
  <c r="E62" i="39"/>
  <c r="G62" i="39"/>
  <c r="H62" i="39"/>
  <c r="I62" i="39"/>
  <c r="J62" i="39"/>
  <c r="K62" i="39"/>
  <c r="L62" i="39"/>
  <c r="M62" i="39"/>
  <c r="N62" i="39"/>
  <c r="O62" i="39"/>
  <c r="P62" i="39"/>
  <c r="Q62" i="39"/>
  <c r="B21" i="39"/>
  <c r="C21" i="39"/>
  <c r="D21" i="39"/>
  <c r="E21" i="39"/>
  <c r="G21" i="39"/>
  <c r="H21" i="39"/>
  <c r="I21" i="39"/>
  <c r="J21" i="39"/>
  <c r="K21" i="39"/>
  <c r="L21" i="39"/>
  <c r="M21" i="39"/>
  <c r="N21" i="39"/>
  <c r="O21" i="39"/>
  <c r="P21" i="39"/>
  <c r="Q21" i="39"/>
  <c r="B50" i="39"/>
  <c r="C50" i="39"/>
  <c r="D50" i="39"/>
  <c r="E50" i="39"/>
  <c r="G50" i="39"/>
  <c r="H50" i="39"/>
  <c r="I50" i="39"/>
  <c r="J50" i="39"/>
  <c r="K50" i="39"/>
  <c r="L50" i="39"/>
  <c r="M50" i="39"/>
  <c r="N50" i="39"/>
  <c r="O50" i="39"/>
  <c r="P50" i="39"/>
  <c r="Q50" i="39"/>
  <c r="B52" i="39"/>
  <c r="C52" i="39"/>
  <c r="D52" i="39"/>
  <c r="E52" i="39"/>
  <c r="G52" i="39"/>
  <c r="H52" i="39"/>
  <c r="I52" i="39"/>
  <c r="J52" i="39"/>
  <c r="K52" i="39"/>
  <c r="L52" i="39"/>
  <c r="M52" i="39"/>
  <c r="N52" i="39"/>
  <c r="O52" i="39"/>
  <c r="P52" i="39"/>
  <c r="Q52" i="39"/>
  <c r="B53" i="39"/>
  <c r="C53" i="39"/>
  <c r="D53" i="39"/>
  <c r="E53" i="39"/>
  <c r="G53" i="39"/>
  <c r="H53" i="39"/>
  <c r="I53" i="39"/>
  <c r="J53" i="39"/>
  <c r="K53" i="39"/>
  <c r="L53" i="39"/>
  <c r="M53" i="39"/>
  <c r="N53" i="39"/>
  <c r="O53" i="39"/>
  <c r="P53" i="39"/>
  <c r="Q53" i="39"/>
  <c r="B47" i="39"/>
  <c r="C47" i="39"/>
  <c r="D47" i="39"/>
  <c r="E47" i="39"/>
  <c r="G47" i="39"/>
  <c r="H47" i="39"/>
  <c r="I47" i="39"/>
  <c r="J47" i="39"/>
  <c r="K47" i="39"/>
  <c r="L47" i="39"/>
  <c r="M47" i="39"/>
  <c r="N47" i="39"/>
  <c r="O47" i="39"/>
  <c r="P47" i="39"/>
  <c r="Q47" i="39"/>
  <c r="B33" i="39"/>
  <c r="C33" i="39"/>
  <c r="D33" i="39"/>
  <c r="E33" i="39"/>
  <c r="G33" i="39"/>
  <c r="H33" i="39"/>
  <c r="I33" i="39"/>
  <c r="J33" i="39"/>
  <c r="K33" i="39"/>
  <c r="L33" i="39"/>
  <c r="M33" i="39"/>
  <c r="N33" i="39"/>
  <c r="O33" i="39"/>
  <c r="P33" i="39"/>
  <c r="Q33" i="39"/>
  <c r="B16" i="39"/>
  <c r="C16" i="39"/>
  <c r="D16" i="39"/>
  <c r="E16" i="39"/>
  <c r="G16" i="39"/>
  <c r="H16" i="39"/>
  <c r="I16" i="39"/>
  <c r="J16" i="39"/>
  <c r="K16" i="39"/>
  <c r="L16" i="39"/>
  <c r="M16" i="39"/>
  <c r="N16" i="39"/>
  <c r="O16" i="39"/>
  <c r="P16" i="39"/>
  <c r="Q16" i="39"/>
  <c r="B61" i="39"/>
  <c r="C61" i="39"/>
  <c r="D61" i="39"/>
  <c r="E61" i="39"/>
  <c r="G61" i="39"/>
  <c r="H61" i="39"/>
  <c r="I61" i="39"/>
  <c r="J61" i="39"/>
  <c r="K61" i="39"/>
  <c r="L61" i="39"/>
  <c r="M61" i="39"/>
  <c r="N61" i="39"/>
  <c r="O61" i="39"/>
  <c r="P61" i="39"/>
  <c r="Q61" i="39"/>
  <c r="B80" i="39"/>
  <c r="C80" i="39"/>
  <c r="D80" i="39"/>
  <c r="E80" i="39"/>
  <c r="G80" i="39"/>
  <c r="H80" i="39"/>
  <c r="I80" i="39"/>
  <c r="J80" i="39"/>
  <c r="K80" i="39"/>
  <c r="L80" i="39"/>
  <c r="M80" i="39"/>
  <c r="N80" i="39"/>
  <c r="O80" i="39"/>
  <c r="P80" i="39"/>
  <c r="Q80" i="39"/>
  <c r="Q2" i="39"/>
  <c r="P2" i="39"/>
  <c r="O2" i="39"/>
  <c r="N2" i="39"/>
  <c r="M2" i="39"/>
  <c r="L2" i="39"/>
  <c r="K2" i="39"/>
  <c r="J2" i="39"/>
  <c r="I2" i="39"/>
  <c r="H2" i="39"/>
  <c r="G2" i="39"/>
  <c r="E2" i="39"/>
  <c r="D2" i="39"/>
  <c r="C2" i="39"/>
  <c r="B2" i="39"/>
  <c r="V2" i="39"/>
  <c r="V10" i="39"/>
  <c r="V66" i="39"/>
  <c r="V28" i="39"/>
  <c r="V43" i="39"/>
  <c r="V70" i="39"/>
  <c r="V72" i="39"/>
  <c r="V19" i="39"/>
  <c r="V60" i="39"/>
  <c r="V3" i="39"/>
  <c r="V74" i="39"/>
  <c r="V22" i="39"/>
  <c r="V73" i="39"/>
  <c r="V41" i="39"/>
  <c r="V54" i="39"/>
  <c r="V40" i="39"/>
  <c r="V64" i="39"/>
  <c r="V79" i="39"/>
  <c r="V20" i="39"/>
  <c r="V46" i="39"/>
  <c r="V30" i="39"/>
  <c r="V5" i="39"/>
  <c r="V68" i="39"/>
  <c r="V18" i="39"/>
  <c r="V81" i="39"/>
  <c r="V11" i="39"/>
  <c r="V65" i="39"/>
  <c r="V82" i="39"/>
  <c r="V75" i="39"/>
  <c r="V49" i="39"/>
  <c r="V36" i="39"/>
  <c r="V15" i="39"/>
  <c r="V14" i="39"/>
  <c r="V48" i="39"/>
  <c r="V32" i="39"/>
  <c r="V44" i="39"/>
  <c r="V85" i="39"/>
  <c r="V63" i="39"/>
  <c r="V8" i="39"/>
  <c r="V56" i="39"/>
  <c r="V76" i="39"/>
  <c r="V35" i="39"/>
  <c r="V31" i="39"/>
  <c r="V39" i="39"/>
  <c r="V38" i="39"/>
  <c r="V27" i="39"/>
  <c r="V83" i="39"/>
  <c r="V17" i="39"/>
  <c r="V55" i="39"/>
  <c r="V29" i="39"/>
  <c r="V77" i="39"/>
  <c r="V6" i="39"/>
  <c r="V57" i="39"/>
  <c r="V84" i="39"/>
  <c r="V34" i="39"/>
  <c r="V24" i="39"/>
  <c r="V58" i="39"/>
  <c r="V4" i="39"/>
  <c r="V7" i="39"/>
  <c r="V13" i="39"/>
  <c r="V69" i="39"/>
  <c r="V42" i="39"/>
  <c r="V12" i="39"/>
  <c r="V86" i="39"/>
  <c r="V26" i="39"/>
  <c r="V45" i="39"/>
  <c r="V25" i="39"/>
  <c r="V51" i="39"/>
  <c r="V9" i="39"/>
  <c r="V59" i="39"/>
  <c r="V23" i="39"/>
  <c r="V78" i="39"/>
  <c r="V37" i="39"/>
  <c r="V67" i="39"/>
  <c r="V71" i="39"/>
  <c r="V62" i="39"/>
  <c r="V21" i="39"/>
  <c r="V50" i="39"/>
  <c r="V52" i="39"/>
  <c r="V53" i="39"/>
  <c r="V47" i="39"/>
  <c r="V33" i="39"/>
  <c r="V16" i="39"/>
  <c r="V61" i="39"/>
  <c r="V80" i="39"/>
  <c r="T83" i="39" l="1"/>
  <c r="T36" i="39"/>
  <c r="T12" i="39"/>
  <c r="T23" i="39"/>
  <c r="T34" i="39"/>
  <c r="T8" i="39"/>
  <c r="T62" i="39"/>
  <c r="T39" i="39"/>
  <c r="T82" i="39"/>
  <c r="Q87" i="39"/>
  <c r="T86" i="39"/>
  <c r="T17" i="39"/>
  <c r="T15" i="39"/>
  <c r="T26" i="39"/>
  <c r="T14" i="39"/>
  <c r="P87" i="39"/>
  <c r="T29" i="39"/>
  <c r="T48" i="39"/>
  <c r="T55" i="39"/>
  <c r="T25" i="39"/>
  <c r="T77" i="39"/>
  <c r="T32" i="39"/>
  <c r="D87" i="39"/>
  <c r="T51" i="39"/>
  <c r="T6" i="39"/>
  <c r="T44" i="39"/>
  <c r="T45" i="39"/>
  <c r="T9" i="39"/>
  <c r="T57" i="39"/>
  <c r="T85" i="39"/>
  <c r="T59" i="39"/>
  <c r="T84" i="39"/>
  <c r="T63" i="39"/>
  <c r="T78" i="39"/>
  <c r="T24" i="39"/>
  <c r="T56" i="39"/>
  <c r="T58" i="39"/>
  <c r="T76" i="39"/>
  <c r="T81" i="39"/>
  <c r="T67" i="39"/>
  <c r="T4" i="39"/>
  <c r="T35" i="39"/>
  <c r="T11" i="39"/>
  <c r="T7" i="39"/>
  <c r="T31" i="39"/>
  <c r="T65" i="39"/>
  <c r="T2" i="39"/>
  <c r="T69" i="39"/>
  <c r="T38" i="39"/>
  <c r="T75" i="39"/>
  <c r="T27" i="39"/>
  <c r="T49" i="39"/>
  <c r="T71" i="39"/>
  <c r="T42" i="39"/>
  <c r="T13" i="39"/>
  <c r="G87" i="39"/>
  <c r="T37" i="39"/>
  <c r="H87" i="39"/>
  <c r="O87" i="39"/>
  <c r="C87" i="39"/>
  <c r="E87" i="39"/>
  <c r="R45" i="39"/>
  <c r="R12" i="39"/>
  <c r="R4" i="39"/>
  <c r="R6" i="39"/>
  <c r="R83" i="39"/>
  <c r="R35" i="39"/>
  <c r="R85" i="39"/>
  <c r="R14" i="39"/>
  <c r="R82" i="39"/>
  <c r="R81" i="39"/>
  <c r="R20" i="39"/>
  <c r="R64" i="39"/>
  <c r="R54" i="39"/>
  <c r="R73" i="39"/>
  <c r="R74" i="39"/>
  <c r="R60" i="39"/>
  <c r="R19" i="39"/>
  <c r="R70" i="39"/>
  <c r="R10" i="39"/>
  <c r="R25" i="39"/>
  <c r="R42" i="39"/>
  <c r="R58" i="39"/>
  <c r="R57" i="39"/>
  <c r="R17" i="39"/>
  <c r="R31" i="39"/>
  <c r="R63" i="39"/>
  <c r="R15" i="39"/>
  <c r="R65" i="39"/>
  <c r="R18" i="39"/>
  <c r="R46" i="39"/>
  <c r="R79" i="39"/>
  <c r="R40" i="39"/>
  <c r="R41" i="39"/>
  <c r="R22" i="39"/>
  <c r="R3" i="39"/>
  <c r="R72" i="39"/>
  <c r="R2" i="39"/>
  <c r="R26" i="39"/>
  <c r="R13" i="39"/>
  <c r="R24" i="39"/>
  <c r="R77" i="39"/>
  <c r="R39" i="39"/>
  <c r="R8" i="39"/>
  <c r="R32" i="39"/>
  <c r="R36" i="39"/>
  <c r="R11" i="39"/>
  <c r="R30" i="39"/>
  <c r="R66" i="39"/>
  <c r="R51" i="39"/>
  <c r="R69" i="39"/>
  <c r="R34" i="39"/>
  <c r="R29" i="39"/>
  <c r="R27" i="39"/>
  <c r="R76" i="39"/>
  <c r="R48" i="39"/>
  <c r="R49" i="39"/>
  <c r="R68" i="39"/>
  <c r="R43" i="39"/>
  <c r="R86" i="39"/>
  <c r="R7" i="39"/>
  <c r="R84" i="39"/>
  <c r="R55" i="39"/>
  <c r="R38" i="39"/>
  <c r="R56" i="39"/>
  <c r="R44" i="39"/>
  <c r="R75" i="39"/>
  <c r="R5" i="39"/>
  <c r="R28" i="39"/>
  <c r="N87" i="39"/>
  <c r="R33" i="39"/>
  <c r="R50" i="39"/>
  <c r="R78" i="39"/>
  <c r="R47" i="39"/>
  <c r="R71" i="39"/>
  <c r="R23" i="39"/>
  <c r="R80" i="39"/>
  <c r="R16" i="39"/>
  <c r="R52" i="39"/>
  <c r="R62" i="39"/>
  <c r="R37" i="39"/>
  <c r="R9" i="39"/>
  <c r="R61" i="39"/>
  <c r="R53" i="39"/>
  <c r="R21" i="39"/>
  <c r="R67" i="39"/>
  <c r="R59" i="39"/>
  <c r="B87" i="39"/>
  <c r="T61" i="39"/>
  <c r="T33" i="39"/>
  <c r="T47" i="39"/>
  <c r="T53" i="39"/>
  <c r="T52" i="39"/>
  <c r="T50" i="39"/>
  <c r="T21" i="39"/>
  <c r="T18" i="39"/>
  <c r="T68" i="39"/>
  <c r="T5" i="39"/>
  <c r="T30" i="39"/>
  <c r="T46" i="39"/>
  <c r="T20" i="39"/>
  <c r="T79" i="39"/>
  <c r="T64" i="39"/>
  <c r="T40" i="39"/>
  <c r="T54" i="39"/>
  <c r="T41" i="39"/>
  <c r="T73" i="39"/>
  <c r="T22" i="39"/>
  <c r="T74" i="39"/>
  <c r="T3" i="39"/>
  <c r="T60" i="39"/>
  <c r="T19" i="39"/>
  <c r="T72" i="39"/>
  <c r="T70" i="39"/>
  <c r="T43" i="39"/>
  <c r="T28" i="39"/>
  <c r="T66" i="39"/>
  <c r="T10" i="39"/>
  <c r="T80" i="39"/>
  <c r="T16" i="39"/>
  <c r="J87" i="39"/>
  <c r="K87" i="39"/>
  <c r="M87" i="39"/>
  <c r="L87" i="39"/>
  <c r="I87" i="39"/>
  <c r="Q90" i="39" l="1"/>
  <c r="R87" i="39"/>
  <c r="T87" i="39"/>
  <c r="J47" i="44" l="1"/>
  <c r="I42" i="44"/>
  <c r="J41" i="44"/>
  <c r="I41" i="44"/>
  <c r="I40" i="44"/>
  <c r="I39" i="44"/>
  <c r="I38" i="44"/>
  <c r="I37" i="44"/>
  <c r="I36" i="44"/>
  <c r="I35" i="44"/>
  <c r="I34" i="44"/>
  <c r="J33" i="44"/>
  <c r="I33" i="44"/>
  <c r="I32" i="44"/>
  <c r="I31" i="44"/>
  <c r="I30" i="44"/>
  <c r="I29" i="44"/>
  <c r="I28" i="44"/>
  <c r="I27" i="44"/>
  <c r="I26" i="44"/>
  <c r="J25" i="44"/>
  <c r="I25" i="44"/>
  <c r="I24" i="44"/>
  <c r="I23" i="44"/>
  <c r="I22" i="44"/>
  <c r="I21" i="44"/>
  <c r="I20" i="44"/>
  <c r="I19" i="44"/>
  <c r="I18" i="44"/>
  <c r="J17" i="44"/>
  <c r="I17" i="44"/>
  <c r="I16" i="44"/>
  <c r="I15" i="44"/>
  <c r="I14" i="44"/>
  <c r="I13" i="44"/>
  <c r="I12" i="44"/>
  <c r="I11" i="44"/>
  <c r="I10" i="44"/>
  <c r="J9" i="44"/>
  <c r="I9" i="44"/>
  <c r="I8" i="44"/>
  <c r="I7" i="44"/>
  <c r="I6" i="44"/>
  <c r="I5" i="44"/>
  <c r="I4" i="44"/>
  <c r="I3" i="44"/>
  <c r="I1" i="44"/>
  <c r="D1" i="44"/>
  <c r="Q1" i="39" s="1"/>
  <c r="J44" i="44" l="1"/>
  <c r="J47" i="42"/>
  <c r="I42" i="42"/>
  <c r="J41" i="42"/>
  <c r="I41" i="42"/>
  <c r="I40" i="42"/>
  <c r="I39" i="42"/>
  <c r="I38" i="42"/>
  <c r="I37" i="42"/>
  <c r="I36" i="42"/>
  <c r="I35" i="42"/>
  <c r="I34" i="42"/>
  <c r="J33" i="42"/>
  <c r="I33" i="42"/>
  <c r="I32" i="42"/>
  <c r="I31" i="42"/>
  <c r="I30" i="42"/>
  <c r="I29" i="42"/>
  <c r="I28" i="42"/>
  <c r="I27" i="42"/>
  <c r="I26" i="42"/>
  <c r="J25" i="42"/>
  <c r="I25" i="42"/>
  <c r="I24" i="42"/>
  <c r="I23" i="42"/>
  <c r="I22" i="42"/>
  <c r="I21" i="42"/>
  <c r="I20" i="42"/>
  <c r="I19" i="42"/>
  <c r="I18" i="42"/>
  <c r="J17" i="42"/>
  <c r="I17" i="42"/>
  <c r="I16" i="42"/>
  <c r="I15" i="42"/>
  <c r="I14" i="42"/>
  <c r="I13" i="42"/>
  <c r="I12" i="42"/>
  <c r="I11" i="42"/>
  <c r="I10" i="42"/>
  <c r="J9" i="42"/>
  <c r="I9" i="42"/>
  <c r="I8" i="42"/>
  <c r="I7" i="42"/>
  <c r="I6" i="42"/>
  <c r="I5" i="42"/>
  <c r="I4" i="42"/>
  <c r="I3" i="42"/>
  <c r="I1" i="42"/>
  <c r="D1" i="42"/>
  <c r="P1" i="39" s="1"/>
  <c r="J47" i="41"/>
  <c r="I42" i="41"/>
  <c r="J41" i="41"/>
  <c r="I41" i="41"/>
  <c r="I40" i="41"/>
  <c r="I39" i="41"/>
  <c r="I38" i="41"/>
  <c r="I37" i="41"/>
  <c r="I36" i="41"/>
  <c r="I35" i="41"/>
  <c r="I34" i="41"/>
  <c r="J33" i="41"/>
  <c r="I33" i="41"/>
  <c r="I32" i="41"/>
  <c r="I31" i="41"/>
  <c r="I30" i="41"/>
  <c r="I29" i="41"/>
  <c r="I28" i="41"/>
  <c r="I27" i="41"/>
  <c r="I26" i="41"/>
  <c r="J25" i="41"/>
  <c r="I25" i="41"/>
  <c r="I24" i="41"/>
  <c r="I23" i="41"/>
  <c r="I22" i="41"/>
  <c r="I21" i="41"/>
  <c r="I20" i="41"/>
  <c r="I19" i="41"/>
  <c r="I18" i="41"/>
  <c r="J17" i="41"/>
  <c r="I17" i="41"/>
  <c r="I16" i="41"/>
  <c r="I15" i="41"/>
  <c r="I14" i="41"/>
  <c r="I13" i="41"/>
  <c r="I12" i="41"/>
  <c r="I11" i="41"/>
  <c r="I10" i="41"/>
  <c r="J9" i="41"/>
  <c r="I9" i="41"/>
  <c r="I8" i="41"/>
  <c r="I7" i="41"/>
  <c r="I6" i="41"/>
  <c r="I5" i="41"/>
  <c r="I4" i="41"/>
  <c r="I3" i="41"/>
  <c r="I1" i="41"/>
  <c r="D1" i="41"/>
  <c r="O1" i="39" s="1"/>
  <c r="J47" i="40"/>
  <c r="I42" i="40"/>
  <c r="J41" i="40"/>
  <c r="I41" i="40"/>
  <c r="I40" i="40"/>
  <c r="I39" i="40"/>
  <c r="I38" i="40"/>
  <c r="I37" i="40"/>
  <c r="I36" i="40"/>
  <c r="I35" i="40"/>
  <c r="I34" i="40"/>
  <c r="J33" i="40"/>
  <c r="I33" i="40"/>
  <c r="I32" i="40"/>
  <c r="I31" i="40"/>
  <c r="I30" i="40"/>
  <c r="I29" i="40"/>
  <c r="I28" i="40"/>
  <c r="I27" i="40"/>
  <c r="I26" i="40"/>
  <c r="J25" i="40"/>
  <c r="I25" i="40"/>
  <c r="I24" i="40"/>
  <c r="I23" i="40"/>
  <c r="I22" i="40"/>
  <c r="I21" i="40"/>
  <c r="I20" i="40"/>
  <c r="I19" i="40"/>
  <c r="I18" i="40"/>
  <c r="J17" i="40"/>
  <c r="I17" i="40"/>
  <c r="I16" i="40"/>
  <c r="I15" i="40"/>
  <c r="I14" i="40"/>
  <c r="I13" i="40"/>
  <c r="I12" i="40"/>
  <c r="I11" i="40"/>
  <c r="I10" i="40"/>
  <c r="J9" i="40"/>
  <c r="I9" i="40"/>
  <c r="I8" i="40"/>
  <c r="I7" i="40"/>
  <c r="I6" i="40"/>
  <c r="I5" i="40"/>
  <c r="I4" i="40"/>
  <c r="I3" i="40"/>
  <c r="I1" i="40"/>
  <c r="D1" i="40"/>
  <c r="N1" i="39" s="1"/>
  <c r="I8" i="15"/>
  <c r="I40" i="15"/>
  <c r="I42" i="15"/>
  <c r="I41" i="15"/>
  <c r="I39" i="15"/>
  <c r="I38" i="15"/>
  <c r="I37" i="15"/>
  <c r="I36" i="15"/>
  <c r="I35" i="15"/>
  <c r="I34" i="15"/>
  <c r="I33" i="15"/>
  <c r="I32" i="15"/>
  <c r="I31" i="15"/>
  <c r="I30" i="15"/>
  <c r="I29" i="15"/>
  <c r="I28" i="15"/>
  <c r="I27" i="15"/>
  <c r="I26" i="15"/>
  <c r="I25" i="15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I11" i="15"/>
  <c r="I10" i="15"/>
  <c r="I9" i="15"/>
  <c r="I7" i="15"/>
  <c r="I6" i="15"/>
  <c r="I5" i="15"/>
  <c r="I4" i="15"/>
  <c r="I3" i="15"/>
  <c r="I1" i="15"/>
  <c r="S88" i="39"/>
  <c r="R88" i="39"/>
  <c r="H1" i="28"/>
  <c r="H1" i="29"/>
  <c r="H1" i="30"/>
  <c r="H1" i="31"/>
  <c r="H1" i="32"/>
  <c r="H1" i="33"/>
  <c r="H1" i="34"/>
  <c r="H1" i="35"/>
  <c r="H1" i="36"/>
  <c r="H1" i="37"/>
  <c r="H41" i="38"/>
  <c r="H33" i="38"/>
  <c r="H25" i="38"/>
  <c r="H17" i="38"/>
  <c r="H9" i="38"/>
  <c r="D1" i="38"/>
  <c r="H41" i="37"/>
  <c r="H33" i="37"/>
  <c r="H25" i="37"/>
  <c r="H17" i="37"/>
  <c r="H9" i="37"/>
  <c r="D1" i="37"/>
  <c r="C1" i="39" s="1"/>
  <c r="H41" i="36"/>
  <c r="H33" i="36"/>
  <c r="H25" i="36"/>
  <c r="H17" i="36"/>
  <c r="H9" i="36"/>
  <c r="D1" i="36"/>
  <c r="D1" i="39" s="1"/>
  <c r="H41" i="35"/>
  <c r="H33" i="35"/>
  <c r="H25" i="35"/>
  <c r="H17" i="35"/>
  <c r="H9" i="35"/>
  <c r="D1" i="35"/>
  <c r="H41" i="34"/>
  <c r="H33" i="34"/>
  <c r="H25" i="34"/>
  <c r="H17" i="34"/>
  <c r="H9" i="34"/>
  <c r="D1" i="34"/>
  <c r="F1" i="39" s="1"/>
  <c r="F88" i="39" s="1"/>
  <c r="H41" i="33"/>
  <c r="H33" i="33"/>
  <c r="H25" i="33"/>
  <c r="H17" i="33"/>
  <c r="H9" i="33"/>
  <c r="D1" i="33"/>
  <c r="G1" i="39" s="1"/>
  <c r="G88" i="39" s="1"/>
  <c r="H41" i="32"/>
  <c r="H33" i="32"/>
  <c r="H25" i="32"/>
  <c r="H17" i="32"/>
  <c r="H9" i="32"/>
  <c r="D1" i="32"/>
  <c r="H1" i="39" s="1"/>
  <c r="H88" i="39" s="1"/>
  <c r="H41" i="31"/>
  <c r="H33" i="31"/>
  <c r="H25" i="31"/>
  <c r="H17" i="31"/>
  <c r="H9" i="31"/>
  <c r="D1" i="31"/>
  <c r="H41" i="30"/>
  <c r="H33" i="30"/>
  <c r="H25" i="30"/>
  <c r="H17" i="30"/>
  <c r="H9" i="30"/>
  <c r="D1" i="30"/>
  <c r="J1" i="39" s="1"/>
  <c r="J88" i="39" s="1"/>
  <c r="H41" i="29"/>
  <c r="H33" i="29"/>
  <c r="H25" i="29"/>
  <c r="H17" i="29"/>
  <c r="H9" i="29"/>
  <c r="D1" i="29"/>
  <c r="K1" i="39" s="1"/>
  <c r="K88" i="39" s="1"/>
  <c r="J44" i="40" l="1"/>
  <c r="J44" i="41"/>
  <c r="J44" i="42"/>
  <c r="F62" i="39"/>
  <c r="S62" i="39" s="1"/>
  <c r="U62" i="39" s="1"/>
  <c r="F18" i="39"/>
  <c r="S18" i="39" s="1"/>
  <c r="U18" i="39" s="1"/>
  <c r="F85" i="39"/>
  <c r="S85" i="39" s="1"/>
  <c r="U85" i="39" s="1"/>
  <c r="F61" i="39"/>
  <c r="S61" i="39" s="1"/>
  <c r="U61" i="39" s="1"/>
  <c r="F2" i="39"/>
  <c r="J46" i="44"/>
  <c r="Q89" i="39"/>
  <c r="E1" i="39"/>
  <c r="I1" i="39"/>
  <c r="I88" i="39" s="1"/>
  <c r="B1" i="39"/>
  <c r="H44" i="34"/>
  <c r="F47" i="39" s="1"/>
  <c r="S47" i="39" s="1"/>
  <c r="U47" i="39" s="1"/>
  <c r="H44" i="32"/>
  <c r="H44" i="29"/>
  <c r="H44" i="37"/>
  <c r="H44" i="35"/>
  <c r="H44" i="38"/>
  <c r="H44" i="30"/>
  <c r="H44" i="33"/>
  <c r="H44" i="36"/>
  <c r="H44" i="31"/>
  <c r="E91" i="39"/>
  <c r="F53" i="39" l="1"/>
  <c r="S53" i="39" s="1"/>
  <c r="U53" i="39" s="1"/>
  <c r="F44" i="39"/>
  <c r="S44" i="39" s="1"/>
  <c r="U44" i="39" s="1"/>
  <c r="F5" i="39"/>
  <c r="S5" i="39" s="1"/>
  <c r="U5" i="39" s="1"/>
  <c r="F56" i="39"/>
  <c r="S56" i="39" s="1"/>
  <c r="U56" i="39" s="1"/>
  <c r="F32" i="39"/>
  <c r="S32" i="39" s="1"/>
  <c r="U32" i="39" s="1"/>
  <c r="F19" i="39"/>
  <c r="S19" i="39" s="1"/>
  <c r="U19" i="39" s="1"/>
  <c r="F63" i="39"/>
  <c r="S63" i="39" s="1"/>
  <c r="U63" i="39" s="1"/>
  <c r="F36" i="39"/>
  <c r="S36" i="39" s="1"/>
  <c r="U36" i="39" s="1"/>
  <c r="F29" i="39"/>
  <c r="S29" i="39" s="1"/>
  <c r="U29" i="39" s="1"/>
  <c r="F8" i="39"/>
  <c r="S8" i="39" s="1"/>
  <c r="U8" i="39" s="1"/>
  <c r="F68" i="39"/>
  <c r="S68" i="39" s="1"/>
  <c r="U68" i="39" s="1"/>
  <c r="F72" i="39"/>
  <c r="S72" i="39" s="1"/>
  <c r="U72" i="39" s="1"/>
  <c r="F17" i="39"/>
  <c r="S17" i="39" s="1"/>
  <c r="U17" i="39" s="1"/>
  <c r="F59" i="39"/>
  <c r="S59" i="39" s="1"/>
  <c r="U59" i="39" s="1"/>
  <c r="F70" i="39"/>
  <c r="S70" i="39" s="1"/>
  <c r="U70" i="39" s="1"/>
  <c r="F27" i="39"/>
  <c r="S27" i="39" s="1"/>
  <c r="U27" i="39" s="1"/>
  <c r="F45" i="39"/>
  <c r="S45" i="39" s="1"/>
  <c r="U45" i="39" s="1"/>
  <c r="F30" i="39"/>
  <c r="S30" i="39" s="1"/>
  <c r="U30" i="39" s="1"/>
  <c r="F43" i="39"/>
  <c r="S43" i="39" s="1"/>
  <c r="U43" i="39" s="1"/>
  <c r="F31" i="39"/>
  <c r="S31" i="39" s="1"/>
  <c r="U31" i="39" s="1"/>
  <c r="F69" i="39"/>
  <c r="S69" i="39" s="1"/>
  <c r="U69" i="39" s="1"/>
  <c r="F46" i="39"/>
  <c r="S46" i="39" s="1"/>
  <c r="U46" i="39" s="1"/>
  <c r="F28" i="39"/>
  <c r="S28" i="39" s="1"/>
  <c r="U28" i="39" s="1"/>
  <c r="F35" i="39"/>
  <c r="S35" i="39" s="1"/>
  <c r="U35" i="39" s="1"/>
  <c r="F24" i="39"/>
  <c r="S24" i="39" s="1"/>
  <c r="U24" i="39" s="1"/>
  <c r="F20" i="39"/>
  <c r="S20" i="39" s="1"/>
  <c r="U20" i="39" s="1"/>
  <c r="F66" i="39"/>
  <c r="S66" i="39" s="1"/>
  <c r="U66" i="39" s="1"/>
  <c r="F76" i="39"/>
  <c r="S76" i="39" s="1"/>
  <c r="U76" i="39" s="1"/>
  <c r="F57" i="39"/>
  <c r="S57" i="39" s="1"/>
  <c r="U57" i="39" s="1"/>
  <c r="F48" i="39"/>
  <c r="S48" i="39" s="1"/>
  <c r="U48" i="39" s="1"/>
  <c r="F79" i="39"/>
  <c r="S79" i="39" s="1"/>
  <c r="U79" i="39" s="1"/>
  <c r="F10" i="39"/>
  <c r="S10" i="39" s="1"/>
  <c r="U10" i="39" s="1"/>
  <c r="F80" i="39"/>
  <c r="S80" i="39" s="1"/>
  <c r="U80" i="39" s="1"/>
  <c r="F38" i="39"/>
  <c r="S38" i="39" s="1"/>
  <c r="U38" i="39" s="1"/>
  <c r="F14" i="39"/>
  <c r="S14" i="39" s="1"/>
  <c r="U14" i="39" s="1"/>
  <c r="F64" i="39"/>
  <c r="S64" i="39" s="1"/>
  <c r="U64" i="39" s="1"/>
  <c r="F33" i="39"/>
  <c r="S33" i="39" s="1"/>
  <c r="U33" i="39" s="1"/>
  <c r="F52" i="39"/>
  <c r="S52" i="39" s="1"/>
  <c r="U52" i="39" s="1"/>
  <c r="F16" i="39"/>
  <c r="S16" i="39" s="1"/>
  <c r="U16" i="39" s="1"/>
  <c r="S2" i="39"/>
  <c r="F15" i="39"/>
  <c r="S15" i="39" s="1"/>
  <c r="U15" i="39" s="1"/>
  <c r="F40" i="39"/>
  <c r="S40" i="39" s="1"/>
  <c r="U40" i="39" s="1"/>
  <c r="F21" i="39"/>
  <c r="S21" i="39" s="1"/>
  <c r="U21" i="39" s="1"/>
  <c r="F67" i="39"/>
  <c r="S67" i="39" s="1"/>
  <c r="U67" i="39" s="1"/>
  <c r="F50" i="39"/>
  <c r="S50" i="39" s="1"/>
  <c r="U50" i="39" s="1"/>
  <c r="F54" i="39"/>
  <c r="S54" i="39" s="1"/>
  <c r="U54" i="39" s="1"/>
  <c r="F37" i="39"/>
  <c r="S37" i="39" s="1"/>
  <c r="U37" i="39" s="1"/>
  <c r="F51" i="39"/>
  <c r="S51" i="39" s="1"/>
  <c r="U51" i="39" s="1"/>
  <c r="F78" i="39"/>
  <c r="S78" i="39" s="1"/>
  <c r="U78" i="39" s="1"/>
  <c r="F49" i="39"/>
  <c r="S49" i="39" s="1"/>
  <c r="U49" i="39" s="1"/>
  <c r="F41" i="39"/>
  <c r="S41" i="39" s="1"/>
  <c r="U41" i="39" s="1"/>
  <c r="F9" i="39"/>
  <c r="S9" i="39" s="1"/>
  <c r="U9" i="39" s="1"/>
  <c r="F12" i="39"/>
  <c r="S12" i="39" s="1"/>
  <c r="U12" i="39" s="1"/>
  <c r="F25" i="39"/>
  <c r="S25" i="39" s="1"/>
  <c r="U25" i="39" s="1"/>
  <c r="F71" i="39"/>
  <c r="S71" i="39" s="1"/>
  <c r="U71" i="39" s="1"/>
  <c r="F75" i="39"/>
  <c r="S75" i="39" s="1"/>
  <c r="U75" i="39" s="1"/>
  <c r="F73" i="39"/>
  <c r="S73" i="39" s="1"/>
  <c r="U73" i="39" s="1"/>
  <c r="F86" i="39"/>
  <c r="S86" i="39" s="1"/>
  <c r="U86" i="39" s="1"/>
  <c r="F58" i="39"/>
  <c r="S58" i="39" s="1"/>
  <c r="U58" i="39" s="1"/>
  <c r="F7" i="39"/>
  <c r="S7" i="39" s="1"/>
  <c r="U7" i="39" s="1"/>
  <c r="F23" i="39"/>
  <c r="S23" i="39" s="1"/>
  <c r="U23" i="39" s="1"/>
  <c r="F82" i="39"/>
  <c r="S82" i="39" s="1"/>
  <c r="U82" i="39" s="1"/>
  <c r="F22" i="39"/>
  <c r="S22" i="39" s="1"/>
  <c r="U22" i="39" s="1"/>
  <c r="F42" i="39"/>
  <c r="S42" i="39" s="1"/>
  <c r="U42" i="39" s="1"/>
  <c r="F84" i="39"/>
  <c r="S84" i="39" s="1"/>
  <c r="U84" i="39" s="1"/>
  <c r="F83" i="39"/>
  <c r="S83" i="39" s="1"/>
  <c r="U83" i="39" s="1"/>
  <c r="F26" i="39"/>
  <c r="S26" i="39" s="1"/>
  <c r="U26" i="39" s="1"/>
  <c r="F65" i="39"/>
  <c r="S65" i="39" s="1"/>
  <c r="U65" i="39" s="1"/>
  <c r="F74" i="39"/>
  <c r="S74" i="39" s="1"/>
  <c r="U74" i="39" s="1"/>
  <c r="F4" i="39"/>
  <c r="S4" i="39" s="1"/>
  <c r="U4" i="39" s="1"/>
  <c r="F77" i="39"/>
  <c r="S77" i="39" s="1"/>
  <c r="U77" i="39" s="1"/>
  <c r="J46" i="42"/>
  <c r="P89" i="39"/>
  <c r="F13" i="39"/>
  <c r="S13" i="39" s="1"/>
  <c r="U13" i="39" s="1"/>
  <c r="F11" i="39"/>
  <c r="S11" i="39" s="1"/>
  <c r="U11" i="39" s="1"/>
  <c r="F3" i="39"/>
  <c r="S3" i="39" s="1"/>
  <c r="U3" i="39" s="1"/>
  <c r="F34" i="39"/>
  <c r="S34" i="39" s="1"/>
  <c r="U34" i="39" s="1"/>
  <c r="F39" i="39"/>
  <c r="S39" i="39" s="1"/>
  <c r="U39" i="39" s="1"/>
  <c r="J46" i="41"/>
  <c r="O89" i="39"/>
  <c r="F55" i="39"/>
  <c r="S55" i="39" s="1"/>
  <c r="U55" i="39" s="1"/>
  <c r="F81" i="39"/>
  <c r="S81" i="39" s="1"/>
  <c r="U81" i="39" s="1"/>
  <c r="F60" i="39"/>
  <c r="S60" i="39" s="1"/>
  <c r="U60" i="39" s="1"/>
  <c r="F6" i="39"/>
  <c r="S6" i="39" s="1"/>
  <c r="U6" i="39" s="1"/>
  <c r="J46" i="40"/>
  <c r="N89" i="39"/>
  <c r="U2" i="39" l="1"/>
  <c r="U87" i="39" s="1"/>
  <c r="S87" i="39"/>
  <c r="F87" i="39"/>
  <c r="E90" i="39" s="1"/>
  <c r="E88" i="39"/>
  <c r="B88" i="39"/>
  <c r="C88" i="39"/>
  <c r="D88" i="39"/>
  <c r="H9" i="28" l="1"/>
  <c r="H41" i="28"/>
  <c r="H33" i="28"/>
  <c r="H17" i="28"/>
  <c r="H25" i="28" l="1"/>
  <c r="D1" i="28"/>
  <c r="L1" i="39" l="1"/>
  <c r="H44" i="28"/>
  <c r="D1" i="22"/>
  <c r="D1" i="15"/>
  <c r="L88" i="39" l="1"/>
  <c r="M1" i="39"/>
  <c r="M88" i="39" s="1"/>
  <c r="N88" i="39"/>
  <c r="Q88" i="39"/>
  <c r="O88" i="39"/>
  <c r="P88" i="39"/>
  <c r="J47" i="15"/>
  <c r="J35" i="22"/>
  <c r="I32" i="22"/>
  <c r="J31" i="22"/>
  <c r="I31" i="22"/>
  <c r="I30" i="22"/>
  <c r="I29" i="22"/>
  <c r="I28" i="22"/>
  <c r="I27" i="22"/>
  <c r="I26" i="22"/>
  <c r="J25" i="22"/>
  <c r="I25" i="22"/>
  <c r="I24" i="22"/>
  <c r="I23" i="22"/>
  <c r="I22" i="22"/>
  <c r="I21" i="22"/>
  <c r="I20" i="22"/>
  <c r="J19" i="22"/>
  <c r="I19" i="22"/>
  <c r="I18" i="22"/>
  <c r="I17" i="22"/>
  <c r="I16" i="22"/>
  <c r="I15" i="22"/>
  <c r="I14" i="22"/>
  <c r="J13" i="22"/>
  <c r="I13" i="22"/>
  <c r="I12" i="22"/>
  <c r="I11" i="22"/>
  <c r="I10" i="22"/>
  <c r="I9" i="22"/>
  <c r="I8" i="22"/>
  <c r="J7" i="22"/>
  <c r="I7" i="22"/>
  <c r="I6" i="22"/>
  <c r="I5" i="22"/>
  <c r="I4" i="22"/>
  <c r="I3" i="22"/>
  <c r="I1" i="22"/>
  <c r="J9" i="15"/>
  <c r="J41" i="15"/>
  <c r="J33" i="15"/>
  <c r="J25" i="15"/>
  <c r="J17" i="15"/>
  <c r="J34" i="22" l="1"/>
  <c r="J44" i="15"/>
  <c r="M89" i="39" s="1"/>
  <c r="J46" i="15" l="1"/>
</calcChain>
</file>

<file path=xl/sharedStrings.xml><?xml version="1.0" encoding="utf-8"?>
<sst xmlns="http://schemas.openxmlformats.org/spreadsheetml/2006/main" count="1018" uniqueCount="151">
  <si>
    <t xml:space="preserve">Nom :                                                          </t>
  </si>
  <si>
    <t>Heures</t>
  </si>
  <si>
    <t>Nom du Chantier</t>
  </si>
  <si>
    <t>Travaux effectués</t>
  </si>
  <si>
    <t>TOTAL</t>
  </si>
  <si>
    <t>L</t>
  </si>
  <si>
    <t>Total des</t>
  </si>
  <si>
    <t>U</t>
  </si>
  <si>
    <t>heures de</t>
  </si>
  <si>
    <t>N</t>
  </si>
  <si>
    <t>la journée</t>
  </si>
  <si>
    <t>D</t>
  </si>
  <si>
    <t>I</t>
  </si>
  <si>
    <t>M</t>
  </si>
  <si>
    <t>A</t>
  </si>
  <si>
    <t>R</t>
  </si>
  <si>
    <t>E</t>
  </si>
  <si>
    <t>C</t>
  </si>
  <si>
    <t>J</t>
  </si>
  <si>
    <t>V</t>
  </si>
  <si>
    <t>heures de pose</t>
  </si>
  <si>
    <t>heures de chargement</t>
  </si>
  <si>
    <t>Semaine</t>
  </si>
  <si>
    <t>Total Heures</t>
  </si>
  <si>
    <t>12 h 00</t>
  </si>
  <si>
    <t>ATELIER</t>
  </si>
  <si>
    <t>POSE</t>
  </si>
  <si>
    <t>heures de déplacement</t>
  </si>
  <si>
    <t>18 h 00</t>
  </si>
  <si>
    <t>Dont Heures de déplacement</t>
  </si>
  <si>
    <t>TOTAL FAB</t>
  </si>
  <si>
    <t>TOTAL POSE</t>
  </si>
  <si>
    <t xml:space="preserve">  7 h 30</t>
  </si>
  <si>
    <t>12 h 45</t>
  </si>
  <si>
    <t>total / chantier</t>
  </si>
  <si>
    <t>Chantier</t>
  </si>
  <si>
    <t>Chantiers</t>
  </si>
  <si>
    <t>Manutention</t>
  </si>
  <si>
    <t>Placage</t>
  </si>
  <si>
    <t>Usinage</t>
  </si>
  <si>
    <t>Montage</t>
  </si>
  <si>
    <t>Tâches</t>
  </si>
  <si>
    <t>Nettoyage</t>
  </si>
  <si>
    <t xml:space="preserve">Contrôle </t>
  </si>
  <si>
    <t xml:space="preserve">Chargement </t>
  </si>
  <si>
    <t>Collage</t>
  </si>
  <si>
    <t>Usinage CN</t>
  </si>
  <si>
    <t xml:space="preserve">Dont Heures </t>
  </si>
  <si>
    <t>Dont Heures supplémentaire</t>
  </si>
  <si>
    <t>Programmation</t>
  </si>
  <si>
    <t>Plan</t>
  </si>
  <si>
    <t>Peinture</t>
  </si>
  <si>
    <t xml:space="preserve">Ponçage </t>
  </si>
  <si>
    <t>Vérif Pose</t>
  </si>
  <si>
    <t>Débit</t>
  </si>
  <si>
    <t>Mise en plans</t>
  </si>
  <si>
    <t>Conception 3D</t>
  </si>
  <si>
    <t>Edition Débits</t>
  </si>
  <si>
    <t>Maintenance STD</t>
  </si>
  <si>
    <t>Mise à jour TopSolid</t>
  </si>
  <si>
    <t>Excel</t>
  </si>
  <si>
    <t>Rendu Imagerie</t>
  </si>
  <si>
    <t>TOTAL B-E</t>
  </si>
  <si>
    <t>Etude Dossier</t>
  </si>
  <si>
    <t>Hotline Top</t>
  </si>
  <si>
    <t>Vérif fab</t>
  </si>
  <si>
    <t>20 Pflargl</t>
  </si>
  <si>
    <t>BSE /  Kgdtykx fbiwiuv</t>
  </si>
  <si>
    <t>SDG / Uyjzgn wjxvm</t>
  </si>
  <si>
    <t>FXN / Dvmi Psuztxia</t>
  </si>
  <si>
    <t xml:space="preserve">LCZ / ab qxpqwkwq </t>
  </si>
  <si>
    <t>SJL / snq Zudzrjtt</t>
  </si>
  <si>
    <t>THP / Qwqr</t>
  </si>
  <si>
    <t>DGO / Nodinnhz</t>
  </si>
  <si>
    <t>PNV / Spnjagn</t>
  </si>
  <si>
    <t>ABN RZZFM Sejpkj aq Uazqlw</t>
  </si>
  <si>
    <t xml:space="preserve">UWMGBLYJ </t>
  </si>
  <si>
    <t>DUXKBZ IRNWRQ</t>
  </si>
  <si>
    <t>TVSRX</t>
  </si>
  <si>
    <t>KVPSEBI zxpdh</t>
  </si>
  <si>
    <t>NZBULF Yglo</t>
  </si>
  <si>
    <t>KVP K BRVJXF</t>
  </si>
  <si>
    <t>Rqfgue Ufdi</t>
  </si>
  <si>
    <t>Wznicuapjpr</t>
  </si>
  <si>
    <t>Dhxqo</t>
  </si>
  <si>
    <t>Lopqby 95 Nduzy</t>
  </si>
  <si>
    <t>Hdgapd 89 Jshslgyux</t>
  </si>
  <si>
    <t>ALRXW</t>
  </si>
  <si>
    <t>Sdsosggk</t>
  </si>
  <si>
    <t>Ddpmvwc Phriaep</t>
  </si>
  <si>
    <t xml:space="preserve">Xoaaexc Yizyxrdoqo </t>
  </si>
  <si>
    <t>BYU Dgqodjsgya</t>
  </si>
  <si>
    <t>RQR asmfuedbbh</t>
  </si>
  <si>
    <t>Xvnnfoh Uxddhw</t>
  </si>
  <si>
    <t>VMNCDNJ ZN</t>
  </si>
  <si>
    <t>MCGLEDK</t>
  </si>
  <si>
    <t>Jtjbstg</t>
  </si>
  <si>
    <t>Cmavlhu zpvzen</t>
  </si>
  <si>
    <t xml:space="preserve">Cigtkv wgoybh Qjknpzy </t>
  </si>
  <si>
    <t xml:space="preserve">LUMKBF UTEORT LR hrnyneu CW </t>
  </si>
  <si>
    <t>Ihbgtuz dwlya-Grwl enqkfuqrbuo</t>
  </si>
  <si>
    <t>LEQSOQR BASAIJ</t>
  </si>
  <si>
    <t>Ywfwizy hlccl pxttmpbd</t>
  </si>
  <si>
    <t>Roeilul Pbqk Jhf Ydpndjcgdn</t>
  </si>
  <si>
    <t>Awhkrkd YF JFLIS AN PFIQ</t>
  </si>
  <si>
    <t>Odwowgg DN  PJH ZRNXPFTOVQYD</t>
  </si>
  <si>
    <t>Vvbjuit US  RJT Himxtikyk</t>
  </si>
  <si>
    <t>Jsthpgw FA MAG</t>
  </si>
  <si>
    <t>Hnudczq ww ehbckbnpz</t>
  </si>
  <si>
    <t xml:space="preserve">Kumkswx zr lfmbdwtrc Pmbqn </t>
  </si>
  <si>
    <t>Kknjdbu Xntp Uf Forznf</t>
  </si>
  <si>
    <t>FNNCT</t>
  </si>
  <si>
    <t>YIKHF</t>
  </si>
  <si>
    <t>Cugcya</t>
  </si>
  <si>
    <t>Oagvij</t>
  </si>
  <si>
    <t>Fyvegj</t>
  </si>
  <si>
    <t>VVR Alyec Umfblchk</t>
  </si>
  <si>
    <t>AOIUVDMHC</t>
  </si>
  <si>
    <t>ontga tpqf</t>
  </si>
  <si>
    <t>Yqbeub hppbb llls</t>
  </si>
  <si>
    <t>IWOMXUX</t>
  </si>
  <si>
    <t>Eqedgk</t>
  </si>
  <si>
    <t>Opxgbkk Wgpofzgo</t>
  </si>
  <si>
    <t>Ahiucivs Nvdnp</t>
  </si>
  <si>
    <t>Aqjntlmr Izbll</t>
  </si>
  <si>
    <t>Ceajxmrt Ftgp</t>
  </si>
  <si>
    <t>Shodaj</t>
  </si>
  <si>
    <t>KZE&amp;dwk;E</t>
  </si>
  <si>
    <t>C&amp;mhs;Q / Fmezgpw / xzfniwrqq epjuw xclwlhyo</t>
  </si>
  <si>
    <t>Z&amp;umu;G mszlgxl mtenkvvc</t>
  </si>
  <si>
    <t>F&amp;vbd;Q Clhdp 24</t>
  </si>
  <si>
    <t xml:space="preserve">Lklwti Aybsypy </t>
  </si>
  <si>
    <t>Eqquu</t>
  </si>
  <si>
    <t>Mkhvmv tl oxdq Lx towmgx tbcd</t>
  </si>
  <si>
    <t>Awpqvf jw hrgm Yp tzzjptcdam</t>
  </si>
  <si>
    <t>Oxqwqi my xxbb Ydp Smdwimuwa</t>
  </si>
  <si>
    <t>Eaovzp ja Cuhlwa wvqwu  Ktnwlmnqodh</t>
  </si>
  <si>
    <t>Wgypzk Bpla / dmjp lix</t>
  </si>
  <si>
    <t>Jyp Qcavp / Pxqb Khdjguv / Cntqxnza</t>
  </si>
  <si>
    <t>Sdjzfvo</t>
  </si>
  <si>
    <t xml:space="preserve">SXZ Rnsrpuo </t>
  </si>
  <si>
    <t>Qqvpix</t>
  </si>
  <si>
    <t>Duhypyill</t>
  </si>
  <si>
    <t>MJJVAZPJ</t>
  </si>
  <si>
    <t>Ndxekt</t>
  </si>
  <si>
    <t xml:space="preserve">Nvynx Mnczjn </t>
  </si>
  <si>
    <t>Loyjgvmmi Gdcsguqf</t>
  </si>
  <si>
    <t>Irmnqle</t>
  </si>
  <si>
    <t>CTLRTWECF</t>
  </si>
  <si>
    <t xml:space="preserve">QLV </t>
  </si>
  <si>
    <t>XBL cwf ysuvpuwgg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</si>
</sst>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.00\ _F_-;\-* #,##0.00\ _F_-;_-* &quot;-&quot;??\ _F_-;_-@_-"/>
    <numFmt numFmtId="166" formatCode="_-* #,##0\ _F_-;\-* #,##0\ _F_-;_-* &quot;-&quot;??\ _F_-;_-@_-"/>
    <numFmt numFmtId="167" formatCode="[$-F400]h:mm:ss\ AM/PM"/>
  </numFmts>
  <fonts count="28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4"/>
      <name val="Tahoma"/>
      <family val="2"/>
    </font>
    <font>
      <sz val="48"/>
      <name val="Tahoma"/>
      <family val="2"/>
    </font>
    <font>
      <b/>
      <u/>
      <sz val="12"/>
      <name val="Tahoma"/>
      <family val="2"/>
    </font>
    <font>
      <b/>
      <sz val="12"/>
      <name val="Tahoma"/>
      <family val="2"/>
    </font>
    <font>
      <u/>
      <sz val="12"/>
      <name val="Tahoma"/>
      <family val="2"/>
    </font>
    <font>
      <sz val="12"/>
      <name val="Tahoma"/>
      <family val="2"/>
    </font>
    <font>
      <sz val="10"/>
      <name val="Tahoma"/>
      <family val="2"/>
    </font>
    <font>
      <sz val="11"/>
      <name val="Tahoma"/>
      <family val="2"/>
    </font>
    <font>
      <b/>
      <sz val="10"/>
      <name val="Tahoma"/>
      <family val="2"/>
    </font>
    <font>
      <sz val="14"/>
      <name val="Good Times"/>
    </font>
    <font>
      <b/>
      <sz val="12"/>
      <name val="Good Times"/>
    </font>
    <font>
      <b/>
      <sz val="14"/>
      <color theme="1"/>
      <name val="Good Times"/>
    </font>
    <font>
      <sz val="14"/>
      <color theme="1"/>
      <name val="Tahoma"/>
      <family val="2"/>
    </font>
    <font>
      <b/>
      <sz val="14"/>
      <color theme="1"/>
      <name val="Tahoma"/>
      <family val="2"/>
    </font>
    <font>
      <sz val="14"/>
      <color theme="1"/>
      <name val="Good Times"/>
    </font>
    <font>
      <sz val="30"/>
      <name val="Tahoma"/>
      <family val="2"/>
    </font>
    <font>
      <sz val="20"/>
      <name val="Tahoma"/>
      <family val="2"/>
    </font>
    <font>
      <sz val="20"/>
      <name val="Arial"/>
      <family val="2"/>
    </font>
    <font>
      <sz val="10"/>
      <color rgb="FF000000"/>
      <name val="Arial"/>
      <family val="2"/>
    </font>
    <font>
      <sz val="24"/>
      <name val="Tahoma"/>
      <family val="2"/>
    </font>
    <font>
      <sz val="26"/>
      <name val="Tahoma"/>
      <family val="2"/>
    </font>
    <font>
      <b/>
      <sz val="14"/>
      <color rgb="FFFF0000"/>
      <name val="Tahoma"/>
      <family val="2"/>
    </font>
    <font>
      <b/>
      <sz val="12"/>
      <color theme="8" tint="-0.249977111117893"/>
      <name val="Tahoma"/>
      <family val="2"/>
    </font>
    <font>
      <b/>
      <sz val="10"/>
      <color theme="8" tint="-0.249977111117893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D88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theme="8" tint="0.3999755851924192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</cellStyleXfs>
  <cellXfs count="233">
    <xf numFmtId="0" fontId="0" fillId="0" borderId="0" xfId="0"/>
    <xf numFmtId="165" fontId="4" fillId="0" borderId="0" xfId="1" applyFont="1"/>
    <xf numFmtId="165" fontId="9" fillId="0" borderId="0" xfId="1" applyFont="1" applyBorder="1" applyAlignment="1" applyProtection="1"/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6" fillId="0" borderId="0" xfId="0" applyFont="1" applyAlignment="1">
      <alignment horizontal="right"/>
    </xf>
    <xf numFmtId="0" fontId="10" fillId="0" borderId="0" xfId="0" applyFont="1"/>
    <xf numFmtId="0" fontId="7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9" fillId="0" borderId="12" xfId="0" applyFont="1" applyBorder="1" applyAlignment="1" applyProtection="1">
      <alignment horizontal="left"/>
      <protection locked="0"/>
    </xf>
    <xf numFmtId="0" fontId="9" fillId="0" borderId="12" xfId="0" applyFont="1" applyBorder="1" applyProtection="1">
      <protection locked="0"/>
    </xf>
    <xf numFmtId="165" fontId="9" fillId="0" borderId="12" xfId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9" fillId="0" borderId="13" xfId="0" applyFont="1" applyBorder="1" applyAlignment="1" applyProtection="1">
      <alignment horizontal="left"/>
      <protection locked="0"/>
    </xf>
    <xf numFmtId="0" fontId="9" fillId="0" borderId="13" xfId="0" applyFont="1" applyBorder="1" applyProtection="1">
      <protection locked="0"/>
    </xf>
    <xf numFmtId="165" fontId="9" fillId="0" borderId="13" xfId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right"/>
    </xf>
    <xf numFmtId="0" fontId="9" fillId="0" borderId="14" xfId="0" applyFont="1" applyBorder="1" applyAlignment="1" applyProtection="1">
      <alignment horizontal="left"/>
      <protection locked="0"/>
    </xf>
    <xf numFmtId="0" fontId="9" fillId="0" borderId="14" xfId="0" applyFont="1" applyBorder="1" applyProtection="1">
      <protection locked="0"/>
    </xf>
    <xf numFmtId="165" fontId="9" fillId="0" borderId="14" xfId="1" applyFont="1" applyFill="1" applyBorder="1" applyAlignment="1" applyProtection="1">
      <alignment horizontal="center"/>
      <protection locked="0"/>
    </xf>
    <xf numFmtId="165" fontId="9" fillId="0" borderId="13" xfId="1" applyFont="1" applyBorder="1" applyAlignment="1" applyProtection="1">
      <alignment horizontal="center"/>
      <protection locked="0"/>
    </xf>
    <xf numFmtId="165" fontId="9" fillId="0" borderId="14" xfId="1" applyFont="1" applyBorder="1" applyAlignment="1" applyProtection="1">
      <alignment horizontal="center"/>
      <protection locked="0"/>
    </xf>
    <xf numFmtId="0" fontId="9" fillId="0" borderId="3" xfId="0" applyFont="1" applyBorder="1"/>
    <xf numFmtId="0" fontId="12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10" fillId="0" borderId="13" xfId="0" applyFont="1" applyBorder="1" applyProtection="1">
      <protection locked="0"/>
    </xf>
    <xf numFmtId="0" fontId="9" fillId="0" borderId="7" xfId="0" applyFont="1" applyBorder="1"/>
    <xf numFmtId="0" fontId="9" fillId="0" borderId="8" xfId="0" applyFont="1" applyBorder="1"/>
    <xf numFmtId="0" fontId="9" fillId="0" borderId="9" xfId="0" applyFont="1" applyBorder="1"/>
    <xf numFmtId="0" fontId="7" fillId="0" borderId="10" xfId="0" applyFont="1" applyBorder="1" applyAlignment="1">
      <alignment horizontal="center"/>
    </xf>
    <xf numFmtId="0" fontId="10" fillId="0" borderId="0" xfId="0" applyFont="1" applyProtection="1">
      <protection locked="0"/>
    </xf>
    <xf numFmtId="0" fontId="9" fillId="0" borderId="17" xfId="0" applyFont="1" applyBorder="1" applyProtection="1">
      <protection locked="0"/>
    </xf>
    <xf numFmtId="0" fontId="9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165" fontId="9" fillId="0" borderId="12" xfId="2" applyFont="1" applyFill="1" applyBorder="1" applyAlignment="1" applyProtection="1">
      <alignment horizontal="center"/>
      <protection locked="0"/>
    </xf>
    <xf numFmtId="165" fontId="9" fillId="0" borderId="12" xfId="2" applyFont="1" applyBorder="1" applyAlignment="1" applyProtection="1">
      <alignment horizontal="center"/>
      <protection locked="0"/>
    </xf>
    <xf numFmtId="0" fontId="9" fillId="7" borderId="13" xfId="0" applyFont="1" applyFill="1" applyBorder="1" applyAlignment="1" applyProtection="1">
      <alignment horizontal="left"/>
      <protection locked="0"/>
    </xf>
    <xf numFmtId="165" fontId="9" fillId="0" borderId="13" xfId="2" applyFont="1" applyFill="1" applyBorder="1" applyAlignment="1" applyProtection="1">
      <alignment horizontal="center"/>
      <protection locked="0"/>
    </xf>
    <xf numFmtId="165" fontId="9" fillId="0" borderId="13" xfId="2" applyFont="1" applyBorder="1" applyAlignment="1" applyProtection="1">
      <alignment horizontal="center"/>
      <protection locked="0"/>
    </xf>
    <xf numFmtId="0" fontId="9" fillId="7" borderId="14" xfId="0" applyFont="1" applyFill="1" applyBorder="1" applyAlignment="1" applyProtection="1">
      <alignment horizontal="left"/>
      <protection locked="0"/>
    </xf>
    <xf numFmtId="165" fontId="9" fillId="0" borderId="14" xfId="2" applyFont="1" applyFill="1" applyBorder="1" applyAlignment="1" applyProtection="1">
      <alignment horizontal="center"/>
      <protection locked="0"/>
    </xf>
    <xf numFmtId="165" fontId="9" fillId="0" borderId="14" xfId="2" applyFont="1" applyBorder="1" applyAlignment="1" applyProtection="1">
      <alignment horizontal="center"/>
      <protection locked="0"/>
    </xf>
    <xf numFmtId="165" fontId="9" fillId="0" borderId="7" xfId="2" applyFont="1" applyFill="1" applyBorder="1" applyAlignment="1" applyProtection="1">
      <alignment horizontal="center"/>
      <protection locked="0"/>
    </xf>
    <xf numFmtId="165" fontId="9" fillId="0" borderId="0" xfId="2" applyFont="1" applyBorder="1" applyAlignment="1" applyProtection="1"/>
    <xf numFmtId="0" fontId="9" fillId="0" borderId="11" xfId="0" applyFont="1" applyBorder="1" applyAlignment="1">
      <alignment horizontal="center"/>
    </xf>
    <xf numFmtId="0" fontId="10" fillId="0" borderId="11" xfId="0" applyFont="1" applyBorder="1"/>
    <xf numFmtId="0" fontId="10" fillId="0" borderId="20" xfId="0" applyFont="1" applyBorder="1" applyAlignment="1">
      <alignment horizontal="left"/>
    </xf>
    <xf numFmtId="0" fontId="10" fillId="7" borderId="13" xfId="0" applyFont="1" applyFill="1" applyBorder="1" applyProtection="1">
      <protection locked="0"/>
    </xf>
    <xf numFmtId="165" fontId="10" fillId="0" borderId="12" xfId="1" applyFont="1" applyFill="1" applyBorder="1" applyProtection="1">
      <protection locked="0"/>
    </xf>
    <xf numFmtId="165" fontId="10" fillId="0" borderId="24" xfId="1" applyFont="1" applyFill="1" applyBorder="1" applyProtection="1">
      <protection locked="0"/>
    </xf>
    <xf numFmtId="0" fontId="10" fillId="0" borderId="21" xfId="0" applyFont="1" applyBorder="1" applyAlignment="1">
      <alignment horizontal="left"/>
    </xf>
    <xf numFmtId="165" fontId="10" fillId="0" borderId="13" xfId="1" applyFont="1" applyFill="1" applyBorder="1" applyProtection="1">
      <protection locked="0"/>
    </xf>
    <xf numFmtId="165" fontId="9" fillId="0" borderId="7" xfId="1" applyFont="1" applyFill="1" applyBorder="1" applyAlignment="1" applyProtection="1">
      <alignment horizontal="center"/>
      <protection locked="0"/>
    </xf>
    <xf numFmtId="0" fontId="10" fillId="0" borderId="22" xfId="0" applyFont="1" applyBorder="1" applyAlignment="1">
      <alignment horizontal="left"/>
    </xf>
    <xf numFmtId="165" fontId="9" fillId="0" borderId="16" xfId="1" applyFont="1" applyFill="1" applyBorder="1" applyAlignment="1" applyProtection="1">
      <alignment horizontal="center"/>
      <protection locked="0"/>
    </xf>
    <xf numFmtId="0" fontId="11" fillId="7" borderId="13" xfId="0" applyFont="1" applyFill="1" applyBorder="1" applyAlignment="1" applyProtection="1">
      <alignment horizontal="left"/>
      <protection locked="0"/>
    </xf>
    <xf numFmtId="0" fontId="11" fillId="0" borderId="13" xfId="0" applyFont="1" applyBorder="1" applyProtection="1">
      <protection locked="0"/>
    </xf>
    <xf numFmtId="0" fontId="11" fillId="7" borderId="13" xfId="0" applyFont="1" applyFill="1" applyBorder="1" applyProtection="1">
      <protection locked="0"/>
    </xf>
    <xf numFmtId="0" fontId="11" fillId="7" borderId="14" xfId="0" applyFont="1" applyFill="1" applyBorder="1" applyProtection="1">
      <protection locked="0"/>
    </xf>
    <xf numFmtId="0" fontId="11" fillId="0" borderId="14" xfId="0" applyFont="1" applyBorder="1" applyProtection="1">
      <protection locked="0"/>
    </xf>
    <xf numFmtId="165" fontId="9" fillId="0" borderId="7" xfId="2" applyFont="1" applyBorder="1" applyAlignment="1" applyProtection="1">
      <alignment horizontal="center"/>
      <protection locked="0"/>
    </xf>
    <xf numFmtId="165" fontId="9" fillId="0" borderId="16" xfId="2" applyFont="1" applyBorder="1" applyAlignment="1" applyProtection="1">
      <alignment horizontal="center"/>
      <protection locked="0"/>
    </xf>
    <xf numFmtId="0" fontId="14" fillId="0" borderId="1" xfId="0" applyFont="1" applyBorder="1" applyAlignment="1">
      <alignment horizontal="center" vertical="center"/>
    </xf>
    <xf numFmtId="0" fontId="9" fillId="0" borderId="11" xfId="0" applyFont="1" applyBorder="1"/>
    <xf numFmtId="0" fontId="10" fillId="0" borderId="0" xfId="0" applyFont="1" applyAlignment="1" applyProtection="1">
      <alignment horizontal="left"/>
      <protection locked="0"/>
    </xf>
    <xf numFmtId="0" fontId="7" fillId="8" borderId="4" xfId="0" applyFont="1" applyFill="1" applyBorder="1" applyAlignment="1" applyProtection="1">
      <alignment horizontal="center"/>
      <protection locked="0"/>
    </xf>
    <xf numFmtId="0" fontId="9" fillId="0" borderId="25" xfId="0" applyFont="1" applyBorder="1" applyProtection="1">
      <protection locked="0"/>
    </xf>
    <xf numFmtId="0" fontId="9" fillId="0" borderId="18" xfId="0" applyFont="1" applyBorder="1" applyProtection="1">
      <protection locked="0"/>
    </xf>
    <xf numFmtId="0" fontId="9" fillId="3" borderId="36" xfId="0" applyFont="1" applyFill="1" applyBorder="1" applyAlignment="1" applyProtection="1">
      <alignment horizontal="left"/>
      <protection locked="0"/>
    </xf>
    <xf numFmtId="0" fontId="9" fillId="0" borderId="35" xfId="0" applyFont="1" applyBorder="1" applyProtection="1">
      <protection locked="0"/>
    </xf>
    <xf numFmtId="0" fontId="9" fillId="9" borderId="32" xfId="0" applyFont="1" applyFill="1" applyBorder="1" applyAlignment="1" applyProtection="1">
      <alignment horizontal="left"/>
      <protection locked="0"/>
    </xf>
    <xf numFmtId="0" fontId="9" fillId="9" borderId="33" xfId="0" applyFont="1" applyFill="1" applyBorder="1" applyAlignment="1" applyProtection="1">
      <alignment horizontal="left"/>
      <protection locked="0"/>
    </xf>
    <xf numFmtId="0" fontId="9" fillId="9" borderId="34" xfId="0" applyFont="1" applyFill="1" applyBorder="1" applyAlignment="1" applyProtection="1">
      <alignment horizontal="left"/>
      <protection locked="0"/>
    </xf>
    <xf numFmtId="0" fontId="9" fillId="9" borderId="36" xfId="0" applyFont="1" applyFill="1" applyBorder="1" applyAlignment="1" applyProtection="1">
      <alignment horizontal="left"/>
      <protection locked="0"/>
    </xf>
    <xf numFmtId="0" fontId="9" fillId="9" borderId="37" xfId="0" applyFont="1" applyFill="1" applyBorder="1" applyAlignment="1" applyProtection="1">
      <alignment horizontal="left"/>
      <protection locked="0"/>
    </xf>
    <xf numFmtId="0" fontId="9" fillId="9" borderId="6" xfId="0" applyFont="1" applyFill="1" applyBorder="1" applyAlignment="1" applyProtection="1">
      <alignment horizontal="left"/>
      <protection locked="0"/>
    </xf>
    <xf numFmtId="165" fontId="10" fillId="0" borderId="12" xfId="1" applyFont="1" applyFill="1" applyBorder="1" applyAlignment="1" applyProtection="1">
      <alignment horizontal="center"/>
      <protection locked="0"/>
    </xf>
    <xf numFmtId="165" fontId="10" fillId="0" borderId="12" xfId="2" applyFont="1" applyFill="1" applyBorder="1" applyAlignment="1" applyProtection="1">
      <alignment horizontal="center"/>
      <protection locked="0"/>
    </xf>
    <xf numFmtId="165" fontId="10" fillId="0" borderId="13" xfId="2" applyFont="1" applyFill="1" applyBorder="1" applyAlignment="1" applyProtection="1">
      <alignment horizontal="center"/>
      <protection locked="0"/>
    </xf>
    <xf numFmtId="165" fontId="10" fillId="0" borderId="14" xfId="2" applyFont="1" applyFill="1" applyBorder="1" applyAlignment="1" applyProtection="1">
      <alignment horizontal="center"/>
      <protection locked="0"/>
    </xf>
    <xf numFmtId="165" fontId="10" fillId="0" borderId="7" xfId="2" applyFont="1" applyFill="1" applyBorder="1" applyAlignment="1" applyProtection="1">
      <alignment horizontal="center"/>
      <protection locked="0"/>
    </xf>
    <xf numFmtId="165" fontId="10" fillId="0" borderId="14" xfId="2" applyFont="1" applyBorder="1" applyAlignment="1" applyProtection="1">
      <alignment horizontal="center"/>
      <protection locked="0"/>
    </xf>
    <xf numFmtId="165" fontId="10" fillId="0" borderId="13" xfId="1" applyFont="1" applyFill="1" applyBorder="1" applyAlignment="1" applyProtection="1">
      <alignment horizontal="center"/>
      <protection locked="0"/>
    </xf>
    <xf numFmtId="165" fontId="10" fillId="0" borderId="7" xfId="1" applyFont="1" applyFill="1" applyBorder="1" applyAlignment="1" applyProtection="1">
      <alignment horizontal="center"/>
      <protection locked="0"/>
    </xf>
    <xf numFmtId="165" fontId="10" fillId="0" borderId="14" xfId="1" applyFont="1" applyFill="1" applyBorder="1" applyAlignment="1" applyProtection="1">
      <alignment horizontal="center"/>
      <protection locked="0"/>
    </xf>
    <xf numFmtId="165" fontId="10" fillId="0" borderId="16" xfId="1" applyFont="1" applyFill="1" applyBorder="1" applyAlignment="1" applyProtection="1">
      <alignment horizontal="center"/>
      <protection locked="0"/>
    </xf>
    <xf numFmtId="165" fontId="10" fillId="0" borderId="23" xfId="1" applyFont="1" applyFill="1" applyBorder="1" applyAlignment="1" applyProtection="1">
      <alignment horizontal="center"/>
      <protection locked="0"/>
    </xf>
    <xf numFmtId="165" fontId="10" fillId="0" borderId="23" xfId="2" applyFont="1" applyFill="1" applyBorder="1" applyAlignment="1" applyProtection="1">
      <alignment horizontal="center"/>
      <protection locked="0"/>
    </xf>
    <xf numFmtId="165" fontId="10" fillId="0" borderId="13" xfId="2" applyFont="1" applyBorder="1" applyAlignment="1" applyProtection="1">
      <alignment horizontal="center"/>
      <protection locked="0"/>
    </xf>
    <xf numFmtId="165" fontId="10" fillId="0" borderId="7" xfId="2" applyFont="1" applyBorder="1" applyAlignment="1" applyProtection="1">
      <alignment horizontal="center"/>
      <protection locked="0"/>
    </xf>
    <xf numFmtId="165" fontId="10" fillId="0" borderId="16" xfId="2" applyFont="1" applyBorder="1" applyAlignment="1" applyProtection="1">
      <alignment horizontal="center"/>
      <protection locked="0"/>
    </xf>
    <xf numFmtId="0" fontId="5" fillId="0" borderId="0" xfId="1" applyNumberFormat="1" applyFont="1" applyFill="1" applyAlignment="1">
      <alignment horizontal="left" vertical="center"/>
    </xf>
    <xf numFmtId="165" fontId="5" fillId="0" borderId="0" xfId="1" applyFont="1" applyFill="1" applyAlignment="1">
      <alignment vertical="center"/>
    </xf>
    <xf numFmtId="165" fontId="16" fillId="7" borderId="39" xfId="1" applyFont="1" applyFill="1" applyBorder="1"/>
    <xf numFmtId="165" fontId="18" fillId="4" borderId="41" xfId="1" applyFont="1" applyFill="1" applyBorder="1" applyAlignment="1">
      <alignment horizontal="center" vertical="center" textRotation="90" wrapText="1"/>
    </xf>
    <xf numFmtId="165" fontId="19" fillId="0" borderId="0" xfId="1" applyFont="1" applyFill="1" applyAlignment="1">
      <alignment vertical="center"/>
    </xf>
    <xf numFmtId="0" fontId="19" fillId="0" borderId="0" xfId="1" applyNumberFormat="1" applyFont="1" applyFill="1" applyAlignment="1">
      <alignment horizontal="left" vertical="center"/>
    </xf>
    <xf numFmtId="165" fontId="20" fillId="0" borderId="0" xfId="1" applyFont="1" applyFill="1" applyAlignment="1">
      <alignment vertical="center"/>
    </xf>
    <xf numFmtId="0" fontId="20" fillId="0" borderId="0" xfId="1" applyNumberFormat="1" applyFont="1" applyFill="1" applyAlignment="1">
      <alignment horizontal="left" vertical="center"/>
    </xf>
    <xf numFmtId="165" fontId="16" fillId="0" borderId="39" xfId="1" applyFont="1" applyFill="1" applyBorder="1"/>
    <xf numFmtId="165" fontId="20" fillId="0" borderId="42" xfId="1" applyFont="1" applyFill="1" applyBorder="1" applyAlignment="1">
      <alignment vertical="center"/>
    </xf>
    <xf numFmtId="165" fontId="18" fillId="4" borderId="42" xfId="1" applyFont="1" applyFill="1" applyBorder="1" applyAlignment="1">
      <alignment horizontal="center" vertical="center" textRotation="90" wrapText="1"/>
    </xf>
    <xf numFmtId="165" fontId="18" fillId="4" borderId="0" xfId="1" applyFont="1" applyFill="1" applyBorder="1" applyAlignment="1">
      <alignment horizontal="center" vertical="center" textRotation="90" wrapText="1"/>
    </xf>
    <xf numFmtId="165" fontId="18" fillId="5" borderId="0" xfId="1" applyFont="1" applyFill="1" applyBorder="1" applyAlignment="1">
      <alignment vertical="center" textRotation="90" wrapText="1"/>
    </xf>
    <xf numFmtId="165" fontId="18" fillId="5" borderId="0" xfId="1" applyFont="1" applyFill="1" applyBorder="1" applyAlignment="1">
      <alignment horizontal="center" vertical="center" textRotation="90" wrapText="1"/>
    </xf>
    <xf numFmtId="165" fontId="16" fillId="12" borderId="39" xfId="1" applyFont="1" applyFill="1" applyBorder="1"/>
    <xf numFmtId="165" fontId="16" fillId="13" borderId="39" xfId="1" applyFont="1" applyFill="1" applyBorder="1"/>
    <xf numFmtId="0" fontId="9" fillId="3" borderId="45" xfId="0" applyFont="1" applyFill="1" applyBorder="1" applyAlignment="1" applyProtection="1">
      <alignment horizontal="left"/>
      <protection locked="0"/>
    </xf>
    <xf numFmtId="0" fontId="9" fillId="3" borderId="46" xfId="0" applyFont="1" applyFill="1" applyBorder="1" applyAlignment="1" applyProtection="1">
      <alignment horizontal="left"/>
      <protection locked="0"/>
    </xf>
    <xf numFmtId="0" fontId="9" fillId="3" borderId="6" xfId="0" applyFont="1" applyFill="1" applyBorder="1" applyAlignment="1" applyProtection="1">
      <alignment horizontal="left"/>
      <protection locked="0"/>
    </xf>
    <xf numFmtId="0" fontId="9" fillId="3" borderId="47" xfId="0" applyFont="1" applyFill="1" applyBorder="1" applyAlignment="1" applyProtection="1">
      <alignment horizontal="left"/>
      <protection locked="0"/>
    </xf>
    <xf numFmtId="166" fontId="19" fillId="0" borderId="0" xfId="1" applyNumberFormat="1" applyFont="1" applyFill="1" applyBorder="1" applyAlignment="1">
      <alignment vertical="center"/>
    </xf>
    <xf numFmtId="166" fontId="24" fillId="0" borderId="0" xfId="1" applyNumberFormat="1" applyFont="1" applyFill="1" applyBorder="1" applyAlignment="1">
      <alignment vertical="center"/>
    </xf>
    <xf numFmtId="165" fontId="23" fillId="0" borderId="0" xfId="1" applyFont="1" applyFill="1" applyAlignment="1">
      <alignment vertical="center"/>
    </xf>
    <xf numFmtId="165" fontId="2" fillId="0" borderId="39" xfId="1" applyFont="1" applyFill="1" applyBorder="1" applyAlignment="1">
      <alignment horizontal="center" vertical="center"/>
    </xf>
    <xf numFmtId="0" fontId="17" fillId="0" borderId="43" xfId="3" applyFont="1" applyBorder="1"/>
    <xf numFmtId="0" fontId="25" fillId="0" borderId="43" xfId="3" applyFont="1" applyBorder="1"/>
    <xf numFmtId="0" fontId="10" fillId="0" borderId="6" xfId="0" applyFont="1" applyBorder="1"/>
    <xf numFmtId="0" fontId="7" fillId="0" borderId="0" xfId="0" applyFont="1" applyAlignment="1">
      <alignment horizontal="left" vertical="center"/>
    </xf>
    <xf numFmtId="0" fontId="7" fillId="0" borderId="27" xfId="0" applyFont="1" applyBorder="1" applyAlignment="1">
      <alignment horizontal="center" vertical="center"/>
    </xf>
    <xf numFmtId="20" fontId="0" fillId="0" borderId="26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20" fontId="27" fillId="0" borderId="27" xfId="0" applyNumberFormat="1" applyFont="1" applyBorder="1" applyAlignment="1">
      <alignment horizontal="center" vertical="center"/>
    </xf>
    <xf numFmtId="20" fontId="27" fillId="0" borderId="31" xfId="0" applyNumberFormat="1" applyFont="1" applyBorder="1" applyAlignment="1">
      <alignment horizontal="center" vertical="center"/>
    </xf>
    <xf numFmtId="20" fontId="27" fillId="0" borderId="48" xfId="0" applyNumberFormat="1" applyFont="1" applyBorder="1" applyAlignment="1">
      <alignment horizontal="center" vertical="center"/>
    </xf>
    <xf numFmtId="167" fontId="9" fillId="0" borderId="13" xfId="1" applyNumberFormat="1" applyFont="1" applyFill="1" applyBorder="1" applyAlignment="1" applyProtection="1">
      <alignment horizontal="center"/>
      <protection locked="0"/>
    </xf>
    <xf numFmtId="20" fontId="0" fillId="0" borderId="5" xfId="0" applyNumberForma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0" fontId="10" fillId="0" borderId="10" xfId="0" applyFont="1" applyBorder="1" applyAlignment="1">
      <alignment vertical="center"/>
    </xf>
    <xf numFmtId="0" fontId="15" fillId="6" borderId="39" xfId="3" applyFont="1" applyFill="1" applyBorder="1" applyAlignment="1">
      <alignment vertical="center" wrapText="1"/>
    </xf>
    <xf numFmtId="0" fontId="15" fillId="12" borderId="39" xfId="3" applyFont="1" applyFill="1" applyBorder="1" applyAlignment="1">
      <alignment horizontal="center" vertical="center" textRotation="45" wrapText="1"/>
    </xf>
    <xf numFmtId="0" fontId="15" fillId="4" borderId="39" xfId="3" applyFont="1" applyFill="1" applyBorder="1" applyAlignment="1">
      <alignment horizontal="center" vertical="center" textRotation="45" wrapText="1"/>
    </xf>
    <xf numFmtId="0" fontId="15" fillId="4" borderId="39" xfId="3" applyFont="1" applyFill="1" applyBorder="1" applyAlignment="1">
      <alignment horizontal="center" vertical="center" textRotation="45"/>
    </xf>
    <xf numFmtId="0" fontId="15" fillId="12" borderId="39" xfId="3" applyFont="1" applyFill="1" applyBorder="1" applyAlignment="1">
      <alignment horizontal="center" vertical="center" textRotation="45"/>
    </xf>
    <xf numFmtId="0" fontId="15" fillId="5" borderId="39" xfId="3" applyFont="1" applyFill="1" applyBorder="1" applyAlignment="1">
      <alignment horizontal="center" vertical="center" textRotation="45" wrapText="1"/>
    </xf>
    <xf numFmtId="0" fontId="15" fillId="2" borderId="39" xfId="3" applyFont="1" applyFill="1" applyBorder="1" applyAlignment="1">
      <alignment horizontal="center" vertical="center" textRotation="45" wrapText="1"/>
    </xf>
    <xf numFmtId="0" fontId="15" fillId="10" borderId="40" xfId="3" applyFont="1" applyFill="1" applyBorder="1" applyAlignment="1">
      <alignment vertical="center" wrapText="1"/>
    </xf>
    <xf numFmtId="0" fontId="13" fillId="0" borderId="0" xfId="3" applyFont="1" applyAlignment="1">
      <alignment vertical="center" wrapText="1"/>
    </xf>
    <xf numFmtId="165" fontId="17" fillId="4" borderId="39" xfId="3" applyNumberFormat="1" applyFont="1" applyFill="1" applyBorder="1"/>
    <xf numFmtId="165" fontId="17" fillId="5" borderId="39" xfId="3" applyNumberFormat="1" applyFont="1" applyFill="1" applyBorder="1"/>
    <xf numFmtId="165" fontId="17" fillId="2" borderId="39" xfId="3" applyNumberFormat="1" applyFont="1" applyFill="1" applyBorder="1"/>
    <xf numFmtId="0" fontId="17" fillId="2" borderId="39" xfId="3" applyFont="1" applyFill="1" applyBorder="1"/>
    <xf numFmtId="0" fontId="17" fillId="10" borderId="43" xfId="3" applyFont="1" applyFill="1" applyBorder="1"/>
    <xf numFmtId="0" fontId="4" fillId="0" borderId="0" xfId="3" applyFont="1"/>
    <xf numFmtId="0" fontId="17" fillId="11" borderId="43" xfId="3" applyFont="1" applyFill="1" applyBorder="1"/>
    <xf numFmtId="0" fontId="17" fillId="11" borderId="40" xfId="3" applyFont="1" applyFill="1" applyBorder="1"/>
    <xf numFmtId="0" fontId="15" fillId="10" borderId="38" xfId="3" applyFont="1" applyFill="1" applyBorder="1" applyAlignment="1">
      <alignment textRotation="90"/>
    </xf>
    <xf numFmtId="0" fontId="13" fillId="0" borderId="0" xfId="3" applyFont="1" applyAlignment="1">
      <alignment textRotation="90"/>
    </xf>
    <xf numFmtId="0" fontId="15" fillId="10" borderId="0" xfId="3" applyFont="1" applyFill="1" applyAlignment="1">
      <alignment textRotation="90"/>
    </xf>
    <xf numFmtId="0" fontId="19" fillId="0" borderId="0" xfId="3" applyFont="1"/>
    <xf numFmtId="0" fontId="17" fillId="0" borderId="44" xfId="3" applyFont="1" applyBorder="1" applyAlignment="1">
      <alignment horizontal="center"/>
    </xf>
    <xf numFmtId="0" fontId="15" fillId="10" borderId="41" xfId="3" applyFont="1" applyFill="1" applyBorder="1" applyAlignment="1">
      <alignment textRotation="90"/>
    </xf>
    <xf numFmtId="165" fontId="15" fillId="2" borderId="41" xfId="3" applyNumberFormat="1" applyFont="1" applyFill="1" applyBorder="1" applyAlignment="1">
      <alignment textRotation="90"/>
    </xf>
    <xf numFmtId="0" fontId="15" fillId="2" borderId="41" xfId="3" applyFont="1" applyFill="1" applyBorder="1" applyAlignment="1">
      <alignment textRotation="90"/>
    </xf>
    <xf numFmtId="0" fontId="1" fillId="0" borderId="0" xfId="3"/>
    <xf numFmtId="165" fontId="17" fillId="4" borderId="0" xfId="3" applyNumberFormat="1" applyFont="1" applyFill="1"/>
    <xf numFmtId="165" fontId="17" fillId="5" borderId="0" xfId="3" applyNumberFormat="1" applyFont="1" applyFill="1"/>
    <xf numFmtId="165" fontId="15" fillId="2" borderId="0" xfId="3" applyNumberFormat="1" applyFont="1" applyFill="1" applyAlignment="1">
      <alignment textRotation="90"/>
    </xf>
    <xf numFmtId="0" fontId="15" fillId="2" borderId="0" xfId="3" applyFont="1" applyFill="1" applyAlignment="1">
      <alignment textRotation="90"/>
    </xf>
    <xf numFmtId="0" fontId="21" fillId="0" borderId="0" xfId="3" applyFont="1"/>
    <xf numFmtId="20" fontId="27" fillId="0" borderId="5" xfId="0" applyNumberFormat="1" applyFont="1" applyBorder="1" applyAlignment="1">
      <alignment horizontal="center" vertical="center"/>
    </xf>
    <xf numFmtId="20" fontId="27" fillId="0" borderId="6" xfId="0" applyNumberFormat="1" applyFont="1" applyBorder="1" applyAlignment="1">
      <alignment horizontal="center" vertical="center"/>
    </xf>
    <xf numFmtId="20" fontId="27" fillId="0" borderId="10" xfId="0" applyNumberFormat="1" applyFont="1" applyBorder="1" applyAlignment="1">
      <alignment horizontal="center" vertical="center"/>
    </xf>
    <xf numFmtId="0" fontId="10" fillId="0" borderId="17" xfId="0" applyFont="1" applyBorder="1" applyAlignment="1" applyProtection="1">
      <alignment horizontal="left"/>
      <protection locked="0"/>
    </xf>
    <xf numFmtId="0" fontId="10" fillId="0" borderId="18" xfId="0" applyFont="1" applyBorder="1" applyAlignment="1" applyProtection="1">
      <alignment horizontal="left"/>
      <protection locked="0"/>
    </xf>
    <xf numFmtId="0" fontId="10" fillId="0" borderId="25" xfId="0" applyFont="1" applyBorder="1" applyAlignment="1" applyProtection="1">
      <alignment horizontal="left"/>
      <protection locked="0"/>
    </xf>
    <xf numFmtId="0" fontId="2" fillId="7" borderId="32" xfId="0" applyFont="1" applyFill="1" applyBorder="1" applyAlignment="1" applyProtection="1">
      <alignment horizontal="left"/>
      <protection locked="0"/>
    </xf>
    <xf numFmtId="0" fontId="2" fillId="7" borderId="33" xfId="0" applyFont="1" applyFill="1" applyBorder="1" applyAlignment="1" applyProtection="1">
      <alignment horizontal="left"/>
      <protection locked="0"/>
    </xf>
    <xf numFmtId="0" fontId="2" fillId="7" borderId="34" xfId="0" applyFont="1" applyFill="1" applyBorder="1" applyAlignment="1" applyProtection="1">
      <alignment horizontal="left"/>
      <protection locked="0"/>
    </xf>
    <xf numFmtId="2" fontId="1" fillId="0" borderId="0" xfId="3" applyNumberFormat="1"/>
    <xf numFmtId="2" fontId="20" fillId="0" borderId="42" xfId="1" applyNumberFormat="1" applyFont="1" applyFill="1" applyBorder="1" applyAlignment="1">
      <alignment horizontal="center" vertical="center"/>
    </xf>
    <xf numFmtId="165" fontId="20" fillId="0" borderId="42" xfId="1" applyFont="1" applyFill="1" applyBorder="1" applyAlignment="1">
      <alignment horizontal="center" vertical="center"/>
    </xf>
    <xf numFmtId="165" fontId="20" fillId="0" borderId="0" xfId="1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9" fillId="0" borderId="12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164" fontId="9" fillId="0" borderId="13" xfId="0" applyNumberFormat="1" applyFont="1" applyBorder="1" applyAlignment="1">
      <alignment horizontal="center" vertical="center"/>
    </xf>
    <xf numFmtId="2" fontId="9" fillId="0" borderId="19" xfId="0" applyNumberFormat="1" applyFont="1" applyBorder="1" applyAlignment="1">
      <alignment horizontal="center" vertical="center"/>
    </xf>
    <xf numFmtId="2" fontId="9" fillId="0" borderId="13" xfId="0" applyNumberFormat="1" applyFont="1" applyBorder="1" applyAlignment="1">
      <alignment horizontal="center" vertical="center"/>
    </xf>
    <xf numFmtId="2" fontId="9" fillId="0" borderId="14" xfId="0" applyNumberFormat="1" applyFont="1" applyBorder="1" applyAlignment="1">
      <alignment horizontal="center" vertical="center"/>
    </xf>
    <xf numFmtId="2" fontId="9" fillId="0" borderId="30" xfId="0" applyNumberFormat="1" applyFont="1" applyBorder="1" applyAlignment="1">
      <alignment horizontal="center" vertical="center"/>
    </xf>
    <xf numFmtId="2" fontId="9" fillId="0" borderId="28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3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2" fontId="10" fillId="0" borderId="3" xfId="0" applyNumberFormat="1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2" fontId="9" fillId="0" borderId="4" xfId="0" applyNumberFormat="1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2" fontId="9" fillId="0" borderId="14" xfId="0" applyNumberFormat="1" applyFont="1" applyBorder="1" applyAlignment="1">
      <alignment horizontal="center"/>
    </xf>
    <xf numFmtId="2" fontId="9" fillId="0" borderId="30" xfId="0" applyNumberFormat="1" applyFont="1" applyBorder="1" applyAlignment="1">
      <alignment horizontal="center"/>
    </xf>
    <xf numFmtId="164" fontId="9" fillId="0" borderId="13" xfId="0" applyNumberFormat="1" applyFont="1" applyBorder="1" applyAlignment="1">
      <alignment horizontal="center"/>
    </xf>
    <xf numFmtId="2" fontId="9" fillId="0" borderId="19" xfId="0" applyNumberFormat="1" applyFont="1" applyBorder="1" applyAlignment="1">
      <alignment horizontal="center"/>
    </xf>
    <xf numFmtId="2" fontId="9" fillId="0" borderId="13" xfId="0" applyNumberFormat="1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6" fillId="0" borderId="0" xfId="0" applyFont="1" applyAlignment="1">
      <alignment horizontal="left"/>
    </xf>
    <xf numFmtId="0" fontId="14" fillId="0" borderId="2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9" fillId="0" borderId="8" xfId="0" applyFont="1" applyBorder="1" applyAlignment="1">
      <alignment horizontal="center"/>
    </xf>
  </cellXfs>
  <cellStyles count="5">
    <cellStyle name="Milliers" xfId="1" builtinId="3"/>
    <cellStyle name="Milliers 2" xfId="2" xr:uid="{00000000-0005-0000-0000-000001000000}"/>
    <cellStyle name="Milliers 2 2" xfId="4" xr:uid="{00000000-0005-0000-0000-000002000000}"/>
    <cellStyle name="Normal" xfId="0" builtinId="0"/>
    <cellStyle name="Normal 2" xfId="3" xr:uid="{00000000-0005-0000-0000-000004000000}"/>
  </cellStyles>
  <dxfs count="6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indexed="5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indexed="5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indexed="5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indexed="5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CC66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CC66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theme="8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theme="8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8" tint="0.39997558519241921"/>
        </right>
        <top/>
        <bottom/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</dxfs>
  <tableStyles count="0" defaultTableStyle="TableStyleMedium9" defaultPivotStyle="PivotStyleLight16"/>
  <colors>
    <mruColors>
      <color rgb="FF397327"/>
      <color rgb="FF9CF6FA"/>
      <color rgb="FFFFD88B"/>
      <color rgb="FFFF7C80"/>
      <color rgb="FFFFCC66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12.emf"/></Relationships>
</file>

<file path=xl/drawings/_rels/vmlDrawing1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1.emf"/></Relationships>
</file>

<file path=xl/drawings/_rels/vmlDrawing1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4.emf"/><Relationship Id="rId1" Type="http://schemas.openxmlformats.org/officeDocument/2006/relationships/image" Target="../media/image1.emf"/></Relationships>
</file>

<file path=xl/drawings/_rels/vmlDrawing1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.emf"/></Relationships>
</file>

<file path=xl/drawings/_rels/vmlDrawing1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6.emf"/><Relationship Id="rId1" Type="http://schemas.openxmlformats.org/officeDocument/2006/relationships/image" Target="../media/image1.emf"/></Relationships>
</file>

<file path=xl/drawings/_rels/vmlDrawing1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7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1238250</xdr:colOff>
          <xdr:row>0</xdr:row>
          <xdr:rowOff>133350</xdr:rowOff>
        </xdr:from>
        <xdr:to>
          <xdr:col>0</xdr:col>
          <xdr:colOff>2524125</xdr:colOff>
          <xdr:row>0</xdr:row>
          <xdr:rowOff>1200150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0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des noms de chantiers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0</xdr:row>
          <xdr:rowOff>438150</xdr:rowOff>
        </xdr:from>
        <xdr:to>
          <xdr:col>11</xdr:col>
          <xdr:colOff>66675</xdr:colOff>
          <xdr:row>42</xdr:row>
          <xdr:rowOff>19050</xdr:rowOff>
        </xdr:to>
        <xdr:sp macro="" textlink="">
          <xdr:nvSpPr>
            <xdr:cNvPr id="30721" name="CommandButton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1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4</xdr:col>
          <xdr:colOff>0</xdr:colOff>
          <xdr:row>7</xdr:row>
          <xdr:rowOff>19050</xdr:rowOff>
        </xdr:to>
        <xdr:sp macro="" textlink="">
          <xdr:nvSpPr>
            <xdr:cNvPr id="30722" name="ComboBox1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1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466725</xdr:rowOff>
        </xdr:from>
        <xdr:to>
          <xdr:col>11</xdr:col>
          <xdr:colOff>38100</xdr:colOff>
          <xdr:row>42</xdr:row>
          <xdr:rowOff>0</xdr:rowOff>
        </xdr:to>
        <xdr:sp macro="" textlink="">
          <xdr:nvSpPr>
            <xdr:cNvPr id="29697" name="CommandButton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2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9698" name="ComboBox1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2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466725</xdr:rowOff>
        </xdr:from>
        <xdr:to>
          <xdr:col>11</xdr:col>
          <xdr:colOff>38100</xdr:colOff>
          <xdr:row>42</xdr:row>
          <xdr:rowOff>9525</xdr:rowOff>
        </xdr:to>
        <xdr:sp macro="" textlink="">
          <xdr:nvSpPr>
            <xdr:cNvPr id="28673" name="CommandButton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3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8674" name="ComboBox1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3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0</xdr:rowOff>
        </xdr:from>
        <xdr:to>
          <xdr:col>11</xdr:col>
          <xdr:colOff>38100</xdr:colOff>
          <xdr:row>42</xdr:row>
          <xdr:rowOff>38100</xdr:rowOff>
        </xdr:to>
        <xdr:sp macro="" textlink="">
          <xdr:nvSpPr>
            <xdr:cNvPr id="27649" name="CommandButton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4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7650" name="ComboBox1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4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447675</xdr:rowOff>
        </xdr:from>
        <xdr:to>
          <xdr:col>11</xdr:col>
          <xdr:colOff>28575</xdr:colOff>
          <xdr:row>42</xdr:row>
          <xdr:rowOff>9525</xdr:rowOff>
        </xdr:to>
        <xdr:sp macro="" textlink="">
          <xdr:nvSpPr>
            <xdr:cNvPr id="26625" name="CommandButton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5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6626" name="ComboBox1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5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0</xdr:row>
          <xdr:rowOff>466725</xdr:rowOff>
        </xdr:from>
        <xdr:to>
          <xdr:col>11</xdr:col>
          <xdr:colOff>57150</xdr:colOff>
          <xdr:row>42</xdr:row>
          <xdr:rowOff>9525</xdr:rowOff>
        </xdr:to>
        <xdr:sp macro="" textlink="">
          <xdr:nvSpPr>
            <xdr:cNvPr id="25601" name="CommandButton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6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5602" name="ComboBox1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6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0</xdr:row>
          <xdr:rowOff>447675</xdr:rowOff>
        </xdr:from>
        <xdr:to>
          <xdr:col>11</xdr:col>
          <xdr:colOff>66675</xdr:colOff>
          <xdr:row>42</xdr:row>
          <xdr:rowOff>19050</xdr:rowOff>
        </xdr:to>
        <xdr:sp macro="" textlink="">
          <xdr:nvSpPr>
            <xdr:cNvPr id="24577" name="CommandButton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7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4578" name="ComboBox1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7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466725</xdr:rowOff>
        </xdr:from>
        <xdr:to>
          <xdr:col>11</xdr:col>
          <xdr:colOff>38100</xdr:colOff>
          <xdr:row>42</xdr:row>
          <xdr:rowOff>38100</xdr:rowOff>
        </xdr:to>
        <xdr:sp macro="" textlink="">
          <xdr:nvSpPr>
            <xdr:cNvPr id="23553" name="CommandButton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8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3554" name="ComboBox1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8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0</xdr:row>
          <xdr:rowOff>466725</xdr:rowOff>
        </xdr:from>
        <xdr:to>
          <xdr:col>11</xdr:col>
          <xdr:colOff>57150</xdr:colOff>
          <xdr:row>42</xdr:row>
          <xdr:rowOff>38100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9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2530" name="ComboBox1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9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0</xdr:rowOff>
        </xdr:from>
        <xdr:to>
          <xdr:col>11</xdr:col>
          <xdr:colOff>38100</xdr:colOff>
          <xdr:row>42</xdr:row>
          <xdr:rowOff>9525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A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1506" name="ComboBox1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A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0</xdr:row>
          <xdr:rowOff>457200</xdr:rowOff>
        </xdr:from>
        <xdr:to>
          <xdr:col>11</xdr:col>
          <xdr:colOff>57150</xdr:colOff>
          <xdr:row>42</xdr:row>
          <xdr:rowOff>9525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B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3076" name="ComboBox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B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16385" name="ComboBox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C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16387" name="CommandButton1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C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0177" name="ComboBox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0D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0178" name="CommandButton1" hidden="1">
              <a:extLst>
                <a:ext uri="{63B3BB69-23CF-44E3-9099-C40C66FF867C}">
                  <a14:compatExt spid="_x0000_s50178"/>
                </a:ext>
                <a:ext uri="{FF2B5EF4-FFF2-40B4-BE49-F238E27FC236}">
                  <a16:creationId xmlns:a16="http://schemas.microsoft.com/office/drawing/2014/main" id="{00000000-0008-0000-0D00-000002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1201" name="ComboBox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0E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1202" name="CommandButton1" hidden="1">
              <a:extLst>
                <a:ext uri="{63B3BB69-23CF-44E3-9099-C40C66FF867C}">
                  <a14:compatExt spid="_x0000_s51202"/>
                </a:ext>
                <a:ext uri="{FF2B5EF4-FFF2-40B4-BE49-F238E27FC236}">
                  <a16:creationId xmlns:a16="http://schemas.microsoft.com/office/drawing/2014/main" id="{00000000-0008-0000-0E00-000002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2225" name="ComboBox1" hidden="1">
              <a:extLst>
                <a:ext uri="{63B3BB69-23CF-44E3-9099-C40C66FF867C}">
                  <a14:compatExt spid="_x0000_s52225"/>
                </a:ext>
                <a:ext uri="{FF2B5EF4-FFF2-40B4-BE49-F238E27FC236}">
                  <a16:creationId xmlns:a16="http://schemas.microsoft.com/office/drawing/2014/main" id="{00000000-0008-0000-0F00-000001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2226" name="CommandButton1" hidden="1">
              <a:extLst>
                <a:ext uri="{63B3BB69-23CF-44E3-9099-C40C66FF867C}">
                  <a14:compatExt spid="_x0000_s52226"/>
                </a:ext>
                <a:ext uri="{FF2B5EF4-FFF2-40B4-BE49-F238E27FC236}">
                  <a16:creationId xmlns:a16="http://schemas.microsoft.com/office/drawing/2014/main" id="{00000000-0008-0000-0F00-000002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4273" name="ComboBox1" hidden="1">
              <a:extLst>
                <a:ext uri="{63B3BB69-23CF-44E3-9099-C40C66FF867C}">
                  <a14:compatExt spid="_x0000_s54273"/>
                </a:ext>
                <a:ext uri="{FF2B5EF4-FFF2-40B4-BE49-F238E27FC236}">
                  <a16:creationId xmlns:a16="http://schemas.microsoft.com/office/drawing/2014/main" id="{00000000-0008-0000-1000-000001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4274" name="CommandButton1" hidden="1">
              <a:extLst>
                <a:ext uri="{63B3BB69-23CF-44E3-9099-C40C66FF867C}">
                  <a14:compatExt spid="_x0000_s54274"/>
                </a:ext>
                <a:ext uri="{FF2B5EF4-FFF2-40B4-BE49-F238E27FC236}">
                  <a16:creationId xmlns:a16="http://schemas.microsoft.com/office/drawing/2014/main" id="{00000000-0008-0000-1000-000002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b1921e9b9d75406/Bureau/Feuille%20d'heure/Mod&#232;le%204%20jours_V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hantier"/>
      <sheetName val="Thierry"/>
      <sheetName val="Samuel"/>
      <sheetName val="Michel"/>
      <sheetName val="KiKi"/>
      <sheetName val="Vincent"/>
      <sheetName val="Christophe Catinat"/>
      <sheetName val="Christophe V"/>
      <sheetName val="Françis"/>
      <sheetName val="Jérémy"/>
      <sheetName val="Anthony A"/>
      <sheetName val="Marion"/>
      <sheetName val="Léo"/>
      <sheetName val="Christopher"/>
      <sheetName val="Frédéric"/>
      <sheetName val="Ulric"/>
      <sheetName val="Benjamin"/>
      <sheetName val="Anthony P"/>
      <sheetName val="Vierge Pose 2"/>
      <sheetName val="Modèle 4 jours_V2 - Copie"/>
    </sheetNames>
    <definedNames>
      <definedName name="triag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BD558A-CC4E-4858-8B73-1E477CE582F4}" name="Tableau2" displayName="Tableau2" ref="A2:V87" headerRowCount="0" totalsRowShown="0" tableBorderDxfId="60">
  <sortState xmlns:xlrd2="http://schemas.microsoft.com/office/spreadsheetml/2017/richdata2" ref="A2:V87">
    <sortCondition ref="A2:A87"/>
  </sortState>
  <tableColumns count="22">
    <tableColumn id="1" xr3:uid="{8906CAF6-5FA4-4CEC-994C-ACA984FFC24E}" name="Colonne1" headerRowDxfId="59" dataDxfId="58" headerRowCellStyle="Milliers"/>
    <tableColumn id="2" xr3:uid="{8A844C41-21F4-4F6C-8EE2-79549F2D2676}" name=" -     " headerRowDxfId="57" dataDxfId="56" headerRowCellStyle="Milliers" dataCellStyle="Milliers">
      <calculatedColumnFormula>SUMIF('1'!D$3:D$50,Chantier,'1'!G$3:G$50)</calculatedColumnFormula>
    </tableColumn>
    <tableColumn id="4" xr3:uid="{35D8DB8B-7306-4596-A5BE-DC272417416A}" name=" -     3" headerRowDxfId="55" dataDxfId="54" headerRowCellStyle="Milliers" dataCellStyle="Milliers">
      <calculatedColumnFormula>SUMIF([1]Samuel!D$3:D$32,Chantier,[1]Samuel!G$3:G$32)</calculatedColumnFormula>
    </tableColumn>
    <tableColumn id="6" xr3:uid="{1E52DB0A-D735-438F-95AB-A9CCB4379A20}" name=" -     5" headerRowDxfId="53" dataDxfId="52" headerRowCellStyle="Milliers" dataCellStyle="Milliers">
      <calculatedColumnFormula>SUMIF([1]Michel!D$3:D$42,Chantier,[1]Michel!G$3:G$42)</calculatedColumnFormula>
    </tableColumn>
    <tableColumn id="7" xr3:uid="{306928A1-E255-455E-A81E-B39172A53979}" name=" -     6" headerRowDxfId="51" dataDxfId="50" headerRowCellStyle="Milliers" dataCellStyle="Milliers">
      <calculatedColumnFormula>SUMIF([1]KiKi!D$3:D$32,Chantier,[1]KiKi!G$3:G$32)</calculatedColumnFormula>
    </tableColumn>
    <tableColumn id="8" xr3:uid="{777CB09B-6647-4D3F-802A-260CE7FFB25C}" name=" -     7" headerRowDxfId="49" dataDxfId="48" headerRowCellStyle="Milliers" dataCellStyle="Milliers">
      <calculatedColumnFormula>SUMIF([1]Vincent!D$3:D$32,Chantier,[1]Vincent!G$3:G$32)</calculatedColumnFormula>
    </tableColumn>
    <tableColumn id="9" xr3:uid="{12730E17-31A8-49CA-ADB9-4896ED9F31D3}" name=" -     8" headerRowDxfId="47" dataDxfId="46" headerRowCellStyle="Milliers" dataCellStyle="Milliers">
      <calculatedColumnFormula>SUMIF('[1]Christophe Catinat'!D$3:D$32,Chantier,'[1]Christophe Catinat'!G$3:G$32)</calculatedColumnFormula>
    </tableColumn>
    <tableColumn id="12" xr3:uid="{587DBA3D-F990-4647-BC04-EC5D39497C10}" name=" -     11" headerRowDxfId="45" dataDxfId="44" headerRowCellStyle="Milliers" dataCellStyle="Milliers">
      <calculatedColumnFormula>SUMIF([1]Françis!D$3:D$32,Chantier,[1]Françis!G$3:G$32)</calculatedColumnFormula>
    </tableColumn>
    <tableColumn id="3" xr3:uid="{7C0E7154-BD84-4A48-87E0-4D94DC992513}" name="Colonne4" headerRowDxfId="43" dataDxfId="42" headerRowCellStyle="Milliers" dataCellStyle="Milliers">
      <calculatedColumnFormula>SUMIF([1]Jérémy!D$3:D$32,Chantier,[1]Jérémy!G$3:G$32)</calculatedColumnFormula>
    </tableColumn>
    <tableColumn id="13" xr3:uid="{0B17393F-41F8-43C8-96C7-615718201B22}" name=" -     12" headerRowDxfId="41" dataDxfId="40" headerRowCellStyle="Milliers" dataCellStyle="Milliers">
      <calculatedColumnFormula>SUMIF([1]Jérémy!D$3:D$32,Chantier,[1]Jérémy!G$3:G$32)</calculatedColumnFormula>
    </tableColumn>
    <tableColumn id="10" xr3:uid="{D3040B33-CC0F-4883-95B0-9F78B1BAE9F8}" name=" -     9" headerRowDxfId="39" dataDxfId="38" headerRowCellStyle="Milliers" dataCellStyle="Milliers">
      <calculatedColumnFormula>SUMIF([1]Marion!D$3:D$32,Chantier,[1]Marion!G$3:G$32)</calculatedColumnFormula>
    </tableColumn>
    <tableColumn id="5" xr3:uid="{3A00F550-6E19-42D3-96CA-83D264C68C77}" name="Colonne5" headerRowDxfId="37" dataDxfId="36" headerRowCellStyle="Milliers" dataCellStyle="Milliers">
      <calculatedColumnFormula>SUMIF([1]Léo!D$3:D$42,Chantier,[1]Léo!G$3:G$42)</calculatedColumnFormula>
    </tableColumn>
    <tableColumn id="15" xr3:uid="{77F584D1-F69C-4B5A-B700-EB32F49540D8}" name=" -     14" headerRowDxfId="35" dataDxfId="34" headerRowCellStyle="Milliers" dataCellStyle="Milliers">
      <calculatedColumnFormula>SUMIF([1]Christopher!D$3:D$32,Chantier,[1]Christopher!I$3:I$32)</calculatedColumnFormula>
    </tableColumn>
    <tableColumn id="16" xr3:uid="{E481920C-422F-448C-959D-10F14F809825}" name=" -     15" headerRowDxfId="33" dataDxfId="32" headerRowCellStyle="Milliers" dataCellStyle="Milliers">
      <calculatedColumnFormula>SUMIF([1]Frédéric!D$3:D$32,Chantier,[1]Frédéric!I$3:I$32)</calculatedColumnFormula>
    </tableColumn>
    <tableColumn id="17" xr3:uid="{298096C6-4F6D-462C-8324-AC15A9CD3BCB}" name=" -     16" headerRowDxfId="31" dataDxfId="30" headerRowCellStyle="Milliers" dataCellStyle="Milliers">
      <calculatedColumnFormula>SUMIF([1]Ulric!D$3:D$32,Chantier,[1]Ulric!I$3:I$32)</calculatedColumnFormula>
    </tableColumn>
    <tableColumn id="19" xr3:uid="{BD3F4721-C29A-40D4-95BE-7C04CB5A2A49}" name=" -     18" headerRowDxfId="29" dataDxfId="28" headerRowCellStyle="Milliers" dataCellStyle="Milliers">
      <calculatedColumnFormula>SUMIF(#REF!,Chantier,#REF!)</calculatedColumnFormula>
    </tableColumn>
    <tableColumn id="21" xr3:uid="{91AE3989-4216-4436-9D2B-FAA4195DE363}" name=" -     20" headerRowDxfId="27" dataDxfId="26" headerRowCellStyle="Milliers" dataCellStyle="Milliers">
      <calculatedColumnFormula>SUMIF('[1]Anthony P'!D$3:D$32,Chantier,'[1]Anthony P'!I$3:I$32)</calculatedColumnFormula>
    </tableColumn>
    <tableColumn id="29" xr3:uid="{B245C92F-5A8C-4BD5-AD8F-62EFD32D3CFC}" name="Colonne3" headerRowDxfId="25" dataDxfId="24" headerRowCellStyle="Milliers" dataCellStyle="Milliers">
      <calculatedColumnFormula>Tableau2[[#This Row],[ -     ]]+#REF!</calculatedColumnFormula>
    </tableColumn>
    <tableColumn id="24" xr3:uid="{A5223353-CD6A-4522-B7C7-8ABE4A033C3D}" name=" -     23" headerRowDxfId="23" dataDxfId="22">
      <calculatedColumnFormula>SUM(C8:K8)</calculatedColumnFormula>
    </tableColumn>
    <tableColumn id="25" xr3:uid="{0C07BE6F-7E9E-4858-B669-BB05AF1DD06D}" name=" -     24" headerRowDxfId="21" dataDxfId="20">
      <calculatedColumnFormula>SUM(M8:Q8)</calculatedColumnFormula>
    </tableColumn>
    <tableColumn id="26" xr3:uid="{6404B0FB-7E59-4501-A0EB-4444757B8B4F}" name=" -     25" headerRowDxfId="19" dataDxfId="18">
      <calculatedColumnFormula>T8+S8</calculatedColumnFormula>
    </tableColumn>
    <tableColumn id="27" xr3:uid="{753C02D3-4BA4-4BB0-A679-2147CB8B0C2D}" name="0" headerRowDxfId="17" dataDxfId="16">
      <calculatedColumnFormula>A2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3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1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4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6.xml"/><Relationship Id="rId5" Type="http://schemas.openxmlformats.org/officeDocument/2006/relationships/image" Target="../media/image1.emf"/><Relationship Id="rId4" Type="http://schemas.openxmlformats.org/officeDocument/2006/relationships/control" Target="../activeX/activeX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5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8.xml"/><Relationship Id="rId5" Type="http://schemas.openxmlformats.org/officeDocument/2006/relationships/image" Target="../media/image1.emf"/><Relationship Id="rId4" Type="http://schemas.openxmlformats.org/officeDocument/2006/relationships/control" Target="../activeX/activeX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6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0.xml"/><Relationship Id="rId5" Type="http://schemas.openxmlformats.org/officeDocument/2006/relationships/image" Target="../media/image1.emf"/><Relationship Id="rId4" Type="http://schemas.openxmlformats.org/officeDocument/2006/relationships/control" Target="../activeX/activeX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image" Target="../media/image7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2.xml"/><Relationship Id="rId5" Type="http://schemas.openxmlformats.org/officeDocument/2006/relationships/image" Target="../media/image1.emf"/><Relationship Id="rId4" Type="http://schemas.openxmlformats.org/officeDocument/2006/relationships/control" Target="../activeX/activeX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image" Target="../media/image8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14.xml"/><Relationship Id="rId5" Type="http://schemas.openxmlformats.org/officeDocument/2006/relationships/image" Target="../media/image1.emf"/><Relationship Id="rId4" Type="http://schemas.openxmlformats.org/officeDocument/2006/relationships/control" Target="../activeX/activeX1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image" Target="../media/image9.emf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6.xml"/><Relationship Id="rId5" Type="http://schemas.openxmlformats.org/officeDocument/2006/relationships/image" Target="../media/image1.emf"/><Relationship Id="rId4" Type="http://schemas.openxmlformats.org/officeDocument/2006/relationships/control" Target="../activeX/activeX1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image" Target="../media/image10.emf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18.xml"/><Relationship Id="rId5" Type="http://schemas.openxmlformats.org/officeDocument/2006/relationships/image" Target="../media/image1.emf"/><Relationship Id="rId4" Type="http://schemas.openxmlformats.org/officeDocument/2006/relationships/control" Target="../activeX/activeX1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7" Type="http://schemas.openxmlformats.org/officeDocument/2006/relationships/image" Target="../media/image11.emf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20.xml"/><Relationship Id="rId5" Type="http://schemas.openxmlformats.org/officeDocument/2006/relationships/image" Target="../media/image1.emf"/><Relationship Id="rId4" Type="http://schemas.openxmlformats.org/officeDocument/2006/relationships/control" Target="../activeX/activeX1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7" Type="http://schemas.openxmlformats.org/officeDocument/2006/relationships/image" Target="../media/image12.emf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ontrol" Target="../activeX/activeX22.xml"/><Relationship Id="rId5" Type="http://schemas.openxmlformats.org/officeDocument/2006/relationships/image" Target="../media/image1.emf"/><Relationship Id="rId4" Type="http://schemas.openxmlformats.org/officeDocument/2006/relationships/control" Target="../activeX/activeX21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emf"/><Relationship Id="rId3" Type="http://schemas.openxmlformats.org/officeDocument/2006/relationships/drawing" Target="../drawings/drawing13.xml"/><Relationship Id="rId7" Type="http://schemas.openxmlformats.org/officeDocument/2006/relationships/control" Target="../activeX/activeX24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image" Target="../media/image1.emf"/><Relationship Id="rId5" Type="http://schemas.openxmlformats.org/officeDocument/2006/relationships/control" Target="../activeX/activeX23.xml"/><Relationship Id="rId4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7" Type="http://schemas.openxmlformats.org/officeDocument/2006/relationships/image" Target="../media/image1.emf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ontrol" Target="../activeX/activeX26.xml"/><Relationship Id="rId5" Type="http://schemas.openxmlformats.org/officeDocument/2006/relationships/image" Target="../media/image14.emf"/><Relationship Id="rId4" Type="http://schemas.openxmlformats.org/officeDocument/2006/relationships/control" Target="../activeX/activeX25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7" Type="http://schemas.openxmlformats.org/officeDocument/2006/relationships/image" Target="../media/image1.emf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ontrol" Target="../activeX/activeX28.xml"/><Relationship Id="rId5" Type="http://schemas.openxmlformats.org/officeDocument/2006/relationships/image" Target="../media/image15.emf"/><Relationship Id="rId4" Type="http://schemas.openxmlformats.org/officeDocument/2006/relationships/control" Target="../activeX/activeX27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7" Type="http://schemas.openxmlformats.org/officeDocument/2006/relationships/image" Target="../media/image1.emf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ontrol" Target="../activeX/activeX30.xml"/><Relationship Id="rId5" Type="http://schemas.openxmlformats.org/officeDocument/2006/relationships/image" Target="../media/image16.emf"/><Relationship Id="rId4" Type="http://schemas.openxmlformats.org/officeDocument/2006/relationships/control" Target="../activeX/activeX29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7" Type="http://schemas.openxmlformats.org/officeDocument/2006/relationships/image" Target="../media/image1.emf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6" Type="http://schemas.openxmlformats.org/officeDocument/2006/relationships/control" Target="../activeX/activeX32.xml"/><Relationship Id="rId5" Type="http://schemas.openxmlformats.org/officeDocument/2006/relationships/image" Target="../media/image17.emf"/><Relationship Id="rId4" Type="http://schemas.openxmlformats.org/officeDocument/2006/relationships/control" Target="../activeX/activeX31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3FB2C-F728-4387-B130-953AC4B8107B}">
  <sheetPr codeName="Feuil18">
    <tabColor rgb="FFC00000"/>
    <pageSetUpPr fitToPage="1"/>
  </sheetPr>
  <dimension ref="A1:X93"/>
  <sheetViews>
    <sheetView view="pageBreakPreview" zoomScale="60" zoomScaleNormal="60" workbookViewId="0">
      <pane ySplit="1" topLeftCell="A2" activePane="bottomLeft" state="frozen"/>
      <selection pane="bottomLeft" activeCell="D4" sqref="D4"/>
    </sheetView>
  </sheetViews>
  <sheetFormatPr baseColWidth="10" defaultColWidth="11.140625" defaultRowHeight="18"/>
  <cols>
    <col min="1" max="1" width="53" style="162" customWidth="1"/>
    <col min="2" max="6" width="16.140625" style="162" customWidth="1"/>
    <col min="7" max="9" width="16.140625" style="173" customWidth="1"/>
    <col min="10" max="12" width="16.140625" style="162" customWidth="1"/>
    <col min="13" max="13" width="21.5703125" style="173" customWidth="1"/>
    <col min="14" max="16" width="21.5703125" style="162" customWidth="1"/>
    <col min="17" max="17" width="21.5703125" style="173" customWidth="1"/>
    <col min="18" max="20" width="21.5703125" style="162" customWidth="1"/>
    <col min="21" max="21" width="20.7109375" style="162" customWidth="1"/>
    <col min="22" max="22" width="45" style="162" bestFit="1" customWidth="1"/>
    <col min="23" max="23" width="31.28515625" style="162" customWidth="1"/>
    <col min="24" max="24" width="68.7109375" style="162" customWidth="1"/>
    <col min="25" max="25" width="25.5703125" style="162" bestFit="1" customWidth="1"/>
    <col min="26" max="28" width="15.28515625" style="162" customWidth="1"/>
    <col min="29" max="29" width="44" style="162" bestFit="1" customWidth="1"/>
    <col min="30" max="30" width="23" style="162" bestFit="1" customWidth="1"/>
    <col min="31" max="16384" width="11.140625" style="162"/>
  </cols>
  <sheetData>
    <row r="1" spans="1:23" s="156" customFormat="1" ht="116.25" customHeight="1">
      <c r="A1" s="148" t="s">
        <v>36</v>
      </c>
      <c r="B1" s="149" t="str">
        <f ca="1">'1'!$D$1</f>
        <v>1</v>
      </c>
      <c r="C1" s="150" t="str">
        <f ca="1">'2'!$D$1</f>
        <v>2</v>
      </c>
      <c r="D1" s="150" t="str">
        <f ca="1">'3'!$D$1</f>
        <v>3</v>
      </c>
      <c r="E1" s="150" t="str">
        <f ca="1">'4'!$D$1</f>
        <v>4</v>
      </c>
      <c r="F1" s="150" t="str">
        <f ca="1">'5'!$D$1</f>
        <v>5</v>
      </c>
      <c r="G1" s="150" t="str">
        <f ca="1">'6'!$D$1</f>
        <v>6</v>
      </c>
      <c r="H1" s="150" t="str">
        <f ca="1">'7'!$D$1</f>
        <v>7</v>
      </c>
      <c r="I1" s="150" t="str">
        <f ca="1">'8'!$D$1</f>
        <v>8</v>
      </c>
      <c r="J1" s="150" t="str">
        <f ca="1">'9'!$D$1</f>
        <v>9</v>
      </c>
      <c r="K1" s="150" t="str">
        <f ca="1">'10'!$D$1</f>
        <v>10</v>
      </c>
      <c r="L1" s="149" t="str">
        <f ca="1">'11'!$D$1</f>
        <v>11</v>
      </c>
      <c r="M1" s="153" t="str">
        <f ca="1">'12'!$D$1</f>
        <v>12</v>
      </c>
      <c r="N1" s="153" t="str">
        <f ca="1">'13'!$D$1</f>
        <v>13</v>
      </c>
      <c r="O1" s="153" t="str">
        <f ca="1">'14'!$D$1</f>
        <v>14</v>
      </c>
      <c r="P1" s="153" t="str">
        <f ca="1">'15'!$D$1</f>
        <v>15</v>
      </c>
      <c r="Q1" s="153" t="str">
        <f ca="1">'16'!$D$1</f>
        <v>16</v>
      </c>
      <c r="R1" s="152" t="s">
        <v>62</v>
      </c>
      <c r="S1" s="151" t="s">
        <v>30</v>
      </c>
      <c r="T1" s="153" t="s">
        <v>31</v>
      </c>
      <c r="U1" s="154" t="s">
        <v>4</v>
      </c>
      <c r="V1" s="154" t="s">
        <v>35</v>
      </c>
      <c r="W1" s="155" t="s">
        <v>41</v>
      </c>
    </row>
    <row r="2" spans="1:23">
      <c r="A2" s="126" t="s">
        <v>66</v>
      </c>
      <c r="B2" s="117">
        <f>SUMIF('1'!D$3:D$50,Chantier,'1'!G$3:G$50)</f>
        <v>0</v>
      </c>
      <c r="C2" s="110">
        <f>SUMIF('2'!E$3:E$50,Chantier,'2'!H$3:H$50)</f>
        <v>0</v>
      </c>
      <c r="D2" s="110">
        <f>SUMIF('3'!F$3:F$50,Chantier,'3'!I$3:I$50)</f>
        <v>0</v>
      </c>
      <c r="E2" s="110">
        <f>SUMIF('4'!G$3:G$50,Chantier,'4'!J$3:J$50)</f>
        <v>0</v>
      </c>
      <c r="F2" s="110">
        <f>SUMIF('5'!H$3:H$50,Chantier,'5'!K$3:K$50)</f>
        <v>0</v>
      </c>
      <c r="G2" s="110">
        <f>SUMIF('6'!I$3:I$50,Chantier,'6'!L$3:L$50)</f>
        <v>0</v>
      </c>
      <c r="H2" s="110">
        <f>SUMIF('7'!J$3:J$50,Chantier,'7'!M$3:M$50)</f>
        <v>0</v>
      </c>
      <c r="I2" s="110">
        <f>SUMIF('8'!K$3:K$50,Chantier,'8'!N$3:N$50)</f>
        <v>0</v>
      </c>
      <c r="J2" s="110">
        <f>SUMIF('9'!L$3:L$50,Chantier,'9'!O$3:O$50)</f>
        <v>0</v>
      </c>
      <c r="K2" s="110">
        <f>SUMIF('10'!M$3:M$50,Chantier,'10'!P$3:P$50)</f>
        <v>0</v>
      </c>
      <c r="L2" s="117">
        <f>SUMIF('11'!N$3:N$50,Chantier,'11'!Q$3:Q$50)</f>
        <v>0</v>
      </c>
      <c r="M2" s="104">
        <f>SUMIF('12'!O$3:O$50,Chantier,'12'!R$3:R$50)</f>
        <v>0</v>
      </c>
      <c r="N2" s="104">
        <f>SUMIF('13'!P$3:P$50,Chantier,'13'!S$3:S$50)</f>
        <v>0</v>
      </c>
      <c r="O2" s="104">
        <f>SUMIF('14'!Q$3:Q$50,Chantier,'14'!T$3:T$50)</f>
        <v>0</v>
      </c>
      <c r="P2" s="104">
        <f>SUMIF('15'!R$3:R$50,Chantier,'15'!U$3:U$50)</f>
        <v>0</v>
      </c>
      <c r="Q2" s="104">
        <f>SUMIF('16'!S$3:S$50,Chantier,'16'!V$3:V$50)</f>
        <v>0</v>
      </c>
      <c r="R2" s="116">
        <f>SUM(Tableau2[[#This Row],[ -     ]]+Tableau2[[#This Row],[Colonne5]])</f>
        <v>0</v>
      </c>
      <c r="S2" s="157">
        <f>SUM(Tableau2[[#This Row],[ -     3]:[ -     9]])</f>
        <v>0</v>
      </c>
      <c r="T2" s="158">
        <f>SUM(Tableau2[[#This Row],[ -     14]:[ -     20]])</f>
        <v>0</v>
      </c>
      <c r="U2" s="159">
        <f>SUM(Tableau2[[#This Row],[Colonne3]:[ -     24]])</f>
        <v>0</v>
      </c>
      <c r="V2" s="160" t="str">
        <f t="shared" ref="V2:V33" si="0">A2</f>
        <v>20 Pflargl</v>
      </c>
      <c r="W2" s="161" t="s">
        <v>44</v>
      </c>
    </row>
    <row r="3" spans="1:23">
      <c r="A3" s="126" t="s">
        <v>75</v>
      </c>
      <c r="B3" s="117">
        <f>SUMIF('1'!D$3:D$50,Chantier,'1'!G$3:G$50)</f>
        <v>0</v>
      </c>
      <c r="C3" s="110">
        <f>SUMIF('2'!E$3:E$50,Chantier,'2'!H$3:H$50)</f>
        <v>0</v>
      </c>
      <c r="D3" s="110">
        <f>SUMIF('3'!F$3:F$50,Chantier,'3'!I$3:I$50)</f>
        <v>0</v>
      </c>
      <c r="E3" s="110">
        <f>SUMIF('4'!G$3:G$50,Chantier,'4'!J$3:J$50)</f>
        <v>0</v>
      </c>
      <c r="F3" s="110">
        <f>SUMIF('5'!H$3:H$50,Chantier,'5'!K$3:K$50)</f>
        <v>0</v>
      </c>
      <c r="G3" s="110">
        <f>SUMIF('6'!I$3:I$50,Chantier,'6'!L$3:L$50)</f>
        <v>0</v>
      </c>
      <c r="H3" s="110">
        <f>SUMIF('7'!J$3:J$50,Chantier,'7'!M$3:M$50)</f>
        <v>0</v>
      </c>
      <c r="I3" s="110">
        <f>SUMIF('8'!K$3:K$50,Chantier,'8'!N$3:N$50)</f>
        <v>0</v>
      </c>
      <c r="J3" s="110">
        <f>SUMIF('9'!L$3:L$50,Chantier,'9'!O$3:O$50)</f>
        <v>0</v>
      </c>
      <c r="K3" s="110">
        <f>SUMIF('10'!M$3:M$50,Chantier,'10'!P$3:P$50)</f>
        <v>0</v>
      </c>
      <c r="L3" s="117">
        <f>SUMIF('11'!N$3:N$50,Chantier,'11'!Q$3:Q$50)</f>
        <v>0</v>
      </c>
      <c r="M3" s="104">
        <f>SUMIF('12'!O$3:O$50,Chantier,'12'!R$3:R$50)</f>
        <v>0</v>
      </c>
      <c r="N3" s="104">
        <f>SUMIF('13'!P$3:P$50,Chantier,'13'!S$3:S$50)</f>
        <v>0</v>
      </c>
      <c r="O3" s="104">
        <f>SUMIF('14'!Q$3:Q$50,Chantier,'14'!T$3:T$50)</f>
        <v>0</v>
      </c>
      <c r="P3" s="104">
        <f>SUMIF('15'!R$3:R$50,Chantier,'15'!U$3:U$50)</f>
        <v>0</v>
      </c>
      <c r="Q3" s="104">
        <f>SUMIF('16'!S$3:S$50,Chantier,'16'!V$3:V$50)</f>
        <v>0</v>
      </c>
      <c r="R3" s="116">
        <f>SUM(Tableau2[[#This Row],[ -     ]]+Tableau2[[#This Row],[Colonne5]])</f>
        <v>0</v>
      </c>
      <c r="S3" s="157">
        <f>SUM(Tableau2[[#This Row],[ -     3]:[ -     9]])</f>
        <v>0</v>
      </c>
      <c r="T3" s="158">
        <f>SUM(Tableau2[[#This Row],[ -     14]:[ -     20]])</f>
        <v>0</v>
      </c>
      <c r="U3" s="159">
        <f>SUM(Tableau2[[#This Row],[Colonne3]:[ -     24]])</f>
        <v>0</v>
      </c>
      <c r="V3" s="160" t="str">
        <f t="shared" si="0"/>
        <v>ABN RZZFM Sejpkj aq Uazqlw</v>
      </c>
      <c r="W3" s="163" t="s">
        <v>45</v>
      </c>
    </row>
    <row r="4" spans="1:23">
      <c r="A4" s="126" t="s">
        <v>123</v>
      </c>
      <c r="B4" s="117">
        <f>SUMIF('1'!D$3:D$50,Chantier,'1'!G$3:G$50)</f>
        <v>0</v>
      </c>
      <c r="C4" s="110">
        <f>SUMIF('2'!E$3:E$50,Chantier,'2'!H$3:H$50)</f>
        <v>0</v>
      </c>
      <c r="D4" s="110">
        <f>SUMIF('3'!F$3:F$50,Chantier,'3'!I$3:I$50)</f>
        <v>0</v>
      </c>
      <c r="E4" s="110">
        <f>SUMIF('4'!G$3:G$50,Chantier,'4'!J$3:J$50)</f>
        <v>0</v>
      </c>
      <c r="F4" s="110">
        <f>SUMIF('5'!H$3:H$50,Chantier,'5'!K$3:K$50)</f>
        <v>0</v>
      </c>
      <c r="G4" s="110">
        <f>SUMIF('6'!I$3:I$50,Chantier,'6'!L$3:L$50)</f>
        <v>0</v>
      </c>
      <c r="H4" s="110">
        <f>SUMIF('7'!J$3:J$50,Chantier,'7'!M$3:M$50)</f>
        <v>0</v>
      </c>
      <c r="I4" s="110">
        <f>SUMIF('8'!K$3:K$50,Chantier,'8'!N$3:N$50)</f>
        <v>0</v>
      </c>
      <c r="J4" s="110">
        <f>SUMIF('9'!L$3:L$50,Chantier,'9'!O$3:O$50)</f>
        <v>0</v>
      </c>
      <c r="K4" s="110">
        <f>SUMIF('10'!M$3:M$50,Chantier,'10'!P$3:P$50)</f>
        <v>0</v>
      </c>
      <c r="L4" s="117">
        <f>SUMIF('11'!N$3:N$50,Chantier,'11'!Q$3:Q$50)</f>
        <v>0</v>
      </c>
      <c r="M4" s="104">
        <f>SUMIF('12'!O$3:O$50,Chantier,'12'!R$3:R$50)</f>
        <v>0</v>
      </c>
      <c r="N4" s="104">
        <f>SUMIF('13'!P$3:P$50,Chantier,'13'!S$3:S$50)</f>
        <v>0</v>
      </c>
      <c r="O4" s="104">
        <f>SUMIF('14'!Q$3:Q$50,Chantier,'14'!T$3:T$50)</f>
        <v>0</v>
      </c>
      <c r="P4" s="104">
        <f>SUMIF('15'!R$3:R$50,Chantier,'15'!U$3:U$50)</f>
        <v>0</v>
      </c>
      <c r="Q4" s="104">
        <f>SUMIF('16'!S$3:S$50,Chantier,'16'!V$3:V$50)</f>
        <v>0</v>
      </c>
      <c r="R4" s="116">
        <f>SUM(Tableau2[[#This Row],[ -     ]]+Tableau2[[#This Row],[Colonne5]])</f>
        <v>0</v>
      </c>
      <c r="S4" s="157">
        <f>SUM(Tableau2[[#This Row],[ -     3]:[ -     9]])</f>
        <v>0</v>
      </c>
      <c r="T4" s="158">
        <f>SUM(Tableau2[[#This Row],[ -     14]:[ -     20]])</f>
        <v>0</v>
      </c>
      <c r="U4" s="159">
        <f>SUM(Tableau2[[#This Row],[Colonne3]:[ -     24]])</f>
        <v>0</v>
      </c>
      <c r="V4" s="160" t="str">
        <f t="shared" si="0"/>
        <v>Ahiucivs Nvdnp</v>
      </c>
      <c r="W4" s="163" t="s">
        <v>43</v>
      </c>
    </row>
    <row r="5" spans="1:23">
      <c r="A5" s="126" t="s">
        <v>87</v>
      </c>
      <c r="B5" s="117">
        <f>SUMIF('1'!D$3:D$50,Chantier,'1'!G$3:G$50)</f>
        <v>0</v>
      </c>
      <c r="C5" s="110">
        <f>SUMIF('2'!E$3:E$50,Chantier,'2'!H$3:H$50)</f>
        <v>0</v>
      </c>
      <c r="D5" s="110">
        <f>SUMIF('3'!F$3:F$50,Chantier,'3'!I$3:I$50)</f>
        <v>0</v>
      </c>
      <c r="E5" s="110">
        <f>SUMIF('4'!G$3:G$50,Chantier,'4'!J$3:J$50)</f>
        <v>0</v>
      </c>
      <c r="F5" s="110">
        <f>SUMIF('5'!H$3:H$50,Chantier,'5'!K$3:K$50)</f>
        <v>0</v>
      </c>
      <c r="G5" s="110">
        <f>SUMIF('6'!I$3:I$50,Chantier,'6'!L$3:L$50)</f>
        <v>0</v>
      </c>
      <c r="H5" s="110">
        <f>SUMIF('7'!J$3:J$50,Chantier,'7'!M$3:M$50)</f>
        <v>0</v>
      </c>
      <c r="I5" s="110">
        <f>SUMIF('8'!K$3:K$50,Chantier,'8'!N$3:N$50)</f>
        <v>0</v>
      </c>
      <c r="J5" s="110">
        <f>SUMIF('9'!L$3:L$50,Chantier,'9'!O$3:O$50)</f>
        <v>0</v>
      </c>
      <c r="K5" s="110">
        <f>SUMIF('10'!M$3:M$50,Chantier,'10'!P$3:P$50)</f>
        <v>0</v>
      </c>
      <c r="L5" s="117">
        <f>SUMIF('11'!N$3:N$50,Chantier,'11'!Q$3:Q$50)</f>
        <v>0</v>
      </c>
      <c r="M5" s="104">
        <f>SUMIF('12'!O$3:O$50,Chantier,'12'!R$3:R$50)</f>
        <v>0</v>
      </c>
      <c r="N5" s="104">
        <f>SUMIF('13'!P$3:P$50,Chantier,'13'!S$3:S$50)</f>
        <v>0</v>
      </c>
      <c r="O5" s="104">
        <f>SUMIF('14'!Q$3:Q$50,Chantier,'14'!T$3:T$50)</f>
        <v>0</v>
      </c>
      <c r="P5" s="104">
        <f>SUMIF('15'!R$3:R$50,Chantier,'15'!U$3:U$50)</f>
        <v>0</v>
      </c>
      <c r="Q5" s="104">
        <f>SUMIF('16'!S$3:S$50,Chantier,'16'!V$3:V$50)</f>
        <v>0</v>
      </c>
      <c r="R5" s="116">
        <f>SUM(Tableau2[[#This Row],[ -     ]]+Tableau2[[#This Row],[Colonne5]])</f>
        <v>0</v>
      </c>
      <c r="S5" s="157">
        <f>SUM(Tableau2[[#This Row],[ -     3]:[ -     9]])</f>
        <v>0</v>
      </c>
      <c r="T5" s="158">
        <f>SUM(Tableau2[[#This Row],[ -     14]:[ -     20]])</f>
        <v>0</v>
      </c>
      <c r="U5" s="159">
        <f>SUM(Tableau2[[#This Row],[Colonne3]:[ -     24]])</f>
        <v>0</v>
      </c>
      <c r="V5" s="160" t="str">
        <f t="shared" si="0"/>
        <v>ALRXW</v>
      </c>
      <c r="W5" s="163" t="s">
        <v>54</v>
      </c>
    </row>
    <row r="6" spans="1:23">
      <c r="A6" s="126" t="s">
        <v>117</v>
      </c>
      <c r="B6" s="117">
        <f>SUMIF('1'!D$3:D$50,Chantier,'1'!G$3:G$50)</f>
        <v>0</v>
      </c>
      <c r="C6" s="110">
        <f>SUMIF('2'!E$3:E$50,Chantier,'2'!H$3:H$50)</f>
        <v>0</v>
      </c>
      <c r="D6" s="110">
        <f>SUMIF('3'!F$3:F$50,Chantier,'3'!I$3:I$50)</f>
        <v>0</v>
      </c>
      <c r="E6" s="110">
        <f>SUMIF('4'!G$3:G$50,Chantier,'4'!J$3:J$50)</f>
        <v>0</v>
      </c>
      <c r="F6" s="110">
        <f>SUMIF('5'!H$3:H$50,Chantier,'5'!K$3:K$50)</f>
        <v>0</v>
      </c>
      <c r="G6" s="110">
        <f>SUMIF('6'!I$3:I$50,Chantier,'6'!L$3:L$50)</f>
        <v>0</v>
      </c>
      <c r="H6" s="110">
        <f>SUMIF('7'!J$3:J$50,Chantier,'7'!M$3:M$50)</f>
        <v>0</v>
      </c>
      <c r="I6" s="110">
        <f>SUMIF('8'!K$3:K$50,Chantier,'8'!N$3:N$50)</f>
        <v>0</v>
      </c>
      <c r="J6" s="110">
        <f>SUMIF('9'!L$3:L$50,Chantier,'9'!O$3:O$50)</f>
        <v>0</v>
      </c>
      <c r="K6" s="110">
        <f>SUMIF('10'!M$3:M$50,Chantier,'10'!P$3:P$50)</f>
        <v>0</v>
      </c>
      <c r="L6" s="117">
        <f>SUMIF('11'!N$3:N$50,Chantier,'11'!Q$3:Q$50)</f>
        <v>0</v>
      </c>
      <c r="M6" s="104">
        <f>SUMIF('12'!O$3:O$50,Chantier,'12'!R$3:R$50)</f>
        <v>0</v>
      </c>
      <c r="N6" s="104">
        <f>SUMIF('13'!P$3:P$50,Chantier,'13'!S$3:S$50)</f>
        <v>0</v>
      </c>
      <c r="O6" s="104">
        <f>SUMIF('14'!Q$3:Q$50,Chantier,'14'!T$3:T$50)</f>
        <v>0</v>
      </c>
      <c r="P6" s="104">
        <f>SUMIF('15'!R$3:R$50,Chantier,'15'!U$3:U$50)</f>
        <v>0</v>
      </c>
      <c r="Q6" s="104">
        <f>SUMIF('16'!S$3:S$50,Chantier,'16'!V$3:V$50)</f>
        <v>0</v>
      </c>
      <c r="R6" s="116">
        <f>SUM(Tableau2[[#This Row],[ -     ]]+Tableau2[[#This Row],[Colonne5]])</f>
        <v>0</v>
      </c>
      <c r="S6" s="157">
        <f>SUM(Tableau2[[#This Row],[ -     3]:[ -     9]])</f>
        <v>0</v>
      </c>
      <c r="T6" s="158">
        <f>SUM(Tableau2[[#This Row],[ -     14]:[ -     20]])</f>
        <v>0</v>
      </c>
      <c r="U6" s="159">
        <f>SUM(Tableau2[[#This Row],[Colonne3]:[ -     24]])</f>
        <v>0</v>
      </c>
      <c r="V6" s="160" t="str">
        <f t="shared" si="0"/>
        <v>AOIUVDMHC</v>
      </c>
      <c r="W6" s="163" t="s">
        <v>37</v>
      </c>
    </row>
    <row r="7" spans="1:23">
      <c r="A7" s="126" t="s">
        <v>124</v>
      </c>
      <c r="B7" s="117">
        <f>SUMIF('1'!D$3:D$50,Chantier,'1'!G$3:G$50)</f>
        <v>0</v>
      </c>
      <c r="C7" s="110">
        <f>SUMIF('2'!E$3:E$50,Chantier,'2'!H$3:H$50)</f>
        <v>0</v>
      </c>
      <c r="D7" s="110">
        <f>SUMIF('3'!F$3:F$50,Chantier,'3'!I$3:I$50)</f>
        <v>0</v>
      </c>
      <c r="E7" s="110">
        <f>SUMIF('4'!G$3:G$50,Chantier,'4'!J$3:J$50)</f>
        <v>0</v>
      </c>
      <c r="F7" s="110">
        <f>SUMIF('5'!H$3:H$50,Chantier,'5'!K$3:K$50)</f>
        <v>0</v>
      </c>
      <c r="G7" s="110">
        <f>SUMIF('6'!I$3:I$50,Chantier,'6'!L$3:L$50)</f>
        <v>0</v>
      </c>
      <c r="H7" s="110">
        <f>SUMIF('7'!J$3:J$50,Chantier,'7'!M$3:M$50)</f>
        <v>0</v>
      </c>
      <c r="I7" s="110">
        <f>SUMIF('8'!K$3:K$50,Chantier,'8'!N$3:N$50)</f>
        <v>0</v>
      </c>
      <c r="J7" s="110">
        <f>SUMIF('9'!L$3:L$50,Chantier,'9'!O$3:O$50)</f>
        <v>0</v>
      </c>
      <c r="K7" s="110">
        <f>SUMIF('10'!M$3:M$50,Chantier,'10'!P$3:P$50)</f>
        <v>0</v>
      </c>
      <c r="L7" s="117">
        <f>SUMIF('11'!N$3:N$50,Chantier,'11'!Q$3:Q$50)</f>
        <v>0</v>
      </c>
      <c r="M7" s="104">
        <f>SUMIF('12'!O$3:O$50,Chantier,'12'!R$3:R$50)</f>
        <v>0</v>
      </c>
      <c r="N7" s="104">
        <f>SUMIF('13'!P$3:P$50,Chantier,'13'!S$3:S$50)</f>
        <v>0</v>
      </c>
      <c r="O7" s="104">
        <f>SUMIF('14'!Q$3:Q$50,Chantier,'14'!T$3:T$50)</f>
        <v>0</v>
      </c>
      <c r="P7" s="104">
        <f>SUMIF('15'!R$3:R$50,Chantier,'15'!U$3:U$50)</f>
        <v>0</v>
      </c>
      <c r="Q7" s="104">
        <f>SUMIF('16'!S$3:S$50,Chantier,'16'!V$3:V$50)</f>
        <v>0</v>
      </c>
      <c r="R7" s="116">
        <f>SUM(Tableau2[[#This Row],[ -     ]]+Tableau2[[#This Row],[Colonne5]])</f>
        <v>0</v>
      </c>
      <c r="S7" s="157">
        <f>SUM(Tableau2[[#This Row],[ -     3]:[ -     9]])</f>
        <v>0</v>
      </c>
      <c r="T7" s="158">
        <f>SUM(Tableau2[[#This Row],[ -     14]:[ -     20]])</f>
        <v>0</v>
      </c>
      <c r="U7" s="159">
        <f>SUM(Tableau2[[#This Row],[Colonne3]:[ -     24]])</f>
        <v>0</v>
      </c>
      <c r="V7" s="160" t="str">
        <f t="shared" si="0"/>
        <v>Aqjntlmr Izbll</v>
      </c>
      <c r="W7" s="163" t="s">
        <v>40</v>
      </c>
    </row>
    <row r="8" spans="1:23">
      <c r="A8" s="126" t="s">
        <v>104</v>
      </c>
      <c r="B8" s="117">
        <f>SUMIF('1'!D$3:D$50,Chantier,'1'!G$3:G$50)</f>
        <v>0</v>
      </c>
      <c r="C8" s="110">
        <f>SUMIF('2'!E$3:E$50,Chantier,'2'!H$3:H$50)</f>
        <v>0</v>
      </c>
      <c r="D8" s="110">
        <f>SUMIF('3'!F$3:F$50,Chantier,'3'!I$3:I$50)</f>
        <v>0</v>
      </c>
      <c r="E8" s="110">
        <f>SUMIF('4'!G$3:G$50,Chantier,'4'!J$3:J$50)</f>
        <v>0</v>
      </c>
      <c r="F8" s="110">
        <f>SUMIF('5'!H$3:H$50,Chantier,'5'!K$3:K$50)</f>
        <v>0</v>
      </c>
      <c r="G8" s="110">
        <f>SUMIF('6'!I$3:I$50,Chantier,'6'!L$3:L$50)</f>
        <v>0</v>
      </c>
      <c r="H8" s="110">
        <f>SUMIF('7'!J$3:J$50,Chantier,'7'!M$3:M$50)</f>
        <v>0</v>
      </c>
      <c r="I8" s="110">
        <f>SUMIF('8'!K$3:K$50,Chantier,'8'!N$3:N$50)</f>
        <v>0</v>
      </c>
      <c r="J8" s="110">
        <f>SUMIF('9'!L$3:L$50,Chantier,'9'!O$3:O$50)</f>
        <v>0</v>
      </c>
      <c r="K8" s="110">
        <f>SUMIF('10'!M$3:M$50,Chantier,'10'!P$3:P$50)</f>
        <v>0</v>
      </c>
      <c r="L8" s="117">
        <f>SUMIF('11'!N$3:N$50,Chantier,'11'!Q$3:Q$50)</f>
        <v>0</v>
      </c>
      <c r="M8" s="104">
        <f>SUMIF('12'!O$3:O$50,Chantier,'12'!R$3:R$50)</f>
        <v>0</v>
      </c>
      <c r="N8" s="104">
        <f>SUMIF('13'!P$3:P$50,Chantier,'13'!S$3:S$50)</f>
        <v>0</v>
      </c>
      <c r="O8" s="104">
        <f>SUMIF('14'!Q$3:Q$50,Chantier,'14'!T$3:T$50)</f>
        <v>0</v>
      </c>
      <c r="P8" s="104">
        <f>SUMIF('15'!R$3:R$50,Chantier,'15'!U$3:U$50)</f>
        <v>0</v>
      </c>
      <c r="Q8" s="104">
        <f>SUMIF('16'!S$3:S$50,Chantier,'16'!V$3:V$50)</f>
        <v>0</v>
      </c>
      <c r="R8" s="116">
        <f>SUM(Tableau2[[#This Row],[ -     ]]+Tableau2[[#This Row],[Colonne5]])</f>
        <v>0</v>
      </c>
      <c r="S8" s="157">
        <f>SUM(Tableau2[[#This Row],[ -     3]:[ -     9]])</f>
        <v>0</v>
      </c>
      <c r="T8" s="158">
        <f>SUM(Tableau2[[#This Row],[ -     14]:[ -     20]])</f>
        <v>0</v>
      </c>
      <c r="U8" s="159">
        <f>SUM(Tableau2[[#This Row],[Colonne3]:[ -     24]])</f>
        <v>0</v>
      </c>
      <c r="V8" s="160" t="str">
        <f t="shared" si="0"/>
        <v>Awhkrkd YF JFLIS AN PFIQ</v>
      </c>
      <c r="W8" s="161" t="s">
        <v>42</v>
      </c>
    </row>
    <row r="9" spans="1:23">
      <c r="A9" s="126" t="s">
        <v>134</v>
      </c>
      <c r="B9" s="117">
        <f>SUMIF('1'!D$3:D$50,Chantier,'1'!G$3:G$50)</f>
        <v>0</v>
      </c>
      <c r="C9" s="110">
        <f>SUMIF('2'!E$3:E$50,Chantier,'2'!H$3:H$50)</f>
        <v>0</v>
      </c>
      <c r="D9" s="110">
        <f>SUMIF('3'!F$3:F$50,Chantier,'3'!I$3:I$50)</f>
        <v>0</v>
      </c>
      <c r="E9" s="110">
        <f>SUMIF('4'!G$3:G$50,Chantier,'4'!J$3:J$50)</f>
        <v>0</v>
      </c>
      <c r="F9" s="110">
        <f>SUMIF('5'!H$3:H$50,Chantier,'5'!K$3:K$50)</f>
        <v>0</v>
      </c>
      <c r="G9" s="110">
        <f>SUMIF('6'!I$3:I$50,Chantier,'6'!L$3:L$50)</f>
        <v>0</v>
      </c>
      <c r="H9" s="110">
        <f>SUMIF('7'!J$3:J$50,Chantier,'7'!M$3:M$50)</f>
        <v>0</v>
      </c>
      <c r="I9" s="110">
        <f>SUMIF('8'!K$3:K$50,Chantier,'8'!N$3:N$50)</f>
        <v>0</v>
      </c>
      <c r="J9" s="110">
        <f>SUMIF('9'!L$3:L$50,Chantier,'9'!O$3:O$50)</f>
        <v>0</v>
      </c>
      <c r="K9" s="110">
        <f>SUMIF('10'!M$3:M$50,Chantier,'10'!P$3:P$50)</f>
        <v>0</v>
      </c>
      <c r="L9" s="117">
        <f>SUMIF('11'!N$3:N$50,Chantier,'11'!Q$3:Q$50)</f>
        <v>0</v>
      </c>
      <c r="M9" s="104">
        <f>SUMIF('12'!O$3:O$50,Chantier,'12'!R$3:R$50)</f>
        <v>0</v>
      </c>
      <c r="N9" s="104">
        <f>SUMIF('13'!P$3:P$50,Chantier,'13'!S$3:S$50)</f>
        <v>0</v>
      </c>
      <c r="O9" s="104">
        <f>SUMIF('14'!Q$3:Q$50,Chantier,'14'!T$3:T$50)</f>
        <v>0</v>
      </c>
      <c r="P9" s="104">
        <f>SUMIF('15'!R$3:R$50,Chantier,'15'!U$3:U$50)</f>
        <v>0</v>
      </c>
      <c r="Q9" s="104">
        <f>SUMIF('16'!S$3:S$50,Chantier,'16'!V$3:V$50)</f>
        <v>0</v>
      </c>
      <c r="R9" s="116">
        <f>SUM(Tableau2[[#This Row],[ -     ]]+Tableau2[[#This Row],[Colonne5]])</f>
        <v>0</v>
      </c>
      <c r="S9" s="157">
        <f>SUM(Tableau2[[#This Row],[ -     3]:[ -     9]])</f>
        <v>0</v>
      </c>
      <c r="T9" s="158">
        <f>SUM(Tableau2[[#This Row],[ -     14]:[ -     20]])</f>
        <v>0</v>
      </c>
      <c r="U9" s="159">
        <f>SUM(Tableau2[[#This Row],[Colonne3]:[ -     24]])</f>
        <v>0</v>
      </c>
      <c r="V9" s="160" t="str">
        <f t="shared" si="0"/>
        <v>Awpqvf jw hrgm Yp tzzjptcdam</v>
      </c>
      <c r="W9" s="163" t="s">
        <v>51</v>
      </c>
    </row>
    <row r="10" spans="1:23">
      <c r="A10" s="126" t="s">
        <v>67</v>
      </c>
      <c r="B10" s="117">
        <f>SUMIF('1'!D$3:D$50,Chantier,'1'!G$3:G$50)</f>
        <v>0</v>
      </c>
      <c r="C10" s="110">
        <f>SUMIF('2'!E$3:E$50,Chantier,'2'!H$3:H$50)</f>
        <v>0</v>
      </c>
      <c r="D10" s="110">
        <f>SUMIF('3'!F$3:F$50,Chantier,'3'!I$3:I$50)</f>
        <v>0</v>
      </c>
      <c r="E10" s="110">
        <f>SUMIF('4'!G$3:G$50,Chantier,'4'!J$3:J$50)</f>
        <v>0</v>
      </c>
      <c r="F10" s="110">
        <f>SUMIF('5'!H$3:H$50,Chantier,'5'!K$3:K$50)</f>
        <v>0</v>
      </c>
      <c r="G10" s="110">
        <f>SUMIF('6'!I$3:I$50,Chantier,'6'!L$3:L$50)</f>
        <v>0</v>
      </c>
      <c r="H10" s="110">
        <f>SUMIF('7'!J$3:J$50,Chantier,'7'!M$3:M$50)</f>
        <v>0</v>
      </c>
      <c r="I10" s="110">
        <f>SUMIF('8'!K$3:K$50,Chantier,'8'!N$3:N$50)</f>
        <v>0</v>
      </c>
      <c r="J10" s="110">
        <f>SUMIF('9'!L$3:L$50,Chantier,'9'!O$3:O$50)</f>
        <v>0</v>
      </c>
      <c r="K10" s="110">
        <f>SUMIF('10'!M$3:M$50,Chantier,'10'!P$3:P$50)</f>
        <v>0</v>
      </c>
      <c r="L10" s="117">
        <f>SUMIF('11'!N$3:N$50,Chantier,'11'!Q$3:Q$50)</f>
        <v>0</v>
      </c>
      <c r="M10" s="104">
        <f>SUMIF('12'!O$3:O$50,Chantier,'12'!R$3:R$50)</f>
        <v>0</v>
      </c>
      <c r="N10" s="104">
        <f>SUMIF('13'!P$3:P$50,Chantier,'13'!S$3:S$50)</f>
        <v>0</v>
      </c>
      <c r="O10" s="104">
        <f>SUMIF('14'!Q$3:Q$50,Chantier,'14'!T$3:T$50)</f>
        <v>0</v>
      </c>
      <c r="P10" s="104">
        <f>SUMIF('15'!R$3:R$50,Chantier,'15'!U$3:U$50)</f>
        <v>0</v>
      </c>
      <c r="Q10" s="104">
        <f>SUMIF('16'!S$3:S$50,Chantier,'16'!V$3:V$50)</f>
        <v>0</v>
      </c>
      <c r="R10" s="116">
        <f>SUM(Tableau2[[#This Row],[ -     ]]+Tableau2[[#This Row],[Colonne5]])</f>
        <v>0</v>
      </c>
      <c r="S10" s="157">
        <f>SUM(Tableau2[[#This Row],[ -     3]:[ -     9]])</f>
        <v>0</v>
      </c>
      <c r="T10" s="158">
        <f>SUM(Tableau2[[#This Row],[ -     14]:[ -     20]])</f>
        <v>0</v>
      </c>
      <c r="U10" s="159">
        <f>SUM(Tableau2[[#This Row],[Colonne3]:[ -     24]])</f>
        <v>0</v>
      </c>
      <c r="V10" s="160" t="str">
        <f t="shared" si="0"/>
        <v>BSE /  Kgdtykx fbiwiuv</v>
      </c>
      <c r="W10" s="161" t="s">
        <v>38</v>
      </c>
    </row>
    <row r="11" spans="1:23">
      <c r="A11" s="126" t="s">
        <v>91</v>
      </c>
      <c r="B11" s="117">
        <f>SUMIF('1'!D$3:D$50,Chantier,'1'!G$3:G$50)</f>
        <v>0</v>
      </c>
      <c r="C11" s="110">
        <f>SUMIF('2'!E$3:E$50,Chantier,'2'!H$3:H$50)</f>
        <v>0</v>
      </c>
      <c r="D11" s="110">
        <f>SUMIF('3'!F$3:F$50,Chantier,'3'!I$3:I$50)</f>
        <v>0</v>
      </c>
      <c r="E11" s="110">
        <f>SUMIF('4'!G$3:G$50,Chantier,'4'!J$3:J$50)</f>
        <v>0</v>
      </c>
      <c r="F11" s="110">
        <f>SUMIF('5'!H$3:H$50,Chantier,'5'!K$3:K$50)</f>
        <v>0</v>
      </c>
      <c r="G11" s="110">
        <f>SUMIF('6'!I$3:I$50,Chantier,'6'!L$3:L$50)</f>
        <v>0</v>
      </c>
      <c r="H11" s="110">
        <f>SUMIF('7'!J$3:J$50,Chantier,'7'!M$3:M$50)</f>
        <v>0</v>
      </c>
      <c r="I11" s="110">
        <f>SUMIF('8'!K$3:K$50,Chantier,'8'!N$3:N$50)</f>
        <v>0</v>
      </c>
      <c r="J11" s="110">
        <f>SUMIF('9'!L$3:L$50,Chantier,'9'!O$3:O$50)</f>
        <v>0</v>
      </c>
      <c r="K11" s="110">
        <f>SUMIF('10'!M$3:M$50,Chantier,'10'!P$3:P$50)</f>
        <v>0</v>
      </c>
      <c r="L11" s="117">
        <f>SUMIF('11'!N$3:N$50,Chantier,'11'!Q$3:Q$50)</f>
        <v>0</v>
      </c>
      <c r="M11" s="104">
        <f>SUMIF('12'!O$3:O$50,Chantier,'12'!R$3:R$50)</f>
        <v>0</v>
      </c>
      <c r="N11" s="104">
        <f>SUMIF('13'!P$3:P$50,Chantier,'13'!S$3:S$50)</f>
        <v>0</v>
      </c>
      <c r="O11" s="104">
        <f>SUMIF('14'!Q$3:Q$50,Chantier,'14'!T$3:T$50)</f>
        <v>0</v>
      </c>
      <c r="P11" s="104">
        <f>SUMIF('15'!R$3:R$50,Chantier,'15'!U$3:U$50)</f>
        <v>0</v>
      </c>
      <c r="Q11" s="104">
        <f>SUMIF('16'!S$3:S$50,Chantier,'16'!V$3:V$50)</f>
        <v>0</v>
      </c>
      <c r="R11" s="116">
        <f>SUM(Tableau2[[#This Row],[ -     ]]+Tableau2[[#This Row],[Colonne5]])</f>
        <v>0</v>
      </c>
      <c r="S11" s="157">
        <f>SUM(Tableau2[[#This Row],[ -     3]:[ -     9]])</f>
        <v>0</v>
      </c>
      <c r="T11" s="158">
        <f>SUM(Tableau2[[#This Row],[ -     14]:[ -     20]])</f>
        <v>0</v>
      </c>
      <c r="U11" s="159">
        <f>SUM(Tableau2[[#This Row],[Colonne3]:[ -     24]])</f>
        <v>0</v>
      </c>
      <c r="V11" s="160" t="str">
        <f t="shared" si="0"/>
        <v>BYU Dgqodjsgya</v>
      </c>
      <c r="W11" s="163" t="s">
        <v>50</v>
      </c>
    </row>
    <row r="12" spans="1:23">
      <c r="A12" s="126" t="s">
        <v>128</v>
      </c>
      <c r="B12" s="117">
        <f>SUMIF('1'!D$3:D$50,Chantier,'1'!G$3:G$50)</f>
        <v>0</v>
      </c>
      <c r="C12" s="110">
        <f>SUMIF('2'!E$3:E$50,Chantier,'2'!H$3:H$50)</f>
        <v>0</v>
      </c>
      <c r="D12" s="110">
        <f>SUMIF('3'!F$3:F$50,Chantier,'3'!I$3:I$50)</f>
        <v>0</v>
      </c>
      <c r="E12" s="110">
        <f>SUMIF('4'!G$3:G$50,Chantier,'4'!J$3:J$50)</f>
        <v>0</v>
      </c>
      <c r="F12" s="110">
        <f>SUMIF('5'!H$3:H$50,Chantier,'5'!K$3:K$50)</f>
        <v>0</v>
      </c>
      <c r="G12" s="110">
        <f>SUMIF('6'!I$3:I$50,Chantier,'6'!L$3:L$50)</f>
        <v>0</v>
      </c>
      <c r="H12" s="110">
        <f>SUMIF('7'!J$3:J$50,Chantier,'7'!M$3:M$50)</f>
        <v>0</v>
      </c>
      <c r="I12" s="110">
        <f>SUMIF('8'!K$3:K$50,Chantier,'8'!N$3:N$50)</f>
        <v>0</v>
      </c>
      <c r="J12" s="110">
        <f>SUMIF('9'!L$3:L$50,Chantier,'9'!O$3:O$50)</f>
        <v>0</v>
      </c>
      <c r="K12" s="110">
        <f>SUMIF('10'!M$3:M$50,Chantier,'10'!P$3:P$50)</f>
        <v>0</v>
      </c>
      <c r="L12" s="117">
        <f>SUMIF('11'!N$3:N$50,Chantier,'11'!Q$3:Q$50)</f>
        <v>0</v>
      </c>
      <c r="M12" s="104">
        <f>SUMIF('12'!O$3:O$50,Chantier,'12'!R$3:R$50)</f>
        <v>0</v>
      </c>
      <c r="N12" s="104">
        <f>SUMIF('13'!P$3:P$50,Chantier,'13'!S$3:S$50)</f>
        <v>0</v>
      </c>
      <c r="O12" s="104">
        <f>SUMIF('14'!Q$3:Q$50,Chantier,'14'!T$3:T$50)</f>
        <v>0</v>
      </c>
      <c r="P12" s="104">
        <f>SUMIF('15'!R$3:R$50,Chantier,'15'!U$3:U$50)</f>
        <v>0</v>
      </c>
      <c r="Q12" s="104">
        <f>SUMIF('16'!S$3:S$50,Chantier,'16'!V$3:V$50)</f>
        <v>0</v>
      </c>
      <c r="R12" s="116">
        <f>SUM(Tableau2[[#This Row],[ -     ]]+Tableau2[[#This Row],[Colonne5]])</f>
        <v>0</v>
      </c>
      <c r="S12" s="157">
        <f>SUM(Tableau2[[#This Row],[ -     3]:[ -     9]])</f>
        <v>0</v>
      </c>
      <c r="T12" s="158">
        <f>SUM(Tableau2[[#This Row],[ -     14]:[ -     20]])</f>
        <v>0</v>
      </c>
      <c r="U12" s="159">
        <f>SUM(Tableau2[[#This Row],[Colonne3]:[ -     24]])</f>
        <v>0</v>
      </c>
      <c r="V12" s="160" t="str">
        <f t="shared" si="0"/>
        <v>C&amp;mhs;Q / Fmezgpw / xzfniwrqq epjuw xclwlhyo</v>
      </c>
      <c r="W12" s="161" t="s">
        <v>52</v>
      </c>
    </row>
    <row r="13" spans="1:23">
      <c r="A13" s="126" t="s">
        <v>125</v>
      </c>
      <c r="B13" s="117">
        <f>SUMIF('1'!D$3:D$50,Chantier,'1'!G$3:G$50)</f>
        <v>0</v>
      </c>
      <c r="C13" s="110">
        <f>SUMIF('2'!E$3:E$50,Chantier,'2'!H$3:H$50)</f>
        <v>0</v>
      </c>
      <c r="D13" s="110">
        <f>SUMIF('3'!F$3:F$50,Chantier,'3'!I$3:I$50)</f>
        <v>0</v>
      </c>
      <c r="E13" s="110">
        <f>SUMIF('4'!G$3:G$50,Chantier,'4'!J$3:J$50)</f>
        <v>0</v>
      </c>
      <c r="F13" s="110">
        <f>SUMIF('5'!H$3:H$50,Chantier,'5'!K$3:K$50)</f>
        <v>0</v>
      </c>
      <c r="G13" s="110">
        <f>SUMIF('6'!I$3:I$50,Chantier,'6'!L$3:L$50)</f>
        <v>0</v>
      </c>
      <c r="H13" s="110">
        <f>SUMIF('7'!J$3:J$50,Chantier,'7'!M$3:M$50)</f>
        <v>0</v>
      </c>
      <c r="I13" s="110">
        <f>SUMIF('8'!K$3:K$50,Chantier,'8'!N$3:N$50)</f>
        <v>0</v>
      </c>
      <c r="J13" s="110">
        <f>SUMIF('9'!L$3:L$50,Chantier,'9'!O$3:O$50)</f>
        <v>0</v>
      </c>
      <c r="K13" s="110">
        <f>SUMIF('10'!M$3:M$50,Chantier,'10'!P$3:P$50)</f>
        <v>0</v>
      </c>
      <c r="L13" s="117">
        <f>SUMIF('11'!N$3:N$50,Chantier,'11'!Q$3:Q$50)</f>
        <v>0</v>
      </c>
      <c r="M13" s="104">
        <f>SUMIF('12'!O$3:O$50,Chantier,'12'!R$3:R$50)</f>
        <v>0</v>
      </c>
      <c r="N13" s="104">
        <f>SUMIF('13'!P$3:P$50,Chantier,'13'!S$3:S$50)</f>
        <v>0</v>
      </c>
      <c r="O13" s="104">
        <f>SUMIF('14'!Q$3:Q$50,Chantier,'14'!T$3:T$50)</f>
        <v>0</v>
      </c>
      <c r="P13" s="104">
        <f>SUMIF('15'!R$3:R$50,Chantier,'15'!U$3:U$50)</f>
        <v>0</v>
      </c>
      <c r="Q13" s="104">
        <f>SUMIF('16'!S$3:S$50,Chantier,'16'!V$3:V$50)</f>
        <v>0</v>
      </c>
      <c r="R13" s="116">
        <f>SUM(Tableau2[[#This Row],[ -     ]]+Tableau2[[#This Row],[Colonne5]])</f>
        <v>0</v>
      </c>
      <c r="S13" s="157">
        <f>SUM(Tableau2[[#This Row],[ -     3]:[ -     9]])</f>
        <v>0</v>
      </c>
      <c r="T13" s="158">
        <f>SUM(Tableau2[[#This Row],[ -     14]:[ -     20]])</f>
        <v>0</v>
      </c>
      <c r="U13" s="159">
        <f>SUM(Tableau2[[#This Row],[Colonne3]:[ -     24]])</f>
        <v>0</v>
      </c>
      <c r="V13" s="160" t="str">
        <f t="shared" si="0"/>
        <v>Ceajxmrt Ftgp</v>
      </c>
      <c r="W13" s="163" t="s">
        <v>49</v>
      </c>
    </row>
    <row r="14" spans="1:23">
      <c r="A14" s="126" t="s">
        <v>98</v>
      </c>
      <c r="B14" s="117">
        <f>SUMIF('1'!D$3:D$50,Chantier,'1'!G$3:G$50)</f>
        <v>0</v>
      </c>
      <c r="C14" s="110">
        <f>SUMIF('2'!E$3:E$50,Chantier,'2'!H$3:H$50)</f>
        <v>0</v>
      </c>
      <c r="D14" s="110">
        <f>SUMIF('3'!F$3:F$50,Chantier,'3'!I$3:I$50)</f>
        <v>0</v>
      </c>
      <c r="E14" s="110">
        <f>SUMIF('4'!G$3:G$50,Chantier,'4'!J$3:J$50)</f>
        <v>0</v>
      </c>
      <c r="F14" s="110">
        <f>SUMIF('5'!H$3:H$50,Chantier,'5'!K$3:K$50)</f>
        <v>0</v>
      </c>
      <c r="G14" s="110">
        <f>SUMIF('6'!I$3:I$50,Chantier,'6'!L$3:L$50)</f>
        <v>0</v>
      </c>
      <c r="H14" s="110">
        <f>SUMIF('7'!J$3:J$50,Chantier,'7'!M$3:M$50)</f>
        <v>0</v>
      </c>
      <c r="I14" s="110">
        <f>SUMIF('8'!K$3:K$50,Chantier,'8'!N$3:N$50)</f>
        <v>0</v>
      </c>
      <c r="J14" s="110">
        <f>SUMIF('9'!L$3:L$50,Chantier,'9'!O$3:O$50)</f>
        <v>0</v>
      </c>
      <c r="K14" s="110">
        <f>SUMIF('10'!M$3:M$50,Chantier,'10'!P$3:P$50)</f>
        <v>0</v>
      </c>
      <c r="L14" s="117">
        <f>SUMIF('11'!N$3:N$50,Chantier,'11'!Q$3:Q$50)</f>
        <v>0</v>
      </c>
      <c r="M14" s="104">
        <f>SUMIF('12'!O$3:O$50,Chantier,'12'!R$3:R$50)</f>
        <v>0</v>
      </c>
      <c r="N14" s="104">
        <f>SUMIF('13'!P$3:P$50,Chantier,'13'!S$3:S$50)</f>
        <v>0</v>
      </c>
      <c r="O14" s="104">
        <f>SUMIF('14'!Q$3:Q$50,Chantier,'14'!T$3:T$50)</f>
        <v>0</v>
      </c>
      <c r="P14" s="104">
        <f>SUMIF('15'!R$3:R$50,Chantier,'15'!U$3:U$50)</f>
        <v>0</v>
      </c>
      <c r="Q14" s="104">
        <f>SUMIF('16'!S$3:S$50,Chantier,'16'!V$3:V$50)</f>
        <v>0</v>
      </c>
      <c r="R14" s="116">
        <f>SUM(Tableau2[[#This Row],[ -     ]]+Tableau2[[#This Row],[Colonne5]])</f>
        <v>0</v>
      </c>
      <c r="S14" s="157">
        <f>SUM(Tableau2[[#This Row],[ -     3]:[ -     9]])</f>
        <v>0</v>
      </c>
      <c r="T14" s="158">
        <f>SUM(Tableau2[[#This Row],[ -     14]:[ -     20]])</f>
        <v>0</v>
      </c>
      <c r="U14" s="159">
        <f>SUM(Tableau2[[#This Row],[Colonne3]:[ -     24]])</f>
        <v>0</v>
      </c>
      <c r="V14" s="160" t="str">
        <f t="shared" si="0"/>
        <v xml:space="preserve">Cigtkv wgoybh Qjknpzy </v>
      </c>
      <c r="W14" s="161" t="s">
        <v>39</v>
      </c>
    </row>
    <row r="15" spans="1:23">
      <c r="A15" s="126" t="s">
        <v>97</v>
      </c>
      <c r="B15" s="117">
        <f>SUMIF('1'!D$3:D$50,Chantier,'1'!G$3:G$50)</f>
        <v>0</v>
      </c>
      <c r="C15" s="110">
        <f>SUMIF('2'!E$3:E$50,Chantier,'2'!H$3:H$50)</f>
        <v>0</v>
      </c>
      <c r="D15" s="110">
        <f>SUMIF('3'!F$3:F$50,Chantier,'3'!I$3:I$50)</f>
        <v>0</v>
      </c>
      <c r="E15" s="110">
        <f>SUMIF('4'!G$3:G$50,Chantier,'4'!J$3:J$50)</f>
        <v>0</v>
      </c>
      <c r="F15" s="110">
        <f>SUMIF('5'!H$3:H$50,Chantier,'5'!K$3:K$50)</f>
        <v>0</v>
      </c>
      <c r="G15" s="110">
        <f>SUMIF('6'!I$3:I$50,Chantier,'6'!L$3:L$50)</f>
        <v>0</v>
      </c>
      <c r="H15" s="110">
        <f>SUMIF('7'!J$3:J$50,Chantier,'7'!M$3:M$50)</f>
        <v>0</v>
      </c>
      <c r="I15" s="110">
        <f>SUMIF('8'!K$3:K$50,Chantier,'8'!N$3:N$50)</f>
        <v>0</v>
      </c>
      <c r="J15" s="110">
        <f>SUMIF('9'!L$3:L$50,Chantier,'9'!O$3:O$50)</f>
        <v>0</v>
      </c>
      <c r="K15" s="110">
        <f>SUMIF('10'!M$3:M$50,Chantier,'10'!P$3:P$50)</f>
        <v>0</v>
      </c>
      <c r="L15" s="117">
        <f>SUMIF('11'!N$3:N$50,Chantier,'11'!Q$3:Q$50)</f>
        <v>0</v>
      </c>
      <c r="M15" s="104">
        <f>SUMIF('12'!O$3:O$50,Chantier,'12'!R$3:R$50)</f>
        <v>0</v>
      </c>
      <c r="N15" s="104">
        <f>SUMIF('13'!P$3:P$50,Chantier,'13'!S$3:S$50)</f>
        <v>0</v>
      </c>
      <c r="O15" s="104">
        <f>SUMIF('14'!Q$3:Q$50,Chantier,'14'!T$3:T$50)</f>
        <v>0</v>
      </c>
      <c r="P15" s="104">
        <f>SUMIF('15'!R$3:R$50,Chantier,'15'!U$3:U$50)</f>
        <v>0</v>
      </c>
      <c r="Q15" s="104">
        <f>SUMIF('16'!S$3:S$50,Chantier,'16'!V$3:V$50)</f>
        <v>0</v>
      </c>
      <c r="R15" s="116">
        <f>SUM(Tableau2[[#This Row],[ -     ]]+Tableau2[[#This Row],[Colonne5]])</f>
        <v>0</v>
      </c>
      <c r="S15" s="157">
        <f>SUM(Tableau2[[#This Row],[ -     3]:[ -     9]])</f>
        <v>0</v>
      </c>
      <c r="T15" s="158">
        <f>SUM(Tableau2[[#This Row],[ -     14]:[ -     20]])</f>
        <v>0</v>
      </c>
      <c r="U15" s="159">
        <f>SUM(Tableau2[[#This Row],[Colonne3]:[ -     24]])</f>
        <v>0</v>
      </c>
      <c r="V15" s="160" t="str">
        <f t="shared" si="0"/>
        <v>Cmavlhu zpvzen</v>
      </c>
      <c r="W15" s="163" t="s">
        <v>46</v>
      </c>
    </row>
    <row r="16" spans="1:23">
      <c r="A16" s="126" t="s">
        <v>148</v>
      </c>
      <c r="B16" s="117">
        <f>SUMIF('1'!D$3:D$50,Chantier,'1'!G$3:G$50)</f>
        <v>0</v>
      </c>
      <c r="C16" s="110">
        <f>SUMIF('2'!E$3:E$50,Chantier,'2'!H$3:H$50)</f>
        <v>0</v>
      </c>
      <c r="D16" s="110">
        <f>SUMIF('3'!F$3:F$50,Chantier,'3'!I$3:I$50)</f>
        <v>0</v>
      </c>
      <c r="E16" s="110">
        <f>SUMIF('4'!G$3:G$50,Chantier,'4'!J$3:J$50)</f>
        <v>0</v>
      </c>
      <c r="F16" s="110">
        <f>SUMIF('5'!H$3:H$50,Chantier,'5'!K$3:K$50)</f>
        <v>0</v>
      </c>
      <c r="G16" s="110">
        <f>SUMIF('6'!I$3:I$50,Chantier,'6'!L$3:L$50)</f>
        <v>0</v>
      </c>
      <c r="H16" s="110">
        <f>SUMIF('7'!J$3:J$50,Chantier,'7'!M$3:M$50)</f>
        <v>0</v>
      </c>
      <c r="I16" s="110">
        <f>SUMIF('8'!K$3:K$50,Chantier,'8'!N$3:N$50)</f>
        <v>0</v>
      </c>
      <c r="J16" s="110">
        <f>SUMIF('9'!L$3:L$50,Chantier,'9'!O$3:O$50)</f>
        <v>0</v>
      </c>
      <c r="K16" s="110">
        <f>SUMIF('10'!M$3:M$50,Chantier,'10'!P$3:P$50)</f>
        <v>0</v>
      </c>
      <c r="L16" s="117">
        <f>SUMIF('11'!N$3:N$50,Chantier,'11'!Q$3:Q$50)</f>
        <v>0</v>
      </c>
      <c r="M16" s="104">
        <f>SUMIF('12'!O$3:O$50,Chantier,'12'!R$3:R$50)</f>
        <v>0</v>
      </c>
      <c r="N16" s="104">
        <f>SUMIF('13'!P$3:P$50,Chantier,'13'!S$3:S$50)</f>
        <v>0</v>
      </c>
      <c r="O16" s="104">
        <f>SUMIF('14'!Q$3:Q$50,Chantier,'14'!T$3:T$50)</f>
        <v>0</v>
      </c>
      <c r="P16" s="104">
        <f>SUMIF('15'!R$3:R$50,Chantier,'15'!U$3:U$50)</f>
        <v>0</v>
      </c>
      <c r="Q16" s="104">
        <f>SUMIF('16'!S$3:S$50,Chantier,'16'!V$3:V$50)</f>
        <v>0</v>
      </c>
      <c r="R16" s="116">
        <f>SUM(Tableau2[[#This Row],[ -     ]]+Tableau2[[#This Row],[Colonne5]])</f>
        <v>0</v>
      </c>
      <c r="S16" s="157">
        <f>SUM(Tableau2[[#This Row],[ -     3]:[ -     9]])</f>
        <v>0</v>
      </c>
      <c r="T16" s="158">
        <f>SUM(Tableau2[[#This Row],[ -     14]:[ -     20]])</f>
        <v>0</v>
      </c>
      <c r="U16" s="159">
        <f>SUM(Tableau2[[#This Row],[Colonne3]:[ -     24]])</f>
        <v>0</v>
      </c>
      <c r="V16" s="160" t="str">
        <f t="shared" si="0"/>
        <v>CTLRTWECF</v>
      </c>
      <c r="W16" s="161"/>
    </row>
    <row r="17" spans="1:23">
      <c r="A17" s="126" t="s">
        <v>113</v>
      </c>
      <c r="B17" s="117">
        <f>SUMIF('1'!D$3:D$50,Chantier,'1'!G$3:G$50)</f>
        <v>0</v>
      </c>
      <c r="C17" s="110">
        <f>SUMIF('2'!E$3:E$50,Chantier,'2'!H$3:H$50)</f>
        <v>0</v>
      </c>
      <c r="D17" s="110">
        <f>SUMIF('3'!F$3:F$50,Chantier,'3'!I$3:I$50)</f>
        <v>0</v>
      </c>
      <c r="E17" s="110">
        <f>SUMIF('4'!G$3:G$50,Chantier,'4'!J$3:J$50)</f>
        <v>0</v>
      </c>
      <c r="F17" s="110">
        <f>SUMIF('5'!H$3:H$50,Chantier,'5'!K$3:K$50)</f>
        <v>0</v>
      </c>
      <c r="G17" s="110">
        <f>SUMIF('6'!I$3:I$50,Chantier,'6'!L$3:L$50)</f>
        <v>0</v>
      </c>
      <c r="H17" s="110">
        <f>SUMIF('7'!J$3:J$50,Chantier,'7'!M$3:M$50)</f>
        <v>0</v>
      </c>
      <c r="I17" s="110">
        <f>SUMIF('8'!K$3:K$50,Chantier,'8'!N$3:N$50)</f>
        <v>0</v>
      </c>
      <c r="J17" s="110">
        <f>SUMIF('9'!L$3:L$50,Chantier,'9'!O$3:O$50)</f>
        <v>0</v>
      </c>
      <c r="K17" s="110">
        <f>SUMIF('10'!M$3:M$50,Chantier,'10'!P$3:P$50)</f>
        <v>0</v>
      </c>
      <c r="L17" s="117">
        <f>SUMIF('11'!N$3:N$50,Chantier,'11'!Q$3:Q$50)</f>
        <v>0</v>
      </c>
      <c r="M17" s="104">
        <f>SUMIF('12'!O$3:O$50,Chantier,'12'!R$3:R$50)</f>
        <v>0</v>
      </c>
      <c r="N17" s="104">
        <f>SUMIF('13'!P$3:P$50,Chantier,'13'!S$3:S$50)</f>
        <v>0</v>
      </c>
      <c r="O17" s="104">
        <f>SUMIF('14'!Q$3:Q$50,Chantier,'14'!T$3:T$50)</f>
        <v>0</v>
      </c>
      <c r="P17" s="104">
        <f>SUMIF('15'!R$3:R$50,Chantier,'15'!U$3:U$50)</f>
        <v>0</v>
      </c>
      <c r="Q17" s="104">
        <f>SUMIF('16'!S$3:S$50,Chantier,'16'!V$3:V$50)</f>
        <v>0</v>
      </c>
      <c r="R17" s="116">
        <f>SUM(Tableau2[[#This Row],[ -     ]]+Tableau2[[#This Row],[Colonne5]])</f>
        <v>0</v>
      </c>
      <c r="S17" s="157">
        <f>SUM(Tableau2[[#This Row],[ -     3]:[ -     9]])</f>
        <v>0</v>
      </c>
      <c r="T17" s="158">
        <f>SUM(Tableau2[[#This Row],[ -     14]:[ -     20]])</f>
        <v>0</v>
      </c>
      <c r="U17" s="159">
        <f>SUM(Tableau2[[#This Row],[Colonne3]:[ -     24]])</f>
        <v>0</v>
      </c>
      <c r="V17" s="160" t="str">
        <f t="shared" si="0"/>
        <v>Cugcya</v>
      </c>
      <c r="W17" s="163" t="s">
        <v>56</v>
      </c>
    </row>
    <row r="18" spans="1:23">
      <c r="A18" s="126" t="s">
        <v>89</v>
      </c>
      <c r="B18" s="117">
        <f>SUMIF('1'!D$3:D$50,Chantier,'1'!G$3:G$50)</f>
        <v>0</v>
      </c>
      <c r="C18" s="110">
        <f>SUMIF('2'!E$3:E$50,Chantier,'2'!H$3:H$50)</f>
        <v>0</v>
      </c>
      <c r="D18" s="110">
        <f>SUMIF('3'!F$3:F$50,Chantier,'3'!I$3:I$50)</f>
        <v>0</v>
      </c>
      <c r="E18" s="110">
        <f>SUMIF('4'!G$3:G$50,Chantier,'4'!J$3:J$50)</f>
        <v>0</v>
      </c>
      <c r="F18" s="110">
        <f>SUMIF('5'!H$3:H$50,Chantier,'5'!K$3:K$50)</f>
        <v>0</v>
      </c>
      <c r="G18" s="110">
        <f>SUMIF('6'!I$3:I$50,Chantier,'6'!L$3:L$50)</f>
        <v>0</v>
      </c>
      <c r="H18" s="110">
        <f>SUMIF('7'!J$3:J$50,Chantier,'7'!M$3:M$50)</f>
        <v>0</v>
      </c>
      <c r="I18" s="110">
        <f>SUMIF('8'!K$3:K$50,Chantier,'8'!N$3:N$50)</f>
        <v>0</v>
      </c>
      <c r="J18" s="110">
        <f>SUMIF('9'!L$3:L$50,Chantier,'9'!O$3:O$50)</f>
        <v>0</v>
      </c>
      <c r="K18" s="110">
        <f>SUMIF('10'!M$3:M$50,Chantier,'10'!P$3:P$50)</f>
        <v>0</v>
      </c>
      <c r="L18" s="117">
        <f>SUMIF('11'!N$3:N$50,Chantier,'11'!Q$3:Q$50)</f>
        <v>0</v>
      </c>
      <c r="M18" s="104">
        <f>SUMIF('12'!O$3:O$50,Chantier,'12'!R$3:R$50)</f>
        <v>0</v>
      </c>
      <c r="N18" s="104">
        <f>SUMIF('13'!P$3:P$50,Chantier,'13'!S$3:S$50)</f>
        <v>0</v>
      </c>
      <c r="O18" s="104">
        <f>SUMIF('14'!Q$3:Q$50,Chantier,'14'!T$3:T$50)</f>
        <v>0</v>
      </c>
      <c r="P18" s="104">
        <f>SUMIF('15'!R$3:R$50,Chantier,'15'!U$3:U$50)</f>
        <v>0</v>
      </c>
      <c r="Q18" s="104">
        <f>SUMIF('16'!S$3:S$50,Chantier,'16'!V$3:V$50)</f>
        <v>0</v>
      </c>
      <c r="R18" s="116">
        <f>SUM(Tableau2[[#This Row],[ -     ]]+Tableau2[[#This Row],[Colonne5]])</f>
        <v>0</v>
      </c>
      <c r="S18" s="157">
        <f>SUM(Tableau2[[#This Row],[ -     3]:[ -     9]])</f>
        <v>0</v>
      </c>
      <c r="T18" s="158">
        <f>SUM(Tableau2[[#This Row],[ -     14]:[ -     20]])</f>
        <v>0</v>
      </c>
      <c r="U18" s="159">
        <f>SUM(Tableau2[[#This Row],[Colonne3]:[ -     24]])</f>
        <v>0</v>
      </c>
      <c r="V18" s="160" t="str">
        <f t="shared" si="0"/>
        <v>Ddpmvwc Phriaep</v>
      </c>
      <c r="W18" s="161" t="s">
        <v>55</v>
      </c>
    </row>
    <row r="19" spans="1:23">
      <c r="A19" s="126" t="s">
        <v>73</v>
      </c>
      <c r="B19" s="117">
        <f>SUMIF('1'!D$3:D$50,Chantier,'1'!G$3:G$50)</f>
        <v>0</v>
      </c>
      <c r="C19" s="110">
        <f>SUMIF('2'!E$3:E$50,Chantier,'2'!H$3:H$50)</f>
        <v>0</v>
      </c>
      <c r="D19" s="110">
        <f>SUMIF('3'!F$3:F$50,Chantier,'3'!I$3:I$50)</f>
        <v>0</v>
      </c>
      <c r="E19" s="110">
        <f>SUMIF('4'!G$3:G$50,Chantier,'4'!J$3:J$50)</f>
        <v>0</v>
      </c>
      <c r="F19" s="110">
        <f>SUMIF('5'!H$3:H$50,Chantier,'5'!K$3:K$50)</f>
        <v>0</v>
      </c>
      <c r="G19" s="110">
        <f>SUMIF('6'!I$3:I$50,Chantier,'6'!L$3:L$50)</f>
        <v>0</v>
      </c>
      <c r="H19" s="110">
        <f>SUMIF('7'!J$3:J$50,Chantier,'7'!M$3:M$50)</f>
        <v>0</v>
      </c>
      <c r="I19" s="110">
        <f>SUMIF('8'!K$3:K$50,Chantier,'8'!N$3:N$50)</f>
        <v>0</v>
      </c>
      <c r="J19" s="110">
        <f>SUMIF('9'!L$3:L$50,Chantier,'9'!O$3:O$50)</f>
        <v>0</v>
      </c>
      <c r="K19" s="110">
        <f>SUMIF('10'!M$3:M$50,Chantier,'10'!P$3:P$50)</f>
        <v>0</v>
      </c>
      <c r="L19" s="117">
        <f>SUMIF('11'!N$3:N$50,Chantier,'11'!Q$3:Q$50)</f>
        <v>0</v>
      </c>
      <c r="M19" s="104">
        <f>SUMIF('12'!O$3:O$50,Chantier,'12'!R$3:R$50)</f>
        <v>0</v>
      </c>
      <c r="N19" s="104">
        <f>SUMIF('13'!P$3:P$50,Chantier,'13'!S$3:S$50)</f>
        <v>0</v>
      </c>
      <c r="O19" s="104">
        <f>SUMIF('14'!Q$3:Q$50,Chantier,'14'!T$3:T$50)</f>
        <v>0</v>
      </c>
      <c r="P19" s="104">
        <f>SUMIF('15'!R$3:R$50,Chantier,'15'!U$3:U$50)</f>
        <v>0</v>
      </c>
      <c r="Q19" s="104">
        <f>SUMIF('16'!S$3:S$50,Chantier,'16'!V$3:V$50)</f>
        <v>0</v>
      </c>
      <c r="R19" s="116">
        <f>SUM(Tableau2[[#This Row],[ -     ]]+Tableau2[[#This Row],[Colonne5]])</f>
        <v>0</v>
      </c>
      <c r="S19" s="157">
        <f>SUM(Tableau2[[#This Row],[ -     3]:[ -     9]])</f>
        <v>0</v>
      </c>
      <c r="T19" s="158">
        <f>SUM(Tableau2[[#This Row],[ -     14]:[ -     20]])</f>
        <v>0</v>
      </c>
      <c r="U19" s="159">
        <f>SUM(Tableau2[[#This Row],[Colonne3]:[ -     24]])</f>
        <v>0</v>
      </c>
      <c r="V19" s="160" t="str">
        <f t="shared" si="0"/>
        <v>DGO / Nodinnhz</v>
      </c>
      <c r="W19" s="163" t="s">
        <v>57</v>
      </c>
    </row>
    <row r="20" spans="1:23">
      <c r="A20" s="127" t="s">
        <v>84</v>
      </c>
      <c r="B20" s="117">
        <f>SUMIF('1'!D$3:D$50,Chantier,'1'!G$3:G$50)</f>
        <v>0</v>
      </c>
      <c r="C20" s="110">
        <f>SUMIF('2'!E$3:E$50,Chantier,'2'!H$3:H$50)</f>
        <v>0</v>
      </c>
      <c r="D20" s="110">
        <f>SUMIF('3'!F$3:F$50,Chantier,'3'!I$3:I$50)</f>
        <v>0</v>
      </c>
      <c r="E20" s="110">
        <f>SUMIF('4'!G$3:G$50,Chantier,'4'!J$3:J$50)</f>
        <v>0</v>
      </c>
      <c r="F20" s="110">
        <f>SUMIF('5'!H$3:H$50,Chantier,'5'!K$3:K$50)</f>
        <v>0</v>
      </c>
      <c r="G20" s="110">
        <f>SUMIF('6'!I$3:I$50,Chantier,'6'!L$3:L$50)</f>
        <v>0</v>
      </c>
      <c r="H20" s="110">
        <f>SUMIF('7'!J$3:J$50,Chantier,'7'!M$3:M$50)</f>
        <v>0</v>
      </c>
      <c r="I20" s="110">
        <f>SUMIF('8'!K$3:K$50,Chantier,'8'!N$3:N$50)</f>
        <v>0</v>
      </c>
      <c r="J20" s="110">
        <f>SUMIF('9'!L$3:L$50,Chantier,'9'!O$3:O$50)</f>
        <v>0</v>
      </c>
      <c r="K20" s="110">
        <f>SUMIF('10'!M$3:M$50,Chantier,'10'!P$3:P$50)</f>
        <v>0</v>
      </c>
      <c r="L20" s="117">
        <f>SUMIF('11'!N$3:N$50,Chantier,'11'!Q$3:Q$50)</f>
        <v>0</v>
      </c>
      <c r="M20" s="104">
        <f>SUMIF('12'!O$3:O$50,Chantier,'12'!R$3:R$50)</f>
        <v>0</v>
      </c>
      <c r="N20" s="104">
        <f>SUMIF('13'!P$3:P$50,Chantier,'13'!S$3:S$50)</f>
        <v>0</v>
      </c>
      <c r="O20" s="104">
        <f>SUMIF('14'!Q$3:Q$50,Chantier,'14'!T$3:T$50)</f>
        <v>0</v>
      </c>
      <c r="P20" s="104">
        <f>SUMIF('15'!R$3:R$50,Chantier,'15'!U$3:U$50)</f>
        <v>0</v>
      </c>
      <c r="Q20" s="104">
        <f>SUMIF('16'!S$3:S$50,Chantier,'16'!V$3:V$50)</f>
        <v>0</v>
      </c>
      <c r="R20" s="116">
        <f>SUM(Tableau2[[#This Row],[ -     ]]+Tableau2[[#This Row],[Colonne5]])</f>
        <v>0</v>
      </c>
      <c r="S20" s="157">
        <f>SUM(Tableau2[[#This Row],[ -     3]:[ -     9]])</f>
        <v>0</v>
      </c>
      <c r="T20" s="158">
        <f>SUM(Tableau2[[#This Row],[ -     14]:[ -     20]])</f>
        <v>0</v>
      </c>
      <c r="U20" s="159">
        <f>SUM(Tableau2[[#This Row],[Colonne3]:[ -     24]])</f>
        <v>0</v>
      </c>
      <c r="V20" s="160" t="str">
        <f t="shared" si="0"/>
        <v>Dhxqo</v>
      </c>
      <c r="W20" s="161" t="s">
        <v>58</v>
      </c>
    </row>
    <row r="21" spans="1:23">
      <c r="A21" s="127" t="s">
        <v>142</v>
      </c>
      <c r="B21" s="117">
        <f>SUMIF('1'!D$3:D$50,Chantier,'1'!G$3:G$50)</f>
        <v>0</v>
      </c>
      <c r="C21" s="110">
        <f>SUMIF('2'!E$3:E$50,Chantier,'2'!H$3:H$50)</f>
        <v>0</v>
      </c>
      <c r="D21" s="110">
        <f>SUMIF('3'!F$3:F$50,Chantier,'3'!I$3:I$50)</f>
        <v>0</v>
      </c>
      <c r="E21" s="110">
        <f>SUMIF('4'!G$3:G$50,Chantier,'4'!J$3:J$50)</f>
        <v>0</v>
      </c>
      <c r="F21" s="110">
        <f>SUMIF('5'!H$3:H$50,Chantier,'5'!K$3:K$50)</f>
        <v>0</v>
      </c>
      <c r="G21" s="110">
        <f>SUMIF('6'!I$3:I$50,Chantier,'6'!L$3:L$50)</f>
        <v>0</v>
      </c>
      <c r="H21" s="110">
        <f>SUMIF('7'!J$3:J$50,Chantier,'7'!M$3:M$50)</f>
        <v>0</v>
      </c>
      <c r="I21" s="110">
        <f>SUMIF('8'!K$3:K$50,Chantier,'8'!N$3:N$50)</f>
        <v>0</v>
      </c>
      <c r="J21" s="110">
        <f>SUMIF('9'!L$3:L$50,Chantier,'9'!O$3:O$50)</f>
        <v>0</v>
      </c>
      <c r="K21" s="110">
        <f>SUMIF('10'!M$3:M$50,Chantier,'10'!P$3:P$50)</f>
        <v>0</v>
      </c>
      <c r="L21" s="117">
        <f>SUMIF('11'!N$3:N$50,Chantier,'11'!Q$3:Q$50)</f>
        <v>0</v>
      </c>
      <c r="M21" s="104">
        <f>SUMIF('12'!O$3:O$50,Chantier,'12'!R$3:R$50)</f>
        <v>0</v>
      </c>
      <c r="N21" s="104">
        <f>SUMIF('13'!P$3:P$50,Chantier,'13'!S$3:S$50)</f>
        <v>0</v>
      </c>
      <c r="O21" s="104">
        <f>SUMIF('14'!Q$3:Q$50,Chantier,'14'!T$3:T$50)</f>
        <v>0</v>
      </c>
      <c r="P21" s="104">
        <f>SUMIF('15'!R$3:R$50,Chantier,'15'!U$3:U$50)</f>
        <v>0</v>
      </c>
      <c r="Q21" s="104">
        <f>SUMIF('16'!S$3:S$50,Chantier,'16'!V$3:V$50)</f>
        <v>0</v>
      </c>
      <c r="R21" s="116">
        <f>SUM(Tableau2[[#This Row],[ -     ]]+Tableau2[[#This Row],[Colonne5]])</f>
        <v>0</v>
      </c>
      <c r="S21" s="157">
        <f>SUM(Tableau2[[#This Row],[ -     3]:[ -     9]])</f>
        <v>0</v>
      </c>
      <c r="T21" s="158">
        <f>SUM(Tableau2[[#This Row],[ -     14]:[ -     20]])</f>
        <v>0</v>
      </c>
      <c r="U21" s="159">
        <f>SUM(Tableau2[[#This Row],[Colonne3]:[ -     24]])</f>
        <v>0</v>
      </c>
      <c r="V21" s="160" t="str">
        <f t="shared" si="0"/>
        <v>Duhypyill</v>
      </c>
      <c r="W21" s="163" t="s">
        <v>59</v>
      </c>
    </row>
    <row r="22" spans="1:23">
      <c r="A22" s="126" t="s">
        <v>77</v>
      </c>
      <c r="B22" s="117">
        <f>SUMIF('1'!D$3:D$50,Chantier,'1'!G$3:G$50)</f>
        <v>0</v>
      </c>
      <c r="C22" s="110">
        <f>SUMIF('2'!E$3:E$50,Chantier,'2'!H$3:H$50)</f>
        <v>0</v>
      </c>
      <c r="D22" s="110">
        <f>SUMIF('3'!F$3:F$50,Chantier,'3'!I$3:I$50)</f>
        <v>0</v>
      </c>
      <c r="E22" s="110">
        <f>SUMIF('4'!G$3:G$50,Chantier,'4'!J$3:J$50)</f>
        <v>0</v>
      </c>
      <c r="F22" s="110">
        <f>SUMIF('5'!H$3:H$50,Chantier,'5'!K$3:K$50)</f>
        <v>0</v>
      </c>
      <c r="G22" s="110">
        <f>SUMIF('6'!I$3:I$50,Chantier,'6'!L$3:L$50)</f>
        <v>0</v>
      </c>
      <c r="H22" s="110">
        <f>SUMIF('7'!J$3:J$50,Chantier,'7'!M$3:M$50)</f>
        <v>0</v>
      </c>
      <c r="I22" s="110">
        <f>SUMIF('8'!K$3:K$50,Chantier,'8'!N$3:N$50)</f>
        <v>0</v>
      </c>
      <c r="J22" s="110">
        <f>SUMIF('9'!L$3:L$50,Chantier,'9'!O$3:O$50)</f>
        <v>0</v>
      </c>
      <c r="K22" s="110">
        <f>SUMIF('10'!M$3:M$50,Chantier,'10'!P$3:P$50)</f>
        <v>0</v>
      </c>
      <c r="L22" s="117">
        <f>SUMIF('11'!N$3:N$50,Chantier,'11'!Q$3:Q$50)</f>
        <v>0</v>
      </c>
      <c r="M22" s="104">
        <f>SUMIF('12'!O$3:O$50,Chantier,'12'!R$3:R$50)</f>
        <v>0</v>
      </c>
      <c r="N22" s="104">
        <f>SUMIF('13'!P$3:P$50,Chantier,'13'!S$3:S$50)</f>
        <v>0</v>
      </c>
      <c r="O22" s="104">
        <f>SUMIF('14'!Q$3:Q$50,Chantier,'14'!T$3:T$50)</f>
        <v>0</v>
      </c>
      <c r="P22" s="104">
        <f>SUMIF('15'!R$3:R$50,Chantier,'15'!U$3:U$50)</f>
        <v>0</v>
      </c>
      <c r="Q22" s="104">
        <f>SUMIF('16'!S$3:S$50,Chantier,'16'!V$3:V$50)</f>
        <v>0</v>
      </c>
      <c r="R22" s="116">
        <f>SUM(Tableau2[[#This Row],[ -     ]]+Tableau2[[#This Row],[Colonne5]])</f>
        <v>0</v>
      </c>
      <c r="S22" s="157">
        <f>SUM(Tableau2[[#This Row],[ -     3]:[ -     9]])</f>
        <v>0</v>
      </c>
      <c r="T22" s="158">
        <f>SUM(Tableau2[[#This Row],[ -     14]:[ -     20]])</f>
        <v>0</v>
      </c>
      <c r="U22" s="159">
        <f>SUM(Tableau2[[#This Row],[Colonne3]:[ -     24]])</f>
        <v>0</v>
      </c>
      <c r="V22" s="160" t="str">
        <f t="shared" si="0"/>
        <v>DUXKBZ IRNWRQ</v>
      </c>
      <c r="W22" s="161" t="s">
        <v>60</v>
      </c>
    </row>
    <row r="23" spans="1:23">
      <c r="A23" s="126" t="s">
        <v>136</v>
      </c>
      <c r="B23" s="117">
        <f>SUMIF('1'!D$3:D$50,Chantier,'1'!G$3:G$50)</f>
        <v>0</v>
      </c>
      <c r="C23" s="110">
        <f>SUMIF('2'!E$3:E$50,Chantier,'2'!H$3:H$50)</f>
        <v>0</v>
      </c>
      <c r="D23" s="110">
        <f>SUMIF('3'!F$3:F$50,Chantier,'3'!I$3:I$50)</f>
        <v>0</v>
      </c>
      <c r="E23" s="110">
        <f>SUMIF('4'!G$3:G$50,Chantier,'4'!J$3:J$50)</f>
        <v>0</v>
      </c>
      <c r="F23" s="110">
        <f>SUMIF('5'!H$3:H$50,Chantier,'5'!K$3:K$50)</f>
        <v>0</v>
      </c>
      <c r="G23" s="110">
        <f>SUMIF('6'!I$3:I$50,Chantier,'6'!L$3:L$50)</f>
        <v>0</v>
      </c>
      <c r="H23" s="110">
        <f>SUMIF('7'!J$3:J$50,Chantier,'7'!M$3:M$50)</f>
        <v>0</v>
      </c>
      <c r="I23" s="110">
        <f>SUMIF('8'!K$3:K$50,Chantier,'8'!N$3:N$50)</f>
        <v>0</v>
      </c>
      <c r="J23" s="110">
        <f>SUMIF('9'!L$3:L$50,Chantier,'9'!O$3:O$50)</f>
        <v>0</v>
      </c>
      <c r="K23" s="110">
        <f>SUMIF('10'!M$3:M$50,Chantier,'10'!P$3:P$50)</f>
        <v>0</v>
      </c>
      <c r="L23" s="117">
        <f>SUMIF('11'!N$3:N$50,Chantier,'11'!Q$3:Q$50)</f>
        <v>0</v>
      </c>
      <c r="M23" s="104">
        <f>SUMIF('12'!O$3:O$50,Chantier,'12'!R$3:R$50)</f>
        <v>0</v>
      </c>
      <c r="N23" s="104">
        <f>SUMIF('13'!P$3:P$50,Chantier,'13'!S$3:S$50)</f>
        <v>0</v>
      </c>
      <c r="O23" s="104">
        <f>SUMIF('14'!Q$3:Q$50,Chantier,'14'!T$3:T$50)</f>
        <v>0</v>
      </c>
      <c r="P23" s="104">
        <f>SUMIF('15'!R$3:R$50,Chantier,'15'!U$3:U$50)</f>
        <v>0</v>
      </c>
      <c r="Q23" s="104">
        <f>SUMIF('16'!S$3:S$50,Chantier,'16'!V$3:V$50)</f>
        <v>0</v>
      </c>
      <c r="R23" s="116">
        <f>SUM(Tableau2[[#This Row],[ -     ]]+Tableau2[[#This Row],[Colonne5]])</f>
        <v>0</v>
      </c>
      <c r="S23" s="157">
        <f>SUM(Tableau2[[#This Row],[ -     3]:[ -     9]])</f>
        <v>0</v>
      </c>
      <c r="T23" s="158">
        <f>SUM(Tableau2[[#This Row],[ -     14]:[ -     20]])</f>
        <v>0</v>
      </c>
      <c r="U23" s="159">
        <f>SUM(Tableau2[[#This Row],[Colonne3]:[ -     24]])</f>
        <v>0</v>
      </c>
      <c r="V23" s="160" t="str">
        <f t="shared" si="0"/>
        <v>Eaovzp ja Cuhlwa wvqwu  Ktnwlmnqodh</v>
      </c>
      <c r="W23" s="163" t="s">
        <v>61</v>
      </c>
    </row>
    <row r="24" spans="1:23">
      <c r="A24" s="126" t="s">
        <v>121</v>
      </c>
      <c r="B24" s="117">
        <f>SUMIF('1'!D$3:D$50,Chantier,'1'!G$3:G$50)</f>
        <v>0</v>
      </c>
      <c r="C24" s="110">
        <f>SUMIF('2'!E$3:E$50,Chantier,'2'!H$3:H$50)</f>
        <v>0</v>
      </c>
      <c r="D24" s="110">
        <f>SUMIF('3'!F$3:F$50,Chantier,'3'!I$3:I$50)</f>
        <v>0</v>
      </c>
      <c r="E24" s="110">
        <f>SUMIF('4'!G$3:G$50,Chantier,'4'!J$3:J$50)</f>
        <v>0</v>
      </c>
      <c r="F24" s="110">
        <f>SUMIF('5'!H$3:H$50,Chantier,'5'!K$3:K$50)</f>
        <v>0</v>
      </c>
      <c r="G24" s="110">
        <f>SUMIF('6'!I$3:I$50,Chantier,'6'!L$3:L$50)</f>
        <v>0</v>
      </c>
      <c r="H24" s="110">
        <f>SUMIF('7'!J$3:J$50,Chantier,'7'!M$3:M$50)</f>
        <v>0</v>
      </c>
      <c r="I24" s="110">
        <f>SUMIF('8'!K$3:K$50,Chantier,'8'!N$3:N$50)</f>
        <v>0</v>
      </c>
      <c r="J24" s="110">
        <f>SUMIF('9'!L$3:L$50,Chantier,'9'!O$3:O$50)</f>
        <v>0</v>
      </c>
      <c r="K24" s="110">
        <f>SUMIF('10'!M$3:M$50,Chantier,'10'!P$3:P$50)</f>
        <v>0</v>
      </c>
      <c r="L24" s="117">
        <f>SUMIF('11'!N$3:N$50,Chantier,'11'!Q$3:Q$50)</f>
        <v>0</v>
      </c>
      <c r="M24" s="104">
        <f>SUMIF('12'!O$3:O$50,Chantier,'12'!R$3:R$50)</f>
        <v>0</v>
      </c>
      <c r="N24" s="104">
        <f>SUMIF('13'!P$3:P$50,Chantier,'13'!S$3:S$50)</f>
        <v>0</v>
      </c>
      <c r="O24" s="104">
        <f>SUMIF('14'!Q$3:Q$50,Chantier,'14'!T$3:T$50)</f>
        <v>0</v>
      </c>
      <c r="P24" s="104">
        <f>SUMIF('15'!R$3:R$50,Chantier,'15'!U$3:U$50)</f>
        <v>0</v>
      </c>
      <c r="Q24" s="104">
        <f>SUMIF('16'!S$3:S$50,Chantier,'16'!V$3:V$50)</f>
        <v>0</v>
      </c>
      <c r="R24" s="116">
        <f>SUM(Tableau2[[#This Row],[ -     ]]+Tableau2[[#This Row],[Colonne5]])</f>
        <v>0</v>
      </c>
      <c r="S24" s="157">
        <f>SUM(Tableau2[[#This Row],[ -     3]:[ -     9]])</f>
        <v>0</v>
      </c>
      <c r="T24" s="158">
        <f>SUM(Tableau2[[#This Row],[ -     14]:[ -     20]])</f>
        <v>0</v>
      </c>
      <c r="U24" s="159">
        <f>SUM(Tableau2[[#This Row],[Colonne3]:[ -     24]])</f>
        <v>0</v>
      </c>
      <c r="V24" s="160" t="str">
        <f t="shared" si="0"/>
        <v>Eqedgk</v>
      </c>
      <c r="W24" s="161" t="s">
        <v>63</v>
      </c>
    </row>
    <row r="25" spans="1:23">
      <c r="A25" s="126" t="s">
        <v>132</v>
      </c>
      <c r="B25" s="117">
        <f>SUMIF('1'!D$3:D$50,Chantier,'1'!G$3:G$50)</f>
        <v>0</v>
      </c>
      <c r="C25" s="110">
        <f>SUMIF('2'!E$3:E$50,Chantier,'2'!H$3:H$50)</f>
        <v>0</v>
      </c>
      <c r="D25" s="110">
        <f>SUMIF('3'!F$3:F$50,Chantier,'3'!I$3:I$50)</f>
        <v>0</v>
      </c>
      <c r="E25" s="110">
        <f>SUMIF('4'!G$3:G$50,Chantier,'4'!J$3:J$50)</f>
        <v>0</v>
      </c>
      <c r="F25" s="110">
        <f>SUMIF('5'!H$3:H$50,Chantier,'5'!K$3:K$50)</f>
        <v>0</v>
      </c>
      <c r="G25" s="110">
        <f>SUMIF('6'!I$3:I$50,Chantier,'6'!L$3:L$50)</f>
        <v>0</v>
      </c>
      <c r="H25" s="110">
        <f>SUMIF('7'!J$3:J$50,Chantier,'7'!M$3:M$50)</f>
        <v>0</v>
      </c>
      <c r="I25" s="110">
        <f>SUMIF('8'!K$3:K$50,Chantier,'8'!N$3:N$50)</f>
        <v>0</v>
      </c>
      <c r="J25" s="110">
        <f>SUMIF('9'!L$3:L$50,Chantier,'9'!O$3:O$50)</f>
        <v>0</v>
      </c>
      <c r="K25" s="110">
        <f>SUMIF('10'!M$3:M$50,Chantier,'10'!P$3:P$50)</f>
        <v>0</v>
      </c>
      <c r="L25" s="117">
        <f>SUMIF('11'!N$3:N$50,Chantier,'11'!Q$3:Q$50)</f>
        <v>0</v>
      </c>
      <c r="M25" s="104">
        <f>SUMIF('12'!O$3:O$50,Chantier,'12'!R$3:R$50)</f>
        <v>0</v>
      </c>
      <c r="N25" s="104">
        <f>SUMIF('13'!P$3:P$50,Chantier,'13'!S$3:S$50)</f>
        <v>0</v>
      </c>
      <c r="O25" s="104">
        <f>SUMIF('14'!Q$3:Q$50,Chantier,'14'!T$3:T$50)</f>
        <v>0</v>
      </c>
      <c r="P25" s="104">
        <f>SUMIF('15'!R$3:R$50,Chantier,'15'!U$3:U$50)</f>
        <v>0</v>
      </c>
      <c r="Q25" s="104">
        <f>SUMIF('16'!S$3:S$50,Chantier,'16'!V$3:V$50)</f>
        <v>0</v>
      </c>
      <c r="R25" s="116">
        <f>SUM(Tableau2[[#This Row],[ -     ]]+Tableau2[[#This Row],[Colonne5]])</f>
        <v>0</v>
      </c>
      <c r="S25" s="157">
        <f>SUM(Tableau2[[#This Row],[ -     3]:[ -     9]])</f>
        <v>0</v>
      </c>
      <c r="T25" s="158">
        <f>SUM(Tableau2[[#This Row],[ -     14]:[ -     20]])</f>
        <v>0</v>
      </c>
      <c r="U25" s="159">
        <f>SUM(Tableau2[[#This Row],[Colonne3]:[ -     24]])</f>
        <v>0</v>
      </c>
      <c r="V25" s="160" t="str">
        <f t="shared" si="0"/>
        <v>Eqquu</v>
      </c>
      <c r="W25" s="163" t="s">
        <v>64</v>
      </c>
    </row>
    <row r="26" spans="1:23">
      <c r="A26" s="126" t="s">
        <v>130</v>
      </c>
      <c r="B26" s="117">
        <f>SUMIF('1'!D$3:D$50,Chantier,'1'!G$3:G$50)</f>
        <v>0</v>
      </c>
      <c r="C26" s="110">
        <f>SUMIF('2'!E$3:E$50,Chantier,'2'!H$3:H$50)</f>
        <v>0</v>
      </c>
      <c r="D26" s="110">
        <f>SUMIF('3'!F$3:F$50,Chantier,'3'!I$3:I$50)</f>
        <v>0</v>
      </c>
      <c r="E26" s="110">
        <f>SUMIF('4'!G$3:G$50,Chantier,'4'!J$3:J$50)</f>
        <v>0</v>
      </c>
      <c r="F26" s="110">
        <f>SUMIF('5'!H$3:H$50,Chantier,'5'!K$3:K$50)</f>
        <v>0</v>
      </c>
      <c r="G26" s="110">
        <f>SUMIF('6'!I$3:I$50,Chantier,'6'!L$3:L$50)</f>
        <v>0</v>
      </c>
      <c r="H26" s="110">
        <f>SUMIF('7'!J$3:J$50,Chantier,'7'!M$3:M$50)</f>
        <v>0</v>
      </c>
      <c r="I26" s="110">
        <f>SUMIF('8'!K$3:K$50,Chantier,'8'!N$3:N$50)</f>
        <v>0</v>
      </c>
      <c r="J26" s="110">
        <f>SUMIF('9'!L$3:L$50,Chantier,'9'!O$3:O$50)</f>
        <v>0</v>
      </c>
      <c r="K26" s="110">
        <f>SUMIF('10'!M$3:M$50,Chantier,'10'!P$3:P$50)</f>
        <v>0</v>
      </c>
      <c r="L26" s="117">
        <f>SUMIF('11'!N$3:N$50,Chantier,'11'!Q$3:Q$50)</f>
        <v>0</v>
      </c>
      <c r="M26" s="104">
        <f>SUMIF('12'!O$3:O$50,Chantier,'12'!R$3:R$50)</f>
        <v>0</v>
      </c>
      <c r="N26" s="104">
        <f>SUMIF('13'!P$3:P$50,Chantier,'13'!S$3:S$50)</f>
        <v>0</v>
      </c>
      <c r="O26" s="104">
        <f>SUMIF('14'!Q$3:Q$50,Chantier,'14'!T$3:T$50)</f>
        <v>0</v>
      </c>
      <c r="P26" s="104">
        <f>SUMIF('15'!R$3:R$50,Chantier,'15'!U$3:U$50)</f>
        <v>0</v>
      </c>
      <c r="Q26" s="104">
        <f>SUMIF('16'!S$3:S$50,Chantier,'16'!V$3:V$50)</f>
        <v>0</v>
      </c>
      <c r="R26" s="116">
        <f>SUM(Tableau2[[#This Row],[ -     ]]+Tableau2[[#This Row],[Colonne5]])</f>
        <v>0</v>
      </c>
      <c r="S26" s="157">
        <f>SUM(Tableau2[[#This Row],[ -     3]:[ -     9]])</f>
        <v>0</v>
      </c>
      <c r="T26" s="158">
        <f>SUM(Tableau2[[#This Row],[ -     14]:[ -     20]])</f>
        <v>0</v>
      </c>
      <c r="U26" s="159">
        <f>SUM(Tableau2[[#This Row],[Colonne3]:[ -     24]])</f>
        <v>0</v>
      </c>
      <c r="V26" s="160" t="str">
        <f t="shared" si="0"/>
        <v>F&amp;vbd;Q Clhdp 24</v>
      </c>
      <c r="W26" s="161"/>
    </row>
    <row r="27" spans="1:23">
      <c r="A27" s="126" t="s">
        <v>111</v>
      </c>
      <c r="B27" s="117">
        <f>SUMIF('1'!D$3:D$50,Chantier,'1'!G$3:G$50)</f>
        <v>0</v>
      </c>
      <c r="C27" s="110">
        <f>SUMIF('2'!E$3:E$50,Chantier,'2'!H$3:H$50)</f>
        <v>0</v>
      </c>
      <c r="D27" s="110">
        <f>SUMIF('3'!F$3:F$50,Chantier,'3'!I$3:I$50)</f>
        <v>0</v>
      </c>
      <c r="E27" s="110">
        <f>SUMIF('4'!G$3:G$50,Chantier,'4'!J$3:J$50)</f>
        <v>0</v>
      </c>
      <c r="F27" s="110">
        <f>SUMIF('5'!H$3:H$50,Chantier,'5'!K$3:K$50)</f>
        <v>0</v>
      </c>
      <c r="G27" s="110">
        <f>SUMIF('6'!I$3:I$50,Chantier,'6'!L$3:L$50)</f>
        <v>0</v>
      </c>
      <c r="H27" s="110">
        <f>SUMIF('7'!J$3:J$50,Chantier,'7'!M$3:M$50)</f>
        <v>0</v>
      </c>
      <c r="I27" s="110">
        <f>SUMIF('8'!K$3:K$50,Chantier,'8'!N$3:N$50)</f>
        <v>0</v>
      </c>
      <c r="J27" s="110">
        <f>SUMIF('9'!L$3:L$50,Chantier,'9'!O$3:O$50)</f>
        <v>0</v>
      </c>
      <c r="K27" s="110">
        <f>SUMIF('10'!M$3:M$50,Chantier,'10'!P$3:P$50)</f>
        <v>0</v>
      </c>
      <c r="L27" s="117">
        <f>SUMIF('11'!N$3:N$50,Chantier,'11'!Q$3:Q$50)</f>
        <v>0</v>
      </c>
      <c r="M27" s="104">
        <f>SUMIF('12'!O$3:O$50,Chantier,'12'!R$3:R$50)</f>
        <v>0</v>
      </c>
      <c r="N27" s="104">
        <f>SUMIF('13'!P$3:P$50,Chantier,'13'!S$3:S$50)</f>
        <v>0</v>
      </c>
      <c r="O27" s="104">
        <f>SUMIF('14'!Q$3:Q$50,Chantier,'14'!T$3:T$50)</f>
        <v>0</v>
      </c>
      <c r="P27" s="104">
        <f>SUMIF('15'!R$3:R$50,Chantier,'15'!U$3:U$50)</f>
        <v>0</v>
      </c>
      <c r="Q27" s="104">
        <f>SUMIF('16'!S$3:S$50,Chantier,'16'!V$3:V$50)</f>
        <v>0</v>
      </c>
      <c r="R27" s="116">
        <f>SUM(Tableau2[[#This Row],[ -     ]]+Tableau2[[#This Row],[Colonne5]])</f>
        <v>0</v>
      </c>
      <c r="S27" s="157">
        <f>SUM(Tableau2[[#This Row],[ -     3]:[ -     9]])</f>
        <v>0</v>
      </c>
      <c r="T27" s="158">
        <f>SUM(Tableau2[[#This Row],[ -     14]:[ -     20]])</f>
        <v>0</v>
      </c>
      <c r="U27" s="159">
        <f>SUM(Tableau2[[#This Row],[Colonne3]:[ -     24]])</f>
        <v>0</v>
      </c>
      <c r="V27" s="160" t="str">
        <f t="shared" si="0"/>
        <v>FNNCT</v>
      </c>
      <c r="W27" s="163"/>
    </row>
    <row r="28" spans="1:23">
      <c r="A28" s="126" t="s">
        <v>69</v>
      </c>
      <c r="B28" s="117">
        <f>SUMIF('1'!D$3:D$50,Chantier,'1'!G$3:G$50)</f>
        <v>0</v>
      </c>
      <c r="C28" s="110">
        <f>SUMIF('2'!E$3:E$50,Chantier,'2'!H$3:H$50)</f>
        <v>0</v>
      </c>
      <c r="D28" s="110">
        <f>SUMIF('3'!F$3:F$50,Chantier,'3'!I$3:I$50)</f>
        <v>0</v>
      </c>
      <c r="E28" s="110">
        <f>SUMIF('4'!G$3:G$50,Chantier,'4'!J$3:J$50)</f>
        <v>0</v>
      </c>
      <c r="F28" s="110">
        <f>SUMIF('5'!H$3:H$50,Chantier,'5'!K$3:K$50)</f>
        <v>0</v>
      </c>
      <c r="G28" s="110">
        <f>SUMIF('6'!I$3:I$50,Chantier,'6'!L$3:L$50)</f>
        <v>0</v>
      </c>
      <c r="H28" s="110">
        <f>SUMIF('7'!J$3:J$50,Chantier,'7'!M$3:M$50)</f>
        <v>0</v>
      </c>
      <c r="I28" s="110">
        <f>SUMIF('8'!K$3:K$50,Chantier,'8'!N$3:N$50)</f>
        <v>0</v>
      </c>
      <c r="J28" s="110">
        <f>SUMIF('9'!L$3:L$50,Chantier,'9'!O$3:O$50)</f>
        <v>0</v>
      </c>
      <c r="K28" s="110">
        <f>SUMIF('10'!M$3:M$50,Chantier,'10'!P$3:P$50)</f>
        <v>0</v>
      </c>
      <c r="L28" s="117">
        <f>SUMIF('11'!N$3:N$50,Chantier,'11'!Q$3:Q$50)</f>
        <v>0</v>
      </c>
      <c r="M28" s="104">
        <f>SUMIF('12'!O$3:O$50,Chantier,'12'!R$3:R$50)</f>
        <v>0</v>
      </c>
      <c r="N28" s="104">
        <f>SUMIF('13'!P$3:P$50,Chantier,'13'!S$3:S$50)</f>
        <v>0</v>
      </c>
      <c r="O28" s="104">
        <f>SUMIF('14'!Q$3:Q$50,Chantier,'14'!T$3:T$50)</f>
        <v>0</v>
      </c>
      <c r="P28" s="104">
        <f>SUMIF('15'!R$3:R$50,Chantier,'15'!U$3:U$50)</f>
        <v>0</v>
      </c>
      <c r="Q28" s="104">
        <f>SUMIF('16'!S$3:S$50,Chantier,'16'!V$3:V$50)</f>
        <v>0</v>
      </c>
      <c r="R28" s="116">
        <f>SUM(Tableau2[[#This Row],[ -     ]]+Tableau2[[#This Row],[Colonne5]])</f>
        <v>0</v>
      </c>
      <c r="S28" s="157">
        <f>SUM(Tableau2[[#This Row],[ -     3]:[ -     9]])</f>
        <v>0</v>
      </c>
      <c r="T28" s="158">
        <f>SUM(Tableau2[[#This Row],[ -     14]:[ -     20]])</f>
        <v>0</v>
      </c>
      <c r="U28" s="159">
        <f>SUM(Tableau2[[#This Row],[Colonne3]:[ -     24]])</f>
        <v>0</v>
      </c>
      <c r="V28" s="160" t="str">
        <f t="shared" si="0"/>
        <v>FXN / Dvmi Psuztxia</v>
      </c>
      <c r="W28" s="163"/>
    </row>
    <row r="29" spans="1:23">
      <c r="A29" s="126" t="s">
        <v>115</v>
      </c>
      <c r="B29" s="117">
        <f>SUMIF('1'!D$3:D$50,Chantier,'1'!G$3:G$50)</f>
        <v>0</v>
      </c>
      <c r="C29" s="110">
        <f>SUMIF('2'!E$3:E$50,Chantier,'2'!H$3:H$50)</f>
        <v>0</v>
      </c>
      <c r="D29" s="110">
        <f>SUMIF('3'!F$3:F$50,Chantier,'3'!I$3:I$50)</f>
        <v>0</v>
      </c>
      <c r="E29" s="110">
        <f>SUMIF('4'!G$3:G$50,Chantier,'4'!J$3:J$50)</f>
        <v>0</v>
      </c>
      <c r="F29" s="110">
        <f>SUMIF('5'!H$3:H$50,Chantier,'5'!K$3:K$50)</f>
        <v>0</v>
      </c>
      <c r="G29" s="110">
        <f>SUMIF('6'!I$3:I$50,Chantier,'6'!L$3:L$50)</f>
        <v>0</v>
      </c>
      <c r="H29" s="110">
        <f>SUMIF('7'!J$3:J$50,Chantier,'7'!M$3:M$50)</f>
        <v>0</v>
      </c>
      <c r="I29" s="110">
        <f>SUMIF('8'!K$3:K$50,Chantier,'8'!N$3:N$50)</f>
        <v>0</v>
      </c>
      <c r="J29" s="110">
        <f>SUMIF('9'!L$3:L$50,Chantier,'9'!O$3:O$50)</f>
        <v>0</v>
      </c>
      <c r="K29" s="110">
        <f>SUMIF('10'!M$3:M$50,Chantier,'10'!P$3:P$50)</f>
        <v>0</v>
      </c>
      <c r="L29" s="117">
        <f>SUMIF('11'!N$3:N$50,Chantier,'11'!Q$3:Q$50)</f>
        <v>0</v>
      </c>
      <c r="M29" s="104">
        <f>SUMIF('12'!O$3:O$50,Chantier,'12'!R$3:R$50)</f>
        <v>0</v>
      </c>
      <c r="N29" s="104">
        <f>SUMIF('13'!P$3:P$50,Chantier,'13'!S$3:S$50)</f>
        <v>0</v>
      </c>
      <c r="O29" s="104">
        <f>SUMIF('14'!Q$3:Q$50,Chantier,'14'!T$3:T$50)</f>
        <v>0</v>
      </c>
      <c r="P29" s="104">
        <f>SUMIF('15'!R$3:R$50,Chantier,'15'!U$3:U$50)</f>
        <v>0</v>
      </c>
      <c r="Q29" s="104">
        <f>SUMIF('16'!S$3:S$50,Chantier,'16'!V$3:V$50)</f>
        <v>0</v>
      </c>
      <c r="R29" s="116">
        <f>SUM(Tableau2[[#This Row],[ -     ]]+Tableau2[[#This Row],[Colonne5]])</f>
        <v>0</v>
      </c>
      <c r="S29" s="157">
        <f>SUM(Tableau2[[#This Row],[ -     3]:[ -     9]])</f>
        <v>0</v>
      </c>
      <c r="T29" s="158">
        <f>SUM(Tableau2[[#This Row],[ -     14]:[ -     20]])</f>
        <v>0</v>
      </c>
      <c r="U29" s="159">
        <f>SUM(Tableau2[[#This Row],[Colonne3]:[ -     24]])</f>
        <v>0</v>
      </c>
      <c r="V29" s="160" t="str">
        <f t="shared" si="0"/>
        <v>Fyvegj</v>
      </c>
      <c r="W29" s="161"/>
    </row>
    <row r="30" spans="1:23">
      <c r="A30" s="127" t="s">
        <v>86</v>
      </c>
      <c r="B30" s="117">
        <f>SUMIF('1'!D$3:D$50,Chantier,'1'!G$3:G$50)</f>
        <v>0</v>
      </c>
      <c r="C30" s="110">
        <f>SUMIF('2'!E$3:E$50,Chantier,'2'!H$3:H$50)</f>
        <v>0</v>
      </c>
      <c r="D30" s="110">
        <f>SUMIF('3'!F$3:F$50,Chantier,'3'!I$3:I$50)</f>
        <v>0</v>
      </c>
      <c r="E30" s="110">
        <f>SUMIF('4'!G$3:G$50,Chantier,'4'!J$3:J$50)</f>
        <v>0</v>
      </c>
      <c r="F30" s="110">
        <f>SUMIF('5'!H$3:H$50,Chantier,'5'!K$3:K$50)</f>
        <v>0</v>
      </c>
      <c r="G30" s="110">
        <f>SUMIF('6'!I$3:I$50,Chantier,'6'!L$3:L$50)</f>
        <v>0</v>
      </c>
      <c r="H30" s="110">
        <f>SUMIF('7'!J$3:J$50,Chantier,'7'!M$3:M$50)</f>
        <v>0</v>
      </c>
      <c r="I30" s="110">
        <f>SUMIF('8'!K$3:K$50,Chantier,'8'!N$3:N$50)</f>
        <v>0</v>
      </c>
      <c r="J30" s="110">
        <f>SUMIF('9'!L$3:L$50,Chantier,'9'!O$3:O$50)</f>
        <v>0</v>
      </c>
      <c r="K30" s="110">
        <f>SUMIF('10'!M$3:M$50,Chantier,'10'!P$3:P$50)</f>
        <v>0</v>
      </c>
      <c r="L30" s="117">
        <f>SUMIF('11'!N$3:N$50,Chantier,'11'!Q$3:Q$50)</f>
        <v>0</v>
      </c>
      <c r="M30" s="104">
        <f>SUMIF('12'!O$3:O$50,Chantier,'12'!R$3:R$50)</f>
        <v>0</v>
      </c>
      <c r="N30" s="104">
        <f>SUMIF('13'!P$3:P$50,Chantier,'13'!S$3:S$50)</f>
        <v>0</v>
      </c>
      <c r="O30" s="104">
        <f>SUMIF('14'!Q$3:Q$50,Chantier,'14'!T$3:T$50)</f>
        <v>0</v>
      </c>
      <c r="P30" s="104">
        <f>SUMIF('15'!R$3:R$50,Chantier,'15'!U$3:U$50)</f>
        <v>0</v>
      </c>
      <c r="Q30" s="104">
        <f>SUMIF('16'!S$3:S$50,Chantier,'16'!V$3:V$50)</f>
        <v>0</v>
      </c>
      <c r="R30" s="116">
        <f>SUM(Tableau2[[#This Row],[ -     ]]+Tableau2[[#This Row],[Colonne5]])</f>
        <v>0</v>
      </c>
      <c r="S30" s="157">
        <f>SUM(Tableau2[[#This Row],[ -     3]:[ -     9]])</f>
        <v>0</v>
      </c>
      <c r="T30" s="158">
        <f>SUM(Tableau2[[#This Row],[ -     14]:[ -     20]])</f>
        <v>0</v>
      </c>
      <c r="U30" s="159">
        <f>SUM(Tableau2[[#This Row],[Colonne3]:[ -     24]])</f>
        <v>0</v>
      </c>
      <c r="V30" s="160" t="str">
        <f t="shared" si="0"/>
        <v>Hdgapd 89 Jshslgyux</v>
      </c>
      <c r="W30" s="163"/>
    </row>
    <row r="31" spans="1:23">
      <c r="A31" s="126" t="s">
        <v>108</v>
      </c>
      <c r="B31" s="117">
        <f>SUMIF('1'!D$3:D$50,Chantier,'1'!G$3:G$50)</f>
        <v>0</v>
      </c>
      <c r="C31" s="110">
        <f>SUMIF('2'!E$3:E$50,Chantier,'2'!H$3:H$50)</f>
        <v>0</v>
      </c>
      <c r="D31" s="110">
        <f>SUMIF('3'!F$3:F$50,Chantier,'3'!I$3:I$50)</f>
        <v>0</v>
      </c>
      <c r="E31" s="110">
        <f>SUMIF('4'!G$3:G$50,Chantier,'4'!J$3:J$50)</f>
        <v>0</v>
      </c>
      <c r="F31" s="110">
        <f>SUMIF('5'!H$3:H$50,Chantier,'5'!K$3:K$50)</f>
        <v>0</v>
      </c>
      <c r="G31" s="110">
        <f>SUMIF('6'!I$3:I$50,Chantier,'6'!L$3:L$50)</f>
        <v>0</v>
      </c>
      <c r="H31" s="110">
        <f>SUMIF('7'!J$3:J$50,Chantier,'7'!M$3:M$50)</f>
        <v>0</v>
      </c>
      <c r="I31" s="110">
        <f>SUMIF('8'!K$3:K$50,Chantier,'8'!N$3:N$50)</f>
        <v>0</v>
      </c>
      <c r="J31" s="110">
        <f>SUMIF('9'!L$3:L$50,Chantier,'9'!O$3:O$50)</f>
        <v>0</v>
      </c>
      <c r="K31" s="110">
        <f>SUMIF('10'!M$3:M$50,Chantier,'10'!P$3:P$50)</f>
        <v>0</v>
      </c>
      <c r="L31" s="117">
        <f>SUMIF('11'!N$3:N$50,Chantier,'11'!Q$3:Q$50)</f>
        <v>0</v>
      </c>
      <c r="M31" s="104">
        <f>SUMIF('12'!O$3:O$50,Chantier,'12'!R$3:R$50)</f>
        <v>0</v>
      </c>
      <c r="N31" s="104">
        <f>SUMIF('13'!P$3:P$50,Chantier,'13'!S$3:S$50)</f>
        <v>0</v>
      </c>
      <c r="O31" s="104">
        <f>SUMIF('14'!Q$3:Q$50,Chantier,'14'!T$3:T$50)</f>
        <v>0</v>
      </c>
      <c r="P31" s="104">
        <f>SUMIF('15'!R$3:R$50,Chantier,'15'!U$3:U$50)</f>
        <v>0</v>
      </c>
      <c r="Q31" s="104">
        <f>SUMIF('16'!S$3:S$50,Chantier,'16'!V$3:V$50)</f>
        <v>0</v>
      </c>
      <c r="R31" s="116">
        <f>SUM(Tableau2[[#This Row],[ -     ]]+Tableau2[[#This Row],[Colonne5]])</f>
        <v>0</v>
      </c>
      <c r="S31" s="157">
        <f>SUM(Tableau2[[#This Row],[ -     3]:[ -     9]])</f>
        <v>0</v>
      </c>
      <c r="T31" s="158">
        <f>SUM(Tableau2[[#This Row],[ -     14]:[ -     20]])</f>
        <v>0</v>
      </c>
      <c r="U31" s="159">
        <f>SUM(Tableau2[[#This Row],[Colonne3]:[ -     24]])</f>
        <v>0</v>
      </c>
      <c r="V31" s="160" t="str">
        <f t="shared" si="0"/>
        <v>Hnudczq ww ehbckbnpz</v>
      </c>
      <c r="W31" s="161"/>
    </row>
    <row r="32" spans="1:23">
      <c r="A32" s="126" t="s">
        <v>100</v>
      </c>
      <c r="B32" s="117">
        <f>SUMIF('1'!D$3:D$50,Chantier,'1'!G$3:G$50)</f>
        <v>0</v>
      </c>
      <c r="C32" s="110">
        <f>SUMIF('2'!E$3:E$50,Chantier,'2'!H$3:H$50)</f>
        <v>0</v>
      </c>
      <c r="D32" s="110">
        <f>SUMIF('3'!F$3:F$50,Chantier,'3'!I$3:I$50)</f>
        <v>0</v>
      </c>
      <c r="E32" s="110">
        <f>SUMIF('4'!G$3:G$50,Chantier,'4'!J$3:J$50)</f>
        <v>0</v>
      </c>
      <c r="F32" s="110">
        <f>SUMIF('5'!H$3:H$50,Chantier,'5'!K$3:K$50)</f>
        <v>0</v>
      </c>
      <c r="G32" s="110">
        <f>SUMIF('6'!I$3:I$50,Chantier,'6'!L$3:L$50)</f>
        <v>0</v>
      </c>
      <c r="H32" s="110">
        <f>SUMIF('7'!J$3:J$50,Chantier,'7'!M$3:M$50)</f>
        <v>0</v>
      </c>
      <c r="I32" s="110">
        <f>SUMIF('8'!K$3:K$50,Chantier,'8'!N$3:N$50)</f>
        <v>0</v>
      </c>
      <c r="J32" s="110">
        <f>SUMIF('9'!L$3:L$50,Chantier,'9'!O$3:O$50)</f>
        <v>0</v>
      </c>
      <c r="K32" s="110">
        <f>SUMIF('10'!M$3:M$50,Chantier,'10'!P$3:P$50)</f>
        <v>0</v>
      </c>
      <c r="L32" s="117">
        <f>SUMIF('11'!N$3:N$50,Chantier,'11'!Q$3:Q$50)</f>
        <v>0</v>
      </c>
      <c r="M32" s="104">
        <f>SUMIF('12'!O$3:O$50,Chantier,'12'!R$3:R$50)</f>
        <v>0</v>
      </c>
      <c r="N32" s="104">
        <f>SUMIF('13'!P$3:P$50,Chantier,'13'!S$3:S$50)</f>
        <v>0</v>
      </c>
      <c r="O32" s="104">
        <f>SUMIF('14'!Q$3:Q$50,Chantier,'14'!T$3:T$50)</f>
        <v>0</v>
      </c>
      <c r="P32" s="104">
        <f>SUMIF('15'!R$3:R$50,Chantier,'15'!U$3:U$50)</f>
        <v>0</v>
      </c>
      <c r="Q32" s="104">
        <f>SUMIF('16'!S$3:S$50,Chantier,'16'!V$3:V$50)</f>
        <v>0</v>
      </c>
      <c r="R32" s="116">
        <f>SUM(Tableau2[[#This Row],[ -     ]]+Tableau2[[#This Row],[Colonne5]])</f>
        <v>0</v>
      </c>
      <c r="S32" s="157">
        <f>SUM(Tableau2[[#This Row],[ -     3]:[ -     9]])</f>
        <v>0</v>
      </c>
      <c r="T32" s="158">
        <f>SUM(Tableau2[[#This Row],[ -     14]:[ -     20]])</f>
        <v>0</v>
      </c>
      <c r="U32" s="159">
        <f>SUM(Tableau2[[#This Row],[Colonne3]:[ -     24]])</f>
        <v>0</v>
      </c>
      <c r="V32" s="160" t="str">
        <f t="shared" si="0"/>
        <v>Ihbgtuz dwlya-Grwl enqkfuqrbuo</v>
      </c>
      <c r="W32" s="163"/>
    </row>
    <row r="33" spans="1:23">
      <c r="A33" s="126" t="s">
        <v>147</v>
      </c>
      <c r="B33" s="117">
        <f>SUMIF('1'!D$3:D$50,Chantier,'1'!G$3:G$50)</f>
        <v>0</v>
      </c>
      <c r="C33" s="110">
        <f>SUMIF('2'!E$3:E$50,Chantier,'2'!H$3:H$50)</f>
        <v>0</v>
      </c>
      <c r="D33" s="110">
        <f>SUMIF('3'!F$3:F$50,Chantier,'3'!I$3:I$50)</f>
        <v>0</v>
      </c>
      <c r="E33" s="110">
        <f>SUMIF('4'!G$3:G$50,Chantier,'4'!J$3:J$50)</f>
        <v>0</v>
      </c>
      <c r="F33" s="110">
        <f>SUMIF('5'!H$3:H$50,Chantier,'5'!K$3:K$50)</f>
        <v>0</v>
      </c>
      <c r="G33" s="110">
        <f>SUMIF('6'!I$3:I$50,Chantier,'6'!L$3:L$50)</f>
        <v>0</v>
      </c>
      <c r="H33" s="110">
        <f>SUMIF('7'!J$3:J$50,Chantier,'7'!M$3:M$50)</f>
        <v>0</v>
      </c>
      <c r="I33" s="110">
        <f>SUMIF('8'!K$3:K$50,Chantier,'8'!N$3:N$50)</f>
        <v>0</v>
      </c>
      <c r="J33" s="110">
        <f>SUMIF('9'!L$3:L$50,Chantier,'9'!O$3:O$50)</f>
        <v>0</v>
      </c>
      <c r="K33" s="110">
        <f>SUMIF('10'!M$3:M$50,Chantier,'10'!P$3:P$50)</f>
        <v>0</v>
      </c>
      <c r="L33" s="117">
        <f>SUMIF('11'!N$3:N$50,Chantier,'11'!Q$3:Q$50)</f>
        <v>0</v>
      </c>
      <c r="M33" s="104">
        <f>SUMIF('12'!O$3:O$50,Chantier,'12'!R$3:R$50)</f>
        <v>0</v>
      </c>
      <c r="N33" s="104">
        <f>SUMIF('13'!P$3:P$50,Chantier,'13'!S$3:S$50)</f>
        <v>0</v>
      </c>
      <c r="O33" s="104">
        <f>SUMIF('14'!Q$3:Q$50,Chantier,'14'!T$3:T$50)</f>
        <v>0</v>
      </c>
      <c r="P33" s="104">
        <f>SUMIF('15'!R$3:R$50,Chantier,'15'!U$3:U$50)</f>
        <v>0</v>
      </c>
      <c r="Q33" s="104">
        <f>SUMIF('16'!S$3:S$50,Chantier,'16'!V$3:V$50)</f>
        <v>0</v>
      </c>
      <c r="R33" s="116">
        <f>SUM(Tableau2[[#This Row],[ -     ]]+Tableau2[[#This Row],[Colonne5]])</f>
        <v>0</v>
      </c>
      <c r="S33" s="157">
        <f>SUM(Tableau2[[#This Row],[ -     3]:[ -     9]])</f>
        <v>0</v>
      </c>
      <c r="T33" s="158">
        <f>SUM(Tableau2[[#This Row],[ -     14]:[ -     20]])</f>
        <v>0</v>
      </c>
      <c r="U33" s="159">
        <f>SUM(Tableau2[[#This Row],[Colonne3]:[ -     24]])</f>
        <v>0</v>
      </c>
      <c r="V33" s="160" t="str">
        <f t="shared" si="0"/>
        <v>Irmnqle</v>
      </c>
      <c r="W33" s="161"/>
    </row>
    <row r="34" spans="1:23">
      <c r="A34" s="126" t="s">
        <v>120</v>
      </c>
      <c r="B34" s="117">
        <f>SUMIF('1'!D$3:D$50,Chantier,'1'!G$3:G$50)</f>
        <v>0</v>
      </c>
      <c r="C34" s="110">
        <f>SUMIF('2'!E$3:E$50,Chantier,'2'!H$3:H$50)</f>
        <v>0</v>
      </c>
      <c r="D34" s="110">
        <f>SUMIF('3'!F$3:F$50,Chantier,'3'!I$3:I$50)</f>
        <v>0</v>
      </c>
      <c r="E34" s="110">
        <f>SUMIF('4'!G$3:G$50,Chantier,'4'!J$3:J$50)</f>
        <v>0</v>
      </c>
      <c r="F34" s="110">
        <f>SUMIF('5'!H$3:H$50,Chantier,'5'!K$3:K$50)</f>
        <v>0</v>
      </c>
      <c r="G34" s="110">
        <f>SUMIF('6'!I$3:I$50,Chantier,'6'!L$3:L$50)</f>
        <v>0</v>
      </c>
      <c r="H34" s="110">
        <f>SUMIF('7'!J$3:J$50,Chantier,'7'!M$3:M$50)</f>
        <v>0</v>
      </c>
      <c r="I34" s="110">
        <f>SUMIF('8'!K$3:K$50,Chantier,'8'!N$3:N$50)</f>
        <v>0</v>
      </c>
      <c r="J34" s="110">
        <f>SUMIF('9'!L$3:L$50,Chantier,'9'!O$3:O$50)</f>
        <v>0</v>
      </c>
      <c r="K34" s="110">
        <f>SUMIF('10'!M$3:M$50,Chantier,'10'!P$3:P$50)</f>
        <v>0</v>
      </c>
      <c r="L34" s="117">
        <f>SUMIF('11'!N$3:N$50,Chantier,'11'!Q$3:Q$50)</f>
        <v>0</v>
      </c>
      <c r="M34" s="104">
        <f>SUMIF('12'!O$3:O$50,Chantier,'12'!R$3:R$50)</f>
        <v>0</v>
      </c>
      <c r="N34" s="104">
        <f>SUMIF('13'!P$3:P$50,Chantier,'13'!S$3:S$50)</f>
        <v>0</v>
      </c>
      <c r="O34" s="104">
        <f>SUMIF('14'!Q$3:Q$50,Chantier,'14'!T$3:T$50)</f>
        <v>0</v>
      </c>
      <c r="P34" s="104">
        <f>SUMIF('15'!R$3:R$50,Chantier,'15'!U$3:U$50)</f>
        <v>0</v>
      </c>
      <c r="Q34" s="104">
        <f>SUMIF('16'!S$3:S$50,Chantier,'16'!V$3:V$50)</f>
        <v>0</v>
      </c>
      <c r="R34" s="116">
        <f>SUM(Tableau2[[#This Row],[ -     ]]+Tableau2[[#This Row],[Colonne5]])</f>
        <v>0</v>
      </c>
      <c r="S34" s="157">
        <f>SUM(Tableau2[[#This Row],[ -     3]:[ -     9]])</f>
        <v>0</v>
      </c>
      <c r="T34" s="158">
        <f>SUM(Tableau2[[#This Row],[ -     14]:[ -     20]])</f>
        <v>0</v>
      </c>
      <c r="U34" s="159">
        <f>SUM(Tableau2[[#This Row],[Colonne3]:[ -     24]])</f>
        <v>0</v>
      </c>
      <c r="V34" s="160" t="str">
        <f t="shared" ref="V34:V65" si="1">A34</f>
        <v>IWOMXUX</v>
      </c>
      <c r="W34" s="163"/>
    </row>
    <row r="35" spans="1:23">
      <c r="A35" s="126" t="s">
        <v>107</v>
      </c>
      <c r="B35" s="117">
        <f>SUMIF('1'!D$3:D$50,Chantier,'1'!G$3:G$50)</f>
        <v>0</v>
      </c>
      <c r="C35" s="110">
        <f>SUMIF('2'!E$3:E$50,Chantier,'2'!H$3:H$50)</f>
        <v>0</v>
      </c>
      <c r="D35" s="110">
        <f>SUMIF('3'!F$3:F$50,Chantier,'3'!I$3:I$50)</f>
        <v>0</v>
      </c>
      <c r="E35" s="110">
        <f>SUMIF('4'!G$3:G$50,Chantier,'4'!J$3:J$50)</f>
        <v>0</v>
      </c>
      <c r="F35" s="110">
        <f>SUMIF('5'!H$3:H$50,Chantier,'5'!K$3:K$50)</f>
        <v>0</v>
      </c>
      <c r="G35" s="110">
        <f>SUMIF('6'!I$3:I$50,Chantier,'6'!L$3:L$50)</f>
        <v>0</v>
      </c>
      <c r="H35" s="110">
        <f>SUMIF('7'!J$3:J$50,Chantier,'7'!M$3:M$50)</f>
        <v>0</v>
      </c>
      <c r="I35" s="110">
        <f>SUMIF('8'!K$3:K$50,Chantier,'8'!N$3:N$50)</f>
        <v>0</v>
      </c>
      <c r="J35" s="110">
        <f>SUMIF('9'!L$3:L$50,Chantier,'9'!O$3:O$50)</f>
        <v>0</v>
      </c>
      <c r="K35" s="110">
        <f>SUMIF('10'!M$3:M$50,Chantier,'10'!P$3:P$50)</f>
        <v>0</v>
      </c>
      <c r="L35" s="117">
        <f>SUMIF('11'!N$3:N$50,Chantier,'11'!Q$3:Q$50)</f>
        <v>0</v>
      </c>
      <c r="M35" s="104">
        <f>SUMIF('12'!O$3:O$50,Chantier,'12'!R$3:R$50)</f>
        <v>0</v>
      </c>
      <c r="N35" s="104">
        <f>SUMIF('13'!P$3:P$50,Chantier,'13'!S$3:S$50)</f>
        <v>0</v>
      </c>
      <c r="O35" s="104">
        <f>SUMIF('14'!Q$3:Q$50,Chantier,'14'!T$3:T$50)</f>
        <v>0</v>
      </c>
      <c r="P35" s="104">
        <f>SUMIF('15'!R$3:R$50,Chantier,'15'!U$3:U$50)</f>
        <v>0</v>
      </c>
      <c r="Q35" s="104">
        <f>SUMIF('16'!S$3:S$50,Chantier,'16'!V$3:V$50)</f>
        <v>0</v>
      </c>
      <c r="R35" s="116">
        <f>SUM(Tableau2[[#This Row],[ -     ]]+Tableau2[[#This Row],[Colonne5]])</f>
        <v>0</v>
      </c>
      <c r="S35" s="157">
        <f>SUM(Tableau2[[#This Row],[ -     3]:[ -     9]])</f>
        <v>0</v>
      </c>
      <c r="T35" s="158">
        <f>SUM(Tableau2[[#This Row],[ -     14]:[ -     20]])</f>
        <v>0</v>
      </c>
      <c r="U35" s="159">
        <f>SUM(Tableau2[[#This Row],[Colonne3]:[ -     24]])</f>
        <v>0</v>
      </c>
      <c r="V35" s="160" t="str">
        <f t="shared" si="1"/>
        <v>Jsthpgw FA MAG</v>
      </c>
      <c r="W35" s="161"/>
    </row>
    <row r="36" spans="1:23">
      <c r="A36" s="126" t="s">
        <v>96</v>
      </c>
      <c r="B36" s="117">
        <f>SUMIF('1'!D$3:D$50,Chantier,'1'!G$3:G$50)</f>
        <v>0</v>
      </c>
      <c r="C36" s="110">
        <f>SUMIF('2'!E$3:E$50,Chantier,'2'!H$3:H$50)</f>
        <v>0</v>
      </c>
      <c r="D36" s="110">
        <f>SUMIF('3'!F$3:F$50,Chantier,'3'!I$3:I$50)</f>
        <v>0</v>
      </c>
      <c r="E36" s="110">
        <f>SUMIF('4'!G$3:G$50,Chantier,'4'!J$3:J$50)</f>
        <v>0</v>
      </c>
      <c r="F36" s="110">
        <f>SUMIF('5'!H$3:H$50,Chantier,'5'!K$3:K$50)</f>
        <v>0</v>
      </c>
      <c r="G36" s="110">
        <f>SUMIF('6'!I$3:I$50,Chantier,'6'!L$3:L$50)</f>
        <v>0</v>
      </c>
      <c r="H36" s="110">
        <f>SUMIF('7'!J$3:J$50,Chantier,'7'!M$3:M$50)</f>
        <v>0</v>
      </c>
      <c r="I36" s="110">
        <f>SUMIF('8'!K$3:K$50,Chantier,'8'!N$3:N$50)</f>
        <v>0</v>
      </c>
      <c r="J36" s="110">
        <f>SUMIF('9'!L$3:L$50,Chantier,'9'!O$3:O$50)</f>
        <v>0</v>
      </c>
      <c r="K36" s="110">
        <f>SUMIF('10'!M$3:M$50,Chantier,'10'!P$3:P$50)</f>
        <v>0</v>
      </c>
      <c r="L36" s="117">
        <f>SUMIF('11'!N$3:N$50,Chantier,'11'!Q$3:Q$50)</f>
        <v>0</v>
      </c>
      <c r="M36" s="104">
        <f>SUMIF('12'!O$3:O$50,Chantier,'12'!R$3:R$50)</f>
        <v>0</v>
      </c>
      <c r="N36" s="104">
        <f>SUMIF('13'!P$3:P$50,Chantier,'13'!S$3:S$50)</f>
        <v>0</v>
      </c>
      <c r="O36" s="104">
        <f>SUMIF('14'!Q$3:Q$50,Chantier,'14'!T$3:T$50)</f>
        <v>0</v>
      </c>
      <c r="P36" s="104">
        <f>SUMIF('15'!R$3:R$50,Chantier,'15'!U$3:U$50)</f>
        <v>0</v>
      </c>
      <c r="Q36" s="104">
        <f>SUMIF('16'!S$3:S$50,Chantier,'16'!V$3:V$50)</f>
        <v>0</v>
      </c>
      <c r="R36" s="116">
        <f>SUM(Tableau2[[#This Row],[ -     ]]+Tableau2[[#This Row],[Colonne5]])</f>
        <v>0</v>
      </c>
      <c r="S36" s="157">
        <f>SUM(Tableau2[[#This Row],[ -     3]:[ -     9]])</f>
        <v>0</v>
      </c>
      <c r="T36" s="158">
        <f>SUM(Tableau2[[#This Row],[ -     14]:[ -     20]])</f>
        <v>0</v>
      </c>
      <c r="U36" s="159">
        <f>SUM(Tableau2[[#This Row],[Colonne3]:[ -     24]])</f>
        <v>0</v>
      </c>
      <c r="V36" s="160" t="str">
        <f t="shared" si="1"/>
        <v>Jtjbstg</v>
      </c>
      <c r="W36" s="163"/>
    </row>
    <row r="37" spans="1:23">
      <c r="A37" s="126" t="s">
        <v>138</v>
      </c>
      <c r="B37" s="117">
        <f>SUMIF('1'!D$3:D$50,Chantier,'1'!G$3:G$50)</f>
        <v>0</v>
      </c>
      <c r="C37" s="110">
        <f>SUMIF('2'!E$3:E$50,Chantier,'2'!H$3:H$50)</f>
        <v>0</v>
      </c>
      <c r="D37" s="110">
        <f>SUMIF('3'!F$3:F$50,Chantier,'3'!I$3:I$50)</f>
        <v>0</v>
      </c>
      <c r="E37" s="110">
        <f>SUMIF('4'!G$3:G$50,Chantier,'4'!J$3:J$50)</f>
        <v>0</v>
      </c>
      <c r="F37" s="110">
        <f>SUMIF('5'!H$3:H$50,Chantier,'5'!K$3:K$50)</f>
        <v>0</v>
      </c>
      <c r="G37" s="110">
        <f>SUMIF('6'!I$3:I$50,Chantier,'6'!L$3:L$50)</f>
        <v>0</v>
      </c>
      <c r="H37" s="110">
        <f>SUMIF('7'!J$3:J$50,Chantier,'7'!M$3:M$50)</f>
        <v>0</v>
      </c>
      <c r="I37" s="110">
        <f>SUMIF('8'!K$3:K$50,Chantier,'8'!N$3:N$50)</f>
        <v>0</v>
      </c>
      <c r="J37" s="110">
        <f>SUMIF('9'!L$3:L$50,Chantier,'9'!O$3:O$50)</f>
        <v>0</v>
      </c>
      <c r="K37" s="110">
        <f>SUMIF('10'!M$3:M$50,Chantier,'10'!P$3:P$50)</f>
        <v>0</v>
      </c>
      <c r="L37" s="117">
        <f>SUMIF('11'!N$3:N$50,Chantier,'11'!Q$3:Q$50)</f>
        <v>0</v>
      </c>
      <c r="M37" s="104">
        <f>SUMIF('12'!O$3:O$50,Chantier,'12'!R$3:R$50)</f>
        <v>0</v>
      </c>
      <c r="N37" s="104">
        <f>SUMIF('13'!P$3:P$50,Chantier,'13'!S$3:S$50)</f>
        <v>0</v>
      </c>
      <c r="O37" s="104">
        <f>SUMIF('14'!Q$3:Q$50,Chantier,'14'!T$3:T$50)</f>
        <v>0</v>
      </c>
      <c r="P37" s="104">
        <f>SUMIF('15'!R$3:R$50,Chantier,'15'!U$3:U$50)</f>
        <v>0</v>
      </c>
      <c r="Q37" s="104">
        <f>SUMIF('16'!S$3:S$50,Chantier,'16'!V$3:V$50)</f>
        <v>0</v>
      </c>
      <c r="R37" s="116">
        <f>SUM(Tableau2[[#This Row],[ -     ]]+Tableau2[[#This Row],[Colonne5]])</f>
        <v>0</v>
      </c>
      <c r="S37" s="157">
        <f>SUM(Tableau2[[#This Row],[ -     3]:[ -     9]])</f>
        <v>0</v>
      </c>
      <c r="T37" s="158">
        <f>SUM(Tableau2[[#This Row],[ -     14]:[ -     20]])</f>
        <v>0</v>
      </c>
      <c r="U37" s="159">
        <f>SUM(Tableau2[[#This Row],[Colonne3]:[ -     24]])</f>
        <v>0</v>
      </c>
      <c r="V37" s="160" t="str">
        <f t="shared" si="1"/>
        <v>Jyp Qcavp / Pxqb Khdjguv / Cntqxnza</v>
      </c>
      <c r="W37" s="161"/>
    </row>
    <row r="38" spans="1:23">
      <c r="A38" s="126" t="s">
        <v>110</v>
      </c>
      <c r="B38" s="117">
        <f>SUMIF('1'!D$3:D$50,Chantier,'1'!G$3:G$50)</f>
        <v>0</v>
      </c>
      <c r="C38" s="110">
        <f>SUMIF('2'!E$3:E$50,Chantier,'2'!H$3:H$50)</f>
        <v>0</v>
      </c>
      <c r="D38" s="110">
        <f>SUMIF('3'!F$3:F$50,Chantier,'3'!I$3:I$50)</f>
        <v>0</v>
      </c>
      <c r="E38" s="110">
        <f>SUMIF('4'!G$3:G$50,Chantier,'4'!J$3:J$50)</f>
        <v>0</v>
      </c>
      <c r="F38" s="110">
        <f>SUMIF('5'!H$3:H$50,Chantier,'5'!K$3:K$50)</f>
        <v>0</v>
      </c>
      <c r="G38" s="110">
        <f>SUMIF('6'!I$3:I$50,Chantier,'6'!L$3:L$50)</f>
        <v>0</v>
      </c>
      <c r="H38" s="110">
        <f>SUMIF('7'!J$3:J$50,Chantier,'7'!M$3:M$50)</f>
        <v>0</v>
      </c>
      <c r="I38" s="110">
        <f>SUMIF('8'!K$3:K$50,Chantier,'8'!N$3:N$50)</f>
        <v>0</v>
      </c>
      <c r="J38" s="110">
        <f>SUMIF('9'!L$3:L$50,Chantier,'9'!O$3:O$50)</f>
        <v>0</v>
      </c>
      <c r="K38" s="110">
        <f>SUMIF('10'!M$3:M$50,Chantier,'10'!P$3:P$50)</f>
        <v>0</v>
      </c>
      <c r="L38" s="117">
        <f>SUMIF('11'!N$3:N$50,Chantier,'11'!Q$3:Q$50)</f>
        <v>0</v>
      </c>
      <c r="M38" s="104">
        <f>SUMIF('12'!O$3:O$50,Chantier,'12'!R$3:R$50)</f>
        <v>0</v>
      </c>
      <c r="N38" s="104">
        <f>SUMIF('13'!P$3:P$50,Chantier,'13'!S$3:S$50)</f>
        <v>0</v>
      </c>
      <c r="O38" s="104">
        <f>SUMIF('14'!Q$3:Q$50,Chantier,'14'!T$3:T$50)</f>
        <v>0</v>
      </c>
      <c r="P38" s="104">
        <f>SUMIF('15'!R$3:R$50,Chantier,'15'!U$3:U$50)</f>
        <v>0</v>
      </c>
      <c r="Q38" s="104">
        <f>SUMIF('16'!S$3:S$50,Chantier,'16'!V$3:V$50)</f>
        <v>0</v>
      </c>
      <c r="R38" s="116">
        <f>SUM(Tableau2[[#This Row],[ -     ]]+Tableau2[[#This Row],[Colonne5]])</f>
        <v>0</v>
      </c>
      <c r="S38" s="157">
        <f>SUM(Tableau2[[#This Row],[ -     3]:[ -     9]])</f>
        <v>0</v>
      </c>
      <c r="T38" s="158">
        <f>SUM(Tableau2[[#This Row],[ -     14]:[ -     20]])</f>
        <v>0</v>
      </c>
      <c r="U38" s="159">
        <f>SUM(Tableau2[[#This Row],[Colonne3]:[ -     24]])</f>
        <v>0</v>
      </c>
      <c r="V38" s="160" t="str">
        <f t="shared" si="1"/>
        <v>Kknjdbu Xntp Uf Forznf</v>
      </c>
      <c r="W38" s="163"/>
    </row>
    <row r="39" spans="1:23">
      <c r="A39" s="126" t="s">
        <v>109</v>
      </c>
      <c r="B39" s="117">
        <f>SUMIF('1'!D$3:D$50,Chantier,'1'!G$3:G$50)</f>
        <v>0</v>
      </c>
      <c r="C39" s="110">
        <f>SUMIF('2'!E$3:E$50,Chantier,'2'!H$3:H$50)</f>
        <v>0</v>
      </c>
      <c r="D39" s="110">
        <f>SUMIF('3'!F$3:F$50,Chantier,'3'!I$3:I$50)</f>
        <v>0</v>
      </c>
      <c r="E39" s="110">
        <f>SUMIF('4'!G$3:G$50,Chantier,'4'!J$3:J$50)</f>
        <v>0</v>
      </c>
      <c r="F39" s="110">
        <f>SUMIF('5'!H$3:H$50,Chantier,'5'!K$3:K$50)</f>
        <v>0</v>
      </c>
      <c r="G39" s="110">
        <f>SUMIF('6'!I$3:I$50,Chantier,'6'!L$3:L$50)</f>
        <v>0</v>
      </c>
      <c r="H39" s="110">
        <f>SUMIF('7'!J$3:J$50,Chantier,'7'!M$3:M$50)</f>
        <v>0</v>
      </c>
      <c r="I39" s="110">
        <f>SUMIF('8'!K$3:K$50,Chantier,'8'!N$3:N$50)</f>
        <v>0</v>
      </c>
      <c r="J39" s="110">
        <f>SUMIF('9'!L$3:L$50,Chantier,'9'!O$3:O$50)</f>
        <v>0</v>
      </c>
      <c r="K39" s="110">
        <f>SUMIF('10'!M$3:M$50,Chantier,'10'!P$3:P$50)</f>
        <v>0</v>
      </c>
      <c r="L39" s="117">
        <f>SUMIF('11'!N$3:N$50,Chantier,'11'!Q$3:Q$50)</f>
        <v>0</v>
      </c>
      <c r="M39" s="104">
        <f>SUMIF('12'!O$3:O$50,Chantier,'12'!R$3:R$50)</f>
        <v>0</v>
      </c>
      <c r="N39" s="104">
        <f>SUMIF('13'!P$3:P$50,Chantier,'13'!S$3:S$50)</f>
        <v>0</v>
      </c>
      <c r="O39" s="104">
        <f>SUMIF('14'!Q$3:Q$50,Chantier,'14'!T$3:T$50)</f>
        <v>0</v>
      </c>
      <c r="P39" s="104">
        <f>SUMIF('15'!R$3:R$50,Chantier,'15'!U$3:U$50)</f>
        <v>0</v>
      </c>
      <c r="Q39" s="104">
        <f>SUMIF('16'!S$3:S$50,Chantier,'16'!V$3:V$50)</f>
        <v>0</v>
      </c>
      <c r="R39" s="116">
        <f>SUM(Tableau2[[#This Row],[ -     ]]+Tableau2[[#This Row],[Colonne5]])</f>
        <v>0</v>
      </c>
      <c r="S39" s="157">
        <f>SUM(Tableau2[[#This Row],[ -     3]:[ -     9]])</f>
        <v>0</v>
      </c>
      <c r="T39" s="158">
        <f>SUM(Tableau2[[#This Row],[ -     14]:[ -     20]])</f>
        <v>0</v>
      </c>
      <c r="U39" s="159">
        <f>SUM(Tableau2[[#This Row],[Colonne3]:[ -     24]])</f>
        <v>0</v>
      </c>
      <c r="V39" s="160" t="str">
        <f t="shared" si="1"/>
        <v xml:space="preserve">Kumkswx zr lfmbdwtrc Pmbqn </v>
      </c>
      <c r="W39" s="161"/>
    </row>
    <row r="40" spans="1:23">
      <c r="A40" s="126" t="s">
        <v>81</v>
      </c>
      <c r="B40" s="117">
        <f>SUMIF('1'!D$3:D$50,Chantier,'1'!G$3:G$50)</f>
        <v>0</v>
      </c>
      <c r="C40" s="110">
        <f>SUMIF('2'!E$3:E$50,Chantier,'2'!H$3:H$50)</f>
        <v>0</v>
      </c>
      <c r="D40" s="110">
        <f>SUMIF('3'!F$3:F$50,Chantier,'3'!I$3:I$50)</f>
        <v>0</v>
      </c>
      <c r="E40" s="110">
        <f>SUMIF('4'!G$3:G$50,Chantier,'4'!J$3:J$50)</f>
        <v>0</v>
      </c>
      <c r="F40" s="110">
        <f>SUMIF('5'!H$3:H$50,Chantier,'5'!K$3:K$50)</f>
        <v>0</v>
      </c>
      <c r="G40" s="110">
        <f>SUMIF('6'!I$3:I$50,Chantier,'6'!L$3:L$50)</f>
        <v>0</v>
      </c>
      <c r="H40" s="110">
        <f>SUMIF('7'!J$3:J$50,Chantier,'7'!M$3:M$50)</f>
        <v>0</v>
      </c>
      <c r="I40" s="110">
        <f>SUMIF('8'!K$3:K$50,Chantier,'8'!N$3:N$50)</f>
        <v>0</v>
      </c>
      <c r="J40" s="110">
        <f>SUMIF('9'!L$3:L$50,Chantier,'9'!O$3:O$50)</f>
        <v>0</v>
      </c>
      <c r="K40" s="110">
        <f>SUMIF('10'!M$3:M$50,Chantier,'10'!P$3:P$50)</f>
        <v>0</v>
      </c>
      <c r="L40" s="117">
        <f>SUMIF('11'!N$3:N$50,Chantier,'11'!Q$3:Q$50)</f>
        <v>0</v>
      </c>
      <c r="M40" s="104">
        <f>SUMIF('12'!O$3:O$50,Chantier,'12'!R$3:R$50)</f>
        <v>0</v>
      </c>
      <c r="N40" s="104">
        <f>SUMIF('13'!P$3:P$50,Chantier,'13'!S$3:S$50)</f>
        <v>0</v>
      </c>
      <c r="O40" s="104">
        <f>SUMIF('14'!Q$3:Q$50,Chantier,'14'!T$3:T$50)</f>
        <v>0</v>
      </c>
      <c r="P40" s="104">
        <f>SUMIF('15'!R$3:R$50,Chantier,'15'!U$3:U$50)</f>
        <v>0</v>
      </c>
      <c r="Q40" s="104">
        <f>SUMIF('16'!S$3:S$50,Chantier,'16'!V$3:V$50)</f>
        <v>0</v>
      </c>
      <c r="R40" s="116">
        <f>SUM(Tableau2[[#This Row],[ -     ]]+Tableau2[[#This Row],[Colonne5]])</f>
        <v>0</v>
      </c>
      <c r="S40" s="157">
        <f>SUM(Tableau2[[#This Row],[ -     3]:[ -     9]])</f>
        <v>0</v>
      </c>
      <c r="T40" s="158">
        <f>SUM(Tableau2[[#This Row],[ -     14]:[ -     20]])</f>
        <v>0</v>
      </c>
      <c r="U40" s="159">
        <f>SUM(Tableau2[[#This Row],[Colonne3]:[ -     24]])</f>
        <v>0</v>
      </c>
      <c r="V40" s="160" t="str">
        <f t="shared" si="1"/>
        <v>KVP K BRVJXF</v>
      </c>
      <c r="W40" s="163"/>
    </row>
    <row r="41" spans="1:23">
      <c r="A41" s="126" t="s">
        <v>79</v>
      </c>
      <c r="B41" s="117">
        <f>SUMIF('1'!D$3:D$50,Chantier,'1'!G$3:G$50)</f>
        <v>0</v>
      </c>
      <c r="C41" s="110">
        <f>SUMIF('2'!E$3:E$50,Chantier,'2'!H$3:H$50)</f>
        <v>0</v>
      </c>
      <c r="D41" s="110">
        <f>SUMIF('3'!F$3:F$50,Chantier,'3'!I$3:I$50)</f>
        <v>0</v>
      </c>
      <c r="E41" s="110">
        <f>SUMIF('4'!G$3:G$50,Chantier,'4'!J$3:J$50)</f>
        <v>0</v>
      </c>
      <c r="F41" s="110">
        <f>SUMIF('5'!H$3:H$50,Chantier,'5'!K$3:K$50)</f>
        <v>0</v>
      </c>
      <c r="G41" s="110">
        <f>SUMIF('6'!I$3:I$50,Chantier,'6'!L$3:L$50)</f>
        <v>0</v>
      </c>
      <c r="H41" s="110">
        <f>SUMIF('7'!J$3:J$50,Chantier,'7'!M$3:M$50)</f>
        <v>0</v>
      </c>
      <c r="I41" s="110">
        <f>SUMIF('8'!K$3:K$50,Chantier,'8'!N$3:N$50)</f>
        <v>0</v>
      </c>
      <c r="J41" s="110">
        <f>SUMIF('9'!L$3:L$50,Chantier,'9'!O$3:O$50)</f>
        <v>0</v>
      </c>
      <c r="K41" s="110">
        <f>SUMIF('10'!M$3:M$50,Chantier,'10'!P$3:P$50)</f>
        <v>0</v>
      </c>
      <c r="L41" s="117">
        <f>SUMIF('11'!N$3:N$50,Chantier,'11'!Q$3:Q$50)</f>
        <v>0</v>
      </c>
      <c r="M41" s="104">
        <f>SUMIF('12'!O$3:O$50,Chantier,'12'!R$3:R$50)</f>
        <v>0</v>
      </c>
      <c r="N41" s="104">
        <f>SUMIF('13'!P$3:P$50,Chantier,'13'!S$3:S$50)</f>
        <v>0</v>
      </c>
      <c r="O41" s="104">
        <f>SUMIF('14'!Q$3:Q$50,Chantier,'14'!T$3:T$50)</f>
        <v>0</v>
      </c>
      <c r="P41" s="104">
        <f>SUMIF('15'!R$3:R$50,Chantier,'15'!U$3:U$50)</f>
        <v>0</v>
      </c>
      <c r="Q41" s="104">
        <f>SUMIF('16'!S$3:S$50,Chantier,'16'!V$3:V$50)</f>
        <v>0</v>
      </c>
      <c r="R41" s="116">
        <f>SUM(Tableau2[[#This Row],[ -     ]]+Tableau2[[#This Row],[Colonne5]])</f>
        <v>0</v>
      </c>
      <c r="S41" s="157">
        <f>SUM(Tableau2[[#This Row],[ -     3]:[ -     9]])</f>
        <v>0</v>
      </c>
      <c r="T41" s="158">
        <f>SUM(Tableau2[[#This Row],[ -     14]:[ -     20]])</f>
        <v>0</v>
      </c>
      <c r="U41" s="159">
        <f>SUM(Tableau2[[#This Row],[Colonne3]:[ -     24]])</f>
        <v>0</v>
      </c>
      <c r="V41" s="160" t="str">
        <f t="shared" si="1"/>
        <v>KVPSEBI zxpdh</v>
      </c>
      <c r="W41" s="161"/>
    </row>
    <row r="42" spans="1:23">
      <c r="A42" s="126" t="s">
        <v>127</v>
      </c>
      <c r="B42" s="117">
        <f>SUMIF('1'!D$3:D$50,Chantier,'1'!G$3:G$50)</f>
        <v>0</v>
      </c>
      <c r="C42" s="110">
        <f>SUMIF('2'!E$3:E$50,Chantier,'2'!H$3:H$50)</f>
        <v>0</v>
      </c>
      <c r="D42" s="110">
        <f>SUMIF('3'!F$3:F$50,Chantier,'3'!I$3:I$50)</f>
        <v>0</v>
      </c>
      <c r="E42" s="110">
        <f>SUMIF('4'!G$3:G$50,Chantier,'4'!J$3:J$50)</f>
        <v>0</v>
      </c>
      <c r="F42" s="110">
        <f>SUMIF('5'!H$3:H$50,Chantier,'5'!K$3:K$50)</f>
        <v>0</v>
      </c>
      <c r="G42" s="110">
        <f>SUMIF('6'!I$3:I$50,Chantier,'6'!L$3:L$50)</f>
        <v>0</v>
      </c>
      <c r="H42" s="110">
        <f>SUMIF('7'!J$3:J$50,Chantier,'7'!M$3:M$50)</f>
        <v>0</v>
      </c>
      <c r="I42" s="110">
        <f>SUMIF('8'!K$3:K$50,Chantier,'8'!N$3:N$50)</f>
        <v>0</v>
      </c>
      <c r="J42" s="110">
        <f>SUMIF('9'!L$3:L$50,Chantier,'9'!O$3:O$50)</f>
        <v>0</v>
      </c>
      <c r="K42" s="110">
        <f>SUMIF('10'!M$3:M$50,Chantier,'10'!P$3:P$50)</f>
        <v>0</v>
      </c>
      <c r="L42" s="117">
        <f>SUMIF('11'!N$3:N$50,Chantier,'11'!Q$3:Q$50)</f>
        <v>0</v>
      </c>
      <c r="M42" s="104">
        <f>SUMIF('12'!O$3:O$50,Chantier,'12'!R$3:R$50)</f>
        <v>0</v>
      </c>
      <c r="N42" s="104">
        <f>SUMIF('13'!P$3:P$50,Chantier,'13'!S$3:S$50)</f>
        <v>0</v>
      </c>
      <c r="O42" s="104">
        <f>SUMIF('14'!Q$3:Q$50,Chantier,'14'!T$3:T$50)</f>
        <v>0</v>
      </c>
      <c r="P42" s="104">
        <f>SUMIF('15'!R$3:R$50,Chantier,'15'!U$3:U$50)</f>
        <v>0</v>
      </c>
      <c r="Q42" s="104">
        <f>SUMIF('16'!S$3:S$50,Chantier,'16'!V$3:V$50)</f>
        <v>0</v>
      </c>
      <c r="R42" s="116">
        <f>SUM(Tableau2[[#This Row],[ -     ]]+Tableau2[[#This Row],[Colonne5]])</f>
        <v>0</v>
      </c>
      <c r="S42" s="157">
        <f>SUM(Tableau2[[#This Row],[ -     3]:[ -     9]])</f>
        <v>0</v>
      </c>
      <c r="T42" s="158">
        <f>SUM(Tableau2[[#This Row],[ -     14]:[ -     20]])</f>
        <v>0</v>
      </c>
      <c r="U42" s="159">
        <f>SUM(Tableau2[[#This Row],[Colonne3]:[ -     24]])</f>
        <v>0</v>
      </c>
      <c r="V42" s="160" t="str">
        <f t="shared" si="1"/>
        <v>KZE&amp;dwk;E</v>
      </c>
      <c r="W42" s="163"/>
    </row>
    <row r="43" spans="1:23">
      <c r="A43" s="126" t="s">
        <v>70</v>
      </c>
      <c r="B43" s="117">
        <f>SUMIF('1'!D$3:D$50,Chantier,'1'!G$3:G$50)</f>
        <v>0</v>
      </c>
      <c r="C43" s="110">
        <f>SUMIF('2'!E$3:E$50,Chantier,'2'!H$3:H$50)</f>
        <v>0</v>
      </c>
      <c r="D43" s="110">
        <f>SUMIF('3'!F$3:F$50,Chantier,'3'!I$3:I$50)</f>
        <v>0</v>
      </c>
      <c r="E43" s="110">
        <f>SUMIF('4'!G$3:G$50,Chantier,'4'!J$3:J$50)</f>
        <v>0</v>
      </c>
      <c r="F43" s="110">
        <f>SUMIF('5'!H$3:H$50,Chantier,'5'!K$3:K$50)</f>
        <v>0</v>
      </c>
      <c r="G43" s="110">
        <f>SUMIF('6'!I$3:I$50,Chantier,'6'!L$3:L$50)</f>
        <v>0</v>
      </c>
      <c r="H43" s="110">
        <f>SUMIF('7'!J$3:J$50,Chantier,'7'!M$3:M$50)</f>
        <v>0</v>
      </c>
      <c r="I43" s="110">
        <f>SUMIF('8'!K$3:K$50,Chantier,'8'!N$3:N$50)</f>
        <v>0</v>
      </c>
      <c r="J43" s="110">
        <f>SUMIF('9'!L$3:L$50,Chantier,'9'!O$3:O$50)</f>
        <v>0</v>
      </c>
      <c r="K43" s="110">
        <f>SUMIF('10'!M$3:M$50,Chantier,'10'!P$3:P$50)</f>
        <v>0</v>
      </c>
      <c r="L43" s="117">
        <f>SUMIF('11'!N$3:N$50,Chantier,'11'!Q$3:Q$50)</f>
        <v>0</v>
      </c>
      <c r="M43" s="104">
        <f>SUMIF('12'!O$3:O$50,Chantier,'12'!R$3:R$50)</f>
        <v>0</v>
      </c>
      <c r="N43" s="104">
        <f>SUMIF('13'!P$3:P$50,Chantier,'13'!S$3:S$50)</f>
        <v>0</v>
      </c>
      <c r="O43" s="104">
        <f>SUMIF('14'!Q$3:Q$50,Chantier,'14'!T$3:T$50)</f>
        <v>0</v>
      </c>
      <c r="P43" s="104">
        <f>SUMIF('15'!R$3:R$50,Chantier,'15'!U$3:U$50)</f>
        <v>0</v>
      </c>
      <c r="Q43" s="104">
        <f>SUMIF('16'!S$3:S$50,Chantier,'16'!V$3:V$50)</f>
        <v>0</v>
      </c>
      <c r="R43" s="116">
        <f>SUM(Tableau2[[#This Row],[ -     ]]+Tableau2[[#This Row],[Colonne5]])</f>
        <v>0</v>
      </c>
      <c r="S43" s="157">
        <f>SUM(Tableau2[[#This Row],[ -     3]:[ -     9]])</f>
        <v>0</v>
      </c>
      <c r="T43" s="158">
        <f>SUM(Tableau2[[#This Row],[ -     14]:[ -     20]])</f>
        <v>0</v>
      </c>
      <c r="U43" s="159">
        <f>SUM(Tableau2[[#This Row],[Colonne3]:[ -     24]])</f>
        <v>0</v>
      </c>
      <c r="V43" s="160" t="str">
        <f t="shared" si="1"/>
        <v xml:space="preserve">LCZ / ab qxpqwkwq </v>
      </c>
      <c r="W43" s="161"/>
    </row>
    <row r="44" spans="1:23">
      <c r="A44" s="126" t="s">
        <v>101</v>
      </c>
      <c r="B44" s="117">
        <f>SUMIF('1'!D$3:D$50,Chantier,'1'!G$3:G$50)</f>
        <v>0</v>
      </c>
      <c r="C44" s="110">
        <f>SUMIF('2'!E$3:E$50,Chantier,'2'!H$3:H$50)</f>
        <v>0</v>
      </c>
      <c r="D44" s="110">
        <f>SUMIF('3'!F$3:F$50,Chantier,'3'!I$3:I$50)</f>
        <v>0</v>
      </c>
      <c r="E44" s="110">
        <f>SUMIF('4'!G$3:G$50,Chantier,'4'!J$3:J$50)</f>
        <v>0</v>
      </c>
      <c r="F44" s="110">
        <f>SUMIF('5'!H$3:H$50,Chantier,'5'!K$3:K$50)</f>
        <v>0</v>
      </c>
      <c r="G44" s="110">
        <f>SUMIF('6'!I$3:I$50,Chantier,'6'!L$3:L$50)</f>
        <v>0</v>
      </c>
      <c r="H44" s="110">
        <f>SUMIF('7'!J$3:J$50,Chantier,'7'!M$3:M$50)</f>
        <v>0</v>
      </c>
      <c r="I44" s="110">
        <f>SUMIF('8'!K$3:K$50,Chantier,'8'!N$3:N$50)</f>
        <v>0</v>
      </c>
      <c r="J44" s="110">
        <f>SUMIF('9'!L$3:L$50,Chantier,'9'!O$3:O$50)</f>
        <v>0</v>
      </c>
      <c r="K44" s="110">
        <f>SUMIF('10'!M$3:M$50,Chantier,'10'!P$3:P$50)</f>
        <v>0</v>
      </c>
      <c r="L44" s="117">
        <f>SUMIF('11'!N$3:N$50,Chantier,'11'!Q$3:Q$50)</f>
        <v>0</v>
      </c>
      <c r="M44" s="104">
        <f>SUMIF('12'!O$3:O$50,Chantier,'12'!R$3:R$50)</f>
        <v>0</v>
      </c>
      <c r="N44" s="104">
        <f>SUMIF('13'!P$3:P$50,Chantier,'13'!S$3:S$50)</f>
        <v>0</v>
      </c>
      <c r="O44" s="104">
        <f>SUMIF('14'!Q$3:Q$50,Chantier,'14'!T$3:T$50)</f>
        <v>0</v>
      </c>
      <c r="P44" s="104">
        <f>SUMIF('15'!R$3:R$50,Chantier,'15'!U$3:U$50)</f>
        <v>0</v>
      </c>
      <c r="Q44" s="104">
        <f>SUMIF('16'!S$3:S$50,Chantier,'16'!V$3:V$50)</f>
        <v>0</v>
      </c>
      <c r="R44" s="116">
        <f>SUM(Tableau2[[#This Row],[ -     ]]+Tableau2[[#This Row],[Colonne5]])</f>
        <v>0</v>
      </c>
      <c r="S44" s="157">
        <f>SUM(Tableau2[[#This Row],[ -     3]:[ -     9]])</f>
        <v>0</v>
      </c>
      <c r="T44" s="158">
        <f>SUM(Tableau2[[#This Row],[ -     14]:[ -     20]])</f>
        <v>0</v>
      </c>
      <c r="U44" s="159">
        <f>SUM(Tableau2[[#This Row],[Colonne3]:[ -     24]])</f>
        <v>0</v>
      </c>
      <c r="V44" s="160" t="str">
        <f t="shared" si="1"/>
        <v>LEQSOQR BASAIJ</v>
      </c>
      <c r="W44" s="163"/>
    </row>
    <row r="45" spans="1:23">
      <c r="A45" s="126" t="s">
        <v>131</v>
      </c>
      <c r="B45" s="117">
        <f>SUMIF('1'!D$3:D$50,Chantier,'1'!G$3:G$50)</f>
        <v>0</v>
      </c>
      <c r="C45" s="110">
        <f>SUMIF('2'!E$3:E$50,Chantier,'2'!H$3:H$50)</f>
        <v>0</v>
      </c>
      <c r="D45" s="110">
        <f>SUMIF('3'!F$3:F$50,Chantier,'3'!I$3:I$50)</f>
        <v>0</v>
      </c>
      <c r="E45" s="110">
        <f>SUMIF('4'!G$3:G$50,Chantier,'4'!J$3:J$50)</f>
        <v>0</v>
      </c>
      <c r="F45" s="110">
        <f>SUMIF('5'!H$3:H$50,Chantier,'5'!K$3:K$50)</f>
        <v>0</v>
      </c>
      <c r="G45" s="110">
        <f>SUMIF('6'!I$3:I$50,Chantier,'6'!L$3:L$50)</f>
        <v>0</v>
      </c>
      <c r="H45" s="110">
        <f>SUMIF('7'!J$3:J$50,Chantier,'7'!M$3:M$50)</f>
        <v>0</v>
      </c>
      <c r="I45" s="110">
        <f>SUMIF('8'!K$3:K$50,Chantier,'8'!N$3:N$50)</f>
        <v>0</v>
      </c>
      <c r="J45" s="110">
        <f>SUMIF('9'!L$3:L$50,Chantier,'9'!O$3:O$50)</f>
        <v>0</v>
      </c>
      <c r="K45" s="110">
        <f>SUMIF('10'!M$3:M$50,Chantier,'10'!P$3:P$50)</f>
        <v>0</v>
      </c>
      <c r="L45" s="117">
        <f>SUMIF('11'!N$3:N$50,Chantier,'11'!Q$3:Q$50)</f>
        <v>0</v>
      </c>
      <c r="M45" s="104">
        <f>SUMIF('12'!O$3:O$50,Chantier,'12'!R$3:R$50)</f>
        <v>0</v>
      </c>
      <c r="N45" s="104">
        <f>SUMIF('13'!P$3:P$50,Chantier,'13'!S$3:S$50)</f>
        <v>0</v>
      </c>
      <c r="O45" s="104">
        <f>SUMIF('14'!Q$3:Q$50,Chantier,'14'!T$3:T$50)</f>
        <v>0</v>
      </c>
      <c r="P45" s="104">
        <f>SUMIF('15'!R$3:R$50,Chantier,'15'!U$3:U$50)</f>
        <v>0</v>
      </c>
      <c r="Q45" s="104">
        <f>SUMIF('16'!S$3:S$50,Chantier,'16'!V$3:V$50)</f>
        <v>0</v>
      </c>
      <c r="R45" s="116">
        <f>SUM(Tableau2[[#This Row],[ -     ]]+Tableau2[[#This Row],[Colonne5]])</f>
        <v>0</v>
      </c>
      <c r="S45" s="157">
        <f>SUM(Tableau2[[#This Row],[ -     3]:[ -     9]])</f>
        <v>0</v>
      </c>
      <c r="T45" s="158">
        <f>SUM(Tableau2[[#This Row],[ -     14]:[ -     20]])</f>
        <v>0</v>
      </c>
      <c r="U45" s="159">
        <f>SUM(Tableau2[[#This Row],[Colonne3]:[ -     24]])</f>
        <v>0</v>
      </c>
      <c r="V45" s="160" t="str">
        <f t="shared" si="1"/>
        <v xml:space="preserve">Lklwti Aybsypy </v>
      </c>
      <c r="W45" s="161"/>
    </row>
    <row r="46" spans="1:23">
      <c r="A46" s="127" t="s">
        <v>85</v>
      </c>
      <c r="B46" s="117">
        <f>SUMIF('1'!D$3:D$50,Chantier,'1'!G$3:G$50)</f>
        <v>0</v>
      </c>
      <c r="C46" s="110">
        <f>SUMIF('2'!E$3:E$50,Chantier,'2'!H$3:H$50)</f>
        <v>0</v>
      </c>
      <c r="D46" s="110">
        <f>SUMIF('3'!F$3:F$50,Chantier,'3'!I$3:I$50)</f>
        <v>0</v>
      </c>
      <c r="E46" s="110">
        <f>SUMIF('4'!G$3:G$50,Chantier,'4'!J$3:J$50)</f>
        <v>0</v>
      </c>
      <c r="F46" s="110">
        <f>SUMIF('5'!H$3:H$50,Chantier,'5'!K$3:K$50)</f>
        <v>0</v>
      </c>
      <c r="G46" s="110">
        <f>SUMIF('6'!I$3:I$50,Chantier,'6'!L$3:L$50)</f>
        <v>0</v>
      </c>
      <c r="H46" s="110">
        <f>SUMIF('7'!J$3:J$50,Chantier,'7'!M$3:M$50)</f>
        <v>0</v>
      </c>
      <c r="I46" s="110">
        <f>SUMIF('8'!K$3:K$50,Chantier,'8'!N$3:N$50)</f>
        <v>0</v>
      </c>
      <c r="J46" s="110">
        <f>SUMIF('9'!L$3:L$50,Chantier,'9'!O$3:O$50)</f>
        <v>0</v>
      </c>
      <c r="K46" s="110">
        <f>SUMIF('10'!M$3:M$50,Chantier,'10'!P$3:P$50)</f>
        <v>0</v>
      </c>
      <c r="L46" s="117">
        <f>SUMIF('11'!N$3:N$50,Chantier,'11'!Q$3:Q$50)</f>
        <v>0</v>
      </c>
      <c r="M46" s="104">
        <f>SUMIF('12'!O$3:O$50,Chantier,'12'!R$3:R$50)</f>
        <v>0</v>
      </c>
      <c r="N46" s="104">
        <f>SUMIF('13'!P$3:P$50,Chantier,'13'!S$3:S$50)</f>
        <v>0</v>
      </c>
      <c r="O46" s="104">
        <f>SUMIF('14'!Q$3:Q$50,Chantier,'14'!T$3:T$50)</f>
        <v>0</v>
      </c>
      <c r="P46" s="104">
        <f>SUMIF('15'!R$3:R$50,Chantier,'15'!U$3:U$50)</f>
        <v>0</v>
      </c>
      <c r="Q46" s="104">
        <f>SUMIF('16'!S$3:S$50,Chantier,'16'!V$3:V$50)</f>
        <v>0</v>
      </c>
      <c r="R46" s="116">
        <f>SUM(Tableau2[[#This Row],[ -     ]]+Tableau2[[#This Row],[Colonne5]])</f>
        <v>0</v>
      </c>
      <c r="S46" s="157">
        <f>SUM(Tableau2[[#This Row],[ -     3]:[ -     9]])</f>
        <v>0</v>
      </c>
      <c r="T46" s="158">
        <f>SUM(Tableau2[[#This Row],[ -     14]:[ -     20]])</f>
        <v>0</v>
      </c>
      <c r="U46" s="159">
        <f>SUM(Tableau2[[#This Row],[Colonne3]:[ -     24]])</f>
        <v>0</v>
      </c>
      <c r="V46" s="160" t="str">
        <f t="shared" si="1"/>
        <v>Lopqby 95 Nduzy</v>
      </c>
      <c r="W46" s="163"/>
    </row>
    <row r="47" spans="1:23">
      <c r="A47" s="127" t="s">
        <v>146</v>
      </c>
      <c r="B47" s="117">
        <f>SUMIF('1'!D$3:D$50,Chantier,'1'!G$3:G$50)</f>
        <v>0</v>
      </c>
      <c r="C47" s="110">
        <f>SUMIF('2'!E$3:E$50,Chantier,'2'!H$3:H$50)</f>
        <v>0</v>
      </c>
      <c r="D47" s="110">
        <f>SUMIF('3'!F$3:F$50,Chantier,'3'!I$3:I$50)</f>
        <v>0</v>
      </c>
      <c r="E47" s="110">
        <f>SUMIF('4'!G$3:G$50,Chantier,'4'!J$3:J$50)</f>
        <v>0</v>
      </c>
      <c r="F47" s="110">
        <f>SUMIF('5'!H$3:H$50,Chantier,'5'!K$3:K$50)</f>
        <v>0</v>
      </c>
      <c r="G47" s="110">
        <f>SUMIF('6'!I$3:I$50,Chantier,'6'!L$3:L$50)</f>
        <v>0</v>
      </c>
      <c r="H47" s="110">
        <f>SUMIF('7'!J$3:J$50,Chantier,'7'!M$3:M$50)</f>
        <v>0</v>
      </c>
      <c r="I47" s="110">
        <f>SUMIF('8'!K$3:K$50,Chantier,'8'!N$3:N$50)</f>
        <v>0</v>
      </c>
      <c r="J47" s="110">
        <f>SUMIF('9'!L$3:L$50,Chantier,'9'!O$3:O$50)</f>
        <v>0</v>
      </c>
      <c r="K47" s="110">
        <f>SUMIF('10'!M$3:M$50,Chantier,'10'!P$3:P$50)</f>
        <v>0</v>
      </c>
      <c r="L47" s="117">
        <f>SUMIF('11'!N$3:N$50,Chantier,'11'!Q$3:Q$50)</f>
        <v>0</v>
      </c>
      <c r="M47" s="104">
        <f>SUMIF('12'!O$3:O$50,Chantier,'12'!R$3:R$50)</f>
        <v>0</v>
      </c>
      <c r="N47" s="104">
        <f>SUMIF('13'!P$3:P$50,Chantier,'13'!S$3:S$50)</f>
        <v>0</v>
      </c>
      <c r="O47" s="104">
        <f>SUMIF('14'!Q$3:Q$50,Chantier,'14'!T$3:T$50)</f>
        <v>0</v>
      </c>
      <c r="P47" s="104">
        <f>SUMIF('15'!R$3:R$50,Chantier,'15'!U$3:U$50)</f>
        <v>0</v>
      </c>
      <c r="Q47" s="104">
        <f>SUMIF('16'!S$3:S$50,Chantier,'16'!V$3:V$50)</f>
        <v>0</v>
      </c>
      <c r="R47" s="116">
        <f>SUM(Tableau2[[#This Row],[ -     ]]+Tableau2[[#This Row],[Colonne5]])</f>
        <v>0</v>
      </c>
      <c r="S47" s="157">
        <f>SUM(Tableau2[[#This Row],[ -     3]:[ -     9]])</f>
        <v>0</v>
      </c>
      <c r="T47" s="158">
        <f>SUM(Tableau2[[#This Row],[ -     14]:[ -     20]])</f>
        <v>0</v>
      </c>
      <c r="U47" s="159">
        <f>SUM(Tableau2[[#This Row],[Colonne3]:[ -     24]])</f>
        <v>0</v>
      </c>
      <c r="V47" s="160" t="str">
        <f t="shared" si="1"/>
        <v>Loyjgvmmi Gdcsguqf</v>
      </c>
      <c r="W47" s="161"/>
    </row>
    <row r="48" spans="1:23">
      <c r="A48" s="126" t="s">
        <v>99</v>
      </c>
      <c r="B48" s="117">
        <f>SUMIF('1'!D$3:D$50,Chantier,'1'!G$3:G$50)</f>
        <v>0</v>
      </c>
      <c r="C48" s="110">
        <f>SUMIF('2'!E$3:E$50,Chantier,'2'!H$3:H$50)</f>
        <v>0</v>
      </c>
      <c r="D48" s="110">
        <f>SUMIF('3'!F$3:F$50,Chantier,'3'!I$3:I$50)</f>
        <v>0</v>
      </c>
      <c r="E48" s="110">
        <f>SUMIF('4'!G$3:G$50,Chantier,'4'!J$3:J$50)</f>
        <v>0</v>
      </c>
      <c r="F48" s="110">
        <f>SUMIF('5'!H$3:H$50,Chantier,'5'!K$3:K$50)</f>
        <v>0</v>
      </c>
      <c r="G48" s="110">
        <f>SUMIF('6'!I$3:I$50,Chantier,'6'!L$3:L$50)</f>
        <v>0</v>
      </c>
      <c r="H48" s="110">
        <f>SUMIF('7'!J$3:J$50,Chantier,'7'!M$3:M$50)</f>
        <v>0</v>
      </c>
      <c r="I48" s="110">
        <f>SUMIF('8'!K$3:K$50,Chantier,'8'!N$3:N$50)</f>
        <v>0</v>
      </c>
      <c r="J48" s="110">
        <f>SUMIF('9'!L$3:L$50,Chantier,'9'!O$3:O$50)</f>
        <v>0</v>
      </c>
      <c r="K48" s="110">
        <f>SUMIF('10'!M$3:M$50,Chantier,'10'!P$3:P$50)</f>
        <v>0</v>
      </c>
      <c r="L48" s="117">
        <f>SUMIF('11'!N$3:N$50,Chantier,'11'!Q$3:Q$50)</f>
        <v>0</v>
      </c>
      <c r="M48" s="104">
        <f>SUMIF('12'!O$3:O$50,Chantier,'12'!R$3:R$50)</f>
        <v>0</v>
      </c>
      <c r="N48" s="104">
        <f>SUMIF('13'!P$3:P$50,Chantier,'13'!S$3:S$50)</f>
        <v>0</v>
      </c>
      <c r="O48" s="104">
        <f>SUMIF('14'!Q$3:Q$50,Chantier,'14'!T$3:T$50)</f>
        <v>0</v>
      </c>
      <c r="P48" s="104">
        <f>SUMIF('15'!R$3:R$50,Chantier,'15'!U$3:U$50)</f>
        <v>0</v>
      </c>
      <c r="Q48" s="104">
        <f>SUMIF('16'!S$3:S$50,Chantier,'16'!V$3:V$50)</f>
        <v>0</v>
      </c>
      <c r="R48" s="116">
        <f>SUM(Tableau2[[#This Row],[ -     ]]+Tableau2[[#This Row],[Colonne5]])</f>
        <v>0</v>
      </c>
      <c r="S48" s="157">
        <f>SUM(Tableau2[[#This Row],[ -     3]:[ -     9]])</f>
        <v>0</v>
      </c>
      <c r="T48" s="158">
        <f>SUM(Tableau2[[#This Row],[ -     14]:[ -     20]])</f>
        <v>0</v>
      </c>
      <c r="U48" s="159">
        <f>SUM(Tableau2[[#This Row],[Colonne3]:[ -     24]])</f>
        <v>0</v>
      </c>
      <c r="V48" s="160" t="str">
        <f t="shared" si="1"/>
        <v xml:space="preserve">LUMKBF UTEORT LR hrnyneu CW </v>
      </c>
      <c r="W48" s="163"/>
    </row>
    <row r="49" spans="1:23">
      <c r="A49" s="126" t="s">
        <v>95</v>
      </c>
      <c r="B49" s="117">
        <f>SUMIF('1'!D$3:D$50,Chantier,'1'!G$3:G$50)</f>
        <v>0</v>
      </c>
      <c r="C49" s="110">
        <f>SUMIF('2'!E$3:E$50,Chantier,'2'!H$3:H$50)</f>
        <v>0</v>
      </c>
      <c r="D49" s="110">
        <f>SUMIF('3'!F$3:F$50,Chantier,'3'!I$3:I$50)</f>
        <v>0</v>
      </c>
      <c r="E49" s="110">
        <f>SUMIF('4'!G$3:G$50,Chantier,'4'!J$3:J$50)</f>
        <v>0</v>
      </c>
      <c r="F49" s="110">
        <f>SUMIF('5'!H$3:H$50,Chantier,'5'!K$3:K$50)</f>
        <v>0</v>
      </c>
      <c r="G49" s="110">
        <f>SUMIF('6'!I$3:I$50,Chantier,'6'!L$3:L$50)</f>
        <v>0</v>
      </c>
      <c r="H49" s="110">
        <f>SUMIF('7'!J$3:J$50,Chantier,'7'!M$3:M$50)</f>
        <v>0</v>
      </c>
      <c r="I49" s="110">
        <f>SUMIF('8'!K$3:K$50,Chantier,'8'!N$3:N$50)</f>
        <v>0</v>
      </c>
      <c r="J49" s="110">
        <f>SUMIF('9'!L$3:L$50,Chantier,'9'!O$3:O$50)</f>
        <v>0</v>
      </c>
      <c r="K49" s="110">
        <f>SUMIF('10'!M$3:M$50,Chantier,'10'!P$3:P$50)</f>
        <v>0</v>
      </c>
      <c r="L49" s="117">
        <f>SUMIF('11'!N$3:N$50,Chantier,'11'!Q$3:Q$50)</f>
        <v>0</v>
      </c>
      <c r="M49" s="104">
        <f>SUMIF('12'!O$3:O$50,Chantier,'12'!R$3:R$50)</f>
        <v>0</v>
      </c>
      <c r="N49" s="104">
        <f>SUMIF('13'!P$3:P$50,Chantier,'13'!S$3:S$50)</f>
        <v>0</v>
      </c>
      <c r="O49" s="104">
        <f>SUMIF('14'!Q$3:Q$50,Chantier,'14'!T$3:T$50)</f>
        <v>0</v>
      </c>
      <c r="P49" s="104">
        <f>SUMIF('15'!R$3:R$50,Chantier,'15'!U$3:U$50)</f>
        <v>0</v>
      </c>
      <c r="Q49" s="104">
        <f>SUMIF('16'!S$3:S$50,Chantier,'16'!V$3:V$50)</f>
        <v>0</v>
      </c>
      <c r="R49" s="116">
        <f>SUM(Tableau2[[#This Row],[ -     ]]+Tableau2[[#This Row],[Colonne5]])</f>
        <v>0</v>
      </c>
      <c r="S49" s="157">
        <f>SUM(Tableau2[[#This Row],[ -     3]:[ -     9]])</f>
        <v>0</v>
      </c>
      <c r="T49" s="158">
        <f>SUM(Tableau2[[#This Row],[ -     14]:[ -     20]])</f>
        <v>0</v>
      </c>
      <c r="U49" s="159">
        <f>SUM(Tableau2[[#This Row],[Colonne3]:[ -     24]])</f>
        <v>0</v>
      </c>
      <c r="V49" s="160" t="str">
        <f t="shared" si="1"/>
        <v>MCGLEDK</v>
      </c>
      <c r="W49" s="161"/>
    </row>
    <row r="50" spans="1:23">
      <c r="A50" s="126" t="s">
        <v>143</v>
      </c>
      <c r="B50" s="117">
        <f>SUMIF('1'!D$3:D$50,Chantier,'1'!G$3:G$50)</f>
        <v>0</v>
      </c>
      <c r="C50" s="110">
        <f>SUMIF('2'!E$3:E$50,Chantier,'2'!H$3:H$50)</f>
        <v>0</v>
      </c>
      <c r="D50" s="110">
        <f>SUMIF('3'!F$3:F$50,Chantier,'3'!I$3:I$50)</f>
        <v>0</v>
      </c>
      <c r="E50" s="110">
        <f>SUMIF('4'!G$3:G$50,Chantier,'4'!J$3:J$50)</f>
        <v>0</v>
      </c>
      <c r="F50" s="110">
        <f>SUMIF('5'!H$3:H$50,Chantier,'5'!K$3:K$50)</f>
        <v>0</v>
      </c>
      <c r="G50" s="110">
        <f>SUMIF('6'!I$3:I$50,Chantier,'6'!L$3:L$50)</f>
        <v>0</v>
      </c>
      <c r="H50" s="110">
        <f>SUMIF('7'!J$3:J$50,Chantier,'7'!M$3:M$50)</f>
        <v>0</v>
      </c>
      <c r="I50" s="110">
        <f>SUMIF('8'!K$3:K$50,Chantier,'8'!N$3:N$50)</f>
        <v>0</v>
      </c>
      <c r="J50" s="110">
        <f>SUMIF('9'!L$3:L$50,Chantier,'9'!O$3:O$50)</f>
        <v>0</v>
      </c>
      <c r="K50" s="110">
        <f>SUMIF('10'!M$3:M$50,Chantier,'10'!P$3:P$50)</f>
        <v>0</v>
      </c>
      <c r="L50" s="117">
        <f>SUMIF('11'!N$3:N$50,Chantier,'11'!Q$3:Q$50)</f>
        <v>0</v>
      </c>
      <c r="M50" s="104">
        <f>SUMIF('12'!O$3:O$50,Chantier,'12'!R$3:R$50)</f>
        <v>0</v>
      </c>
      <c r="N50" s="104">
        <f>SUMIF('13'!P$3:P$50,Chantier,'13'!S$3:S$50)</f>
        <v>0</v>
      </c>
      <c r="O50" s="104">
        <f>SUMIF('14'!Q$3:Q$50,Chantier,'14'!T$3:T$50)</f>
        <v>0</v>
      </c>
      <c r="P50" s="104">
        <f>SUMIF('15'!R$3:R$50,Chantier,'15'!U$3:U$50)</f>
        <v>0</v>
      </c>
      <c r="Q50" s="104">
        <f>SUMIF('16'!S$3:S$50,Chantier,'16'!V$3:V$50)</f>
        <v>0</v>
      </c>
      <c r="R50" s="116">
        <f>SUM(Tableau2[[#This Row],[ -     ]]+Tableau2[[#This Row],[Colonne5]])</f>
        <v>0</v>
      </c>
      <c r="S50" s="157">
        <f>SUM(Tableau2[[#This Row],[ -     3]:[ -     9]])</f>
        <v>0</v>
      </c>
      <c r="T50" s="158">
        <f>SUM(Tableau2[[#This Row],[ -     14]:[ -     20]])</f>
        <v>0</v>
      </c>
      <c r="U50" s="159">
        <f>SUM(Tableau2[[#This Row],[Colonne3]:[ -     24]])</f>
        <v>0</v>
      </c>
      <c r="V50" s="160" t="str">
        <f t="shared" si="1"/>
        <v>MJJVAZPJ</v>
      </c>
      <c r="W50" s="163"/>
    </row>
    <row r="51" spans="1:23">
      <c r="A51" s="126" t="s">
        <v>133</v>
      </c>
      <c r="B51" s="117">
        <f>SUMIF('1'!D$3:D$50,Chantier,'1'!G$3:G$50)</f>
        <v>0</v>
      </c>
      <c r="C51" s="110">
        <f>SUMIF('2'!E$3:E$50,Chantier,'2'!H$3:H$50)</f>
        <v>0</v>
      </c>
      <c r="D51" s="110">
        <f>SUMIF('3'!F$3:F$50,Chantier,'3'!I$3:I$50)</f>
        <v>0</v>
      </c>
      <c r="E51" s="110">
        <f>SUMIF('4'!G$3:G$50,Chantier,'4'!J$3:J$50)</f>
        <v>0</v>
      </c>
      <c r="F51" s="110">
        <f>SUMIF('5'!H$3:H$50,Chantier,'5'!K$3:K$50)</f>
        <v>0</v>
      </c>
      <c r="G51" s="110">
        <f>SUMIF('6'!I$3:I$50,Chantier,'6'!L$3:L$50)</f>
        <v>0</v>
      </c>
      <c r="H51" s="110">
        <f>SUMIF('7'!J$3:J$50,Chantier,'7'!M$3:M$50)</f>
        <v>0</v>
      </c>
      <c r="I51" s="110">
        <f>SUMIF('8'!K$3:K$50,Chantier,'8'!N$3:N$50)</f>
        <v>0</v>
      </c>
      <c r="J51" s="110">
        <f>SUMIF('9'!L$3:L$50,Chantier,'9'!O$3:O$50)</f>
        <v>0</v>
      </c>
      <c r="K51" s="110">
        <f>SUMIF('10'!M$3:M$50,Chantier,'10'!P$3:P$50)</f>
        <v>0</v>
      </c>
      <c r="L51" s="117">
        <f>SUMIF('11'!N$3:N$50,Chantier,'11'!Q$3:Q$50)</f>
        <v>0</v>
      </c>
      <c r="M51" s="104">
        <f>SUMIF('12'!O$3:O$50,Chantier,'12'!R$3:R$50)</f>
        <v>0</v>
      </c>
      <c r="N51" s="104">
        <f>SUMIF('13'!P$3:P$50,Chantier,'13'!S$3:S$50)</f>
        <v>0</v>
      </c>
      <c r="O51" s="104">
        <f>SUMIF('14'!Q$3:Q$50,Chantier,'14'!T$3:T$50)</f>
        <v>0</v>
      </c>
      <c r="P51" s="104">
        <f>SUMIF('15'!R$3:R$50,Chantier,'15'!U$3:U$50)</f>
        <v>0</v>
      </c>
      <c r="Q51" s="104">
        <f>SUMIF('16'!S$3:S$50,Chantier,'16'!V$3:V$50)</f>
        <v>0</v>
      </c>
      <c r="R51" s="116">
        <f>SUM(Tableau2[[#This Row],[ -     ]]+Tableau2[[#This Row],[Colonne5]])</f>
        <v>0</v>
      </c>
      <c r="S51" s="157">
        <f>SUM(Tableau2[[#This Row],[ -     3]:[ -     9]])</f>
        <v>0</v>
      </c>
      <c r="T51" s="158">
        <f>SUM(Tableau2[[#This Row],[ -     14]:[ -     20]])</f>
        <v>0</v>
      </c>
      <c r="U51" s="159">
        <f>SUM(Tableau2[[#This Row],[Colonne3]:[ -     24]])</f>
        <v>0</v>
      </c>
      <c r="V51" s="160" t="str">
        <f t="shared" si="1"/>
        <v>Mkhvmv tl oxdq Lx towmgx tbcd</v>
      </c>
      <c r="W51" s="161"/>
    </row>
    <row r="52" spans="1:23">
      <c r="A52" s="126" t="s">
        <v>144</v>
      </c>
      <c r="B52" s="117">
        <f>SUMIF('1'!D$3:D$50,Chantier,'1'!G$3:G$50)</f>
        <v>0</v>
      </c>
      <c r="C52" s="110">
        <f>SUMIF('2'!E$3:E$50,Chantier,'2'!H$3:H$50)</f>
        <v>0</v>
      </c>
      <c r="D52" s="110">
        <f>SUMIF('3'!F$3:F$50,Chantier,'3'!I$3:I$50)</f>
        <v>0</v>
      </c>
      <c r="E52" s="110">
        <f>SUMIF('4'!G$3:G$50,Chantier,'4'!J$3:J$50)</f>
        <v>0</v>
      </c>
      <c r="F52" s="110">
        <f>SUMIF('5'!H$3:H$50,Chantier,'5'!K$3:K$50)</f>
        <v>0</v>
      </c>
      <c r="G52" s="110">
        <f>SUMIF('6'!I$3:I$50,Chantier,'6'!L$3:L$50)</f>
        <v>0</v>
      </c>
      <c r="H52" s="110">
        <f>SUMIF('7'!J$3:J$50,Chantier,'7'!M$3:M$50)</f>
        <v>0</v>
      </c>
      <c r="I52" s="110">
        <f>SUMIF('8'!K$3:K$50,Chantier,'8'!N$3:N$50)</f>
        <v>0</v>
      </c>
      <c r="J52" s="110">
        <f>SUMIF('9'!L$3:L$50,Chantier,'9'!O$3:O$50)</f>
        <v>0</v>
      </c>
      <c r="K52" s="110">
        <f>SUMIF('10'!M$3:M$50,Chantier,'10'!P$3:P$50)</f>
        <v>0</v>
      </c>
      <c r="L52" s="117">
        <f>SUMIF('11'!N$3:N$50,Chantier,'11'!Q$3:Q$50)</f>
        <v>0</v>
      </c>
      <c r="M52" s="104">
        <f>SUMIF('12'!O$3:O$50,Chantier,'12'!R$3:R$50)</f>
        <v>0</v>
      </c>
      <c r="N52" s="104">
        <f>SUMIF('13'!P$3:P$50,Chantier,'13'!S$3:S$50)</f>
        <v>0</v>
      </c>
      <c r="O52" s="104">
        <f>SUMIF('14'!Q$3:Q$50,Chantier,'14'!T$3:T$50)</f>
        <v>0</v>
      </c>
      <c r="P52" s="104">
        <f>SUMIF('15'!R$3:R$50,Chantier,'15'!U$3:U$50)</f>
        <v>0</v>
      </c>
      <c r="Q52" s="104">
        <f>SUMIF('16'!S$3:S$50,Chantier,'16'!V$3:V$50)</f>
        <v>0</v>
      </c>
      <c r="R52" s="116">
        <f>SUM(Tableau2[[#This Row],[ -     ]]+Tableau2[[#This Row],[Colonne5]])</f>
        <v>0</v>
      </c>
      <c r="S52" s="157">
        <f>SUM(Tableau2[[#This Row],[ -     3]:[ -     9]])</f>
        <v>0</v>
      </c>
      <c r="T52" s="158">
        <f>SUM(Tableau2[[#This Row],[ -     14]:[ -     20]])</f>
        <v>0</v>
      </c>
      <c r="U52" s="159">
        <f>SUM(Tableau2[[#This Row],[Colonne3]:[ -     24]])</f>
        <v>0</v>
      </c>
      <c r="V52" s="160" t="str">
        <f t="shared" si="1"/>
        <v>Ndxekt</v>
      </c>
      <c r="W52" s="163"/>
    </row>
    <row r="53" spans="1:23">
      <c r="A53" s="126" t="s">
        <v>145</v>
      </c>
      <c r="B53" s="117">
        <f>SUMIF('1'!D$3:D$50,Chantier,'1'!G$3:G$50)</f>
        <v>0</v>
      </c>
      <c r="C53" s="110">
        <f>SUMIF('2'!E$3:E$50,Chantier,'2'!H$3:H$50)</f>
        <v>0</v>
      </c>
      <c r="D53" s="110">
        <f>SUMIF('3'!F$3:F$50,Chantier,'3'!I$3:I$50)</f>
        <v>0</v>
      </c>
      <c r="E53" s="110">
        <f>SUMIF('4'!G$3:G$50,Chantier,'4'!J$3:J$50)</f>
        <v>0</v>
      </c>
      <c r="F53" s="110">
        <f>SUMIF('5'!H$3:H$50,Chantier,'5'!K$3:K$50)</f>
        <v>0</v>
      </c>
      <c r="G53" s="110">
        <f>SUMIF('6'!I$3:I$50,Chantier,'6'!L$3:L$50)</f>
        <v>0</v>
      </c>
      <c r="H53" s="110">
        <f>SUMIF('7'!J$3:J$50,Chantier,'7'!M$3:M$50)</f>
        <v>0</v>
      </c>
      <c r="I53" s="110">
        <f>SUMIF('8'!K$3:K$50,Chantier,'8'!N$3:N$50)</f>
        <v>0</v>
      </c>
      <c r="J53" s="110">
        <f>SUMIF('9'!L$3:L$50,Chantier,'9'!O$3:O$50)</f>
        <v>0</v>
      </c>
      <c r="K53" s="110">
        <f>SUMIF('10'!M$3:M$50,Chantier,'10'!P$3:P$50)</f>
        <v>0</v>
      </c>
      <c r="L53" s="117">
        <f>SUMIF('11'!N$3:N$50,Chantier,'11'!Q$3:Q$50)</f>
        <v>0</v>
      </c>
      <c r="M53" s="104">
        <f>SUMIF('12'!O$3:O$50,Chantier,'12'!R$3:R$50)</f>
        <v>0</v>
      </c>
      <c r="N53" s="104">
        <f>SUMIF('13'!P$3:P$50,Chantier,'13'!S$3:S$50)</f>
        <v>0</v>
      </c>
      <c r="O53" s="104">
        <f>SUMIF('14'!Q$3:Q$50,Chantier,'14'!T$3:T$50)</f>
        <v>0</v>
      </c>
      <c r="P53" s="104">
        <f>SUMIF('15'!R$3:R$50,Chantier,'15'!U$3:U$50)</f>
        <v>0</v>
      </c>
      <c r="Q53" s="104">
        <f>SUMIF('16'!S$3:S$50,Chantier,'16'!V$3:V$50)</f>
        <v>0</v>
      </c>
      <c r="R53" s="116">
        <f>SUM(Tableau2[[#This Row],[ -     ]]+Tableau2[[#This Row],[Colonne5]])</f>
        <v>0</v>
      </c>
      <c r="S53" s="157">
        <f>SUM(Tableau2[[#This Row],[ -     3]:[ -     9]])</f>
        <v>0</v>
      </c>
      <c r="T53" s="158">
        <f>SUM(Tableau2[[#This Row],[ -     14]:[ -     20]])</f>
        <v>0</v>
      </c>
      <c r="U53" s="159">
        <f>SUM(Tableau2[[#This Row],[Colonne3]:[ -     24]])</f>
        <v>0</v>
      </c>
      <c r="V53" s="160" t="str">
        <f t="shared" si="1"/>
        <v xml:space="preserve">Nvynx Mnczjn </v>
      </c>
      <c r="W53" s="161"/>
    </row>
    <row r="54" spans="1:23">
      <c r="A54" s="126" t="s">
        <v>80</v>
      </c>
      <c r="B54" s="117">
        <f>SUMIF('1'!D$3:D$50,Chantier,'1'!G$3:G$50)</f>
        <v>0</v>
      </c>
      <c r="C54" s="110">
        <f>SUMIF('2'!E$3:E$50,Chantier,'2'!H$3:H$50)</f>
        <v>0</v>
      </c>
      <c r="D54" s="110">
        <f>SUMIF('3'!F$3:F$50,Chantier,'3'!I$3:I$50)</f>
        <v>0</v>
      </c>
      <c r="E54" s="110">
        <f>SUMIF('4'!G$3:G$50,Chantier,'4'!J$3:J$50)</f>
        <v>0</v>
      </c>
      <c r="F54" s="110">
        <f>SUMIF('5'!H$3:H$50,Chantier,'5'!K$3:K$50)</f>
        <v>0</v>
      </c>
      <c r="G54" s="110">
        <f>SUMIF('6'!I$3:I$50,Chantier,'6'!L$3:L$50)</f>
        <v>0</v>
      </c>
      <c r="H54" s="110">
        <f>SUMIF('7'!J$3:J$50,Chantier,'7'!M$3:M$50)</f>
        <v>0</v>
      </c>
      <c r="I54" s="110">
        <f>SUMIF('8'!K$3:K$50,Chantier,'8'!N$3:N$50)</f>
        <v>0</v>
      </c>
      <c r="J54" s="110">
        <f>SUMIF('9'!L$3:L$50,Chantier,'9'!O$3:O$50)</f>
        <v>0</v>
      </c>
      <c r="K54" s="110">
        <f>SUMIF('10'!M$3:M$50,Chantier,'10'!P$3:P$50)</f>
        <v>0</v>
      </c>
      <c r="L54" s="117">
        <f>SUMIF('11'!N$3:N$50,Chantier,'11'!Q$3:Q$50)</f>
        <v>0</v>
      </c>
      <c r="M54" s="104">
        <f>SUMIF('12'!O$3:O$50,Chantier,'12'!R$3:R$50)</f>
        <v>0</v>
      </c>
      <c r="N54" s="104">
        <f>SUMIF('13'!P$3:P$50,Chantier,'13'!S$3:S$50)</f>
        <v>0</v>
      </c>
      <c r="O54" s="104">
        <f>SUMIF('14'!Q$3:Q$50,Chantier,'14'!T$3:T$50)</f>
        <v>0</v>
      </c>
      <c r="P54" s="104">
        <f>SUMIF('15'!R$3:R$50,Chantier,'15'!U$3:U$50)</f>
        <v>0</v>
      </c>
      <c r="Q54" s="104">
        <f>SUMIF('16'!S$3:S$50,Chantier,'16'!V$3:V$50)</f>
        <v>0</v>
      </c>
      <c r="R54" s="116">
        <f>SUM(Tableau2[[#This Row],[ -     ]]+Tableau2[[#This Row],[Colonne5]])</f>
        <v>0</v>
      </c>
      <c r="S54" s="157">
        <f>SUM(Tableau2[[#This Row],[ -     3]:[ -     9]])</f>
        <v>0</v>
      </c>
      <c r="T54" s="158">
        <f>SUM(Tableau2[[#This Row],[ -     14]:[ -     20]])</f>
        <v>0</v>
      </c>
      <c r="U54" s="159">
        <f>SUM(Tableau2[[#This Row],[Colonne3]:[ -     24]])</f>
        <v>0</v>
      </c>
      <c r="V54" s="160" t="str">
        <f t="shared" si="1"/>
        <v>NZBULF Yglo</v>
      </c>
      <c r="W54" s="163"/>
    </row>
    <row r="55" spans="1:23">
      <c r="A55" s="126" t="s">
        <v>114</v>
      </c>
      <c r="B55" s="117">
        <f>SUMIF('1'!D$3:D$50,Chantier,'1'!G$3:G$50)</f>
        <v>0</v>
      </c>
      <c r="C55" s="110">
        <f>SUMIF('2'!E$3:E$50,Chantier,'2'!H$3:H$50)</f>
        <v>0</v>
      </c>
      <c r="D55" s="110">
        <f>SUMIF('3'!F$3:F$50,Chantier,'3'!I$3:I$50)</f>
        <v>0</v>
      </c>
      <c r="E55" s="110">
        <f>SUMIF('4'!G$3:G$50,Chantier,'4'!J$3:J$50)</f>
        <v>0</v>
      </c>
      <c r="F55" s="110">
        <f>SUMIF('5'!H$3:H$50,Chantier,'5'!K$3:K$50)</f>
        <v>0</v>
      </c>
      <c r="G55" s="110">
        <f>SUMIF('6'!I$3:I$50,Chantier,'6'!L$3:L$50)</f>
        <v>0</v>
      </c>
      <c r="H55" s="110">
        <f>SUMIF('7'!J$3:J$50,Chantier,'7'!M$3:M$50)</f>
        <v>0</v>
      </c>
      <c r="I55" s="110">
        <f>SUMIF('8'!K$3:K$50,Chantier,'8'!N$3:N$50)</f>
        <v>0</v>
      </c>
      <c r="J55" s="110">
        <f>SUMIF('9'!L$3:L$50,Chantier,'9'!O$3:O$50)</f>
        <v>0</v>
      </c>
      <c r="K55" s="110">
        <f>SUMIF('10'!M$3:M$50,Chantier,'10'!P$3:P$50)</f>
        <v>0</v>
      </c>
      <c r="L55" s="117">
        <f>SUMIF('11'!N$3:N$50,Chantier,'11'!Q$3:Q$50)</f>
        <v>0</v>
      </c>
      <c r="M55" s="104">
        <f>SUMIF('12'!O$3:O$50,Chantier,'12'!R$3:R$50)</f>
        <v>0</v>
      </c>
      <c r="N55" s="104">
        <f>SUMIF('13'!P$3:P$50,Chantier,'13'!S$3:S$50)</f>
        <v>0</v>
      </c>
      <c r="O55" s="104">
        <f>SUMIF('14'!Q$3:Q$50,Chantier,'14'!T$3:T$50)</f>
        <v>0</v>
      </c>
      <c r="P55" s="104">
        <f>SUMIF('15'!R$3:R$50,Chantier,'15'!U$3:U$50)</f>
        <v>0</v>
      </c>
      <c r="Q55" s="104">
        <f>SUMIF('16'!S$3:S$50,Chantier,'16'!V$3:V$50)</f>
        <v>0</v>
      </c>
      <c r="R55" s="116">
        <f>SUM(Tableau2[[#This Row],[ -     ]]+Tableau2[[#This Row],[Colonne5]])</f>
        <v>0</v>
      </c>
      <c r="S55" s="157">
        <f>SUM(Tableau2[[#This Row],[ -     3]:[ -     9]])</f>
        <v>0</v>
      </c>
      <c r="T55" s="158">
        <f>SUM(Tableau2[[#This Row],[ -     14]:[ -     20]])</f>
        <v>0</v>
      </c>
      <c r="U55" s="159">
        <f>SUM(Tableau2[[#This Row],[Colonne3]:[ -     24]])</f>
        <v>0</v>
      </c>
      <c r="V55" s="160" t="str">
        <f t="shared" si="1"/>
        <v>Oagvij</v>
      </c>
      <c r="W55" s="161"/>
    </row>
    <row r="56" spans="1:23">
      <c r="A56" s="126" t="s">
        <v>105</v>
      </c>
      <c r="B56" s="117">
        <f>SUMIF('1'!D$3:D$50,Chantier,'1'!G$3:G$50)</f>
        <v>0</v>
      </c>
      <c r="C56" s="110">
        <f>SUMIF('2'!E$3:E$50,Chantier,'2'!H$3:H$50)</f>
        <v>0</v>
      </c>
      <c r="D56" s="110">
        <f>SUMIF('3'!F$3:F$50,Chantier,'3'!I$3:I$50)</f>
        <v>0</v>
      </c>
      <c r="E56" s="110">
        <f>SUMIF('4'!G$3:G$50,Chantier,'4'!J$3:J$50)</f>
        <v>0</v>
      </c>
      <c r="F56" s="110">
        <f>SUMIF('5'!H$3:H$50,Chantier,'5'!K$3:K$50)</f>
        <v>0</v>
      </c>
      <c r="G56" s="110">
        <f>SUMIF('6'!I$3:I$50,Chantier,'6'!L$3:L$50)</f>
        <v>0</v>
      </c>
      <c r="H56" s="110">
        <f>SUMIF('7'!J$3:J$50,Chantier,'7'!M$3:M$50)</f>
        <v>0</v>
      </c>
      <c r="I56" s="110">
        <f>SUMIF('8'!K$3:K$50,Chantier,'8'!N$3:N$50)</f>
        <v>0</v>
      </c>
      <c r="J56" s="110">
        <f>SUMIF('9'!L$3:L$50,Chantier,'9'!O$3:O$50)</f>
        <v>0</v>
      </c>
      <c r="K56" s="110">
        <f>SUMIF('10'!M$3:M$50,Chantier,'10'!P$3:P$50)</f>
        <v>0</v>
      </c>
      <c r="L56" s="117">
        <f>SUMIF('11'!N$3:N$50,Chantier,'11'!Q$3:Q$50)</f>
        <v>0</v>
      </c>
      <c r="M56" s="104">
        <f>SUMIF('12'!O$3:O$50,Chantier,'12'!R$3:R$50)</f>
        <v>0</v>
      </c>
      <c r="N56" s="104">
        <f>SUMIF('13'!P$3:P$50,Chantier,'13'!S$3:S$50)</f>
        <v>0</v>
      </c>
      <c r="O56" s="104">
        <f>SUMIF('14'!Q$3:Q$50,Chantier,'14'!T$3:T$50)</f>
        <v>0</v>
      </c>
      <c r="P56" s="104">
        <f>SUMIF('15'!R$3:R$50,Chantier,'15'!U$3:U$50)</f>
        <v>0</v>
      </c>
      <c r="Q56" s="104">
        <f>SUMIF('16'!S$3:S$50,Chantier,'16'!V$3:V$50)</f>
        <v>0</v>
      </c>
      <c r="R56" s="116">
        <f>SUM(Tableau2[[#This Row],[ -     ]]+Tableau2[[#This Row],[Colonne5]])</f>
        <v>0</v>
      </c>
      <c r="S56" s="157">
        <f>SUM(Tableau2[[#This Row],[ -     3]:[ -     9]])</f>
        <v>0</v>
      </c>
      <c r="T56" s="158">
        <f>SUM(Tableau2[[#This Row],[ -     14]:[ -     20]])</f>
        <v>0</v>
      </c>
      <c r="U56" s="159">
        <f>SUM(Tableau2[[#This Row],[Colonne3]:[ -     24]])</f>
        <v>0</v>
      </c>
      <c r="V56" s="160" t="str">
        <f t="shared" si="1"/>
        <v>Odwowgg DN  PJH ZRNXPFTOVQYD</v>
      </c>
      <c r="W56" s="163"/>
    </row>
    <row r="57" spans="1:23">
      <c r="A57" s="126" t="s">
        <v>118</v>
      </c>
      <c r="B57" s="117">
        <f>SUMIF('1'!D$3:D$50,Chantier,'1'!G$3:G$50)</f>
        <v>0</v>
      </c>
      <c r="C57" s="110">
        <f>SUMIF('2'!E$3:E$50,Chantier,'2'!H$3:H$50)</f>
        <v>0</v>
      </c>
      <c r="D57" s="110">
        <f>SUMIF('3'!F$3:F$50,Chantier,'3'!I$3:I$50)</f>
        <v>0</v>
      </c>
      <c r="E57" s="110">
        <f>SUMIF('4'!G$3:G$50,Chantier,'4'!J$3:J$50)</f>
        <v>0</v>
      </c>
      <c r="F57" s="110">
        <f>SUMIF('5'!H$3:H$50,Chantier,'5'!K$3:K$50)</f>
        <v>0</v>
      </c>
      <c r="G57" s="110">
        <f>SUMIF('6'!I$3:I$50,Chantier,'6'!L$3:L$50)</f>
        <v>0</v>
      </c>
      <c r="H57" s="110">
        <f>SUMIF('7'!J$3:J$50,Chantier,'7'!M$3:M$50)</f>
        <v>0</v>
      </c>
      <c r="I57" s="110">
        <f>SUMIF('8'!K$3:K$50,Chantier,'8'!N$3:N$50)</f>
        <v>0</v>
      </c>
      <c r="J57" s="110">
        <f>SUMIF('9'!L$3:L$50,Chantier,'9'!O$3:O$50)</f>
        <v>0</v>
      </c>
      <c r="K57" s="110">
        <f>SUMIF('10'!M$3:M$50,Chantier,'10'!P$3:P$50)</f>
        <v>0</v>
      </c>
      <c r="L57" s="117">
        <f>SUMIF('11'!N$3:N$50,Chantier,'11'!Q$3:Q$50)</f>
        <v>0</v>
      </c>
      <c r="M57" s="104">
        <f>SUMIF('12'!O$3:O$50,Chantier,'12'!R$3:R$50)</f>
        <v>0</v>
      </c>
      <c r="N57" s="104">
        <f>SUMIF('13'!P$3:P$50,Chantier,'13'!S$3:S$50)</f>
        <v>0</v>
      </c>
      <c r="O57" s="104">
        <f>SUMIF('14'!Q$3:Q$50,Chantier,'14'!T$3:T$50)</f>
        <v>0</v>
      </c>
      <c r="P57" s="104">
        <f>SUMIF('15'!R$3:R$50,Chantier,'15'!U$3:U$50)</f>
        <v>0</v>
      </c>
      <c r="Q57" s="104">
        <f>SUMIF('16'!S$3:S$50,Chantier,'16'!V$3:V$50)</f>
        <v>0</v>
      </c>
      <c r="R57" s="116">
        <f>SUM(Tableau2[[#This Row],[ -     ]]+Tableau2[[#This Row],[Colonne5]])</f>
        <v>0</v>
      </c>
      <c r="S57" s="157">
        <f>SUM(Tableau2[[#This Row],[ -     3]:[ -     9]])</f>
        <v>0</v>
      </c>
      <c r="T57" s="158">
        <f>SUM(Tableau2[[#This Row],[ -     14]:[ -     20]])</f>
        <v>0</v>
      </c>
      <c r="U57" s="159">
        <f>SUM(Tableau2[[#This Row],[Colonne3]:[ -     24]])</f>
        <v>0</v>
      </c>
      <c r="V57" s="160" t="str">
        <f t="shared" si="1"/>
        <v>ontga tpqf</v>
      </c>
      <c r="W57" s="161"/>
    </row>
    <row r="58" spans="1:23">
      <c r="A58" s="126" t="s">
        <v>122</v>
      </c>
      <c r="B58" s="117">
        <f>SUMIF('1'!D$3:D$50,Chantier,'1'!G$3:G$50)</f>
        <v>0</v>
      </c>
      <c r="C58" s="110">
        <f>SUMIF('2'!E$3:E$50,Chantier,'2'!H$3:H$50)</f>
        <v>0</v>
      </c>
      <c r="D58" s="110">
        <f>SUMIF('3'!F$3:F$50,Chantier,'3'!I$3:I$50)</f>
        <v>0</v>
      </c>
      <c r="E58" s="110">
        <f>SUMIF('4'!G$3:G$50,Chantier,'4'!J$3:J$50)</f>
        <v>0</v>
      </c>
      <c r="F58" s="110">
        <f>SUMIF('5'!H$3:H$50,Chantier,'5'!K$3:K$50)</f>
        <v>0</v>
      </c>
      <c r="G58" s="110">
        <f>SUMIF('6'!I$3:I$50,Chantier,'6'!L$3:L$50)</f>
        <v>0</v>
      </c>
      <c r="H58" s="110">
        <f>SUMIF('7'!J$3:J$50,Chantier,'7'!M$3:M$50)</f>
        <v>0</v>
      </c>
      <c r="I58" s="110">
        <f>SUMIF('8'!K$3:K$50,Chantier,'8'!N$3:N$50)</f>
        <v>0</v>
      </c>
      <c r="J58" s="110">
        <f>SUMIF('9'!L$3:L$50,Chantier,'9'!O$3:O$50)</f>
        <v>0</v>
      </c>
      <c r="K58" s="110">
        <f>SUMIF('10'!M$3:M$50,Chantier,'10'!P$3:P$50)</f>
        <v>0</v>
      </c>
      <c r="L58" s="117">
        <f>SUMIF('11'!N$3:N$50,Chantier,'11'!Q$3:Q$50)</f>
        <v>0</v>
      </c>
      <c r="M58" s="104">
        <f>SUMIF('12'!O$3:O$50,Chantier,'12'!R$3:R$50)</f>
        <v>0</v>
      </c>
      <c r="N58" s="104">
        <f>SUMIF('13'!P$3:P$50,Chantier,'13'!S$3:S$50)</f>
        <v>0</v>
      </c>
      <c r="O58" s="104">
        <f>SUMIF('14'!Q$3:Q$50,Chantier,'14'!T$3:T$50)</f>
        <v>0</v>
      </c>
      <c r="P58" s="104">
        <f>SUMIF('15'!R$3:R$50,Chantier,'15'!U$3:U$50)</f>
        <v>0</v>
      </c>
      <c r="Q58" s="104">
        <f>SUMIF('16'!S$3:S$50,Chantier,'16'!V$3:V$50)</f>
        <v>0</v>
      </c>
      <c r="R58" s="116">
        <f>SUM(Tableau2[[#This Row],[ -     ]]+Tableau2[[#This Row],[Colonne5]])</f>
        <v>0</v>
      </c>
      <c r="S58" s="157">
        <f>SUM(Tableau2[[#This Row],[ -     3]:[ -     9]])</f>
        <v>0</v>
      </c>
      <c r="T58" s="158">
        <f>SUM(Tableau2[[#This Row],[ -     14]:[ -     20]])</f>
        <v>0</v>
      </c>
      <c r="U58" s="159">
        <f>SUM(Tableau2[[#This Row],[Colonne3]:[ -     24]])</f>
        <v>0</v>
      </c>
      <c r="V58" s="160" t="str">
        <f t="shared" si="1"/>
        <v>Opxgbkk Wgpofzgo</v>
      </c>
      <c r="W58" s="163"/>
    </row>
    <row r="59" spans="1:23">
      <c r="A59" s="126" t="s">
        <v>135</v>
      </c>
      <c r="B59" s="117">
        <f>SUMIF('1'!D$3:D$50,Chantier,'1'!G$3:G$50)</f>
        <v>0</v>
      </c>
      <c r="C59" s="110">
        <f>SUMIF('2'!E$3:E$50,Chantier,'2'!H$3:H$50)</f>
        <v>0</v>
      </c>
      <c r="D59" s="110">
        <f>SUMIF('3'!F$3:F$50,Chantier,'3'!I$3:I$50)</f>
        <v>0</v>
      </c>
      <c r="E59" s="110">
        <f>SUMIF('4'!G$3:G$50,Chantier,'4'!J$3:J$50)</f>
        <v>0</v>
      </c>
      <c r="F59" s="110">
        <f>SUMIF('5'!H$3:H$50,Chantier,'5'!K$3:K$50)</f>
        <v>0</v>
      </c>
      <c r="G59" s="110">
        <f>SUMIF('6'!I$3:I$50,Chantier,'6'!L$3:L$50)</f>
        <v>0</v>
      </c>
      <c r="H59" s="110">
        <f>SUMIF('7'!J$3:J$50,Chantier,'7'!M$3:M$50)</f>
        <v>0</v>
      </c>
      <c r="I59" s="110">
        <f>SUMIF('8'!K$3:K$50,Chantier,'8'!N$3:N$50)</f>
        <v>0</v>
      </c>
      <c r="J59" s="110">
        <f>SUMIF('9'!L$3:L$50,Chantier,'9'!O$3:O$50)</f>
        <v>0</v>
      </c>
      <c r="K59" s="110">
        <f>SUMIF('10'!M$3:M$50,Chantier,'10'!P$3:P$50)</f>
        <v>0</v>
      </c>
      <c r="L59" s="117">
        <f>SUMIF('11'!N$3:N$50,Chantier,'11'!Q$3:Q$50)</f>
        <v>0</v>
      </c>
      <c r="M59" s="104">
        <f>SUMIF('12'!O$3:O$50,Chantier,'12'!R$3:R$50)</f>
        <v>0</v>
      </c>
      <c r="N59" s="104">
        <f>SUMIF('13'!P$3:P$50,Chantier,'13'!S$3:S$50)</f>
        <v>0</v>
      </c>
      <c r="O59" s="104">
        <f>SUMIF('14'!Q$3:Q$50,Chantier,'14'!T$3:T$50)</f>
        <v>0</v>
      </c>
      <c r="P59" s="104">
        <f>SUMIF('15'!R$3:R$50,Chantier,'15'!U$3:U$50)</f>
        <v>0</v>
      </c>
      <c r="Q59" s="104">
        <f>SUMIF('16'!S$3:S$50,Chantier,'16'!V$3:V$50)</f>
        <v>0</v>
      </c>
      <c r="R59" s="116">
        <f>SUM(Tableau2[[#This Row],[ -     ]]+Tableau2[[#This Row],[Colonne5]])</f>
        <v>0</v>
      </c>
      <c r="S59" s="157">
        <f>SUM(Tableau2[[#This Row],[ -     3]:[ -     9]])</f>
        <v>0</v>
      </c>
      <c r="T59" s="158">
        <f>SUM(Tableau2[[#This Row],[ -     14]:[ -     20]])</f>
        <v>0</v>
      </c>
      <c r="U59" s="159">
        <f>SUM(Tableau2[[#This Row],[Colonne3]:[ -     24]])</f>
        <v>0</v>
      </c>
      <c r="V59" s="160" t="str">
        <f t="shared" si="1"/>
        <v>Oxqwqi my xxbb Ydp Smdwimuwa</v>
      </c>
      <c r="W59" s="161"/>
    </row>
    <row r="60" spans="1:23">
      <c r="A60" s="126" t="s">
        <v>74</v>
      </c>
      <c r="B60" s="117">
        <f>SUMIF('1'!D$3:D$50,Chantier,'1'!G$3:G$50)</f>
        <v>0</v>
      </c>
      <c r="C60" s="110">
        <f>SUMIF('2'!E$3:E$50,Chantier,'2'!H$3:H$50)</f>
        <v>0</v>
      </c>
      <c r="D60" s="110">
        <f>SUMIF('3'!F$3:F$50,Chantier,'3'!I$3:I$50)</f>
        <v>0</v>
      </c>
      <c r="E60" s="110">
        <f>SUMIF('4'!G$3:G$50,Chantier,'4'!J$3:J$50)</f>
        <v>0</v>
      </c>
      <c r="F60" s="110">
        <f>SUMIF('5'!H$3:H$50,Chantier,'5'!K$3:K$50)</f>
        <v>0</v>
      </c>
      <c r="G60" s="110">
        <f>SUMIF('6'!I$3:I$50,Chantier,'6'!L$3:L$50)</f>
        <v>0</v>
      </c>
      <c r="H60" s="110">
        <f>SUMIF('7'!J$3:J$50,Chantier,'7'!M$3:M$50)</f>
        <v>0</v>
      </c>
      <c r="I60" s="110">
        <f>SUMIF('8'!K$3:K$50,Chantier,'8'!N$3:N$50)</f>
        <v>0</v>
      </c>
      <c r="J60" s="110">
        <f>SUMIF('9'!L$3:L$50,Chantier,'9'!O$3:O$50)</f>
        <v>0</v>
      </c>
      <c r="K60" s="110">
        <f>SUMIF('10'!M$3:M$50,Chantier,'10'!P$3:P$50)</f>
        <v>0</v>
      </c>
      <c r="L60" s="117">
        <f>SUMIF('11'!N$3:N$50,Chantier,'11'!Q$3:Q$50)</f>
        <v>0</v>
      </c>
      <c r="M60" s="104">
        <f>SUMIF('12'!O$3:O$50,Chantier,'12'!R$3:R$50)</f>
        <v>0</v>
      </c>
      <c r="N60" s="104">
        <f>SUMIF('13'!P$3:P$50,Chantier,'13'!S$3:S$50)</f>
        <v>0</v>
      </c>
      <c r="O60" s="104">
        <f>SUMIF('14'!Q$3:Q$50,Chantier,'14'!T$3:T$50)</f>
        <v>0</v>
      </c>
      <c r="P60" s="104">
        <f>SUMIF('15'!R$3:R$50,Chantier,'15'!U$3:U$50)</f>
        <v>0</v>
      </c>
      <c r="Q60" s="104">
        <f>SUMIF('16'!S$3:S$50,Chantier,'16'!V$3:V$50)</f>
        <v>0</v>
      </c>
      <c r="R60" s="116">
        <f>SUM(Tableau2[[#This Row],[ -     ]]+Tableau2[[#This Row],[Colonne5]])</f>
        <v>0</v>
      </c>
      <c r="S60" s="157">
        <f>SUM(Tableau2[[#This Row],[ -     3]:[ -     9]])</f>
        <v>0</v>
      </c>
      <c r="T60" s="158">
        <f>SUM(Tableau2[[#This Row],[ -     14]:[ -     20]])</f>
        <v>0</v>
      </c>
      <c r="U60" s="159">
        <f>SUM(Tableau2[[#This Row],[Colonne3]:[ -     24]])</f>
        <v>0</v>
      </c>
      <c r="V60" s="160" t="str">
        <f t="shared" si="1"/>
        <v>PNV / Spnjagn</v>
      </c>
      <c r="W60" s="161"/>
    </row>
    <row r="61" spans="1:23">
      <c r="A61" s="126" t="s">
        <v>149</v>
      </c>
      <c r="B61" s="117">
        <f>SUMIF('1'!D$3:D$50,Chantier,'1'!G$3:G$50)</f>
        <v>0</v>
      </c>
      <c r="C61" s="110">
        <f>SUMIF('2'!E$3:E$50,Chantier,'2'!H$3:H$50)</f>
        <v>0</v>
      </c>
      <c r="D61" s="110">
        <f>SUMIF('3'!F$3:F$50,Chantier,'3'!I$3:I$50)</f>
        <v>0</v>
      </c>
      <c r="E61" s="110">
        <f>SUMIF('4'!G$3:G$50,Chantier,'4'!J$3:J$50)</f>
        <v>0</v>
      </c>
      <c r="F61" s="110">
        <f>SUMIF('5'!H$3:H$50,Chantier,'5'!K$3:K$50)</f>
        <v>0</v>
      </c>
      <c r="G61" s="110">
        <f>SUMIF('6'!I$3:I$50,Chantier,'6'!L$3:L$50)</f>
        <v>0</v>
      </c>
      <c r="H61" s="110">
        <f>SUMIF('7'!J$3:J$50,Chantier,'7'!M$3:M$50)</f>
        <v>0</v>
      </c>
      <c r="I61" s="110">
        <f>SUMIF('8'!K$3:K$50,Chantier,'8'!N$3:N$50)</f>
        <v>0</v>
      </c>
      <c r="J61" s="110">
        <f>SUMIF('9'!L$3:L$50,Chantier,'9'!O$3:O$50)</f>
        <v>0</v>
      </c>
      <c r="K61" s="110">
        <f>SUMIF('10'!M$3:M$50,Chantier,'10'!P$3:P$50)</f>
        <v>0</v>
      </c>
      <c r="L61" s="117">
        <f>SUMIF('11'!N$3:N$50,Chantier,'11'!Q$3:Q$50)</f>
        <v>0</v>
      </c>
      <c r="M61" s="104">
        <f>SUMIF('12'!O$3:O$50,Chantier,'12'!R$3:R$50)</f>
        <v>0</v>
      </c>
      <c r="N61" s="104">
        <f>SUMIF('13'!P$3:P$50,Chantier,'13'!S$3:S$50)</f>
        <v>0</v>
      </c>
      <c r="O61" s="104">
        <f>SUMIF('14'!Q$3:Q$50,Chantier,'14'!T$3:T$50)</f>
        <v>0</v>
      </c>
      <c r="P61" s="104">
        <f>SUMIF('15'!R$3:R$50,Chantier,'15'!U$3:U$50)</f>
        <v>0</v>
      </c>
      <c r="Q61" s="104">
        <f>SUMIF('16'!S$3:S$50,Chantier,'16'!V$3:V$50)</f>
        <v>0</v>
      </c>
      <c r="R61" s="116">
        <f>SUM(Tableau2[[#This Row],[ -     ]]+Tableau2[[#This Row],[Colonne5]])</f>
        <v>0</v>
      </c>
      <c r="S61" s="157">
        <f>SUM(Tableau2[[#This Row],[ -     3]:[ -     9]])</f>
        <v>0</v>
      </c>
      <c r="T61" s="158">
        <f>SUM(Tableau2[[#This Row],[ -     14]:[ -     20]])</f>
        <v>0</v>
      </c>
      <c r="U61" s="159">
        <f>SUM(Tableau2[[#This Row],[Colonne3]:[ -     24]])</f>
        <v>0</v>
      </c>
      <c r="V61" s="160" t="str">
        <f t="shared" si="1"/>
        <v xml:space="preserve">QLV </v>
      </c>
      <c r="W61" s="163"/>
    </row>
    <row r="62" spans="1:23">
      <c r="A62" s="126" t="s">
        <v>141</v>
      </c>
      <c r="B62" s="117">
        <f>SUMIF('1'!D$3:D$50,Chantier,'1'!G$3:G$50)</f>
        <v>0</v>
      </c>
      <c r="C62" s="110">
        <f>SUMIF('2'!E$3:E$50,Chantier,'2'!H$3:H$50)</f>
        <v>0</v>
      </c>
      <c r="D62" s="110">
        <f>SUMIF('3'!F$3:F$50,Chantier,'3'!I$3:I$50)</f>
        <v>0</v>
      </c>
      <c r="E62" s="110">
        <f>SUMIF('4'!G$3:G$50,Chantier,'4'!J$3:J$50)</f>
        <v>0</v>
      </c>
      <c r="F62" s="110">
        <f>SUMIF('5'!H$3:H$50,Chantier,'5'!K$3:K$50)</f>
        <v>0</v>
      </c>
      <c r="G62" s="110">
        <f>SUMIF('6'!I$3:I$50,Chantier,'6'!L$3:L$50)</f>
        <v>0</v>
      </c>
      <c r="H62" s="110">
        <f>SUMIF('7'!J$3:J$50,Chantier,'7'!M$3:M$50)</f>
        <v>0</v>
      </c>
      <c r="I62" s="110">
        <f>SUMIF('8'!K$3:K$50,Chantier,'8'!N$3:N$50)</f>
        <v>0</v>
      </c>
      <c r="J62" s="110">
        <f>SUMIF('9'!L$3:L$50,Chantier,'9'!O$3:O$50)</f>
        <v>0</v>
      </c>
      <c r="K62" s="110">
        <f>SUMIF('10'!M$3:M$50,Chantier,'10'!P$3:P$50)</f>
        <v>0</v>
      </c>
      <c r="L62" s="117">
        <f>SUMIF('11'!N$3:N$50,Chantier,'11'!Q$3:Q$50)</f>
        <v>0</v>
      </c>
      <c r="M62" s="104">
        <f>SUMIF('12'!O$3:O$50,Chantier,'12'!R$3:R$50)</f>
        <v>0</v>
      </c>
      <c r="N62" s="104">
        <f>SUMIF('13'!P$3:P$50,Chantier,'13'!S$3:S$50)</f>
        <v>0</v>
      </c>
      <c r="O62" s="104">
        <f>SUMIF('14'!Q$3:Q$50,Chantier,'14'!T$3:T$50)</f>
        <v>0</v>
      </c>
      <c r="P62" s="104">
        <f>SUMIF('15'!R$3:R$50,Chantier,'15'!U$3:U$50)</f>
        <v>0</v>
      </c>
      <c r="Q62" s="104">
        <f>SUMIF('16'!S$3:S$50,Chantier,'16'!V$3:V$50)</f>
        <v>0</v>
      </c>
      <c r="R62" s="116">
        <f>SUM(Tableau2[[#This Row],[ -     ]]+Tableau2[[#This Row],[Colonne5]])</f>
        <v>0</v>
      </c>
      <c r="S62" s="157">
        <f>SUM(Tableau2[[#This Row],[ -     3]:[ -     9]])</f>
        <v>0</v>
      </c>
      <c r="T62" s="158">
        <f>SUM(Tableau2[[#This Row],[ -     14]:[ -     20]])</f>
        <v>0</v>
      </c>
      <c r="U62" s="159">
        <f>SUM(Tableau2[[#This Row],[Colonne3]:[ -     24]])</f>
        <v>0</v>
      </c>
      <c r="V62" s="160" t="str">
        <f t="shared" si="1"/>
        <v>Qqvpix</v>
      </c>
      <c r="W62" s="161"/>
    </row>
    <row r="63" spans="1:23">
      <c r="A63" s="126" t="s">
        <v>103</v>
      </c>
      <c r="B63" s="117">
        <f>SUMIF('1'!D$3:D$50,Chantier,'1'!G$3:G$50)</f>
        <v>0</v>
      </c>
      <c r="C63" s="110">
        <f>SUMIF('2'!E$3:E$50,Chantier,'2'!H$3:H$50)</f>
        <v>0</v>
      </c>
      <c r="D63" s="110">
        <f>SUMIF('3'!F$3:F$50,Chantier,'3'!I$3:I$50)</f>
        <v>0</v>
      </c>
      <c r="E63" s="110">
        <f>SUMIF('4'!G$3:G$50,Chantier,'4'!J$3:J$50)</f>
        <v>0</v>
      </c>
      <c r="F63" s="110">
        <f>SUMIF('5'!H$3:H$50,Chantier,'5'!K$3:K$50)</f>
        <v>0</v>
      </c>
      <c r="G63" s="110">
        <f>SUMIF('6'!I$3:I$50,Chantier,'6'!L$3:L$50)</f>
        <v>0</v>
      </c>
      <c r="H63" s="110">
        <f>SUMIF('7'!J$3:J$50,Chantier,'7'!M$3:M$50)</f>
        <v>0</v>
      </c>
      <c r="I63" s="110">
        <f>SUMIF('8'!K$3:K$50,Chantier,'8'!N$3:N$50)</f>
        <v>0</v>
      </c>
      <c r="J63" s="110">
        <f>SUMIF('9'!L$3:L$50,Chantier,'9'!O$3:O$50)</f>
        <v>0</v>
      </c>
      <c r="K63" s="110">
        <f>SUMIF('10'!M$3:M$50,Chantier,'10'!P$3:P$50)</f>
        <v>0</v>
      </c>
      <c r="L63" s="117">
        <f>SUMIF('11'!N$3:N$50,Chantier,'11'!Q$3:Q$50)</f>
        <v>0</v>
      </c>
      <c r="M63" s="104">
        <f>SUMIF('12'!O$3:O$50,Chantier,'12'!R$3:R$50)</f>
        <v>0</v>
      </c>
      <c r="N63" s="104">
        <f>SUMIF('13'!P$3:P$50,Chantier,'13'!S$3:S$50)</f>
        <v>0</v>
      </c>
      <c r="O63" s="104">
        <f>SUMIF('14'!Q$3:Q$50,Chantier,'14'!T$3:T$50)</f>
        <v>0</v>
      </c>
      <c r="P63" s="104">
        <f>SUMIF('15'!R$3:R$50,Chantier,'15'!U$3:U$50)</f>
        <v>0</v>
      </c>
      <c r="Q63" s="104">
        <f>SUMIF('16'!S$3:S$50,Chantier,'16'!V$3:V$50)</f>
        <v>0</v>
      </c>
      <c r="R63" s="116">
        <f>SUM(Tableau2[[#This Row],[ -     ]]+Tableau2[[#This Row],[Colonne5]])</f>
        <v>0</v>
      </c>
      <c r="S63" s="157">
        <f>SUM(Tableau2[[#This Row],[ -     3]:[ -     9]])</f>
        <v>0</v>
      </c>
      <c r="T63" s="158">
        <f>SUM(Tableau2[[#This Row],[ -     14]:[ -     20]])</f>
        <v>0</v>
      </c>
      <c r="U63" s="159">
        <f>SUM(Tableau2[[#This Row],[Colonne3]:[ -     24]])</f>
        <v>0</v>
      </c>
      <c r="V63" s="160" t="str">
        <f t="shared" si="1"/>
        <v>Roeilul Pbqk Jhf Ydpndjcgdn</v>
      </c>
      <c r="W63" s="161"/>
    </row>
    <row r="64" spans="1:23">
      <c r="A64" s="126" t="s">
        <v>82</v>
      </c>
      <c r="B64" s="117">
        <f>SUMIF('1'!D$3:D$50,Chantier,'1'!G$3:G$50)</f>
        <v>0</v>
      </c>
      <c r="C64" s="110">
        <f>SUMIF('2'!E$3:E$50,Chantier,'2'!H$3:H$50)</f>
        <v>0</v>
      </c>
      <c r="D64" s="110">
        <f>SUMIF('3'!F$3:F$50,Chantier,'3'!I$3:I$50)</f>
        <v>0</v>
      </c>
      <c r="E64" s="110">
        <f>SUMIF('4'!G$3:G$50,Chantier,'4'!J$3:J$50)</f>
        <v>0</v>
      </c>
      <c r="F64" s="110">
        <f>SUMIF('5'!H$3:H$50,Chantier,'5'!K$3:K$50)</f>
        <v>0</v>
      </c>
      <c r="G64" s="110">
        <f>SUMIF('6'!I$3:I$50,Chantier,'6'!L$3:L$50)</f>
        <v>0</v>
      </c>
      <c r="H64" s="110">
        <f>SUMIF('7'!J$3:J$50,Chantier,'7'!M$3:M$50)</f>
        <v>0</v>
      </c>
      <c r="I64" s="110">
        <f>SUMIF('8'!K$3:K$50,Chantier,'8'!N$3:N$50)</f>
        <v>0</v>
      </c>
      <c r="J64" s="110">
        <f>SUMIF('9'!L$3:L$50,Chantier,'9'!O$3:O$50)</f>
        <v>0</v>
      </c>
      <c r="K64" s="110">
        <f>SUMIF('10'!M$3:M$50,Chantier,'10'!P$3:P$50)</f>
        <v>0</v>
      </c>
      <c r="L64" s="117">
        <f>SUMIF('11'!N$3:N$50,Chantier,'11'!Q$3:Q$50)</f>
        <v>0</v>
      </c>
      <c r="M64" s="104">
        <f>SUMIF('12'!O$3:O$50,Chantier,'12'!R$3:R$50)</f>
        <v>0</v>
      </c>
      <c r="N64" s="104">
        <f>SUMIF('13'!P$3:P$50,Chantier,'13'!S$3:S$50)</f>
        <v>0</v>
      </c>
      <c r="O64" s="104">
        <f>SUMIF('14'!Q$3:Q$50,Chantier,'14'!T$3:T$50)</f>
        <v>0</v>
      </c>
      <c r="P64" s="104">
        <f>SUMIF('15'!R$3:R$50,Chantier,'15'!U$3:U$50)</f>
        <v>0</v>
      </c>
      <c r="Q64" s="104">
        <f>SUMIF('16'!S$3:S$50,Chantier,'16'!V$3:V$50)</f>
        <v>0</v>
      </c>
      <c r="R64" s="116">
        <f>SUM(Tableau2[[#This Row],[ -     ]]+Tableau2[[#This Row],[Colonne5]])</f>
        <v>0</v>
      </c>
      <c r="S64" s="157">
        <f>SUM(Tableau2[[#This Row],[ -     3]:[ -     9]])</f>
        <v>0</v>
      </c>
      <c r="T64" s="158">
        <f>SUM(Tableau2[[#This Row],[ -     14]:[ -     20]])</f>
        <v>0</v>
      </c>
      <c r="U64" s="159">
        <f>SUM(Tableau2[[#This Row],[Colonne3]:[ -     24]])</f>
        <v>0</v>
      </c>
      <c r="V64" s="160" t="str">
        <f t="shared" si="1"/>
        <v>Rqfgue Ufdi</v>
      </c>
      <c r="W64" s="161"/>
    </row>
    <row r="65" spans="1:23">
      <c r="A65" s="126" t="s">
        <v>92</v>
      </c>
      <c r="B65" s="117">
        <f>SUMIF('1'!D$3:D$50,Chantier,'1'!G$3:G$50)</f>
        <v>0</v>
      </c>
      <c r="C65" s="110">
        <f>SUMIF('2'!E$3:E$50,Chantier,'2'!H$3:H$50)</f>
        <v>0</v>
      </c>
      <c r="D65" s="110">
        <f>SUMIF('3'!F$3:F$50,Chantier,'3'!I$3:I$50)</f>
        <v>0</v>
      </c>
      <c r="E65" s="110">
        <f>SUMIF('4'!G$3:G$50,Chantier,'4'!J$3:J$50)</f>
        <v>0</v>
      </c>
      <c r="F65" s="110">
        <f>SUMIF('5'!H$3:H$50,Chantier,'5'!K$3:K$50)</f>
        <v>0</v>
      </c>
      <c r="G65" s="110">
        <f>SUMIF('6'!I$3:I$50,Chantier,'6'!L$3:L$50)</f>
        <v>0</v>
      </c>
      <c r="H65" s="110">
        <f>SUMIF('7'!J$3:J$50,Chantier,'7'!M$3:M$50)</f>
        <v>0</v>
      </c>
      <c r="I65" s="110">
        <f>SUMIF('8'!K$3:K$50,Chantier,'8'!N$3:N$50)</f>
        <v>0</v>
      </c>
      <c r="J65" s="110">
        <f>SUMIF('9'!L$3:L$50,Chantier,'9'!O$3:O$50)</f>
        <v>0</v>
      </c>
      <c r="K65" s="110">
        <f>SUMIF('10'!M$3:M$50,Chantier,'10'!P$3:P$50)</f>
        <v>0</v>
      </c>
      <c r="L65" s="117">
        <f>SUMIF('11'!N$3:N$50,Chantier,'11'!Q$3:Q$50)</f>
        <v>0</v>
      </c>
      <c r="M65" s="104">
        <f>SUMIF('12'!O$3:O$50,Chantier,'12'!R$3:R$50)</f>
        <v>0</v>
      </c>
      <c r="N65" s="104">
        <f>SUMIF('13'!P$3:P$50,Chantier,'13'!S$3:S$50)</f>
        <v>0</v>
      </c>
      <c r="O65" s="104">
        <f>SUMIF('14'!Q$3:Q$50,Chantier,'14'!T$3:T$50)</f>
        <v>0</v>
      </c>
      <c r="P65" s="104">
        <f>SUMIF('15'!R$3:R$50,Chantier,'15'!U$3:U$50)</f>
        <v>0</v>
      </c>
      <c r="Q65" s="104">
        <f>SUMIF('16'!S$3:S$50,Chantier,'16'!V$3:V$50)</f>
        <v>0</v>
      </c>
      <c r="R65" s="116">
        <f>SUM(Tableau2[[#This Row],[ -     ]]+Tableau2[[#This Row],[Colonne5]])</f>
        <v>0</v>
      </c>
      <c r="S65" s="157">
        <f>SUM(Tableau2[[#This Row],[ -     3]:[ -     9]])</f>
        <v>0</v>
      </c>
      <c r="T65" s="158">
        <f>SUM(Tableau2[[#This Row],[ -     14]:[ -     20]])</f>
        <v>0</v>
      </c>
      <c r="U65" s="159">
        <f>SUM(Tableau2[[#This Row],[Colonne3]:[ -     24]])</f>
        <v>0</v>
      </c>
      <c r="V65" s="160" t="str">
        <f t="shared" si="1"/>
        <v>RQR asmfuedbbh</v>
      </c>
      <c r="W65" s="161"/>
    </row>
    <row r="66" spans="1:23">
      <c r="A66" s="126" t="s">
        <v>68</v>
      </c>
      <c r="B66" s="117">
        <f>SUMIF('1'!D$3:D$50,Chantier,'1'!G$3:G$50)</f>
        <v>0</v>
      </c>
      <c r="C66" s="110">
        <f>SUMIF('2'!E$3:E$50,Chantier,'2'!H$3:H$50)</f>
        <v>0</v>
      </c>
      <c r="D66" s="110">
        <f>SUMIF('3'!F$3:F$50,Chantier,'3'!I$3:I$50)</f>
        <v>0</v>
      </c>
      <c r="E66" s="110">
        <f>SUMIF('4'!G$3:G$50,Chantier,'4'!J$3:J$50)</f>
        <v>0</v>
      </c>
      <c r="F66" s="110">
        <f>SUMIF('5'!H$3:H$50,Chantier,'5'!K$3:K$50)</f>
        <v>0</v>
      </c>
      <c r="G66" s="110">
        <f>SUMIF('6'!I$3:I$50,Chantier,'6'!L$3:L$50)</f>
        <v>0</v>
      </c>
      <c r="H66" s="110">
        <f>SUMIF('7'!J$3:J$50,Chantier,'7'!M$3:M$50)</f>
        <v>0</v>
      </c>
      <c r="I66" s="110">
        <f>SUMIF('8'!K$3:K$50,Chantier,'8'!N$3:N$50)</f>
        <v>0</v>
      </c>
      <c r="J66" s="110">
        <f>SUMIF('9'!L$3:L$50,Chantier,'9'!O$3:O$50)</f>
        <v>0</v>
      </c>
      <c r="K66" s="110">
        <f>SUMIF('10'!M$3:M$50,Chantier,'10'!P$3:P$50)</f>
        <v>0</v>
      </c>
      <c r="L66" s="117">
        <f>SUMIF('11'!N$3:N$50,Chantier,'11'!Q$3:Q$50)</f>
        <v>0</v>
      </c>
      <c r="M66" s="104">
        <f>SUMIF('12'!O$3:O$50,Chantier,'12'!R$3:R$50)</f>
        <v>0</v>
      </c>
      <c r="N66" s="104">
        <f>SUMIF('13'!P$3:P$50,Chantier,'13'!S$3:S$50)</f>
        <v>0</v>
      </c>
      <c r="O66" s="104">
        <f>SUMIF('14'!Q$3:Q$50,Chantier,'14'!T$3:T$50)</f>
        <v>0</v>
      </c>
      <c r="P66" s="104">
        <f>SUMIF('15'!R$3:R$50,Chantier,'15'!U$3:U$50)</f>
        <v>0</v>
      </c>
      <c r="Q66" s="104">
        <f>SUMIF('16'!S$3:S$50,Chantier,'16'!V$3:V$50)</f>
        <v>0</v>
      </c>
      <c r="R66" s="116">
        <f>SUM(Tableau2[[#This Row],[ -     ]]+Tableau2[[#This Row],[Colonne5]])</f>
        <v>0</v>
      </c>
      <c r="S66" s="157">
        <f>SUM(Tableau2[[#This Row],[ -     3]:[ -     9]])</f>
        <v>0</v>
      </c>
      <c r="T66" s="158">
        <f>SUM(Tableau2[[#This Row],[ -     14]:[ -     20]])</f>
        <v>0</v>
      </c>
      <c r="U66" s="159">
        <f>SUM(Tableau2[[#This Row],[Colonne3]:[ -     24]])</f>
        <v>0</v>
      </c>
      <c r="V66" s="160" t="str">
        <f t="shared" ref="V66:V86" si="2">A66</f>
        <v>SDG / Uyjzgn wjxvm</v>
      </c>
      <c r="W66" s="161"/>
    </row>
    <row r="67" spans="1:23">
      <c r="A67" s="126" t="s">
        <v>139</v>
      </c>
      <c r="B67" s="117">
        <f>SUMIF('1'!D$3:D$50,Chantier,'1'!G$3:G$50)</f>
        <v>0</v>
      </c>
      <c r="C67" s="110">
        <f>SUMIF('2'!E$3:E$50,Chantier,'2'!H$3:H$50)</f>
        <v>0</v>
      </c>
      <c r="D67" s="110">
        <f>SUMIF('3'!F$3:F$50,Chantier,'3'!I$3:I$50)</f>
        <v>0</v>
      </c>
      <c r="E67" s="110">
        <f>SUMIF('4'!G$3:G$50,Chantier,'4'!J$3:J$50)</f>
        <v>0</v>
      </c>
      <c r="F67" s="110">
        <f>SUMIF('5'!H$3:H$50,Chantier,'5'!K$3:K$50)</f>
        <v>0</v>
      </c>
      <c r="G67" s="110">
        <f>SUMIF('6'!I$3:I$50,Chantier,'6'!L$3:L$50)</f>
        <v>0</v>
      </c>
      <c r="H67" s="110">
        <f>SUMIF('7'!J$3:J$50,Chantier,'7'!M$3:M$50)</f>
        <v>0</v>
      </c>
      <c r="I67" s="110">
        <f>SUMIF('8'!K$3:K$50,Chantier,'8'!N$3:N$50)</f>
        <v>0</v>
      </c>
      <c r="J67" s="110">
        <f>SUMIF('9'!L$3:L$50,Chantier,'9'!O$3:O$50)</f>
        <v>0</v>
      </c>
      <c r="K67" s="110">
        <f>SUMIF('10'!M$3:M$50,Chantier,'10'!P$3:P$50)</f>
        <v>0</v>
      </c>
      <c r="L67" s="117">
        <f>SUMIF('11'!N$3:N$50,Chantier,'11'!Q$3:Q$50)</f>
        <v>0</v>
      </c>
      <c r="M67" s="104">
        <f>SUMIF('12'!O$3:O$50,Chantier,'12'!R$3:R$50)</f>
        <v>0</v>
      </c>
      <c r="N67" s="104">
        <f>SUMIF('13'!P$3:P$50,Chantier,'13'!S$3:S$50)</f>
        <v>0</v>
      </c>
      <c r="O67" s="104">
        <f>SUMIF('14'!Q$3:Q$50,Chantier,'14'!T$3:T$50)</f>
        <v>0</v>
      </c>
      <c r="P67" s="104">
        <f>SUMIF('15'!R$3:R$50,Chantier,'15'!U$3:U$50)</f>
        <v>0</v>
      </c>
      <c r="Q67" s="104">
        <f>SUMIF('16'!S$3:S$50,Chantier,'16'!V$3:V$50)</f>
        <v>0</v>
      </c>
      <c r="R67" s="116">
        <f>SUM(Tableau2[[#This Row],[ -     ]]+Tableau2[[#This Row],[Colonne5]])</f>
        <v>0</v>
      </c>
      <c r="S67" s="157">
        <f>SUM(Tableau2[[#This Row],[ -     3]:[ -     9]])</f>
        <v>0</v>
      </c>
      <c r="T67" s="158">
        <f>SUM(Tableau2[[#This Row],[ -     14]:[ -     20]])</f>
        <v>0</v>
      </c>
      <c r="U67" s="159">
        <f>SUM(Tableau2[[#This Row],[Colonne3]:[ -     24]])</f>
        <v>0</v>
      </c>
      <c r="V67" s="160" t="str">
        <f t="shared" si="2"/>
        <v>Sdjzfvo</v>
      </c>
      <c r="W67" s="161"/>
    </row>
    <row r="68" spans="1:23">
      <c r="A68" s="126" t="s">
        <v>88</v>
      </c>
      <c r="B68" s="117">
        <f>SUMIF('1'!D$3:D$50,Chantier,'1'!G$3:G$50)</f>
        <v>0</v>
      </c>
      <c r="C68" s="110">
        <f>SUMIF('2'!E$3:E$50,Chantier,'2'!H$3:H$50)</f>
        <v>0</v>
      </c>
      <c r="D68" s="110">
        <f>SUMIF('3'!F$3:F$50,Chantier,'3'!I$3:I$50)</f>
        <v>0</v>
      </c>
      <c r="E68" s="110">
        <f>SUMIF('4'!G$3:G$50,Chantier,'4'!J$3:J$50)</f>
        <v>0</v>
      </c>
      <c r="F68" s="110">
        <f>SUMIF('5'!H$3:H$50,Chantier,'5'!K$3:K$50)</f>
        <v>0</v>
      </c>
      <c r="G68" s="110">
        <f>SUMIF('6'!I$3:I$50,Chantier,'6'!L$3:L$50)</f>
        <v>0</v>
      </c>
      <c r="H68" s="110">
        <f>SUMIF('7'!J$3:J$50,Chantier,'7'!M$3:M$50)</f>
        <v>0</v>
      </c>
      <c r="I68" s="110">
        <f>SUMIF('8'!K$3:K$50,Chantier,'8'!N$3:N$50)</f>
        <v>0</v>
      </c>
      <c r="J68" s="110">
        <f>SUMIF('9'!L$3:L$50,Chantier,'9'!O$3:O$50)</f>
        <v>0</v>
      </c>
      <c r="K68" s="110">
        <f>SUMIF('10'!M$3:M$50,Chantier,'10'!P$3:P$50)</f>
        <v>0</v>
      </c>
      <c r="L68" s="117">
        <f>SUMIF('11'!N$3:N$50,Chantier,'11'!Q$3:Q$50)</f>
        <v>0</v>
      </c>
      <c r="M68" s="104">
        <f>SUMIF('12'!O$3:O$50,Chantier,'12'!R$3:R$50)</f>
        <v>0</v>
      </c>
      <c r="N68" s="104">
        <f>SUMIF('13'!P$3:P$50,Chantier,'13'!S$3:S$50)</f>
        <v>0</v>
      </c>
      <c r="O68" s="104">
        <f>SUMIF('14'!Q$3:Q$50,Chantier,'14'!T$3:T$50)</f>
        <v>0</v>
      </c>
      <c r="P68" s="104">
        <f>SUMIF('15'!R$3:R$50,Chantier,'15'!U$3:U$50)</f>
        <v>0</v>
      </c>
      <c r="Q68" s="104">
        <f>SUMIF('16'!S$3:S$50,Chantier,'16'!V$3:V$50)</f>
        <v>0</v>
      </c>
      <c r="R68" s="116">
        <f>SUM(Tableau2[[#This Row],[ -     ]]+Tableau2[[#This Row],[Colonne5]])</f>
        <v>0</v>
      </c>
      <c r="S68" s="157">
        <f>SUM(Tableau2[[#This Row],[ -     3]:[ -     9]])</f>
        <v>0</v>
      </c>
      <c r="T68" s="158">
        <f>SUM(Tableau2[[#This Row],[ -     14]:[ -     20]])</f>
        <v>0</v>
      </c>
      <c r="U68" s="159">
        <f>SUM(Tableau2[[#This Row],[Colonne3]:[ -     24]])</f>
        <v>0</v>
      </c>
      <c r="V68" s="160" t="str">
        <f t="shared" si="2"/>
        <v>Sdsosggk</v>
      </c>
      <c r="W68" s="161"/>
    </row>
    <row r="69" spans="1:23">
      <c r="A69" s="127" t="s">
        <v>126</v>
      </c>
      <c r="B69" s="117">
        <f>SUMIF('1'!D$3:D$50,Chantier,'1'!G$3:G$50)</f>
        <v>0</v>
      </c>
      <c r="C69" s="110">
        <f>SUMIF('2'!E$3:E$50,Chantier,'2'!H$3:H$50)</f>
        <v>0</v>
      </c>
      <c r="D69" s="110">
        <f>SUMIF('3'!F$3:F$50,Chantier,'3'!I$3:I$50)</f>
        <v>0</v>
      </c>
      <c r="E69" s="110">
        <f>SUMIF('4'!G$3:G$50,Chantier,'4'!J$3:J$50)</f>
        <v>0</v>
      </c>
      <c r="F69" s="110">
        <f>SUMIF('5'!H$3:H$50,Chantier,'5'!K$3:K$50)</f>
        <v>0</v>
      </c>
      <c r="G69" s="110">
        <f>SUMIF('6'!I$3:I$50,Chantier,'6'!L$3:L$50)</f>
        <v>0</v>
      </c>
      <c r="H69" s="110">
        <f>SUMIF('7'!J$3:J$50,Chantier,'7'!M$3:M$50)</f>
        <v>0</v>
      </c>
      <c r="I69" s="110">
        <f>SUMIF('8'!K$3:K$50,Chantier,'8'!N$3:N$50)</f>
        <v>0</v>
      </c>
      <c r="J69" s="110">
        <f>SUMIF('9'!L$3:L$50,Chantier,'9'!O$3:O$50)</f>
        <v>0</v>
      </c>
      <c r="K69" s="110">
        <f>SUMIF('10'!M$3:M$50,Chantier,'10'!P$3:P$50)</f>
        <v>0</v>
      </c>
      <c r="L69" s="117">
        <f>SUMIF('11'!N$3:N$50,Chantier,'11'!Q$3:Q$50)</f>
        <v>0</v>
      </c>
      <c r="M69" s="104">
        <f>SUMIF('12'!O$3:O$50,Chantier,'12'!R$3:R$50)</f>
        <v>0</v>
      </c>
      <c r="N69" s="104">
        <f>SUMIF('13'!P$3:P$50,Chantier,'13'!S$3:S$50)</f>
        <v>0</v>
      </c>
      <c r="O69" s="104">
        <f>SUMIF('14'!Q$3:Q$50,Chantier,'14'!T$3:T$50)</f>
        <v>0</v>
      </c>
      <c r="P69" s="104">
        <f>SUMIF('15'!R$3:R$50,Chantier,'15'!U$3:U$50)</f>
        <v>0</v>
      </c>
      <c r="Q69" s="104">
        <f>SUMIF('16'!S$3:S$50,Chantier,'16'!V$3:V$50)</f>
        <v>0</v>
      </c>
      <c r="R69" s="116">
        <f>SUM(Tableau2[[#This Row],[ -     ]]+Tableau2[[#This Row],[Colonne5]])</f>
        <v>0</v>
      </c>
      <c r="S69" s="157">
        <f>SUM(Tableau2[[#This Row],[ -     3]:[ -     9]])</f>
        <v>0</v>
      </c>
      <c r="T69" s="158">
        <f>SUM(Tableau2[[#This Row],[ -     14]:[ -     20]])</f>
        <v>0</v>
      </c>
      <c r="U69" s="159">
        <f>SUM(Tableau2[[#This Row],[Colonne3]:[ -     24]])</f>
        <v>0</v>
      </c>
      <c r="V69" s="160" t="str">
        <f t="shared" si="2"/>
        <v>Shodaj</v>
      </c>
      <c r="W69" s="163"/>
    </row>
    <row r="70" spans="1:23">
      <c r="A70" s="126" t="s">
        <v>71</v>
      </c>
      <c r="B70" s="117">
        <f>SUMIF('1'!D$3:D$50,Chantier,'1'!G$3:G$50)</f>
        <v>0</v>
      </c>
      <c r="C70" s="110">
        <f>SUMIF('2'!E$3:E$50,Chantier,'2'!H$3:H$50)</f>
        <v>0</v>
      </c>
      <c r="D70" s="110">
        <f>SUMIF('3'!F$3:F$50,Chantier,'3'!I$3:I$50)</f>
        <v>0</v>
      </c>
      <c r="E70" s="110">
        <f>SUMIF('4'!G$3:G$50,Chantier,'4'!J$3:J$50)</f>
        <v>0</v>
      </c>
      <c r="F70" s="110">
        <f>SUMIF('5'!H$3:H$50,Chantier,'5'!K$3:K$50)</f>
        <v>0</v>
      </c>
      <c r="G70" s="110">
        <f>SUMIF('6'!I$3:I$50,Chantier,'6'!L$3:L$50)</f>
        <v>0</v>
      </c>
      <c r="H70" s="110">
        <f>SUMIF('7'!J$3:J$50,Chantier,'7'!M$3:M$50)</f>
        <v>0</v>
      </c>
      <c r="I70" s="110">
        <f>SUMIF('8'!K$3:K$50,Chantier,'8'!N$3:N$50)</f>
        <v>0</v>
      </c>
      <c r="J70" s="110">
        <f>SUMIF('9'!L$3:L$50,Chantier,'9'!O$3:O$50)</f>
        <v>0</v>
      </c>
      <c r="K70" s="110">
        <f>SUMIF('10'!M$3:M$50,Chantier,'10'!P$3:P$50)</f>
        <v>0</v>
      </c>
      <c r="L70" s="117">
        <f>SUMIF('11'!N$3:N$50,Chantier,'11'!Q$3:Q$50)</f>
        <v>0</v>
      </c>
      <c r="M70" s="104">
        <f>SUMIF('12'!O$3:O$50,Chantier,'12'!R$3:R$50)</f>
        <v>0</v>
      </c>
      <c r="N70" s="104">
        <f>SUMIF('13'!P$3:P$50,Chantier,'13'!S$3:S$50)</f>
        <v>0</v>
      </c>
      <c r="O70" s="104">
        <f>SUMIF('14'!Q$3:Q$50,Chantier,'14'!T$3:T$50)</f>
        <v>0</v>
      </c>
      <c r="P70" s="104">
        <f>SUMIF('15'!R$3:R$50,Chantier,'15'!U$3:U$50)</f>
        <v>0</v>
      </c>
      <c r="Q70" s="104">
        <f>SUMIF('16'!S$3:S$50,Chantier,'16'!V$3:V$50)</f>
        <v>0</v>
      </c>
      <c r="R70" s="116">
        <f>SUM(Tableau2[[#This Row],[ -     ]]+Tableau2[[#This Row],[Colonne5]])</f>
        <v>0</v>
      </c>
      <c r="S70" s="157">
        <f>SUM(Tableau2[[#This Row],[ -     3]:[ -     9]])</f>
        <v>0</v>
      </c>
      <c r="T70" s="158">
        <f>SUM(Tableau2[[#This Row],[ -     14]:[ -     20]])</f>
        <v>0</v>
      </c>
      <c r="U70" s="159">
        <f>SUM(Tableau2[[#This Row],[Colonne3]:[ -     24]])</f>
        <v>0</v>
      </c>
      <c r="V70" s="160" t="str">
        <f t="shared" si="2"/>
        <v>SJL / snq Zudzrjtt</v>
      </c>
      <c r="W70" s="163"/>
    </row>
    <row r="71" spans="1:23">
      <c r="A71" s="126" t="s">
        <v>140</v>
      </c>
      <c r="B71" s="117">
        <f>SUMIF('1'!D$3:D$50,Chantier,'1'!G$3:G$50)</f>
        <v>0</v>
      </c>
      <c r="C71" s="110">
        <f>SUMIF('2'!E$3:E$50,Chantier,'2'!H$3:H$50)</f>
        <v>0</v>
      </c>
      <c r="D71" s="110">
        <f>SUMIF('3'!F$3:F$50,Chantier,'3'!I$3:I$50)</f>
        <v>0</v>
      </c>
      <c r="E71" s="110">
        <f>SUMIF('4'!G$3:G$50,Chantier,'4'!J$3:J$50)</f>
        <v>0</v>
      </c>
      <c r="F71" s="110">
        <f>SUMIF('5'!H$3:H$50,Chantier,'5'!K$3:K$50)</f>
        <v>0</v>
      </c>
      <c r="G71" s="110">
        <f>SUMIF('6'!I$3:I$50,Chantier,'6'!L$3:L$50)</f>
        <v>0</v>
      </c>
      <c r="H71" s="110">
        <f>SUMIF('7'!J$3:J$50,Chantier,'7'!M$3:M$50)</f>
        <v>0</v>
      </c>
      <c r="I71" s="110">
        <f>SUMIF('8'!K$3:K$50,Chantier,'8'!N$3:N$50)</f>
        <v>0</v>
      </c>
      <c r="J71" s="110">
        <f>SUMIF('9'!L$3:L$50,Chantier,'9'!O$3:O$50)</f>
        <v>0</v>
      </c>
      <c r="K71" s="110">
        <f>SUMIF('10'!M$3:M$50,Chantier,'10'!P$3:P$50)</f>
        <v>0</v>
      </c>
      <c r="L71" s="117">
        <f>SUMIF('11'!N$3:N$50,Chantier,'11'!Q$3:Q$50)</f>
        <v>0</v>
      </c>
      <c r="M71" s="104">
        <f>SUMIF('12'!O$3:O$50,Chantier,'12'!R$3:R$50)</f>
        <v>0</v>
      </c>
      <c r="N71" s="104">
        <f>SUMIF('13'!P$3:P$50,Chantier,'13'!S$3:S$50)</f>
        <v>0</v>
      </c>
      <c r="O71" s="104">
        <f>SUMIF('14'!Q$3:Q$50,Chantier,'14'!T$3:T$50)</f>
        <v>0</v>
      </c>
      <c r="P71" s="104">
        <f>SUMIF('15'!R$3:R$50,Chantier,'15'!U$3:U$50)</f>
        <v>0</v>
      </c>
      <c r="Q71" s="104">
        <f>SUMIF('16'!S$3:S$50,Chantier,'16'!V$3:V$50)</f>
        <v>0</v>
      </c>
      <c r="R71" s="116">
        <f>SUM(Tableau2[[#This Row],[ -     ]]+Tableau2[[#This Row],[Colonne5]])</f>
        <v>0</v>
      </c>
      <c r="S71" s="157">
        <f>SUM(Tableau2[[#This Row],[ -     3]:[ -     9]])</f>
        <v>0</v>
      </c>
      <c r="T71" s="158">
        <f>SUM(Tableau2[[#This Row],[ -     14]:[ -     20]])</f>
        <v>0</v>
      </c>
      <c r="U71" s="159">
        <f>SUM(Tableau2[[#This Row],[Colonne3]:[ -     24]])</f>
        <v>0</v>
      </c>
      <c r="V71" s="160" t="str">
        <f t="shared" si="2"/>
        <v xml:space="preserve">SXZ Rnsrpuo </v>
      </c>
      <c r="W71" s="161"/>
    </row>
    <row r="72" spans="1:23">
      <c r="A72" s="126" t="s">
        <v>72</v>
      </c>
      <c r="B72" s="117">
        <f>SUMIF('1'!D$3:D$50,Chantier,'1'!G$3:G$50)</f>
        <v>0</v>
      </c>
      <c r="C72" s="110">
        <f>SUMIF('2'!E$3:E$50,Chantier,'2'!H$3:H$50)</f>
        <v>0</v>
      </c>
      <c r="D72" s="110">
        <f>SUMIF('3'!F$3:F$50,Chantier,'3'!I$3:I$50)</f>
        <v>0</v>
      </c>
      <c r="E72" s="110">
        <f>SUMIF('4'!G$3:G$50,Chantier,'4'!J$3:J$50)</f>
        <v>0</v>
      </c>
      <c r="F72" s="110">
        <f>SUMIF('5'!H$3:H$50,Chantier,'5'!K$3:K$50)</f>
        <v>0</v>
      </c>
      <c r="G72" s="110">
        <f>SUMIF('6'!I$3:I$50,Chantier,'6'!L$3:L$50)</f>
        <v>0</v>
      </c>
      <c r="H72" s="110">
        <f>SUMIF('7'!J$3:J$50,Chantier,'7'!M$3:M$50)</f>
        <v>0</v>
      </c>
      <c r="I72" s="110">
        <f>SUMIF('8'!K$3:K$50,Chantier,'8'!N$3:N$50)</f>
        <v>0</v>
      </c>
      <c r="J72" s="110">
        <f>SUMIF('9'!L$3:L$50,Chantier,'9'!O$3:O$50)</f>
        <v>0</v>
      </c>
      <c r="K72" s="110">
        <f>SUMIF('10'!M$3:M$50,Chantier,'10'!P$3:P$50)</f>
        <v>0</v>
      </c>
      <c r="L72" s="117">
        <f>SUMIF('11'!N$3:N$50,Chantier,'11'!Q$3:Q$50)</f>
        <v>0</v>
      </c>
      <c r="M72" s="104">
        <f>SUMIF('12'!O$3:O$50,Chantier,'12'!R$3:R$50)</f>
        <v>0</v>
      </c>
      <c r="N72" s="104">
        <f>SUMIF('13'!P$3:P$50,Chantier,'13'!S$3:S$50)</f>
        <v>0</v>
      </c>
      <c r="O72" s="104">
        <f>SUMIF('14'!Q$3:Q$50,Chantier,'14'!T$3:T$50)</f>
        <v>0</v>
      </c>
      <c r="P72" s="104">
        <f>SUMIF('15'!R$3:R$50,Chantier,'15'!U$3:U$50)</f>
        <v>0</v>
      </c>
      <c r="Q72" s="104">
        <f>SUMIF('16'!S$3:S$50,Chantier,'16'!V$3:V$50)</f>
        <v>0</v>
      </c>
      <c r="R72" s="116">
        <f>SUM(Tableau2[[#This Row],[ -     ]]+Tableau2[[#This Row],[Colonne5]])</f>
        <v>0</v>
      </c>
      <c r="S72" s="157">
        <f>SUM(Tableau2[[#This Row],[ -     3]:[ -     9]])</f>
        <v>0</v>
      </c>
      <c r="T72" s="158">
        <f>SUM(Tableau2[[#This Row],[ -     14]:[ -     20]])</f>
        <v>0</v>
      </c>
      <c r="U72" s="159">
        <f>SUM(Tableau2[[#This Row],[Colonne3]:[ -     24]])</f>
        <v>0</v>
      </c>
      <c r="V72" s="160" t="str">
        <f t="shared" si="2"/>
        <v>THP / Qwqr</v>
      </c>
      <c r="W72" s="163"/>
    </row>
    <row r="73" spans="1:23">
      <c r="A73" s="126" t="s">
        <v>78</v>
      </c>
      <c r="B73" s="117">
        <f>SUMIF('1'!D$3:D$50,Chantier,'1'!G$3:G$50)</f>
        <v>0</v>
      </c>
      <c r="C73" s="110">
        <f>SUMIF('2'!E$3:E$50,Chantier,'2'!H$3:H$50)</f>
        <v>0</v>
      </c>
      <c r="D73" s="110">
        <f>SUMIF('3'!F$3:F$50,Chantier,'3'!I$3:I$50)</f>
        <v>0</v>
      </c>
      <c r="E73" s="110">
        <f>SUMIF('4'!G$3:G$50,Chantier,'4'!J$3:J$50)</f>
        <v>0</v>
      </c>
      <c r="F73" s="110">
        <f>SUMIF('5'!H$3:H$50,Chantier,'5'!K$3:K$50)</f>
        <v>0</v>
      </c>
      <c r="G73" s="110">
        <f>SUMIF('6'!I$3:I$50,Chantier,'6'!L$3:L$50)</f>
        <v>0</v>
      </c>
      <c r="H73" s="110">
        <f>SUMIF('7'!J$3:J$50,Chantier,'7'!M$3:M$50)</f>
        <v>0</v>
      </c>
      <c r="I73" s="110">
        <f>SUMIF('8'!K$3:K$50,Chantier,'8'!N$3:N$50)</f>
        <v>0</v>
      </c>
      <c r="J73" s="110">
        <f>SUMIF('9'!L$3:L$50,Chantier,'9'!O$3:O$50)</f>
        <v>0</v>
      </c>
      <c r="K73" s="110">
        <f>SUMIF('10'!M$3:M$50,Chantier,'10'!P$3:P$50)</f>
        <v>0</v>
      </c>
      <c r="L73" s="117">
        <f>SUMIF('11'!N$3:N$50,Chantier,'11'!Q$3:Q$50)</f>
        <v>0</v>
      </c>
      <c r="M73" s="104">
        <f>SUMIF('12'!O$3:O$50,Chantier,'12'!R$3:R$50)</f>
        <v>0</v>
      </c>
      <c r="N73" s="104">
        <f>SUMIF('13'!P$3:P$50,Chantier,'13'!S$3:S$50)</f>
        <v>0</v>
      </c>
      <c r="O73" s="104">
        <f>SUMIF('14'!Q$3:Q$50,Chantier,'14'!T$3:T$50)</f>
        <v>0</v>
      </c>
      <c r="P73" s="104">
        <f>SUMIF('15'!R$3:R$50,Chantier,'15'!U$3:U$50)</f>
        <v>0</v>
      </c>
      <c r="Q73" s="104">
        <f>SUMIF('16'!S$3:S$50,Chantier,'16'!V$3:V$50)</f>
        <v>0</v>
      </c>
      <c r="R73" s="116">
        <f>SUM(Tableau2[[#This Row],[ -     ]]+Tableau2[[#This Row],[Colonne5]])</f>
        <v>0</v>
      </c>
      <c r="S73" s="157">
        <f>SUM(Tableau2[[#This Row],[ -     3]:[ -     9]])</f>
        <v>0</v>
      </c>
      <c r="T73" s="158">
        <f>SUM(Tableau2[[#This Row],[ -     14]:[ -     20]])</f>
        <v>0</v>
      </c>
      <c r="U73" s="159">
        <f>SUM(Tableau2[[#This Row],[Colonne3]:[ -     24]])</f>
        <v>0</v>
      </c>
      <c r="V73" s="160" t="str">
        <f t="shared" si="2"/>
        <v>TVSRX</v>
      </c>
      <c r="W73" s="161"/>
    </row>
    <row r="74" spans="1:23">
      <c r="A74" s="126" t="s">
        <v>76</v>
      </c>
      <c r="B74" s="117">
        <f>SUMIF('1'!D$3:D$50,Chantier,'1'!G$3:G$50)</f>
        <v>0</v>
      </c>
      <c r="C74" s="110">
        <f>SUMIF('2'!E$3:E$50,Chantier,'2'!H$3:H$50)</f>
        <v>0</v>
      </c>
      <c r="D74" s="110">
        <f>SUMIF('3'!F$3:F$50,Chantier,'3'!I$3:I$50)</f>
        <v>0</v>
      </c>
      <c r="E74" s="110">
        <f>SUMIF('4'!G$3:G$50,Chantier,'4'!J$3:J$50)</f>
        <v>0</v>
      </c>
      <c r="F74" s="110">
        <f>SUMIF('5'!H$3:H$50,Chantier,'5'!K$3:K$50)</f>
        <v>0</v>
      </c>
      <c r="G74" s="110">
        <f>SUMIF('6'!I$3:I$50,Chantier,'6'!L$3:L$50)</f>
        <v>0</v>
      </c>
      <c r="H74" s="110">
        <f>SUMIF('7'!J$3:J$50,Chantier,'7'!M$3:M$50)</f>
        <v>0</v>
      </c>
      <c r="I74" s="110">
        <f>SUMIF('8'!K$3:K$50,Chantier,'8'!N$3:N$50)</f>
        <v>0</v>
      </c>
      <c r="J74" s="110">
        <f>SUMIF('9'!L$3:L$50,Chantier,'9'!O$3:O$50)</f>
        <v>0</v>
      </c>
      <c r="K74" s="110">
        <f>SUMIF('10'!M$3:M$50,Chantier,'10'!P$3:P$50)</f>
        <v>0</v>
      </c>
      <c r="L74" s="117">
        <f>SUMIF('11'!N$3:N$50,Chantier,'11'!Q$3:Q$50)</f>
        <v>0</v>
      </c>
      <c r="M74" s="104">
        <f>SUMIF('12'!O$3:O$50,Chantier,'12'!R$3:R$50)</f>
        <v>0</v>
      </c>
      <c r="N74" s="104">
        <f>SUMIF('13'!P$3:P$50,Chantier,'13'!S$3:S$50)</f>
        <v>0</v>
      </c>
      <c r="O74" s="104">
        <f>SUMIF('14'!Q$3:Q$50,Chantier,'14'!T$3:T$50)</f>
        <v>0</v>
      </c>
      <c r="P74" s="104">
        <f>SUMIF('15'!R$3:R$50,Chantier,'15'!U$3:U$50)</f>
        <v>0</v>
      </c>
      <c r="Q74" s="104">
        <f>SUMIF('16'!S$3:S$50,Chantier,'16'!V$3:V$50)</f>
        <v>0</v>
      </c>
      <c r="R74" s="116">
        <f>SUM(Tableau2[[#This Row],[ -     ]]+Tableau2[[#This Row],[Colonne5]])</f>
        <v>0</v>
      </c>
      <c r="S74" s="157">
        <f>SUM(Tableau2[[#This Row],[ -     3]:[ -     9]])</f>
        <v>0</v>
      </c>
      <c r="T74" s="158">
        <f>SUM(Tableau2[[#This Row],[ -     14]:[ -     20]])</f>
        <v>0</v>
      </c>
      <c r="U74" s="159">
        <f>SUM(Tableau2[[#This Row],[Colonne3]:[ -     24]])</f>
        <v>0</v>
      </c>
      <c r="V74" s="160" t="str">
        <f t="shared" si="2"/>
        <v xml:space="preserve">UWMGBLYJ </v>
      </c>
      <c r="W74" s="161"/>
    </row>
    <row r="75" spans="1:23">
      <c r="A75" s="126" t="s">
        <v>94</v>
      </c>
      <c r="B75" s="117">
        <f>SUMIF('1'!D$3:D$50,Chantier,'1'!G$3:G$50)</f>
        <v>0</v>
      </c>
      <c r="C75" s="110">
        <f>SUMIF('2'!E$3:E$50,Chantier,'2'!H$3:H$50)</f>
        <v>0</v>
      </c>
      <c r="D75" s="110">
        <f>SUMIF('3'!F$3:F$50,Chantier,'3'!I$3:I$50)</f>
        <v>0</v>
      </c>
      <c r="E75" s="110">
        <f>SUMIF('4'!G$3:G$50,Chantier,'4'!J$3:J$50)</f>
        <v>0</v>
      </c>
      <c r="F75" s="110">
        <f>SUMIF('5'!H$3:H$50,Chantier,'5'!K$3:K$50)</f>
        <v>0</v>
      </c>
      <c r="G75" s="110">
        <f>SUMIF('6'!I$3:I$50,Chantier,'6'!L$3:L$50)</f>
        <v>0</v>
      </c>
      <c r="H75" s="110">
        <f>SUMIF('7'!J$3:J$50,Chantier,'7'!M$3:M$50)</f>
        <v>0</v>
      </c>
      <c r="I75" s="110">
        <f>SUMIF('8'!K$3:K$50,Chantier,'8'!N$3:N$50)</f>
        <v>0</v>
      </c>
      <c r="J75" s="110">
        <f>SUMIF('9'!L$3:L$50,Chantier,'9'!O$3:O$50)</f>
        <v>0</v>
      </c>
      <c r="K75" s="110">
        <f>SUMIF('10'!M$3:M$50,Chantier,'10'!P$3:P$50)</f>
        <v>0</v>
      </c>
      <c r="L75" s="117">
        <f>SUMIF('11'!N$3:N$50,Chantier,'11'!Q$3:Q$50)</f>
        <v>0</v>
      </c>
      <c r="M75" s="104">
        <f>SUMIF('12'!O$3:O$50,Chantier,'12'!R$3:R$50)</f>
        <v>0</v>
      </c>
      <c r="N75" s="104">
        <f>SUMIF('13'!P$3:P$50,Chantier,'13'!S$3:S$50)</f>
        <v>0</v>
      </c>
      <c r="O75" s="104">
        <f>SUMIF('14'!Q$3:Q$50,Chantier,'14'!T$3:T$50)</f>
        <v>0</v>
      </c>
      <c r="P75" s="104">
        <f>SUMIF('15'!R$3:R$50,Chantier,'15'!U$3:U$50)</f>
        <v>0</v>
      </c>
      <c r="Q75" s="104">
        <f>SUMIF('16'!S$3:S$50,Chantier,'16'!V$3:V$50)</f>
        <v>0</v>
      </c>
      <c r="R75" s="116">
        <f>SUM(Tableau2[[#This Row],[ -     ]]+Tableau2[[#This Row],[Colonne5]])</f>
        <v>0</v>
      </c>
      <c r="S75" s="157">
        <f>SUM(Tableau2[[#This Row],[ -     3]:[ -     9]])</f>
        <v>0</v>
      </c>
      <c r="T75" s="158">
        <f>SUM(Tableau2[[#This Row],[ -     14]:[ -     20]])</f>
        <v>0</v>
      </c>
      <c r="U75" s="159">
        <f>SUM(Tableau2[[#This Row],[Colonne3]:[ -     24]])</f>
        <v>0</v>
      </c>
      <c r="V75" s="160" t="str">
        <f t="shared" si="2"/>
        <v>VMNCDNJ ZN</v>
      </c>
      <c r="W75" s="163"/>
    </row>
    <row r="76" spans="1:23">
      <c r="A76" s="126" t="s">
        <v>106</v>
      </c>
      <c r="B76" s="117">
        <f>SUMIF('1'!D$3:D$50,Chantier,'1'!G$3:G$50)</f>
        <v>0</v>
      </c>
      <c r="C76" s="110">
        <f>SUMIF('2'!E$3:E$50,Chantier,'2'!H$3:H$50)</f>
        <v>0</v>
      </c>
      <c r="D76" s="110">
        <f>SUMIF('3'!F$3:F$50,Chantier,'3'!I$3:I$50)</f>
        <v>0</v>
      </c>
      <c r="E76" s="110">
        <f>SUMIF('4'!G$3:G$50,Chantier,'4'!J$3:J$50)</f>
        <v>0</v>
      </c>
      <c r="F76" s="110">
        <f>SUMIF('5'!H$3:H$50,Chantier,'5'!K$3:K$50)</f>
        <v>0</v>
      </c>
      <c r="G76" s="110">
        <f>SUMIF('6'!I$3:I$50,Chantier,'6'!L$3:L$50)</f>
        <v>0</v>
      </c>
      <c r="H76" s="110">
        <f>SUMIF('7'!J$3:J$50,Chantier,'7'!M$3:M$50)</f>
        <v>0</v>
      </c>
      <c r="I76" s="110">
        <f>SUMIF('8'!K$3:K$50,Chantier,'8'!N$3:N$50)</f>
        <v>0</v>
      </c>
      <c r="J76" s="110">
        <f>SUMIF('9'!L$3:L$50,Chantier,'9'!O$3:O$50)</f>
        <v>0</v>
      </c>
      <c r="K76" s="110">
        <f>SUMIF('10'!M$3:M$50,Chantier,'10'!P$3:P$50)</f>
        <v>0</v>
      </c>
      <c r="L76" s="117">
        <f>SUMIF('11'!N$3:N$50,Chantier,'11'!Q$3:Q$50)</f>
        <v>0</v>
      </c>
      <c r="M76" s="104">
        <f>SUMIF('12'!O$3:O$50,Chantier,'12'!R$3:R$50)</f>
        <v>0</v>
      </c>
      <c r="N76" s="104">
        <f>SUMIF('13'!P$3:P$50,Chantier,'13'!S$3:S$50)</f>
        <v>0</v>
      </c>
      <c r="O76" s="104">
        <f>SUMIF('14'!Q$3:Q$50,Chantier,'14'!T$3:T$50)</f>
        <v>0</v>
      </c>
      <c r="P76" s="104">
        <f>SUMIF('15'!R$3:R$50,Chantier,'15'!U$3:U$50)</f>
        <v>0</v>
      </c>
      <c r="Q76" s="104">
        <f>SUMIF('16'!S$3:S$50,Chantier,'16'!V$3:V$50)</f>
        <v>0</v>
      </c>
      <c r="R76" s="116">
        <f>SUM(Tableau2[[#This Row],[ -     ]]+Tableau2[[#This Row],[Colonne5]])</f>
        <v>0</v>
      </c>
      <c r="S76" s="157">
        <f>SUM(Tableau2[[#This Row],[ -     3]:[ -     9]])</f>
        <v>0</v>
      </c>
      <c r="T76" s="158">
        <f>SUM(Tableau2[[#This Row],[ -     14]:[ -     20]])</f>
        <v>0</v>
      </c>
      <c r="U76" s="159">
        <f>SUM(Tableau2[[#This Row],[Colonne3]:[ -     24]])</f>
        <v>0</v>
      </c>
      <c r="V76" s="160" t="str">
        <f t="shared" si="2"/>
        <v>Vvbjuit US  RJT Himxtikyk</v>
      </c>
      <c r="W76" s="163"/>
    </row>
    <row r="77" spans="1:23">
      <c r="A77" s="126" t="s">
        <v>116</v>
      </c>
      <c r="B77" s="117">
        <f>SUMIF('1'!D$3:D$50,Chantier,'1'!G$3:G$50)</f>
        <v>0</v>
      </c>
      <c r="C77" s="110">
        <f>SUMIF('2'!E$3:E$50,Chantier,'2'!H$3:H$50)</f>
        <v>0</v>
      </c>
      <c r="D77" s="110">
        <f>SUMIF('3'!F$3:F$50,Chantier,'3'!I$3:I$50)</f>
        <v>0</v>
      </c>
      <c r="E77" s="110">
        <f>SUMIF('4'!G$3:G$50,Chantier,'4'!J$3:J$50)</f>
        <v>0</v>
      </c>
      <c r="F77" s="110">
        <f>SUMIF('5'!H$3:H$50,Chantier,'5'!K$3:K$50)</f>
        <v>0</v>
      </c>
      <c r="G77" s="110">
        <f>SUMIF('6'!I$3:I$50,Chantier,'6'!L$3:L$50)</f>
        <v>0</v>
      </c>
      <c r="H77" s="110">
        <f>SUMIF('7'!J$3:J$50,Chantier,'7'!M$3:M$50)</f>
        <v>0</v>
      </c>
      <c r="I77" s="110">
        <f>SUMIF('8'!K$3:K$50,Chantier,'8'!N$3:N$50)</f>
        <v>0</v>
      </c>
      <c r="J77" s="110">
        <f>SUMIF('9'!L$3:L$50,Chantier,'9'!O$3:O$50)</f>
        <v>0</v>
      </c>
      <c r="K77" s="110">
        <f>SUMIF('10'!M$3:M$50,Chantier,'10'!P$3:P$50)</f>
        <v>0</v>
      </c>
      <c r="L77" s="117">
        <f>SUMIF('11'!N$3:N$50,Chantier,'11'!Q$3:Q$50)</f>
        <v>0</v>
      </c>
      <c r="M77" s="104">
        <f>SUMIF('12'!O$3:O$50,Chantier,'12'!R$3:R$50)</f>
        <v>0</v>
      </c>
      <c r="N77" s="104">
        <f>SUMIF('13'!P$3:P$50,Chantier,'13'!S$3:S$50)</f>
        <v>0</v>
      </c>
      <c r="O77" s="104">
        <f>SUMIF('14'!Q$3:Q$50,Chantier,'14'!T$3:T$50)</f>
        <v>0</v>
      </c>
      <c r="P77" s="104">
        <f>SUMIF('15'!R$3:R$50,Chantier,'15'!U$3:U$50)</f>
        <v>0</v>
      </c>
      <c r="Q77" s="104">
        <f>SUMIF('16'!S$3:S$50,Chantier,'16'!V$3:V$50)</f>
        <v>0</v>
      </c>
      <c r="R77" s="116">
        <f>SUM(Tableau2[[#This Row],[ -     ]]+Tableau2[[#This Row],[Colonne5]])</f>
        <v>0</v>
      </c>
      <c r="S77" s="157">
        <f>SUM(Tableau2[[#This Row],[ -     3]:[ -     9]])</f>
        <v>0</v>
      </c>
      <c r="T77" s="158">
        <f>SUM(Tableau2[[#This Row],[ -     14]:[ -     20]])</f>
        <v>0</v>
      </c>
      <c r="U77" s="159">
        <f>SUM(Tableau2[[#This Row],[Colonne3]:[ -     24]])</f>
        <v>0</v>
      </c>
      <c r="V77" s="160" t="str">
        <f t="shared" si="2"/>
        <v>VVR Alyec Umfblchk</v>
      </c>
      <c r="W77" s="163"/>
    </row>
    <row r="78" spans="1:23">
      <c r="A78" s="126" t="s">
        <v>137</v>
      </c>
      <c r="B78" s="117">
        <f>SUMIF('1'!D$3:D$50,Chantier,'1'!G$3:G$50)</f>
        <v>0</v>
      </c>
      <c r="C78" s="110">
        <f>SUMIF('2'!E$3:E$50,Chantier,'2'!H$3:H$50)</f>
        <v>0</v>
      </c>
      <c r="D78" s="110">
        <f>SUMIF('3'!F$3:F$50,Chantier,'3'!I$3:I$50)</f>
        <v>0</v>
      </c>
      <c r="E78" s="110">
        <f>SUMIF('4'!G$3:G$50,Chantier,'4'!J$3:J$50)</f>
        <v>0</v>
      </c>
      <c r="F78" s="110">
        <f>SUMIF('5'!H$3:H$50,Chantier,'5'!K$3:K$50)</f>
        <v>0</v>
      </c>
      <c r="G78" s="110">
        <f>SUMIF('6'!I$3:I$50,Chantier,'6'!L$3:L$50)</f>
        <v>0</v>
      </c>
      <c r="H78" s="110">
        <f>SUMIF('7'!J$3:J$50,Chantier,'7'!M$3:M$50)</f>
        <v>0</v>
      </c>
      <c r="I78" s="110">
        <f>SUMIF('8'!K$3:K$50,Chantier,'8'!N$3:N$50)</f>
        <v>0</v>
      </c>
      <c r="J78" s="110">
        <f>SUMIF('9'!L$3:L$50,Chantier,'9'!O$3:O$50)</f>
        <v>0</v>
      </c>
      <c r="K78" s="110">
        <f>SUMIF('10'!M$3:M$50,Chantier,'10'!P$3:P$50)</f>
        <v>0</v>
      </c>
      <c r="L78" s="117">
        <f>SUMIF('11'!N$3:N$50,Chantier,'11'!Q$3:Q$50)</f>
        <v>0</v>
      </c>
      <c r="M78" s="104">
        <f>SUMIF('12'!O$3:O$50,Chantier,'12'!R$3:R$50)</f>
        <v>0</v>
      </c>
      <c r="N78" s="104">
        <f>SUMIF('13'!P$3:P$50,Chantier,'13'!S$3:S$50)</f>
        <v>0</v>
      </c>
      <c r="O78" s="104">
        <f>SUMIF('14'!Q$3:Q$50,Chantier,'14'!T$3:T$50)</f>
        <v>0</v>
      </c>
      <c r="P78" s="104">
        <f>SUMIF('15'!R$3:R$50,Chantier,'15'!U$3:U$50)</f>
        <v>0</v>
      </c>
      <c r="Q78" s="104">
        <f>SUMIF('16'!S$3:S$50,Chantier,'16'!V$3:V$50)</f>
        <v>0</v>
      </c>
      <c r="R78" s="116">
        <f>SUM(Tableau2[[#This Row],[ -     ]]+Tableau2[[#This Row],[Colonne5]])</f>
        <v>0</v>
      </c>
      <c r="S78" s="157">
        <f>SUM(Tableau2[[#This Row],[ -     3]:[ -     9]])</f>
        <v>0</v>
      </c>
      <c r="T78" s="158">
        <f>SUM(Tableau2[[#This Row],[ -     14]:[ -     20]])</f>
        <v>0</v>
      </c>
      <c r="U78" s="159">
        <f>SUM(Tableau2[[#This Row],[Colonne3]:[ -     24]])</f>
        <v>0</v>
      </c>
      <c r="V78" s="160" t="str">
        <f t="shared" si="2"/>
        <v>Wgypzk Bpla / dmjp lix</v>
      </c>
      <c r="W78" s="161"/>
    </row>
    <row r="79" spans="1:23">
      <c r="A79" s="126" t="s">
        <v>83</v>
      </c>
      <c r="B79" s="117">
        <f>SUMIF('1'!D$3:D$50,Chantier,'1'!G$3:G$50)</f>
        <v>0</v>
      </c>
      <c r="C79" s="110">
        <f>SUMIF('2'!E$3:E$50,Chantier,'2'!H$3:H$50)</f>
        <v>0</v>
      </c>
      <c r="D79" s="110">
        <f>SUMIF('3'!F$3:F$50,Chantier,'3'!I$3:I$50)</f>
        <v>0</v>
      </c>
      <c r="E79" s="110">
        <f>SUMIF('4'!G$3:G$50,Chantier,'4'!J$3:J$50)</f>
        <v>0</v>
      </c>
      <c r="F79" s="110">
        <f>SUMIF('5'!H$3:H$50,Chantier,'5'!K$3:K$50)</f>
        <v>0</v>
      </c>
      <c r="G79" s="110">
        <f>SUMIF('6'!I$3:I$50,Chantier,'6'!L$3:L$50)</f>
        <v>0</v>
      </c>
      <c r="H79" s="110">
        <f>SUMIF('7'!J$3:J$50,Chantier,'7'!M$3:M$50)</f>
        <v>0</v>
      </c>
      <c r="I79" s="110">
        <f>SUMIF('8'!K$3:K$50,Chantier,'8'!N$3:N$50)</f>
        <v>0</v>
      </c>
      <c r="J79" s="110">
        <f>SUMIF('9'!L$3:L$50,Chantier,'9'!O$3:O$50)</f>
        <v>0</v>
      </c>
      <c r="K79" s="110">
        <f>SUMIF('10'!M$3:M$50,Chantier,'10'!P$3:P$50)</f>
        <v>0</v>
      </c>
      <c r="L79" s="117">
        <f>SUMIF('11'!N$3:N$50,Chantier,'11'!Q$3:Q$50)</f>
        <v>0</v>
      </c>
      <c r="M79" s="104">
        <f>SUMIF('12'!O$3:O$50,Chantier,'12'!R$3:R$50)</f>
        <v>0</v>
      </c>
      <c r="N79" s="104">
        <f>SUMIF('13'!P$3:P$50,Chantier,'13'!S$3:S$50)</f>
        <v>0</v>
      </c>
      <c r="O79" s="104">
        <f>SUMIF('14'!Q$3:Q$50,Chantier,'14'!T$3:T$50)</f>
        <v>0</v>
      </c>
      <c r="P79" s="104">
        <f>SUMIF('15'!R$3:R$50,Chantier,'15'!U$3:U$50)</f>
        <v>0</v>
      </c>
      <c r="Q79" s="104">
        <f>SUMIF('16'!S$3:S$50,Chantier,'16'!V$3:V$50)</f>
        <v>0</v>
      </c>
      <c r="R79" s="116">
        <f>SUM(Tableau2[[#This Row],[ -     ]]+Tableau2[[#This Row],[Colonne5]])</f>
        <v>0</v>
      </c>
      <c r="S79" s="157">
        <f>SUM(Tableau2[[#This Row],[ -     3]:[ -     9]])</f>
        <v>0</v>
      </c>
      <c r="T79" s="158">
        <f>SUM(Tableau2[[#This Row],[ -     14]:[ -     20]])</f>
        <v>0</v>
      </c>
      <c r="U79" s="159">
        <f>SUM(Tableau2[[#This Row],[Colonne3]:[ -     24]])</f>
        <v>0</v>
      </c>
      <c r="V79" s="160" t="str">
        <f t="shared" si="2"/>
        <v>Wznicuapjpr</v>
      </c>
      <c r="W79" s="163"/>
    </row>
    <row r="80" spans="1:23">
      <c r="A80" s="126" t="s">
        <v>150</v>
      </c>
      <c r="B80" s="117">
        <f>SUMIF('1'!D$3:D$50,Chantier,'1'!G$3:G$50)</f>
        <v>0</v>
      </c>
      <c r="C80" s="110">
        <f>SUMIF('2'!E$3:E$50,Chantier,'2'!H$3:H$50)</f>
        <v>0</v>
      </c>
      <c r="D80" s="110">
        <f>SUMIF('3'!F$3:F$50,Chantier,'3'!I$3:I$50)</f>
        <v>0</v>
      </c>
      <c r="E80" s="110">
        <f>SUMIF('4'!G$3:G$50,Chantier,'4'!J$3:J$50)</f>
        <v>0</v>
      </c>
      <c r="F80" s="110">
        <f>SUMIF('5'!H$3:H$50,Chantier,'5'!K$3:K$50)</f>
        <v>0</v>
      </c>
      <c r="G80" s="110">
        <f>SUMIF('6'!I$3:I$50,Chantier,'6'!L$3:L$50)</f>
        <v>0</v>
      </c>
      <c r="H80" s="110">
        <f>SUMIF('7'!J$3:J$50,Chantier,'7'!M$3:M$50)</f>
        <v>0</v>
      </c>
      <c r="I80" s="110">
        <f>SUMIF('8'!K$3:K$50,Chantier,'8'!N$3:N$50)</f>
        <v>0</v>
      </c>
      <c r="J80" s="110">
        <f>SUMIF('9'!L$3:L$50,Chantier,'9'!O$3:O$50)</f>
        <v>0</v>
      </c>
      <c r="K80" s="110">
        <f>SUMIF('10'!M$3:M$50,Chantier,'10'!P$3:P$50)</f>
        <v>0</v>
      </c>
      <c r="L80" s="117">
        <f>SUMIF('11'!N$3:N$50,Chantier,'11'!Q$3:Q$50)</f>
        <v>0</v>
      </c>
      <c r="M80" s="104">
        <f>SUMIF('12'!O$3:O$50,Chantier,'12'!R$3:R$50)</f>
        <v>0</v>
      </c>
      <c r="N80" s="104">
        <f>SUMIF('13'!P$3:P$50,Chantier,'13'!S$3:S$50)</f>
        <v>0</v>
      </c>
      <c r="O80" s="104">
        <f>SUMIF('14'!Q$3:Q$50,Chantier,'14'!T$3:T$50)</f>
        <v>0</v>
      </c>
      <c r="P80" s="104">
        <f>SUMIF('15'!R$3:R$50,Chantier,'15'!U$3:U$50)</f>
        <v>0</v>
      </c>
      <c r="Q80" s="104">
        <f>SUMIF('16'!S$3:S$50,Chantier,'16'!V$3:V$50)</f>
        <v>0</v>
      </c>
      <c r="R80" s="116">
        <f>SUM(Tableau2[[#This Row],[ -     ]]+Tableau2[[#This Row],[Colonne5]])</f>
        <v>0</v>
      </c>
      <c r="S80" s="157">
        <f>SUM(Tableau2[[#This Row],[ -     3]:[ -     9]])</f>
        <v>0</v>
      </c>
      <c r="T80" s="158">
        <f>SUM(Tableau2[[#This Row],[ -     14]:[ -     20]])</f>
        <v>0</v>
      </c>
      <c r="U80" s="159">
        <f>SUM(Tableau2[[#This Row],[Colonne3]:[ -     24]])</f>
        <v>0</v>
      </c>
      <c r="V80" s="160" t="str">
        <f t="shared" si="2"/>
        <v>XBL cwf ysuvpuwgg</v>
      </c>
      <c r="W80" s="163"/>
    </row>
    <row r="81" spans="1:24">
      <c r="A81" s="126" t="s">
        <v>90</v>
      </c>
      <c r="B81" s="117">
        <f>SUMIF('1'!D$3:D$50,Chantier,'1'!G$3:G$50)</f>
        <v>0</v>
      </c>
      <c r="C81" s="110">
        <f>SUMIF('2'!E$3:E$50,Chantier,'2'!H$3:H$50)</f>
        <v>0</v>
      </c>
      <c r="D81" s="110">
        <f>SUMIF('3'!F$3:F$50,Chantier,'3'!I$3:I$50)</f>
        <v>0</v>
      </c>
      <c r="E81" s="110">
        <f>SUMIF('4'!G$3:G$50,Chantier,'4'!J$3:J$50)</f>
        <v>0</v>
      </c>
      <c r="F81" s="110">
        <f>SUMIF('5'!H$3:H$50,Chantier,'5'!K$3:K$50)</f>
        <v>0</v>
      </c>
      <c r="G81" s="110">
        <f>SUMIF('6'!I$3:I$50,Chantier,'6'!L$3:L$50)</f>
        <v>0</v>
      </c>
      <c r="H81" s="110">
        <f>SUMIF('7'!J$3:J$50,Chantier,'7'!M$3:M$50)</f>
        <v>0</v>
      </c>
      <c r="I81" s="110">
        <f>SUMIF('8'!K$3:K$50,Chantier,'8'!N$3:N$50)</f>
        <v>0</v>
      </c>
      <c r="J81" s="110">
        <f>SUMIF('9'!L$3:L$50,Chantier,'9'!O$3:O$50)</f>
        <v>0</v>
      </c>
      <c r="K81" s="110">
        <f>SUMIF('10'!M$3:M$50,Chantier,'10'!P$3:P$50)</f>
        <v>0</v>
      </c>
      <c r="L81" s="117">
        <f>SUMIF('11'!N$3:N$50,Chantier,'11'!Q$3:Q$50)</f>
        <v>0</v>
      </c>
      <c r="M81" s="104">
        <f>SUMIF('12'!O$3:O$50,Chantier,'12'!R$3:R$50)</f>
        <v>0</v>
      </c>
      <c r="N81" s="104">
        <f>SUMIF('13'!P$3:P$50,Chantier,'13'!S$3:S$50)</f>
        <v>0</v>
      </c>
      <c r="O81" s="104">
        <f>SUMIF('14'!Q$3:Q$50,Chantier,'14'!T$3:T$50)</f>
        <v>0</v>
      </c>
      <c r="P81" s="104">
        <f>SUMIF('15'!R$3:R$50,Chantier,'15'!U$3:U$50)</f>
        <v>0</v>
      </c>
      <c r="Q81" s="104">
        <f>SUMIF('16'!S$3:S$50,Chantier,'16'!V$3:V$50)</f>
        <v>0</v>
      </c>
      <c r="R81" s="116">
        <f>SUM(Tableau2[[#This Row],[ -     ]]+Tableau2[[#This Row],[Colonne5]])</f>
        <v>0</v>
      </c>
      <c r="S81" s="157">
        <f>SUM(Tableau2[[#This Row],[ -     3]:[ -     9]])</f>
        <v>0</v>
      </c>
      <c r="T81" s="158">
        <f>SUM(Tableau2[[#This Row],[ -     14]:[ -     20]])</f>
        <v>0</v>
      </c>
      <c r="U81" s="159">
        <f>SUM(Tableau2[[#This Row],[Colonne3]:[ -     24]])</f>
        <v>0</v>
      </c>
      <c r="V81" s="160" t="str">
        <f t="shared" si="2"/>
        <v xml:space="preserve">Xoaaexc Yizyxrdoqo </v>
      </c>
      <c r="W81" s="161"/>
    </row>
    <row r="82" spans="1:24">
      <c r="A82" s="126" t="s">
        <v>93</v>
      </c>
      <c r="B82" s="117">
        <f>SUMIF('1'!D$3:D$50,Chantier,'1'!G$3:G$50)</f>
        <v>0</v>
      </c>
      <c r="C82" s="110">
        <f>SUMIF('2'!E$3:E$50,Chantier,'2'!H$3:H$50)</f>
        <v>0</v>
      </c>
      <c r="D82" s="110">
        <f>SUMIF('3'!F$3:F$50,Chantier,'3'!I$3:I$50)</f>
        <v>0</v>
      </c>
      <c r="E82" s="110">
        <f>SUMIF('4'!G$3:G$50,Chantier,'4'!J$3:J$50)</f>
        <v>0</v>
      </c>
      <c r="F82" s="110">
        <f>SUMIF('5'!H$3:H$50,Chantier,'5'!K$3:K$50)</f>
        <v>0</v>
      </c>
      <c r="G82" s="110">
        <f>SUMIF('6'!I$3:I$50,Chantier,'6'!L$3:L$50)</f>
        <v>0</v>
      </c>
      <c r="H82" s="110">
        <f>SUMIF('7'!J$3:J$50,Chantier,'7'!M$3:M$50)</f>
        <v>0</v>
      </c>
      <c r="I82" s="110">
        <f>SUMIF('8'!K$3:K$50,Chantier,'8'!N$3:N$50)</f>
        <v>0</v>
      </c>
      <c r="J82" s="110">
        <f>SUMIF('9'!L$3:L$50,Chantier,'9'!O$3:O$50)</f>
        <v>0</v>
      </c>
      <c r="K82" s="110">
        <f>SUMIF('10'!M$3:M$50,Chantier,'10'!P$3:P$50)</f>
        <v>0</v>
      </c>
      <c r="L82" s="117">
        <f>SUMIF('11'!N$3:N$50,Chantier,'11'!Q$3:Q$50)</f>
        <v>0</v>
      </c>
      <c r="M82" s="104">
        <f>SUMIF('12'!O$3:O$50,Chantier,'12'!R$3:R$50)</f>
        <v>0</v>
      </c>
      <c r="N82" s="104">
        <f>SUMIF('13'!P$3:P$50,Chantier,'13'!S$3:S$50)</f>
        <v>0</v>
      </c>
      <c r="O82" s="104">
        <f>SUMIF('14'!Q$3:Q$50,Chantier,'14'!T$3:T$50)</f>
        <v>0</v>
      </c>
      <c r="P82" s="104">
        <f>SUMIF('15'!R$3:R$50,Chantier,'15'!U$3:U$50)</f>
        <v>0</v>
      </c>
      <c r="Q82" s="104">
        <f>SUMIF('16'!S$3:S$50,Chantier,'16'!V$3:V$50)</f>
        <v>0</v>
      </c>
      <c r="R82" s="116">
        <f>SUM(Tableau2[[#This Row],[ -     ]]+Tableau2[[#This Row],[Colonne5]])</f>
        <v>0</v>
      </c>
      <c r="S82" s="157">
        <f>SUM(Tableau2[[#This Row],[ -     3]:[ -     9]])</f>
        <v>0</v>
      </c>
      <c r="T82" s="158">
        <f>SUM(Tableau2[[#This Row],[ -     14]:[ -     20]])</f>
        <v>0</v>
      </c>
      <c r="U82" s="159">
        <f>SUM(Tableau2[[#This Row],[Colonne3]:[ -     24]])</f>
        <v>0</v>
      </c>
      <c r="V82" s="160" t="str">
        <f t="shared" si="2"/>
        <v>Xvnnfoh Uxddhw</v>
      </c>
      <c r="W82" s="161"/>
    </row>
    <row r="83" spans="1:24">
      <c r="A83" s="126" t="s">
        <v>112</v>
      </c>
      <c r="B83" s="117">
        <f>SUMIF('1'!D$3:D$50,Chantier,'1'!G$3:G$50)</f>
        <v>0</v>
      </c>
      <c r="C83" s="110">
        <f>SUMIF('2'!E$3:E$50,Chantier,'2'!H$3:H$50)</f>
        <v>0</v>
      </c>
      <c r="D83" s="110">
        <f>SUMIF('3'!F$3:F$50,Chantier,'3'!I$3:I$50)</f>
        <v>0</v>
      </c>
      <c r="E83" s="110">
        <f>SUMIF('4'!G$3:G$50,Chantier,'4'!J$3:J$50)</f>
        <v>0</v>
      </c>
      <c r="F83" s="110">
        <f>SUMIF('5'!H$3:H$50,Chantier,'5'!K$3:K$50)</f>
        <v>0</v>
      </c>
      <c r="G83" s="110">
        <f>SUMIF('6'!I$3:I$50,Chantier,'6'!L$3:L$50)</f>
        <v>0</v>
      </c>
      <c r="H83" s="110">
        <f>SUMIF('7'!J$3:J$50,Chantier,'7'!M$3:M$50)</f>
        <v>0</v>
      </c>
      <c r="I83" s="110">
        <f>SUMIF('8'!K$3:K$50,Chantier,'8'!N$3:N$50)</f>
        <v>0</v>
      </c>
      <c r="J83" s="110">
        <f>SUMIF('9'!L$3:L$50,Chantier,'9'!O$3:O$50)</f>
        <v>0</v>
      </c>
      <c r="K83" s="110">
        <f>SUMIF('10'!M$3:M$50,Chantier,'10'!P$3:P$50)</f>
        <v>0</v>
      </c>
      <c r="L83" s="117">
        <f>SUMIF('11'!N$3:N$50,Chantier,'11'!Q$3:Q$50)</f>
        <v>0</v>
      </c>
      <c r="M83" s="104">
        <f>SUMIF('12'!O$3:O$50,Chantier,'12'!R$3:R$50)</f>
        <v>0</v>
      </c>
      <c r="N83" s="104">
        <f>SUMIF('13'!P$3:P$50,Chantier,'13'!S$3:S$50)</f>
        <v>0</v>
      </c>
      <c r="O83" s="104">
        <f>SUMIF('14'!Q$3:Q$50,Chantier,'14'!T$3:T$50)</f>
        <v>0</v>
      </c>
      <c r="P83" s="104">
        <f>SUMIF('15'!R$3:R$50,Chantier,'15'!U$3:U$50)</f>
        <v>0</v>
      </c>
      <c r="Q83" s="104">
        <f>SUMIF('16'!S$3:S$50,Chantier,'16'!V$3:V$50)</f>
        <v>0</v>
      </c>
      <c r="R83" s="116">
        <f>SUM(Tableau2[[#This Row],[ -     ]]+Tableau2[[#This Row],[Colonne5]])</f>
        <v>0</v>
      </c>
      <c r="S83" s="157">
        <f>SUM(Tableau2[[#This Row],[ -     3]:[ -     9]])</f>
        <v>0</v>
      </c>
      <c r="T83" s="158">
        <f>SUM(Tableau2[[#This Row],[ -     14]:[ -     20]])</f>
        <v>0</v>
      </c>
      <c r="U83" s="159">
        <f>SUM(Tableau2[[#This Row],[Colonne3]:[ -     24]])</f>
        <v>0</v>
      </c>
      <c r="V83" s="160" t="str">
        <f t="shared" si="2"/>
        <v>YIKHF</v>
      </c>
      <c r="W83" s="164"/>
    </row>
    <row r="84" spans="1:24" s="166" customFormat="1">
      <c r="A84" s="126" t="s">
        <v>119</v>
      </c>
      <c r="B84" s="117">
        <f>SUMIF('1'!D$3:D$50,Chantier,'1'!G$3:G$50)</f>
        <v>0</v>
      </c>
      <c r="C84" s="110">
        <f>SUMIF('2'!E$3:E$50,Chantier,'2'!H$3:H$50)</f>
        <v>0</v>
      </c>
      <c r="D84" s="110">
        <f>SUMIF('3'!F$3:F$50,Chantier,'3'!I$3:I$50)</f>
        <v>0</v>
      </c>
      <c r="E84" s="110">
        <f>SUMIF('4'!G$3:G$50,Chantier,'4'!J$3:J$50)</f>
        <v>0</v>
      </c>
      <c r="F84" s="110">
        <f>SUMIF('5'!H$3:H$50,Chantier,'5'!K$3:K$50)</f>
        <v>0</v>
      </c>
      <c r="G84" s="110">
        <f>SUMIF('6'!I$3:I$50,Chantier,'6'!L$3:L$50)</f>
        <v>0</v>
      </c>
      <c r="H84" s="110">
        <f>SUMIF('7'!J$3:J$50,Chantier,'7'!M$3:M$50)</f>
        <v>0</v>
      </c>
      <c r="I84" s="110">
        <f>SUMIF('8'!K$3:K$50,Chantier,'8'!N$3:N$50)</f>
        <v>0</v>
      </c>
      <c r="J84" s="110">
        <f>SUMIF('9'!L$3:L$50,Chantier,'9'!O$3:O$50)</f>
        <v>0</v>
      </c>
      <c r="K84" s="110">
        <f>SUMIF('10'!M$3:M$50,Chantier,'10'!P$3:P$50)</f>
        <v>0</v>
      </c>
      <c r="L84" s="117">
        <f>SUMIF('11'!N$3:N$50,Chantier,'11'!Q$3:Q$50)</f>
        <v>0</v>
      </c>
      <c r="M84" s="104">
        <f>SUMIF('12'!O$3:O$50,Chantier,'12'!R$3:R$50)</f>
        <v>0</v>
      </c>
      <c r="N84" s="104">
        <f>SUMIF('13'!P$3:P$50,Chantier,'13'!S$3:S$50)</f>
        <v>0</v>
      </c>
      <c r="O84" s="104">
        <f>SUMIF('14'!Q$3:Q$50,Chantier,'14'!T$3:T$50)</f>
        <v>0</v>
      </c>
      <c r="P84" s="104">
        <f>SUMIF('15'!R$3:R$50,Chantier,'15'!U$3:U$50)</f>
        <v>0</v>
      </c>
      <c r="Q84" s="104">
        <f>SUMIF('16'!S$3:S$50,Chantier,'16'!V$3:V$50)</f>
        <v>0</v>
      </c>
      <c r="R84" s="116">
        <f>SUM(Tableau2[[#This Row],[ -     ]]+Tableau2[[#This Row],[Colonne5]])</f>
        <v>0</v>
      </c>
      <c r="S84" s="157">
        <f>SUM(Tableau2[[#This Row],[ -     3]:[ -     9]])</f>
        <v>0</v>
      </c>
      <c r="T84" s="158">
        <f>SUM(Tableau2[[#This Row],[ -     14]:[ -     20]])</f>
        <v>0</v>
      </c>
      <c r="U84" s="159">
        <f>SUM(Tableau2[[#This Row],[Colonne3]:[ -     24]])</f>
        <v>0</v>
      </c>
      <c r="V84" s="160" t="str">
        <f t="shared" si="2"/>
        <v>Yqbeub hppbb llls</v>
      </c>
      <c r="W84" s="165"/>
    </row>
    <row r="85" spans="1:24" s="166" customFormat="1">
      <c r="A85" s="126" t="s">
        <v>102</v>
      </c>
      <c r="B85" s="117">
        <f>SUMIF('1'!D$3:D$50,Chantier,'1'!G$3:G$50)</f>
        <v>0</v>
      </c>
      <c r="C85" s="110">
        <f>SUMIF('2'!E$3:E$50,Chantier,'2'!H$3:H$50)</f>
        <v>0</v>
      </c>
      <c r="D85" s="110">
        <f>SUMIF('3'!F$3:F$50,Chantier,'3'!I$3:I$50)</f>
        <v>0</v>
      </c>
      <c r="E85" s="110">
        <f>SUMIF('4'!G$3:G$50,Chantier,'4'!J$3:J$50)</f>
        <v>0</v>
      </c>
      <c r="F85" s="110">
        <f>SUMIF('5'!H$3:H$50,Chantier,'5'!K$3:K$50)</f>
        <v>0</v>
      </c>
      <c r="G85" s="110">
        <f>SUMIF('6'!I$3:I$50,Chantier,'6'!L$3:L$50)</f>
        <v>0</v>
      </c>
      <c r="H85" s="110">
        <f>SUMIF('7'!J$3:J$50,Chantier,'7'!M$3:M$50)</f>
        <v>0</v>
      </c>
      <c r="I85" s="110">
        <f>SUMIF('8'!K$3:K$50,Chantier,'8'!N$3:N$50)</f>
        <v>0</v>
      </c>
      <c r="J85" s="110">
        <f>SUMIF('9'!L$3:L$50,Chantier,'9'!O$3:O$50)</f>
        <v>0</v>
      </c>
      <c r="K85" s="110">
        <f>SUMIF('10'!M$3:M$50,Chantier,'10'!P$3:P$50)</f>
        <v>0</v>
      </c>
      <c r="L85" s="117">
        <f>SUMIF('11'!N$3:N$50,Chantier,'11'!Q$3:Q$50)</f>
        <v>0</v>
      </c>
      <c r="M85" s="104">
        <f>SUMIF('12'!O$3:O$50,Chantier,'12'!R$3:R$50)</f>
        <v>0</v>
      </c>
      <c r="N85" s="104">
        <f>SUMIF('13'!P$3:P$50,Chantier,'13'!S$3:S$50)</f>
        <v>0</v>
      </c>
      <c r="O85" s="104">
        <f>SUMIF('14'!Q$3:Q$50,Chantier,'14'!T$3:T$50)</f>
        <v>0</v>
      </c>
      <c r="P85" s="104">
        <f>SUMIF('15'!R$3:R$50,Chantier,'15'!U$3:U$50)</f>
        <v>0</v>
      </c>
      <c r="Q85" s="104">
        <f>SUMIF('16'!S$3:S$50,Chantier,'16'!V$3:V$50)</f>
        <v>0</v>
      </c>
      <c r="R85" s="116">
        <f>SUM(Tableau2[[#This Row],[ -     ]]+Tableau2[[#This Row],[Colonne5]])</f>
        <v>0</v>
      </c>
      <c r="S85" s="157">
        <f>SUM(Tableau2[[#This Row],[ -     3]:[ -     9]])</f>
        <v>0</v>
      </c>
      <c r="T85" s="158">
        <f>SUM(Tableau2[[#This Row],[ -     14]:[ -     20]])</f>
        <v>0</v>
      </c>
      <c r="U85" s="159">
        <f>SUM(Tableau2[[#This Row],[Colonne3]:[ -     24]])</f>
        <v>0</v>
      </c>
      <c r="V85" s="160" t="str">
        <f t="shared" si="2"/>
        <v>Ywfwizy hlccl pxttmpbd</v>
      </c>
      <c r="W85" s="167"/>
    </row>
    <row r="86" spans="1:24" s="168" customFormat="1" ht="18.75" customHeight="1">
      <c r="A86" s="126" t="s">
        <v>129</v>
      </c>
      <c r="B86" s="117">
        <f>SUMIF('1'!D$3:D$50,Chantier,'1'!G$3:G$50)</f>
        <v>0</v>
      </c>
      <c r="C86" s="110">
        <f>SUMIF('2'!E$3:E$50,Chantier,'2'!H$3:H$50)</f>
        <v>0</v>
      </c>
      <c r="D86" s="110">
        <f>SUMIF('3'!F$3:F$50,Chantier,'3'!I$3:I$50)</f>
        <v>0</v>
      </c>
      <c r="E86" s="110">
        <f>SUMIF('4'!G$3:G$50,Chantier,'4'!J$3:J$50)</f>
        <v>0</v>
      </c>
      <c r="F86" s="110">
        <f>SUMIF('5'!H$3:H$50,Chantier,'5'!K$3:K$50)</f>
        <v>0</v>
      </c>
      <c r="G86" s="110">
        <f>SUMIF('6'!I$3:I$50,Chantier,'6'!L$3:L$50)</f>
        <v>0</v>
      </c>
      <c r="H86" s="110">
        <f>SUMIF('7'!J$3:J$50,Chantier,'7'!M$3:M$50)</f>
        <v>0</v>
      </c>
      <c r="I86" s="110">
        <f>SUMIF('8'!K$3:K$50,Chantier,'8'!N$3:N$50)</f>
        <v>0</v>
      </c>
      <c r="J86" s="110">
        <f>SUMIF('9'!L$3:L$50,Chantier,'9'!O$3:O$50)</f>
        <v>0</v>
      </c>
      <c r="K86" s="110">
        <f>SUMIF('10'!M$3:M$50,Chantier,'10'!P$3:P$50)</f>
        <v>0</v>
      </c>
      <c r="L86" s="117">
        <f>SUMIF('11'!N$3:N$50,Chantier,'11'!Q$3:Q$50)</f>
        <v>0</v>
      </c>
      <c r="M86" s="104">
        <f>SUMIF('12'!O$3:O$50,Chantier,'12'!R$3:R$50)</f>
        <v>0</v>
      </c>
      <c r="N86" s="104">
        <f>SUMIF('13'!P$3:P$50,Chantier,'13'!S$3:S$50)</f>
        <v>0</v>
      </c>
      <c r="O86" s="104">
        <f>SUMIF('14'!Q$3:Q$50,Chantier,'14'!T$3:T$50)</f>
        <v>0</v>
      </c>
      <c r="P86" s="104">
        <f>SUMIF('15'!R$3:R$50,Chantier,'15'!U$3:U$50)</f>
        <v>0</v>
      </c>
      <c r="Q86" s="104">
        <f>SUMIF('16'!S$3:S$50,Chantier,'16'!V$3:V$50)</f>
        <v>0</v>
      </c>
      <c r="R86" s="116">
        <f>SUM(Tableau2[[#This Row],[ -     ]]+Tableau2[[#This Row],[Colonne5]])</f>
        <v>0</v>
      </c>
      <c r="S86" s="157">
        <f>SUM(Tableau2[[#This Row],[ -     3]:[ -     9]])</f>
        <v>0</v>
      </c>
      <c r="T86" s="158">
        <f>SUM(Tableau2[[#This Row],[ -     14]:[ -     20]])</f>
        <v>0</v>
      </c>
      <c r="U86" s="159">
        <f>SUM(Tableau2[[#This Row],[Colonne3]:[ -     24]])</f>
        <v>0</v>
      </c>
      <c r="V86" s="160" t="str">
        <f t="shared" si="2"/>
        <v>Z&amp;umu;G mszlgxl mtenkvvc</v>
      </c>
      <c r="W86" s="107"/>
      <c r="X86" s="107"/>
    </row>
    <row r="87" spans="1:24" ht="41.25" customHeight="1">
      <c r="A87" s="169"/>
      <c r="B87" s="125">
        <f t="shared" ref="B87:U87" si="3">SUM(B2:B86)</f>
        <v>0</v>
      </c>
      <c r="C87" s="125">
        <f t="shared" si="3"/>
        <v>0</v>
      </c>
      <c r="D87" s="125">
        <f t="shared" si="3"/>
        <v>0</v>
      </c>
      <c r="E87" s="125">
        <f t="shared" si="3"/>
        <v>0</v>
      </c>
      <c r="F87" s="125">
        <f t="shared" si="3"/>
        <v>0</v>
      </c>
      <c r="G87" s="125">
        <f t="shared" si="3"/>
        <v>0</v>
      </c>
      <c r="H87" s="125">
        <f t="shared" si="3"/>
        <v>0</v>
      </c>
      <c r="I87" s="125">
        <f t="shared" si="3"/>
        <v>0</v>
      </c>
      <c r="J87" s="125">
        <f t="shared" si="3"/>
        <v>0</v>
      </c>
      <c r="K87" s="125">
        <f t="shared" si="3"/>
        <v>0</v>
      </c>
      <c r="L87" s="125">
        <f t="shared" si="3"/>
        <v>0</v>
      </c>
      <c r="M87" s="125">
        <f t="shared" si="3"/>
        <v>0</v>
      </c>
      <c r="N87" s="125">
        <f t="shared" si="3"/>
        <v>0</v>
      </c>
      <c r="O87" s="125">
        <f t="shared" si="3"/>
        <v>0</v>
      </c>
      <c r="P87" s="125">
        <f t="shared" si="3"/>
        <v>0</v>
      </c>
      <c r="Q87" s="125">
        <f t="shared" si="3"/>
        <v>0</v>
      </c>
      <c r="R87" s="125">
        <f t="shared" si="3"/>
        <v>0</v>
      </c>
      <c r="S87" s="125">
        <f t="shared" si="3"/>
        <v>0</v>
      </c>
      <c r="T87" s="125">
        <f t="shared" si="3"/>
        <v>0</v>
      </c>
      <c r="U87" s="125">
        <f t="shared" si="3"/>
        <v>0</v>
      </c>
      <c r="V87" s="160"/>
    </row>
    <row r="88" spans="1:24" ht="105" customHeight="1">
      <c r="A88" s="170"/>
      <c r="B88" s="105" t="str">
        <f t="shared" ref="B88:S88" ca="1" si="4">B1</f>
        <v>1</v>
      </c>
      <c r="C88" s="105" t="str">
        <f t="shared" ca="1" si="4"/>
        <v>2</v>
      </c>
      <c r="D88" s="105" t="str">
        <f t="shared" ca="1" si="4"/>
        <v>3</v>
      </c>
      <c r="E88" s="105" t="str">
        <f t="shared" ca="1" si="4"/>
        <v>4</v>
      </c>
      <c r="F88" s="105" t="str">
        <f t="shared" ref="F88:L88" ca="1" si="5">F1</f>
        <v>5</v>
      </c>
      <c r="G88" s="105" t="str">
        <f t="shared" ca="1" si="5"/>
        <v>6</v>
      </c>
      <c r="H88" s="105" t="str">
        <f t="shared" ca="1" si="5"/>
        <v>7</v>
      </c>
      <c r="I88" s="105" t="str">
        <f t="shared" ca="1" si="5"/>
        <v>8</v>
      </c>
      <c r="J88" s="105" t="str">
        <f t="shared" ca="1" si="5"/>
        <v>9</v>
      </c>
      <c r="K88" s="105" t="str">
        <f t="shared" ca="1" si="5"/>
        <v>10</v>
      </c>
      <c r="L88" s="105" t="str">
        <f t="shared" ca="1" si="5"/>
        <v>11</v>
      </c>
      <c r="M88" s="105" t="str">
        <f t="shared" ca="1" si="4"/>
        <v>12</v>
      </c>
      <c r="N88" s="105" t="str">
        <f t="shared" ca="1" si="4"/>
        <v>13</v>
      </c>
      <c r="O88" s="105" t="str">
        <f t="shared" ca="1" si="4"/>
        <v>14</v>
      </c>
      <c r="P88" s="105" t="str">
        <f t="shared" ca="1" si="4"/>
        <v>15</v>
      </c>
      <c r="Q88" s="105" t="str">
        <f t="shared" ca="1" si="4"/>
        <v>16</v>
      </c>
      <c r="R88" s="105" t="str">
        <f t="shared" si="4"/>
        <v>TOTAL B-E</v>
      </c>
      <c r="S88" s="105" t="str">
        <f t="shared" si="4"/>
        <v>TOTAL FAB</v>
      </c>
      <c r="T88" s="105" t="str">
        <f>T1</f>
        <v>TOTAL POSE</v>
      </c>
      <c r="U88" s="105" t="str">
        <f>U1</f>
        <v>TOTAL</v>
      </c>
      <c r="V88" s="158"/>
      <c r="W88" s="171"/>
      <c r="X88" s="172"/>
    </row>
    <row r="89" spans="1:24">
      <c r="A89" s="167"/>
      <c r="B89" s="112"/>
      <c r="C89" s="113"/>
      <c r="D89" s="112"/>
      <c r="E89" s="112"/>
      <c r="F89" s="112"/>
      <c r="G89" s="113"/>
      <c r="H89" s="113"/>
      <c r="I89" s="113"/>
      <c r="J89" s="113"/>
      <c r="K89" s="113"/>
      <c r="L89" s="113"/>
      <c r="M89" s="188">
        <f>'12'!$J$44</f>
        <v>-1.25</v>
      </c>
      <c r="N89" s="188">
        <f>'13'!$J$44</f>
        <v>-1.25</v>
      </c>
      <c r="O89" s="188">
        <f>'14'!$J$44</f>
        <v>-1.25</v>
      </c>
      <c r="P89" s="188">
        <f>'15'!$J$44</f>
        <v>-1.25</v>
      </c>
      <c r="Q89" s="188">
        <f>'16'!$J$44</f>
        <v>-1.25</v>
      </c>
      <c r="R89" s="114"/>
      <c r="S89" s="115"/>
      <c r="T89" s="115"/>
      <c r="U89" s="174"/>
      <c r="V89" s="175"/>
      <c r="W89" s="176"/>
      <c r="X89" s="177"/>
    </row>
    <row r="90" spans="1:24" ht="36.75">
      <c r="A90" s="106" t="s">
        <v>22</v>
      </c>
      <c r="B90" s="123">
        <f>'1'!$H$1</f>
        <v>36</v>
      </c>
      <c r="C90" s="122" t="s">
        <v>65</v>
      </c>
      <c r="D90" s="111"/>
      <c r="E90" s="189">
        <f>SUM(C87:K87)</f>
        <v>0</v>
      </c>
      <c r="F90" s="189"/>
      <c r="G90" s="178"/>
      <c r="H90" s="178"/>
      <c r="I90" s="178"/>
      <c r="J90" s="108"/>
      <c r="K90" s="109"/>
      <c r="L90" s="108"/>
      <c r="M90" s="111"/>
      <c r="N90" s="111"/>
      <c r="O90" s="190" t="s">
        <v>53</v>
      </c>
      <c r="P90" s="190"/>
      <c r="Q90" s="111">
        <f>SUM(M87:Q87)</f>
        <v>0</v>
      </c>
      <c r="R90" s="107"/>
      <c r="S90" s="107"/>
      <c r="T90" s="107"/>
      <c r="U90" s="107"/>
      <c r="V90" s="107"/>
      <c r="W90" s="107"/>
      <c r="X90" s="107"/>
    </row>
    <row r="91" spans="1:24" ht="58.5">
      <c r="B91" s="103"/>
      <c r="C91" s="103"/>
      <c r="D91" s="124"/>
      <c r="E91" s="191">
        <f>R87</f>
        <v>0</v>
      </c>
      <c r="F91" s="191"/>
      <c r="J91" s="103"/>
      <c r="K91" s="102"/>
      <c r="L91" s="103"/>
      <c r="N91" s="103"/>
      <c r="O91" s="103"/>
      <c r="P91" s="102"/>
      <c r="R91" s="102"/>
      <c r="S91" s="102"/>
      <c r="T91" s="102"/>
      <c r="U91" s="102"/>
      <c r="V91" s="102"/>
      <c r="W91" s="102"/>
      <c r="X91" s="102"/>
    </row>
    <row r="92" spans="1:24" ht="58.5">
      <c r="B92" s="103"/>
      <c r="C92" s="103"/>
      <c r="D92" s="103"/>
      <c r="E92" s="103"/>
      <c r="F92" s="103"/>
      <c r="J92" s="103"/>
      <c r="K92" s="102"/>
      <c r="L92" s="103"/>
      <c r="N92" s="103"/>
      <c r="O92" s="103"/>
      <c r="P92" s="102"/>
      <c r="R92" s="102"/>
      <c r="S92" s="102"/>
      <c r="T92" s="102"/>
      <c r="U92" s="102"/>
      <c r="V92" s="102"/>
      <c r="W92" s="102"/>
      <c r="X92" s="102"/>
    </row>
    <row r="93" spans="1:24">
      <c r="B93" s="1"/>
    </row>
  </sheetData>
  <mergeCells count="3">
    <mergeCell ref="E90:F90"/>
    <mergeCell ref="O90:P90"/>
    <mergeCell ref="E91:F91"/>
  </mergeCells>
  <pageMargins left="0.16" right="0.16" top="0.23" bottom="0.17" header="0.31496062992125984" footer="0.31496062992125984"/>
  <pageSetup paperSize="9" scale="2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1]!triage">
                <anchor moveWithCells="1" sizeWithCells="1">
                  <from>
                    <xdr:col>0</xdr:col>
                    <xdr:colOff>1238250</xdr:colOff>
                    <xdr:row>0</xdr:row>
                    <xdr:rowOff>133350</xdr:rowOff>
                  </from>
                  <to>
                    <xdr:col>0</xdr:col>
                    <xdr:colOff>2524125</xdr:colOff>
                    <xdr:row>0</xdr:row>
                    <xdr:rowOff>1200150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BA152-3F64-4AFA-ACE6-04237EC81A8A}">
  <sheetPr codeName="Feuil35">
    <tabColor theme="4" tint="0.59999389629810485"/>
  </sheetPr>
  <dimension ref="A1:R46"/>
  <sheetViews>
    <sheetView tabSelected="1" view="pageBreakPreview" zoomScale="85" zoomScaleNormal="100" zoomScaleSheetLayoutView="85" workbookViewId="0">
      <pane ySplit="2" topLeftCell="A3" activePane="bottomLeft" state="frozen"/>
      <selection pane="bottomLeft" activeCell="D7" sqref="D7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1</v>
      </c>
      <c r="E1" s="196"/>
      <c r="F1" s="196"/>
      <c r="G1" s="10" t="s">
        <v>22</v>
      </c>
      <c r="H1" s="197"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 t="s">
        <v>66</v>
      </c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 t="s">
        <v>123</v>
      </c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sheetProtection sheet="1" objects="1" scenarios="1"/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15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FC502E8C-F6EA-4931-A607-FD082BFCE864}">
      <formula1>Tâches</formula1>
    </dataValidation>
    <dataValidation type="list" allowBlank="1" showDropDown="1" showInputMessage="1" showErrorMessage="1" errorTitle="ERREUR" error="Choisir le chantier dans la liste proposée " sqref="D3:D42" xr:uid="{C75DD289-D051-4B23-8752-82D1FDC987BB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22" r:id="rId4" name="ComboBox1">
          <controlPr locked="0" defaultSize="0" autoLine="0" r:id="rId5">
            <anchor moveWithCells="1">
              <from>
                <xdr:col>3</xdr:col>
                <xdr:colOff>0</xdr:colOff>
                <xdr:row>6</xdr:row>
                <xdr:rowOff>0</xdr:rowOff>
              </from>
              <to>
                <xdr:col>4</xdr:col>
                <xdr:colOff>0</xdr:colOff>
                <xdr:row>7</xdr:row>
                <xdr:rowOff>19050</xdr:rowOff>
              </to>
            </anchor>
          </controlPr>
        </control>
      </mc:Choice>
      <mc:Fallback>
        <control shapeId="30722" r:id="rId4" name="ComboBox1"/>
      </mc:Fallback>
    </mc:AlternateContent>
    <mc:AlternateContent xmlns:mc="http://schemas.openxmlformats.org/markup-compatibility/2006">
      <mc:Choice Requires="x14">
        <control shapeId="30721" r:id="rId6" name="CommandButton1">
          <controlPr defaultSize="0" autoLine="0" autoPict="0" r:id="rId7">
            <anchor moveWithCells="1">
              <from>
                <xdr:col>10</xdr:col>
                <xdr:colOff>47625</xdr:colOff>
                <xdr:row>0</xdr:row>
                <xdr:rowOff>438150</xdr:rowOff>
              </from>
              <to>
                <xdr:col>11</xdr:col>
                <xdr:colOff>66675</xdr:colOff>
                <xdr:row>42</xdr:row>
                <xdr:rowOff>19050</xdr:rowOff>
              </to>
            </anchor>
          </controlPr>
        </control>
      </mc:Choice>
      <mc:Fallback>
        <control shapeId="30721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56EC6-EF1D-4F1D-91C7-AE13467AD775}">
  <sheetPr codeName="Feuil34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2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14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54A4AD01-7BBA-49B0-A413-E0B2E8010C7B}">
      <formula1>Tâches</formula1>
    </dataValidation>
    <dataValidation type="list" allowBlank="1" showDropDown="1" showInputMessage="1" showErrorMessage="1" errorTitle="ERREUR" error="Choisir le chantier dans la liste proposée " sqref="D3:D42" xr:uid="{E694997E-585F-4AEF-B876-02531F490746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9698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9698" r:id="rId4" name="ComboBox1"/>
      </mc:Fallback>
    </mc:AlternateContent>
    <mc:AlternateContent xmlns:mc="http://schemas.openxmlformats.org/markup-compatibility/2006">
      <mc:Choice Requires="x14">
        <control shapeId="29697" r:id="rId6" name="CommandButton1">
          <controlPr defaultSize="0" autoLine="0" autoPict="0" r:id="rId7">
            <anchor moveWithCells="1">
              <from>
                <xdr:col>10</xdr:col>
                <xdr:colOff>19050</xdr:colOff>
                <xdr:row>0</xdr:row>
                <xdr:rowOff>466725</xdr:rowOff>
              </from>
              <to>
                <xdr:col>11</xdr:col>
                <xdr:colOff>38100</xdr:colOff>
                <xdr:row>42</xdr:row>
                <xdr:rowOff>0</xdr:rowOff>
              </to>
            </anchor>
          </controlPr>
        </control>
      </mc:Choice>
      <mc:Fallback>
        <control shapeId="29697" r:id="rId6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5AB64-6817-47DE-8CC6-1502880BE4B1}">
  <sheetPr codeName="Feuil33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3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13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A61B28C6-A401-46AA-9FD2-1C7348CEF08C}">
      <formula1>Tâches</formula1>
    </dataValidation>
    <dataValidation type="list" allowBlank="1" showDropDown="1" showInputMessage="1" showErrorMessage="1" errorTitle="ERREUR" error="Choisir le chantier dans la liste proposée " sqref="D3:D42" xr:uid="{502AD423-37E9-4040-8FE8-370C10495755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8674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8674" r:id="rId4" name="ComboBox1"/>
      </mc:Fallback>
    </mc:AlternateContent>
    <mc:AlternateContent xmlns:mc="http://schemas.openxmlformats.org/markup-compatibility/2006">
      <mc:Choice Requires="x14">
        <control shapeId="28673" r:id="rId6" name="CommandButton1">
          <controlPr defaultSize="0" autoLine="0" autoPict="0" r:id="rId7">
            <anchor moveWithCells="1">
              <from>
                <xdr:col>10</xdr:col>
                <xdr:colOff>19050</xdr:colOff>
                <xdr:row>0</xdr:row>
                <xdr:rowOff>466725</xdr:rowOff>
              </from>
              <to>
                <xdr:col>11</xdr:col>
                <xdr:colOff>38100</xdr:colOff>
                <xdr:row>42</xdr:row>
                <xdr:rowOff>9525</xdr:rowOff>
              </to>
            </anchor>
          </controlPr>
        </control>
      </mc:Choice>
      <mc:Fallback>
        <control shapeId="28673" r:id="rId6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437E7-B02C-4BDC-8A95-B824CA8AF409}">
  <sheetPr codeName="Feuil32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4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12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70472F66-A3FC-4D33-99A8-63886EC7E58C}">
      <formula1>Tâches</formula1>
    </dataValidation>
    <dataValidation type="list" allowBlank="1" showDropDown="1" showInputMessage="1" showErrorMessage="1" errorTitle="ERREUR" error="Choisir le chantier dans la liste proposée " sqref="D3:D42" xr:uid="{54934547-FEC6-4354-B5EC-9B252F51C473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7650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7650" r:id="rId4" name="ComboBox1"/>
      </mc:Fallback>
    </mc:AlternateContent>
    <mc:AlternateContent xmlns:mc="http://schemas.openxmlformats.org/markup-compatibility/2006">
      <mc:Choice Requires="x14">
        <control shapeId="27649" r:id="rId6" name="CommandButton1">
          <controlPr defaultSize="0" autoLine="0" autoPict="0" r:id="rId7">
            <anchor moveWithCells="1">
              <from>
                <xdr:col>10</xdr:col>
                <xdr:colOff>19050</xdr:colOff>
                <xdr:row>1</xdr:row>
                <xdr:rowOff>0</xdr:rowOff>
              </from>
              <to>
                <xdr:col>11</xdr:col>
                <xdr:colOff>38100</xdr:colOff>
                <xdr:row>42</xdr:row>
                <xdr:rowOff>38100</xdr:rowOff>
              </to>
            </anchor>
          </controlPr>
        </control>
      </mc:Choice>
      <mc:Fallback>
        <control shapeId="27649" r:id="rId6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4BE91-931D-46CB-A347-CB6D6A088005}">
  <sheetPr codeName="Feuil31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5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11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6772B542-1CC1-4141-929B-3D84DCEDB161}">
      <formula1>Tâches</formula1>
    </dataValidation>
    <dataValidation type="list" allowBlank="1" showDropDown="1" showInputMessage="1" showErrorMessage="1" errorTitle="ERREUR" error="Choisir le chantier dans la liste proposée " sqref="D3:D42" xr:uid="{32A3BA98-4D75-4DE3-B547-76DAA3E58D96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6626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6626" r:id="rId4" name="ComboBox1"/>
      </mc:Fallback>
    </mc:AlternateContent>
    <mc:AlternateContent xmlns:mc="http://schemas.openxmlformats.org/markup-compatibility/2006">
      <mc:Choice Requires="x14">
        <control shapeId="26625" r:id="rId6" name="CommandButton1">
          <controlPr defaultSize="0" autoLine="0" autoPict="0" r:id="rId7">
            <anchor moveWithCells="1">
              <from>
                <xdr:col>10</xdr:col>
                <xdr:colOff>9525</xdr:colOff>
                <xdr:row>0</xdr:row>
                <xdr:rowOff>447675</xdr:rowOff>
              </from>
              <to>
                <xdr:col>11</xdr:col>
                <xdr:colOff>28575</xdr:colOff>
                <xdr:row>42</xdr:row>
                <xdr:rowOff>9525</xdr:rowOff>
              </to>
            </anchor>
          </controlPr>
        </control>
      </mc:Choice>
      <mc:Fallback>
        <control shapeId="26625" r:id="rId6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A11AB9-45A6-4417-91DC-FCDD49CE96FD}">
  <sheetPr codeName="Feuil30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6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10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D26919EE-823B-40EA-A04E-CEEE8603D4C0}">
      <formula1>Tâches</formula1>
    </dataValidation>
    <dataValidation type="list" allowBlank="1" showDropDown="1" showInputMessage="1" showErrorMessage="1" errorTitle="ERREUR" error="Choisir le chantier dans la liste proposée " sqref="D3:D42" xr:uid="{2DAE03F3-765F-4DE0-B10E-5519EFC690D0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5602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5602" r:id="rId4" name="ComboBox1"/>
      </mc:Fallback>
    </mc:AlternateContent>
    <mc:AlternateContent xmlns:mc="http://schemas.openxmlformats.org/markup-compatibility/2006">
      <mc:Choice Requires="x14">
        <control shapeId="25601" r:id="rId6" name="CommandButton1">
          <controlPr defaultSize="0" autoLine="0" autoPict="0" r:id="rId7">
            <anchor moveWithCells="1">
              <from>
                <xdr:col>10</xdr:col>
                <xdr:colOff>38100</xdr:colOff>
                <xdr:row>0</xdr:row>
                <xdr:rowOff>466725</xdr:rowOff>
              </from>
              <to>
                <xdr:col>11</xdr:col>
                <xdr:colOff>57150</xdr:colOff>
                <xdr:row>42</xdr:row>
                <xdr:rowOff>9525</xdr:rowOff>
              </to>
            </anchor>
          </controlPr>
        </control>
      </mc:Choice>
      <mc:Fallback>
        <control shapeId="25601" r:id="rId6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55FF4-3D5B-4EBF-95B0-DB2FD5424A17}">
  <sheetPr codeName="Feuil29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7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9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57870520-EA0A-44F8-B07B-D15E9689B0F2}">
      <formula1>Tâches</formula1>
    </dataValidation>
    <dataValidation type="list" allowBlank="1" showDropDown="1" showInputMessage="1" showErrorMessage="1" errorTitle="ERREUR" error="Choisir le chantier dans la liste proposée " sqref="D3:D42" xr:uid="{34293E9A-D7E9-420E-8362-E6C535A06E89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4578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4578" r:id="rId4" name="ComboBox1"/>
      </mc:Fallback>
    </mc:AlternateContent>
    <mc:AlternateContent xmlns:mc="http://schemas.openxmlformats.org/markup-compatibility/2006">
      <mc:Choice Requires="x14">
        <control shapeId="24577" r:id="rId6" name="CommandButton1">
          <controlPr defaultSize="0" autoLine="0" autoPict="0" r:id="rId7">
            <anchor moveWithCells="1">
              <from>
                <xdr:col>10</xdr:col>
                <xdr:colOff>47625</xdr:colOff>
                <xdr:row>0</xdr:row>
                <xdr:rowOff>447675</xdr:rowOff>
              </from>
              <to>
                <xdr:col>11</xdr:col>
                <xdr:colOff>66675</xdr:colOff>
                <xdr:row>42</xdr:row>
                <xdr:rowOff>19050</xdr:rowOff>
              </to>
            </anchor>
          </controlPr>
        </control>
      </mc:Choice>
      <mc:Fallback>
        <control shapeId="24577" r:id="rId6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EA2E4-9FFA-478A-AB89-4AD2B60836FF}">
  <sheetPr codeName="Feuil28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8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8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FD09FE45-A262-4F9B-9466-5AB5ADAA71B9}">
      <formula1>Tâches</formula1>
    </dataValidation>
    <dataValidation type="list" allowBlank="1" showDropDown="1" showInputMessage="1" showErrorMessage="1" errorTitle="ERREUR" error="Choisir le chantier dans la liste proposée " sqref="D3:D42" xr:uid="{3F38EC01-5AB8-49DC-8181-C6ED580AFC0D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3554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3554" r:id="rId4" name="ComboBox1"/>
      </mc:Fallback>
    </mc:AlternateContent>
    <mc:AlternateContent xmlns:mc="http://schemas.openxmlformats.org/markup-compatibility/2006">
      <mc:Choice Requires="x14">
        <control shapeId="23553" r:id="rId6" name="CommandButton1">
          <controlPr defaultSize="0" autoLine="0" autoPict="0" r:id="rId7">
            <anchor moveWithCells="1">
              <from>
                <xdr:col>10</xdr:col>
                <xdr:colOff>19050</xdr:colOff>
                <xdr:row>0</xdr:row>
                <xdr:rowOff>466725</xdr:rowOff>
              </from>
              <to>
                <xdr:col>11</xdr:col>
                <xdr:colOff>38100</xdr:colOff>
                <xdr:row>42</xdr:row>
                <xdr:rowOff>38100</xdr:rowOff>
              </to>
            </anchor>
          </controlPr>
        </control>
      </mc:Choice>
      <mc:Fallback>
        <control shapeId="23553" r:id="rId6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6901F-E104-41E2-AFB3-24215D7BF51D}">
  <sheetPr codeName="Feuil27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9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7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C69243E4-1A12-4A96-A4FE-43960BC9F648}">
      <formula1>Tâches</formula1>
    </dataValidation>
    <dataValidation type="list" allowBlank="1" showDropDown="1" showInputMessage="1" showErrorMessage="1" errorTitle="ERREUR" error="Choisir le chantier dans la liste proposée " sqref="D3:D42" xr:uid="{FDA49A45-78A6-43E8-AD68-36FB04B25D6A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2530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2530" r:id="rId4" name="ComboBox1"/>
      </mc:Fallback>
    </mc:AlternateContent>
    <mc:AlternateContent xmlns:mc="http://schemas.openxmlformats.org/markup-compatibility/2006">
      <mc:Choice Requires="x14">
        <control shapeId="22529" r:id="rId6" name="CommandButton1">
          <controlPr defaultSize="0" autoLine="0" autoPict="0" r:id="rId7">
            <anchor moveWithCells="1">
              <from>
                <xdr:col>10</xdr:col>
                <xdr:colOff>38100</xdr:colOff>
                <xdr:row>0</xdr:row>
                <xdr:rowOff>466725</xdr:rowOff>
              </from>
              <to>
                <xdr:col>11</xdr:col>
                <xdr:colOff>57150</xdr:colOff>
                <xdr:row>42</xdr:row>
                <xdr:rowOff>38100</xdr:rowOff>
              </to>
            </anchor>
          </controlPr>
        </control>
      </mc:Choice>
      <mc:Fallback>
        <control shapeId="22529" r:id="rId6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C0F0B-C38B-4876-B157-B52227724BA6}">
  <sheetPr codeName="Feuil26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10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</mergeCells>
  <conditionalFormatting sqref="C1:C1048576">
    <cfRule type="cellIs" dxfId="6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D7F7B8E4-5177-476F-83FB-05FF0DA2A351}">
      <formula1>Tâches</formula1>
    </dataValidation>
    <dataValidation type="list" allowBlank="1" showDropDown="1" showInputMessage="1" showErrorMessage="1" errorTitle="ERREUR" error="Choisir le chantier dans la liste proposée " sqref="D3:D42" xr:uid="{3A8BA2FC-ADE4-403F-B3D7-60D206B2157D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1506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1506" r:id="rId4" name="ComboBox1"/>
      </mc:Fallback>
    </mc:AlternateContent>
    <mc:AlternateContent xmlns:mc="http://schemas.openxmlformats.org/markup-compatibility/2006">
      <mc:Choice Requires="x14">
        <control shapeId="21505" r:id="rId6" name="CommandButton1">
          <controlPr defaultSize="0" autoLine="0" autoPict="0" r:id="rId7">
            <anchor moveWithCells="1">
              <from>
                <xdr:col>10</xdr:col>
                <xdr:colOff>19050</xdr:colOff>
                <xdr:row>1</xdr:row>
                <xdr:rowOff>0</xdr:rowOff>
              </from>
              <to>
                <xdr:col>11</xdr:col>
                <xdr:colOff>38100</xdr:colOff>
                <xdr:row>42</xdr:row>
                <xdr:rowOff>9525</xdr:rowOff>
              </to>
            </anchor>
          </controlPr>
        </control>
      </mc:Choice>
      <mc:Fallback>
        <control shapeId="21505" r:id="rId6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5">
    <tabColor theme="4" tint="0.59999389629810485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D3" sqref="D3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195" t="s">
        <v>25</v>
      </c>
      <c r="B1" s="195"/>
      <c r="C1" s="129" t="s">
        <v>0</v>
      </c>
      <c r="D1" s="196" t="str">
        <f ca="1">RIGHT(CELL("filename",A1),LEN(CELL("filename",A1))-SEARCH("]",CELL("filename",A1)))</f>
        <v>11</v>
      </c>
      <c r="E1" s="196"/>
      <c r="F1" s="196"/>
      <c r="G1" s="10" t="s">
        <v>22</v>
      </c>
      <c r="H1" s="197">
        <f>'1'!$H$1</f>
        <v>36</v>
      </c>
      <c r="I1" s="19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198" t="s">
        <v>1</v>
      </c>
      <c r="C2" s="199"/>
      <c r="D2" s="33" t="s">
        <v>2</v>
      </c>
      <c r="E2" s="11" t="s">
        <v>41</v>
      </c>
      <c r="F2" s="11" t="s">
        <v>3</v>
      </c>
      <c r="G2" s="12" t="s">
        <v>1</v>
      </c>
      <c r="H2" s="198" t="s">
        <v>4</v>
      </c>
      <c r="I2" s="199"/>
      <c r="J2" s="192"/>
      <c r="K2" s="192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3" t="s">
        <v>6</v>
      </c>
      <c r="I3" s="194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202">
        <f>SUM(G3:G10)</f>
        <v>0</v>
      </c>
      <c r="I9" s="203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204"/>
      <c r="I10" s="203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3" t="s">
        <v>6</v>
      </c>
      <c r="I11" s="194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202">
        <f>SUM(G11:G18)</f>
        <v>0</v>
      </c>
      <c r="I17" s="203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204"/>
      <c r="I18" s="203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3" t="s">
        <v>6</v>
      </c>
      <c r="I19" s="194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202">
        <f>SUM(G19:G26)</f>
        <v>0</v>
      </c>
      <c r="I25" s="203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204"/>
      <c r="I26" s="203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3" t="s">
        <v>6</v>
      </c>
      <c r="I27" s="194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202">
        <f>SUM(G27:G34)</f>
        <v>0</v>
      </c>
      <c r="I33" s="203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204"/>
      <c r="I34" s="203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3" t="s">
        <v>6</v>
      </c>
      <c r="I35" s="194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8" t="s">
        <v>10</v>
      </c>
      <c r="I37" s="209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202">
        <f>SUM(G35:G42)</f>
        <v>0</v>
      </c>
      <c r="I41" s="203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205"/>
      <c r="I42" s="206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207">
        <f>H41+H33+H25+H17+H9</f>
        <v>0</v>
      </c>
      <c r="I44" s="207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20:I20"/>
    <mergeCell ref="H21:I21"/>
    <mergeCell ref="H25:I25"/>
    <mergeCell ref="H26:I26"/>
    <mergeCell ref="H27:I27"/>
    <mergeCell ref="H9:I9"/>
    <mergeCell ref="H10:I10"/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</mergeCells>
  <conditionalFormatting sqref="C1:C1048576">
    <cfRule type="cellIs" dxfId="5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00000000-0002-0000-0C00-000000000000}">
      <formula1>Tâches</formula1>
    </dataValidation>
    <dataValidation type="list" allowBlank="1" showDropDown="1" showInputMessage="1" showErrorMessage="1" errorTitle="ERREUR" error="Choisir le chantier dans la liste proposée " sqref="D3:D42" xr:uid="{00000000-0002-0000-0C00-000001000000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6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3076" r:id="rId4" name="ComboBox1"/>
      </mc:Fallback>
    </mc:AlternateContent>
    <mc:AlternateContent xmlns:mc="http://schemas.openxmlformats.org/markup-compatibility/2006">
      <mc:Choice Requires="x14">
        <control shapeId="3074" r:id="rId6" name="CommandButton1">
          <controlPr defaultSize="0" autoLine="0" autoPict="0" r:id="rId7">
            <anchor moveWithCells="1">
              <from>
                <xdr:col>10</xdr:col>
                <xdr:colOff>38100</xdr:colOff>
                <xdr:row>0</xdr:row>
                <xdr:rowOff>457200</xdr:rowOff>
              </from>
              <to>
                <xdr:col>11</xdr:col>
                <xdr:colOff>57150</xdr:colOff>
                <xdr:row>42</xdr:row>
                <xdr:rowOff>9525</xdr:rowOff>
              </to>
            </anchor>
          </controlPr>
        </control>
      </mc:Choice>
      <mc:Fallback>
        <control shapeId="3074" r:id="rId6" name="CommandButton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1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195" t="s">
        <v>26</v>
      </c>
      <c r="B1" s="195"/>
      <c r="C1" s="32" t="s">
        <v>0</v>
      </c>
      <c r="D1" s="229" t="str">
        <f ca="1">RIGHT(CELL("filename",A1),LEN(CELL("filename",A1))-SEARCH("]",CELL("filename",A1)))</f>
        <v>12</v>
      </c>
      <c r="E1" s="229"/>
      <c r="F1" s="229"/>
      <c r="G1" s="43"/>
      <c r="H1" s="4" t="s">
        <v>22</v>
      </c>
      <c r="I1" s="197">
        <f>'1'!$H$1</f>
        <v>36</v>
      </c>
      <c r="J1" s="197"/>
      <c r="K1" s="10"/>
      <c r="L1" s="228"/>
      <c r="M1" s="228"/>
      <c r="N1" s="5"/>
      <c r="O1" s="6"/>
      <c r="T1" s="8"/>
    </row>
    <row r="2" spans="1:20" ht="30.75" customHeight="1" thickBot="1">
      <c r="A2" s="10"/>
      <c r="B2" s="198" t="s">
        <v>1</v>
      </c>
      <c r="C2" s="19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198" t="s">
        <v>4</v>
      </c>
      <c r="K2" s="199"/>
      <c r="M2" s="192"/>
      <c r="N2" s="192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9" t="s">
        <v>6</v>
      </c>
      <c r="K3" s="220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7" t="s">
        <v>8</v>
      </c>
      <c r="K4" s="218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7" t="s">
        <v>10</v>
      </c>
      <c r="K5" s="218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23">
        <f>SUM(F3:H10)-0.25</f>
        <v>-0.25</v>
      </c>
      <c r="K9" s="224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25"/>
      <c r="K10" s="224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9" t="s">
        <v>6</v>
      </c>
      <c r="K11" s="220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7" t="s">
        <v>8</v>
      </c>
      <c r="K12" s="218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7" t="s">
        <v>10</v>
      </c>
      <c r="K13" s="218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23">
        <f>SUM(F11:H18)-0.25</f>
        <v>-0.25</v>
      </c>
      <c r="K17" s="224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25"/>
      <c r="K18" s="224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9" t="s">
        <v>6</v>
      </c>
      <c r="K19" s="220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7" t="s">
        <v>8</v>
      </c>
      <c r="K20" s="218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7" t="s">
        <v>10</v>
      </c>
      <c r="K21" s="218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23">
        <f>SUM(F19:H26)-0.25</f>
        <v>-0.25</v>
      </c>
      <c r="K25" s="224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25"/>
      <c r="K26" s="224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9" t="s">
        <v>6</v>
      </c>
      <c r="K27" s="220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7" t="s">
        <v>8</v>
      </c>
      <c r="K28" s="218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7" t="s">
        <v>10</v>
      </c>
      <c r="K29" s="218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23">
        <f>SUM(F27:H34)-0.25</f>
        <v>-0.25</v>
      </c>
      <c r="K33" s="224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25"/>
      <c r="K34" s="224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9" t="s">
        <v>6</v>
      </c>
      <c r="K35" s="220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7" t="s">
        <v>8</v>
      </c>
      <c r="K36" s="218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23">
        <f>SUM(F35:H42)-0.25</f>
        <v>-0.25</v>
      </c>
      <c r="K41" s="224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1"/>
      <c r="K42" s="222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15">
        <f>J41+J33+J25+J17+J9</f>
        <v>-1.25</v>
      </c>
      <c r="K44" s="216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13">
        <v>35</v>
      </c>
      <c r="K45" s="214"/>
    </row>
    <row r="46" spans="1:18" ht="20.100000000000001" customHeight="1" thickBot="1">
      <c r="G46" s="210" t="s">
        <v>48</v>
      </c>
      <c r="H46" s="211"/>
      <c r="I46" s="212"/>
      <c r="J46" s="213">
        <f>J44-J45-J47</f>
        <v>-36.25</v>
      </c>
      <c r="K46" s="214"/>
    </row>
    <row r="47" spans="1:18" ht="15.75" thickBot="1">
      <c r="G47" s="210" t="s">
        <v>29</v>
      </c>
      <c r="H47" s="211"/>
      <c r="I47" s="212"/>
      <c r="J47" s="215">
        <f>SUM(G3:G42)</f>
        <v>0</v>
      </c>
      <c r="K47" s="216"/>
    </row>
  </sheetData>
  <customSheetViews>
    <customSheetView guid="{2466BB32-3F20-4A31-8C8A-2D62866C6750}" showPageBreaks="1" printArea="1" hiddenColumns="1" view="pageBreakPreview" topLeftCell="A10">
      <selection activeCell="J37" sqref="J37:L37"/>
      <pageMargins left="0.11811023622047245" right="0.11811023622047245" top="0.12" bottom="0.08" header="0.17" footer="0.12"/>
      <pageSetup paperSize="9" scale="86" orientation="landscape" horizontalDpi="300" verticalDpi="300" r:id="rId1"/>
      <headerFooter alignWithMargins="0"/>
    </customSheetView>
  </customSheetViews>
  <mergeCells count="40">
    <mergeCell ref="G44:I44"/>
    <mergeCell ref="J3:K3"/>
    <mergeCell ref="J4:K4"/>
    <mergeCell ref="J5:K5"/>
    <mergeCell ref="J13:K13"/>
    <mergeCell ref="J28:K28"/>
    <mergeCell ref="J29:K29"/>
    <mergeCell ref="J33:K33"/>
    <mergeCell ref="J9:K9"/>
    <mergeCell ref="J27:K27"/>
    <mergeCell ref="J19:K19"/>
    <mergeCell ref="J10:K10"/>
    <mergeCell ref="J11:K11"/>
    <mergeCell ref="J12:K12"/>
    <mergeCell ref="J17:K17"/>
    <mergeCell ref="J18:K18"/>
    <mergeCell ref="L1:M1"/>
    <mergeCell ref="B2:C2"/>
    <mergeCell ref="J2:K2"/>
    <mergeCell ref="M2:N2"/>
    <mergeCell ref="A1:B1"/>
    <mergeCell ref="D1:F1"/>
    <mergeCell ref="I1:J1"/>
    <mergeCell ref="J44:K44"/>
    <mergeCell ref="J20:K20"/>
    <mergeCell ref="J36:K36"/>
    <mergeCell ref="J35:K35"/>
    <mergeCell ref="J42:K42"/>
    <mergeCell ref="J21:K21"/>
    <mergeCell ref="J25:K25"/>
    <mergeCell ref="J41:K41"/>
    <mergeCell ref="J26:K26"/>
    <mergeCell ref="J37:K37"/>
    <mergeCell ref="J34:K34"/>
    <mergeCell ref="G45:I45"/>
    <mergeCell ref="J45:K45"/>
    <mergeCell ref="G46:I46"/>
    <mergeCell ref="J46:K46"/>
    <mergeCell ref="G47:I47"/>
    <mergeCell ref="J47:K47"/>
  </mergeCells>
  <phoneticPr fontId="0" type="noConversion"/>
  <conditionalFormatting sqref="C3:C42">
    <cfRule type="cellIs" dxfId="4" priority="1" operator="equal">
      <formula>0</formula>
    </cfRule>
  </conditionalFormatting>
  <dataValidations count="2">
    <dataValidation type="list" allowBlank="1" showInputMessage="1" showErrorMessage="1" sqref="E11:E13 E19:E25 F3:F10 E3:E5" xr:uid="{00000000-0002-0000-0D00-000000000000}">
      <formula1>Chantier</formula1>
    </dataValidation>
    <dataValidation type="list" allowBlank="1" showDropDown="1" showInputMessage="1" showErrorMessage="1" errorTitle="ERREUR" error="Choisir le chantier dans la liste proposée " sqref="D3:D42" xr:uid="{00000000-0002-0000-0D00-000001000000}">
      <formula1>#REF!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6385" r:id="rId5" name="ComboBox1">
          <controlPr defaultSize="0" autoLine="0" r:id="rId6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16385" r:id="rId5" name="ComboBox1"/>
      </mc:Fallback>
    </mc:AlternateContent>
    <mc:AlternateContent xmlns:mc="http://schemas.openxmlformats.org/markup-compatibility/2006">
      <mc:Choice Requires="x14">
        <control shapeId="16387" r:id="rId7" name="CommandButton1">
          <controlPr defaultSize="0" autoLine="0" autoPict="0" r:id="rId8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16387" r:id="rId7" name="CommandButton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A48D8-5FBE-4F1D-BFC3-DBE6B67064D2}">
  <sheetPr codeName="Feuil15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195" t="s">
        <v>26</v>
      </c>
      <c r="B1" s="195"/>
      <c r="C1" s="32" t="s">
        <v>0</v>
      </c>
      <c r="D1" s="229" t="str">
        <f ca="1">RIGHT(CELL("filename",A1),LEN(CELL("filename",A1))-SEARCH("]",CELL("filename",A1)))</f>
        <v>13</v>
      </c>
      <c r="E1" s="229"/>
      <c r="F1" s="229"/>
      <c r="G1" s="43"/>
      <c r="H1" s="4" t="s">
        <v>22</v>
      </c>
      <c r="I1" s="197">
        <f>'1'!$H$1</f>
        <v>36</v>
      </c>
      <c r="J1" s="197"/>
      <c r="K1" s="10"/>
      <c r="L1" s="228"/>
      <c r="M1" s="228"/>
      <c r="N1" s="5"/>
      <c r="O1" s="6"/>
      <c r="T1" s="8"/>
    </row>
    <row r="2" spans="1:20" ht="30.75" customHeight="1" thickBot="1">
      <c r="A2" s="10"/>
      <c r="B2" s="198" t="s">
        <v>1</v>
      </c>
      <c r="C2" s="19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198" t="s">
        <v>4</v>
      </c>
      <c r="K2" s="199"/>
      <c r="M2" s="192"/>
      <c r="N2" s="192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9" t="s">
        <v>6</v>
      </c>
      <c r="K3" s="220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7" t="s">
        <v>8</v>
      </c>
      <c r="K4" s="218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7" t="s">
        <v>10</v>
      </c>
      <c r="K5" s="218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23">
        <f>SUM(F3:H10)-0.25</f>
        <v>-0.25</v>
      </c>
      <c r="K9" s="224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25"/>
      <c r="K10" s="224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9" t="s">
        <v>6</v>
      </c>
      <c r="K11" s="220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7" t="s">
        <v>8</v>
      </c>
      <c r="K12" s="218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7" t="s">
        <v>10</v>
      </c>
      <c r="K13" s="218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23">
        <f>SUM(F11:H18)-0.25</f>
        <v>-0.25</v>
      </c>
      <c r="K17" s="224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25"/>
      <c r="K18" s="224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9" t="s">
        <v>6</v>
      </c>
      <c r="K19" s="220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7" t="s">
        <v>8</v>
      </c>
      <c r="K20" s="218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7" t="s">
        <v>10</v>
      </c>
      <c r="K21" s="218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23">
        <f>SUM(F19:H26)-0.25</f>
        <v>-0.25</v>
      </c>
      <c r="K25" s="224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25"/>
      <c r="K26" s="224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9" t="s">
        <v>6</v>
      </c>
      <c r="K27" s="220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7" t="s">
        <v>8</v>
      </c>
      <c r="K28" s="218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7" t="s">
        <v>10</v>
      </c>
      <c r="K29" s="218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23">
        <f>SUM(F27:H34)-0.25</f>
        <v>-0.25</v>
      </c>
      <c r="K33" s="224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25"/>
      <c r="K34" s="224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9" t="s">
        <v>6</v>
      </c>
      <c r="K35" s="220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7" t="s">
        <v>8</v>
      </c>
      <c r="K36" s="218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23">
        <f>SUM(F35:H42)-0.25</f>
        <v>-0.25</v>
      </c>
      <c r="K41" s="224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1"/>
      <c r="K42" s="222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15">
        <f>J41+J33+J25+J17+J9</f>
        <v>-1.25</v>
      </c>
      <c r="K44" s="216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13">
        <v>35</v>
      </c>
      <c r="K45" s="214"/>
    </row>
    <row r="46" spans="1:18" ht="20.100000000000001" customHeight="1" thickBot="1">
      <c r="G46" s="210" t="s">
        <v>48</v>
      </c>
      <c r="H46" s="211"/>
      <c r="I46" s="212"/>
      <c r="J46" s="213">
        <f>J44-J45-J47</f>
        <v>-36.25</v>
      </c>
      <c r="K46" s="214"/>
    </row>
    <row r="47" spans="1:18" ht="15.75" thickBot="1">
      <c r="G47" s="210" t="s">
        <v>29</v>
      </c>
      <c r="H47" s="211"/>
      <c r="I47" s="212"/>
      <c r="J47" s="215">
        <f>SUM(G3:G42)</f>
        <v>0</v>
      </c>
      <c r="K47" s="216"/>
    </row>
  </sheetData>
  <mergeCells count="40"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A1:B1"/>
    <mergeCell ref="D1:F1"/>
    <mergeCell ref="I1:J1"/>
    <mergeCell ref="L1:M1"/>
    <mergeCell ref="B2:C2"/>
    <mergeCell ref="J2:K2"/>
    <mergeCell ref="M2:N2"/>
  </mergeCells>
  <conditionalFormatting sqref="C3:C42">
    <cfRule type="cellIs" dxfId="3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3D37D77D-E312-4899-9459-1A69B7F9C1E3}">
      <formula1>#REF!</formula1>
    </dataValidation>
    <dataValidation type="list" allowBlank="1" showInputMessage="1" showErrorMessage="1" sqref="E11:E13 E19:E25 F3:F10 E3:E5" xr:uid="{A0E52067-3B03-497F-982B-B9EA5BA9BFDE}">
      <formula1>Chantier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0178" r:id="rId4" name="CommandButton1">
          <controlPr defaultSize="0" autoLine="0" r:id="rId5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0178" r:id="rId4" name="CommandButton1"/>
      </mc:Fallback>
    </mc:AlternateContent>
    <mc:AlternateContent xmlns:mc="http://schemas.openxmlformats.org/markup-compatibility/2006">
      <mc:Choice Requires="x14">
        <control shapeId="50177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0177" r:id="rId6" name="ComboBox1"/>
      </mc:Fallback>
    </mc:AlternateContent>
  </control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FFE99-30C7-40FF-B07C-599D6108B159}">
  <sheetPr codeName="Feuil16">
    <tabColor rgb="FFFFCC66"/>
  </sheetPr>
  <dimension ref="A1:T47"/>
  <sheetViews>
    <sheetView view="pageBreakPreview" zoomScale="85" zoomScaleNormal="100" zoomScaleSheetLayoutView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195" t="s">
        <v>26</v>
      </c>
      <c r="B1" s="195"/>
      <c r="C1" s="32" t="s">
        <v>0</v>
      </c>
      <c r="D1" s="229" t="str">
        <f ca="1">RIGHT(CELL("filename",A1),LEN(CELL("filename",A1))-SEARCH("]",CELL("filename",A1)))</f>
        <v>14</v>
      </c>
      <c r="E1" s="229"/>
      <c r="F1" s="229"/>
      <c r="G1" s="43"/>
      <c r="H1" s="4" t="s">
        <v>22</v>
      </c>
      <c r="I1" s="197">
        <f>'1'!$H$1</f>
        <v>36</v>
      </c>
      <c r="J1" s="197"/>
      <c r="K1" s="10"/>
      <c r="L1" s="228"/>
      <c r="M1" s="228"/>
      <c r="N1" s="5"/>
      <c r="O1" s="6"/>
      <c r="T1" s="8"/>
    </row>
    <row r="2" spans="1:20" ht="30.75" customHeight="1" thickBot="1">
      <c r="A2" s="10"/>
      <c r="B2" s="198" t="s">
        <v>1</v>
      </c>
      <c r="C2" s="19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198" t="s">
        <v>4</v>
      </c>
      <c r="K2" s="199"/>
      <c r="M2" s="192"/>
      <c r="N2" s="192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9" t="s">
        <v>6</v>
      </c>
      <c r="K3" s="220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7" t="s">
        <v>8</v>
      </c>
      <c r="K4" s="218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7" t="s">
        <v>10</v>
      </c>
      <c r="K5" s="218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23">
        <f>SUM(F3:H10)-0.25</f>
        <v>-0.25</v>
      </c>
      <c r="K9" s="224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25"/>
      <c r="K10" s="224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9" t="s">
        <v>6</v>
      </c>
      <c r="K11" s="220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7" t="s">
        <v>8</v>
      </c>
      <c r="K12" s="218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7" t="s">
        <v>10</v>
      </c>
      <c r="K13" s="218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23">
        <f>SUM(F11:H18)-0.25</f>
        <v>-0.25</v>
      </c>
      <c r="K17" s="224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25"/>
      <c r="K18" s="224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9" t="s">
        <v>6</v>
      </c>
      <c r="K19" s="220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7" t="s">
        <v>8</v>
      </c>
      <c r="K20" s="218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7" t="s">
        <v>10</v>
      </c>
      <c r="K21" s="218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23">
        <f>SUM(F19:H26)-0.25</f>
        <v>-0.25</v>
      </c>
      <c r="K25" s="224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25"/>
      <c r="K26" s="224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9" t="s">
        <v>6</v>
      </c>
      <c r="K27" s="220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7" t="s">
        <v>8</v>
      </c>
      <c r="K28" s="218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7" t="s">
        <v>10</v>
      </c>
      <c r="K29" s="218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23">
        <f>SUM(F27:H34)-0.25</f>
        <v>-0.25</v>
      </c>
      <c r="K33" s="224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25"/>
      <c r="K34" s="224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9" t="s">
        <v>6</v>
      </c>
      <c r="K35" s="220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7" t="s">
        <v>8</v>
      </c>
      <c r="K36" s="218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23">
        <f>SUM(F35:H42)-0.25</f>
        <v>-0.25</v>
      </c>
      <c r="K41" s="224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1"/>
      <c r="K42" s="222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15">
        <f>J41+J33+J25+J17+J9</f>
        <v>-1.25</v>
      </c>
      <c r="K44" s="216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13">
        <v>35</v>
      </c>
      <c r="K45" s="214"/>
    </row>
    <row r="46" spans="1:18" ht="20.100000000000001" customHeight="1" thickBot="1">
      <c r="G46" s="210" t="s">
        <v>48</v>
      </c>
      <c r="H46" s="211"/>
      <c r="I46" s="212"/>
      <c r="J46" s="213">
        <f>J44-J45-J47</f>
        <v>-36.25</v>
      </c>
      <c r="K46" s="214"/>
    </row>
    <row r="47" spans="1:18" ht="15.75" thickBot="1">
      <c r="G47" s="210" t="s">
        <v>29</v>
      </c>
      <c r="H47" s="211"/>
      <c r="I47" s="212"/>
      <c r="J47" s="215">
        <f>SUM(G3:G42)</f>
        <v>0</v>
      </c>
      <c r="K47" s="216"/>
    </row>
  </sheetData>
  <mergeCells count="40"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A1:B1"/>
    <mergeCell ref="D1:F1"/>
    <mergeCell ref="I1:J1"/>
    <mergeCell ref="L1:M1"/>
    <mergeCell ref="B2:C2"/>
    <mergeCell ref="J2:K2"/>
    <mergeCell ref="M2:N2"/>
  </mergeCells>
  <conditionalFormatting sqref="C3:C42">
    <cfRule type="cellIs" dxfId="2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33B13B1F-6255-4C41-8186-C92217B13E8F}">
      <formula1>#REF!</formula1>
    </dataValidation>
    <dataValidation type="list" allowBlank="1" showInputMessage="1" showErrorMessage="1" sqref="E11:E13 E19:E25 F3:F10 E3:E5" xr:uid="{FFB7E60F-A71F-433F-86D5-0B4BF9904CE8}">
      <formula1>Chantier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1202" r:id="rId4" name="CommandButton1">
          <controlPr defaultSize="0" autoLine="0" r:id="rId5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1202" r:id="rId4" name="CommandButton1"/>
      </mc:Fallback>
    </mc:AlternateContent>
    <mc:AlternateContent xmlns:mc="http://schemas.openxmlformats.org/markup-compatibility/2006">
      <mc:Choice Requires="x14">
        <control shapeId="51201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1201" r:id="rId6" name="ComboBox1"/>
      </mc:Fallback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A00F1-AF21-4360-A826-5062F0A427FD}">
  <sheetPr codeName="Feuil17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195" t="s">
        <v>26</v>
      </c>
      <c r="B1" s="195"/>
      <c r="C1" s="32" t="s">
        <v>0</v>
      </c>
      <c r="D1" s="229" t="str">
        <f ca="1">RIGHT(CELL("filename",A1),LEN(CELL("filename",A1))-SEARCH("]",CELL("filename",A1)))</f>
        <v>15</v>
      </c>
      <c r="E1" s="229"/>
      <c r="F1" s="229"/>
      <c r="G1" s="43"/>
      <c r="H1" s="4" t="s">
        <v>22</v>
      </c>
      <c r="I1" s="197">
        <f>'1'!$H$1</f>
        <v>36</v>
      </c>
      <c r="J1" s="197"/>
      <c r="K1" s="10"/>
      <c r="L1" s="228"/>
      <c r="M1" s="228"/>
      <c r="N1" s="5"/>
      <c r="O1" s="6"/>
      <c r="T1" s="8"/>
    </row>
    <row r="2" spans="1:20" ht="30.75" customHeight="1" thickBot="1">
      <c r="A2" s="10"/>
      <c r="B2" s="198" t="s">
        <v>1</v>
      </c>
      <c r="C2" s="19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198" t="s">
        <v>4</v>
      </c>
      <c r="K2" s="199"/>
      <c r="M2" s="192"/>
      <c r="N2" s="192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9" t="s">
        <v>6</v>
      </c>
      <c r="K3" s="220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7" t="s">
        <v>8</v>
      </c>
      <c r="K4" s="218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7" t="s">
        <v>10</v>
      </c>
      <c r="K5" s="218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23">
        <f>SUM(F3:H10)-0.25</f>
        <v>-0.25</v>
      </c>
      <c r="K9" s="224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25"/>
      <c r="K10" s="224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9" t="s">
        <v>6</v>
      </c>
      <c r="K11" s="220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7" t="s">
        <v>8</v>
      </c>
      <c r="K12" s="218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7" t="s">
        <v>10</v>
      </c>
      <c r="K13" s="218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23">
        <f>SUM(F11:H18)-0.25</f>
        <v>-0.25</v>
      </c>
      <c r="K17" s="224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25"/>
      <c r="K18" s="224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9" t="s">
        <v>6</v>
      </c>
      <c r="K19" s="220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7" t="s">
        <v>8</v>
      </c>
      <c r="K20" s="218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7" t="s">
        <v>10</v>
      </c>
      <c r="K21" s="218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23">
        <f>SUM(F19:H26)-0.25</f>
        <v>-0.25</v>
      </c>
      <c r="K25" s="224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25"/>
      <c r="K26" s="224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9" t="s">
        <v>6</v>
      </c>
      <c r="K27" s="220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7" t="s">
        <v>8</v>
      </c>
      <c r="K28" s="218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7" t="s">
        <v>10</v>
      </c>
      <c r="K29" s="218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23">
        <f>SUM(F27:H34)-0.25</f>
        <v>-0.25</v>
      </c>
      <c r="K33" s="224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25"/>
      <c r="K34" s="224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9" t="s">
        <v>6</v>
      </c>
      <c r="K35" s="220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7" t="s">
        <v>8</v>
      </c>
      <c r="K36" s="218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23">
        <f>SUM(F35:H42)-0.25</f>
        <v>-0.25</v>
      </c>
      <c r="K41" s="224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1"/>
      <c r="K42" s="222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15">
        <f>J41+J33+J25+J17+J9</f>
        <v>-1.25</v>
      </c>
      <c r="K44" s="216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13">
        <v>35</v>
      </c>
      <c r="K45" s="214"/>
    </row>
    <row r="46" spans="1:18" ht="20.100000000000001" customHeight="1" thickBot="1">
      <c r="G46" s="210" t="s">
        <v>48</v>
      </c>
      <c r="H46" s="211"/>
      <c r="I46" s="212"/>
      <c r="J46" s="213">
        <f>J44-J45-J47</f>
        <v>-36.25</v>
      </c>
      <c r="K46" s="214"/>
    </row>
    <row r="47" spans="1:18" ht="15.75" thickBot="1">
      <c r="G47" s="210" t="s">
        <v>29</v>
      </c>
      <c r="H47" s="211"/>
      <c r="I47" s="212"/>
      <c r="J47" s="215">
        <f>SUM(G3:G42)</f>
        <v>0</v>
      </c>
      <c r="K47" s="216"/>
    </row>
  </sheetData>
  <mergeCells count="40"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A1:B1"/>
    <mergeCell ref="D1:F1"/>
    <mergeCell ref="I1:J1"/>
    <mergeCell ref="L1:M1"/>
    <mergeCell ref="B2:C2"/>
    <mergeCell ref="J2:K2"/>
    <mergeCell ref="M2:N2"/>
  </mergeCells>
  <conditionalFormatting sqref="C3:C42">
    <cfRule type="cellIs" dxfId="1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EF03DBB8-C139-4271-9231-14FEDF4B4CC2}">
      <formula1>#REF!</formula1>
    </dataValidation>
    <dataValidation type="list" allowBlank="1" showInputMessage="1" showErrorMessage="1" sqref="E11:E13 E19:E25 F3:F10 E3:E5" xr:uid="{8893E55A-30DF-481F-83C4-BEB522A74808}">
      <formula1>Chantier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2226" r:id="rId4" name="CommandButton1">
          <controlPr defaultSize="0" autoLine="0" r:id="rId5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2226" r:id="rId4" name="CommandButton1"/>
      </mc:Fallback>
    </mc:AlternateContent>
    <mc:AlternateContent xmlns:mc="http://schemas.openxmlformats.org/markup-compatibility/2006">
      <mc:Choice Requires="x14">
        <control shapeId="52225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2225" r:id="rId6" name="ComboBox1"/>
      </mc:Fallback>
    </mc:AlternateContent>
  </control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46ED6-5D9E-492E-BB56-5385FC1F010E}">
  <sheetPr codeName="Feuil12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H24" sqref="H24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195" t="s">
        <v>26</v>
      </c>
      <c r="B1" s="195"/>
      <c r="C1" s="32" t="s">
        <v>0</v>
      </c>
      <c r="D1" s="229" t="str">
        <f ca="1">RIGHT(CELL("filename",A1),LEN(CELL("filename",A1))-SEARCH("]",CELL("filename",A1)))</f>
        <v>16</v>
      </c>
      <c r="E1" s="229"/>
      <c r="F1" s="229"/>
      <c r="G1" s="43"/>
      <c r="H1" s="4" t="s">
        <v>22</v>
      </c>
      <c r="I1" s="197">
        <f>'1'!$H$1</f>
        <v>36</v>
      </c>
      <c r="J1" s="197"/>
      <c r="K1" s="10"/>
      <c r="L1" s="228"/>
      <c r="M1" s="228"/>
      <c r="N1" s="5"/>
      <c r="O1" s="6"/>
      <c r="T1" s="8"/>
    </row>
    <row r="2" spans="1:20" ht="30.75" customHeight="1" thickBot="1">
      <c r="A2" s="10"/>
      <c r="B2" s="198" t="s">
        <v>1</v>
      </c>
      <c r="C2" s="19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198" t="s">
        <v>4</v>
      </c>
      <c r="K2" s="199"/>
      <c r="M2" s="192"/>
      <c r="N2" s="192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9" t="s">
        <v>6</v>
      </c>
      <c r="K3" s="220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7" t="s">
        <v>8</v>
      </c>
      <c r="K4" s="218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7" t="s">
        <v>10</v>
      </c>
      <c r="K5" s="218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23">
        <f>SUM(F3:H10)-0.25</f>
        <v>-0.25</v>
      </c>
      <c r="K9" s="224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25"/>
      <c r="K10" s="224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9" t="s">
        <v>6</v>
      </c>
      <c r="K11" s="220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7" t="s">
        <v>8</v>
      </c>
      <c r="K12" s="218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7" t="s">
        <v>10</v>
      </c>
      <c r="K13" s="218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23">
        <f>SUM(F11:H18)-0.25</f>
        <v>-0.25</v>
      </c>
      <c r="K17" s="224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25"/>
      <c r="K18" s="224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9" t="s">
        <v>6</v>
      </c>
      <c r="K19" s="220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7" t="s">
        <v>8</v>
      </c>
      <c r="K20" s="218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7" t="s">
        <v>10</v>
      </c>
      <c r="K21" s="218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23">
        <f>SUM(F19:H26)-0.25</f>
        <v>-0.25</v>
      </c>
      <c r="K25" s="224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25"/>
      <c r="K26" s="224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9" t="s">
        <v>6</v>
      </c>
      <c r="K27" s="220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7" t="s">
        <v>8</v>
      </c>
      <c r="K28" s="218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7" t="s">
        <v>10</v>
      </c>
      <c r="K29" s="218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23">
        <f>SUM(F27:H34)-0.25</f>
        <v>-0.25</v>
      </c>
      <c r="K33" s="224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25"/>
      <c r="K34" s="224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9" t="s">
        <v>6</v>
      </c>
      <c r="K35" s="220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7" t="s">
        <v>8</v>
      </c>
      <c r="K36" s="218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23">
        <f>SUM(F35:H42)-0.25</f>
        <v>-0.25</v>
      </c>
      <c r="K41" s="224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1"/>
      <c r="K42" s="222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15">
        <f>J41+J33+J25+J17+J9</f>
        <v>-1.25</v>
      </c>
      <c r="K44" s="216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13">
        <v>35</v>
      </c>
      <c r="K45" s="214"/>
    </row>
    <row r="46" spans="1:18" ht="20.100000000000001" customHeight="1" thickBot="1">
      <c r="G46" s="210" t="s">
        <v>48</v>
      </c>
      <c r="H46" s="211"/>
      <c r="I46" s="212"/>
      <c r="J46" s="213">
        <f>J44-J45-J47</f>
        <v>-36.25</v>
      </c>
      <c r="K46" s="214"/>
    </row>
    <row r="47" spans="1:18" ht="15.75" thickBot="1">
      <c r="G47" s="210" t="s">
        <v>29</v>
      </c>
      <c r="H47" s="211"/>
      <c r="I47" s="212"/>
      <c r="J47" s="215">
        <f>SUM(G3:G42)</f>
        <v>0</v>
      </c>
      <c r="K47" s="216"/>
    </row>
  </sheetData>
  <mergeCells count="40"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A1:B1"/>
    <mergeCell ref="D1:F1"/>
    <mergeCell ref="I1:J1"/>
    <mergeCell ref="L1:M1"/>
    <mergeCell ref="B2:C2"/>
    <mergeCell ref="J2:K2"/>
    <mergeCell ref="M2:N2"/>
  </mergeCells>
  <conditionalFormatting sqref="C3:C42">
    <cfRule type="cellIs" dxfId="0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E23214C2-3C8C-43C5-B216-176E35908F3F}">
      <formula1>#REF!</formula1>
    </dataValidation>
    <dataValidation type="list" allowBlank="1" showInputMessage="1" showErrorMessage="1" sqref="E11:E13 E19:E25 F3:F10 E3:E5" xr:uid="{D163B826-61B8-4572-896C-69E22256422D}">
      <formula1>Chantier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4274" r:id="rId4" name="CommandButton1">
          <controlPr defaultSize="0" autoLine="0" r:id="rId5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4274" r:id="rId4" name="CommandButton1"/>
      </mc:Fallback>
    </mc:AlternateContent>
    <mc:AlternateContent xmlns:mc="http://schemas.openxmlformats.org/markup-compatibility/2006">
      <mc:Choice Requires="x14">
        <control shapeId="54273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4273" r:id="rId6" name="ComboBox1"/>
      </mc:Fallback>
    </mc:AlternateContent>
  </control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3"/>
  <dimension ref="A1:U36"/>
  <sheetViews>
    <sheetView view="pageBreakPreview" zoomScaleNormal="100" zoomScaleSheetLayoutView="100" workbookViewId="0">
      <selection activeCell="E6" sqref="E6"/>
    </sheetView>
  </sheetViews>
  <sheetFormatPr baseColWidth="10" defaultColWidth="11.42578125" defaultRowHeight="12.75"/>
  <cols>
    <col min="1" max="1" width="8" style="30" customWidth="1"/>
    <col min="2" max="3" width="7.85546875" style="31" customWidth="1"/>
    <col min="4" max="4" width="32.5703125" style="9" customWidth="1"/>
    <col min="5" max="5" width="42.85546875" style="9" customWidth="1"/>
    <col min="6" max="6" width="15.140625" style="9" bestFit="1" customWidth="1"/>
    <col min="7" max="7" width="17.28515625" style="9" customWidth="1"/>
    <col min="8" max="8" width="14.7109375" style="9" customWidth="1"/>
    <col min="9" max="9" width="10.85546875" style="9" bestFit="1" customWidth="1"/>
    <col min="10" max="10" width="10" style="9" customWidth="1"/>
    <col min="11" max="11" width="1.140625" style="9" hidden="1" customWidth="1"/>
    <col min="12" max="12" width="5.5703125" style="9" customWidth="1"/>
    <col min="13" max="13" width="8" style="30" customWidth="1"/>
    <col min="14" max="15" width="7.85546875" style="31" customWidth="1"/>
    <col min="16" max="16" width="19.7109375" style="9" bestFit="1" customWidth="1"/>
    <col min="17" max="17" width="62.140625" style="9" customWidth="1"/>
    <col min="18" max="18" width="13.140625" style="9" customWidth="1"/>
    <col min="19" max="19" width="12.7109375" style="9" customWidth="1"/>
    <col min="20" max="20" width="1.140625" style="9" customWidth="1"/>
    <col min="21" max="21" width="11.28515625" style="9" customWidth="1"/>
    <col min="22" max="16384" width="11.42578125" style="9"/>
  </cols>
  <sheetData>
    <row r="1" spans="1:21" ht="38.25" customHeight="1" thickBot="1">
      <c r="A1" s="195" t="s">
        <v>26</v>
      </c>
      <c r="B1" s="195"/>
      <c r="C1" s="32" t="s">
        <v>0</v>
      </c>
      <c r="D1" s="73" t="str">
        <f ca="1">RIGHT(CELL("filename",A1),LEN(CELL("filename",A1))-SEARCH("]",CELL("filename",A1)))</f>
        <v>Vierge Pose 2</v>
      </c>
      <c r="E1" s="3"/>
      <c r="F1" s="43"/>
      <c r="G1" s="43"/>
      <c r="H1" s="4" t="s">
        <v>22</v>
      </c>
      <c r="I1" s="231" t="e">
        <f>#REF!</f>
        <v>#REF!</v>
      </c>
      <c r="J1" s="231"/>
      <c r="K1" s="231"/>
      <c r="L1" s="231"/>
      <c r="M1" s="228"/>
      <c r="N1" s="228"/>
      <c r="O1" s="5"/>
      <c r="P1" s="6"/>
      <c r="Q1" s="7"/>
      <c r="R1" s="7"/>
      <c r="S1" s="7"/>
      <c r="T1" s="7"/>
      <c r="U1" s="8"/>
    </row>
    <row r="2" spans="1:21" ht="30.75" customHeight="1" thickBot="1">
      <c r="A2" s="10"/>
      <c r="B2" s="198" t="s">
        <v>1</v>
      </c>
      <c r="C2" s="19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198" t="s">
        <v>4</v>
      </c>
      <c r="K2" s="230"/>
      <c r="L2" s="199"/>
      <c r="M2" s="13"/>
      <c r="N2" s="192"/>
      <c r="O2" s="192"/>
      <c r="P2" s="13"/>
      <c r="Q2" s="13"/>
      <c r="R2" s="13"/>
      <c r="S2" s="13"/>
      <c r="T2" s="13"/>
      <c r="U2" s="13"/>
    </row>
    <row r="3" spans="1:21" ht="20.100000000000001" customHeight="1">
      <c r="A3" s="34" t="s">
        <v>5</v>
      </c>
      <c r="B3" s="57" t="s">
        <v>32</v>
      </c>
      <c r="C3" s="14"/>
      <c r="D3" s="58"/>
      <c r="E3" s="15"/>
      <c r="F3" s="59"/>
      <c r="G3" s="59"/>
      <c r="H3" s="60"/>
      <c r="I3" s="46">
        <f t="shared" ref="I3:I8" si="0">SUM(F3:H3)</f>
        <v>0</v>
      </c>
      <c r="J3" s="219" t="s">
        <v>6</v>
      </c>
      <c r="K3" s="219"/>
      <c r="L3" s="220"/>
      <c r="M3" s="13"/>
      <c r="N3" s="17"/>
      <c r="O3" s="18"/>
      <c r="P3" s="7"/>
      <c r="Q3" s="7"/>
      <c r="R3" s="19"/>
      <c r="S3" s="19"/>
      <c r="T3" s="7"/>
      <c r="U3" s="7"/>
    </row>
    <row r="4" spans="1:21" ht="20.100000000000001" customHeight="1">
      <c r="A4" s="35" t="s">
        <v>7</v>
      </c>
      <c r="B4" s="61" t="s">
        <v>24</v>
      </c>
      <c r="C4" s="20"/>
      <c r="D4" s="47"/>
      <c r="E4" s="21"/>
      <c r="F4" s="62"/>
      <c r="G4" s="22"/>
      <c r="H4" s="63"/>
      <c r="I4" s="49">
        <f t="shared" si="0"/>
        <v>0</v>
      </c>
      <c r="J4" s="217" t="s">
        <v>8</v>
      </c>
      <c r="K4" s="217"/>
      <c r="L4" s="218"/>
      <c r="M4" s="13"/>
      <c r="N4" s="17"/>
      <c r="O4" s="18"/>
      <c r="P4" s="7"/>
      <c r="Q4" s="7"/>
      <c r="R4" s="19"/>
      <c r="S4" s="19"/>
      <c r="T4" s="7"/>
      <c r="U4" s="7"/>
    </row>
    <row r="5" spans="1:21" ht="20.100000000000001" customHeight="1">
      <c r="A5" s="35" t="s">
        <v>9</v>
      </c>
      <c r="B5" s="61"/>
      <c r="C5" s="20"/>
      <c r="D5" s="47"/>
      <c r="E5" s="21"/>
      <c r="F5" s="62"/>
      <c r="G5" s="22"/>
      <c r="H5" s="63"/>
      <c r="I5" s="49">
        <f t="shared" si="0"/>
        <v>0</v>
      </c>
      <c r="J5" s="217" t="s">
        <v>10</v>
      </c>
      <c r="K5" s="217"/>
      <c r="L5" s="218"/>
      <c r="M5" s="13"/>
      <c r="N5" s="17"/>
      <c r="O5" s="18"/>
      <c r="P5" s="7"/>
      <c r="Q5" s="7"/>
      <c r="R5" s="19"/>
      <c r="S5" s="19"/>
      <c r="T5" s="7"/>
      <c r="U5" s="7"/>
    </row>
    <row r="6" spans="1:21" ht="20.100000000000001" customHeight="1">
      <c r="A6" s="35" t="s">
        <v>11</v>
      </c>
      <c r="B6" s="61" t="s">
        <v>33</v>
      </c>
      <c r="C6" s="20"/>
      <c r="D6" s="47"/>
      <c r="E6" s="21"/>
      <c r="F6" s="62"/>
      <c r="G6" s="22"/>
      <c r="H6" s="63"/>
      <c r="I6" s="49">
        <f t="shared" si="0"/>
        <v>0</v>
      </c>
      <c r="J6" s="37"/>
      <c r="K6" s="38"/>
      <c r="L6" s="39"/>
      <c r="M6" s="13"/>
      <c r="N6" s="17"/>
      <c r="O6" s="18"/>
      <c r="P6" s="7"/>
      <c r="Q6" s="7"/>
      <c r="R6" s="19"/>
      <c r="S6" s="7"/>
      <c r="T6" s="7"/>
      <c r="U6" s="7"/>
    </row>
    <row r="7" spans="1:21" ht="20.100000000000001" customHeight="1">
      <c r="A7" s="35" t="s">
        <v>12</v>
      </c>
      <c r="B7" s="61" t="s">
        <v>28</v>
      </c>
      <c r="C7" s="20"/>
      <c r="D7" s="47"/>
      <c r="E7" s="21"/>
      <c r="F7" s="62"/>
      <c r="G7" s="22"/>
      <c r="H7" s="63"/>
      <c r="I7" s="49">
        <f t="shared" si="0"/>
        <v>0</v>
      </c>
      <c r="J7" s="223">
        <f>SUM(F3:H8)-0.25</f>
        <v>-0.25</v>
      </c>
      <c r="K7" s="225"/>
      <c r="L7" s="224"/>
      <c r="M7" s="13"/>
      <c r="N7" s="17"/>
      <c r="O7" s="18"/>
      <c r="P7" s="7"/>
      <c r="Q7" s="7"/>
      <c r="R7" s="19"/>
      <c r="S7" s="19"/>
      <c r="T7" s="7"/>
      <c r="U7" s="7"/>
    </row>
    <row r="8" spans="1:21" ht="20.100000000000001" customHeight="1" thickBot="1">
      <c r="A8" s="40"/>
      <c r="B8" s="64"/>
      <c r="C8" s="24"/>
      <c r="D8" s="50"/>
      <c r="E8" s="25"/>
      <c r="F8" s="26"/>
      <c r="G8" s="26"/>
      <c r="H8" s="65"/>
      <c r="I8" s="52">
        <f t="shared" si="0"/>
        <v>0</v>
      </c>
      <c r="J8" s="225"/>
      <c r="K8" s="225"/>
      <c r="L8" s="224"/>
      <c r="M8" s="13"/>
      <c r="N8" s="17"/>
      <c r="O8" s="18"/>
      <c r="P8" s="7"/>
      <c r="Q8" s="23"/>
      <c r="R8" s="19"/>
      <c r="S8" s="7"/>
      <c r="T8" s="7"/>
      <c r="U8" s="7"/>
    </row>
    <row r="9" spans="1:21" ht="20.100000000000001" customHeight="1">
      <c r="A9" s="34" t="s">
        <v>13</v>
      </c>
      <c r="B9" s="57" t="s">
        <v>32</v>
      </c>
      <c r="C9" s="14"/>
      <c r="D9" s="66"/>
      <c r="E9" s="41"/>
      <c r="F9" s="16"/>
      <c r="G9" s="45"/>
      <c r="H9" s="45"/>
      <c r="I9" s="46">
        <f t="shared" ref="I9:I14" si="1">SUM(F9:H9)</f>
        <v>0</v>
      </c>
      <c r="J9" s="219" t="s">
        <v>6</v>
      </c>
      <c r="K9" s="219"/>
      <c r="L9" s="220"/>
      <c r="M9" s="13"/>
      <c r="N9" s="17"/>
      <c r="O9" s="18"/>
      <c r="P9" s="7"/>
      <c r="Q9" s="7"/>
      <c r="R9" s="19"/>
      <c r="S9" s="19"/>
      <c r="T9" s="7"/>
      <c r="U9" s="7"/>
    </row>
    <row r="10" spans="1:21" ht="20.100000000000001" customHeight="1">
      <c r="A10" s="35" t="s">
        <v>14</v>
      </c>
      <c r="B10" s="61" t="s">
        <v>24</v>
      </c>
      <c r="C10" s="20"/>
      <c r="D10" s="66"/>
      <c r="E10" s="67"/>
      <c r="F10" s="22"/>
      <c r="G10" s="48"/>
      <c r="H10" s="48"/>
      <c r="I10" s="49">
        <f t="shared" si="1"/>
        <v>0</v>
      </c>
      <c r="J10" s="217" t="s">
        <v>8</v>
      </c>
      <c r="K10" s="217"/>
      <c r="L10" s="218"/>
      <c r="M10" s="13"/>
      <c r="N10" s="17"/>
      <c r="O10" s="18"/>
      <c r="P10" s="7"/>
      <c r="Q10" s="7"/>
      <c r="R10" s="19"/>
      <c r="S10" s="19"/>
      <c r="T10" s="7"/>
      <c r="U10" s="7"/>
    </row>
    <row r="11" spans="1:21" ht="20.100000000000001" customHeight="1">
      <c r="A11" s="35" t="s">
        <v>15</v>
      </c>
      <c r="B11" s="61"/>
      <c r="C11" s="20"/>
      <c r="D11" s="68"/>
      <c r="E11" s="67"/>
      <c r="F11" s="48"/>
      <c r="G11" s="48"/>
      <c r="H11" s="48"/>
      <c r="I11" s="49">
        <f t="shared" si="1"/>
        <v>0</v>
      </c>
      <c r="J11" s="217" t="s">
        <v>10</v>
      </c>
      <c r="K11" s="217"/>
      <c r="L11" s="218"/>
      <c r="M11" s="13"/>
      <c r="N11" s="17"/>
      <c r="O11" s="18"/>
      <c r="P11" s="7"/>
      <c r="Q11" s="7"/>
      <c r="R11" s="19"/>
      <c r="S11" s="19"/>
      <c r="T11" s="7"/>
      <c r="U11" s="7"/>
    </row>
    <row r="12" spans="1:21" ht="20.100000000000001" customHeight="1">
      <c r="A12" s="35" t="s">
        <v>11</v>
      </c>
      <c r="B12" s="61" t="s">
        <v>33</v>
      </c>
      <c r="C12" s="20"/>
      <c r="D12" s="66"/>
      <c r="E12" s="67"/>
      <c r="F12" s="22"/>
      <c r="G12" s="48"/>
      <c r="H12" s="48"/>
      <c r="I12" s="49">
        <f>SUM(F12:H12)</f>
        <v>0</v>
      </c>
      <c r="J12" s="37"/>
      <c r="K12" s="38"/>
      <c r="L12" s="39"/>
      <c r="M12" s="13"/>
      <c r="N12" s="17"/>
      <c r="O12" s="18"/>
      <c r="P12" s="7"/>
      <c r="Q12" s="7"/>
      <c r="R12" s="19"/>
      <c r="S12" s="7"/>
      <c r="T12" s="7"/>
      <c r="U12" s="7"/>
    </row>
    <row r="13" spans="1:21" ht="20.100000000000001" customHeight="1">
      <c r="A13" s="35" t="s">
        <v>12</v>
      </c>
      <c r="B13" s="61" t="s">
        <v>28</v>
      </c>
      <c r="C13" s="20"/>
      <c r="D13" s="68"/>
      <c r="E13" s="67"/>
      <c r="F13" s="48"/>
      <c r="G13" s="48"/>
      <c r="H13" s="48"/>
      <c r="I13" s="49">
        <f t="shared" si="1"/>
        <v>0</v>
      </c>
      <c r="J13" s="223">
        <f>SUM(F9:H14)-0.25</f>
        <v>-0.25</v>
      </c>
      <c r="K13" s="225"/>
      <c r="L13" s="224"/>
      <c r="M13" s="13"/>
      <c r="N13" s="17"/>
      <c r="O13" s="18"/>
      <c r="P13" s="7"/>
      <c r="Q13" s="7"/>
      <c r="R13" s="19"/>
      <c r="S13" s="19"/>
      <c r="T13" s="7"/>
      <c r="U13" s="7"/>
    </row>
    <row r="14" spans="1:21" ht="20.100000000000001" customHeight="1" thickBot="1">
      <c r="A14" s="40"/>
      <c r="B14" s="64"/>
      <c r="C14" s="24"/>
      <c r="D14" s="69"/>
      <c r="E14" s="70"/>
      <c r="F14" s="51"/>
      <c r="G14" s="51"/>
      <c r="H14" s="51"/>
      <c r="I14" s="52">
        <f t="shared" si="1"/>
        <v>0</v>
      </c>
      <c r="J14" s="225"/>
      <c r="K14" s="225"/>
      <c r="L14" s="224"/>
      <c r="M14" s="13"/>
      <c r="N14" s="17"/>
      <c r="O14" s="18"/>
      <c r="P14" s="7"/>
      <c r="Q14" s="23"/>
      <c r="R14" s="19"/>
      <c r="S14" s="7"/>
      <c r="T14" s="7"/>
      <c r="U14" s="7"/>
    </row>
    <row r="15" spans="1:21" ht="20.100000000000001" customHeight="1">
      <c r="A15" s="34" t="s">
        <v>13</v>
      </c>
      <c r="B15" s="57" t="s">
        <v>32</v>
      </c>
      <c r="C15" s="14"/>
      <c r="D15" s="66"/>
      <c r="E15" s="67"/>
      <c r="F15" s="45"/>
      <c r="G15" s="45"/>
      <c r="H15" s="45"/>
      <c r="I15" s="46">
        <f>SUM(F15:H15)</f>
        <v>0</v>
      </c>
      <c r="J15" s="219" t="s">
        <v>6</v>
      </c>
      <c r="K15" s="219"/>
      <c r="L15" s="220"/>
      <c r="M15" s="13"/>
      <c r="N15" s="17"/>
      <c r="O15" s="18"/>
      <c r="P15" s="7"/>
      <c r="Q15" s="7"/>
      <c r="R15" s="19"/>
      <c r="S15" s="19"/>
      <c r="T15" s="7"/>
      <c r="U15" s="7"/>
    </row>
    <row r="16" spans="1:21" ht="20.100000000000001" customHeight="1">
      <c r="A16" s="35" t="s">
        <v>16</v>
      </c>
      <c r="B16" s="61" t="s">
        <v>24</v>
      </c>
      <c r="C16" s="20"/>
      <c r="D16" s="66"/>
      <c r="E16" s="67"/>
      <c r="F16" s="48"/>
      <c r="G16" s="48"/>
      <c r="H16" s="48"/>
      <c r="I16" s="49">
        <f t="shared" ref="I16:I32" si="2">SUM(F16:H16)</f>
        <v>0</v>
      </c>
      <c r="J16" s="217" t="s">
        <v>8</v>
      </c>
      <c r="K16" s="217"/>
      <c r="L16" s="218"/>
      <c r="M16" s="13"/>
      <c r="N16" s="17"/>
      <c r="O16" s="18"/>
      <c r="P16" s="7"/>
      <c r="Q16" s="7"/>
      <c r="R16" s="19"/>
      <c r="S16" s="19"/>
      <c r="T16" s="7"/>
      <c r="U16" s="7"/>
    </row>
    <row r="17" spans="1:21" ht="20.100000000000001" customHeight="1">
      <c r="A17" s="35" t="s">
        <v>15</v>
      </c>
      <c r="B17" s="61"/>
      <c r="C17" s="20"/>
      <c r="D17" s="68"/>
      <c r="E17" s="67"/>
      <c r="F17" s="48"/>
      <c r="G17" s="48"/>
      <c r="H17" s="48"/>
      <c r="I17" s="49">
        <f t="shared" si="2"/>
        <v>0</v>
      </c>
      <c r="J17" s="217" t="s">
        <v>10</v>
      </c>
      <c r="K17" s="217"/>
      <c r="L17" s="218"/>
      <c r="M17" s="13"/>
      <c r="N17" s="17"/>
      <c r="O17" s="18"/>
      <c r="P17" s="7"/>
      <c r="Q17" s="7"/>
      <c r="R17" s="19"/>
      <c r="S17" s="19"/>
      <c r="T17" s="7"/>
      <c r="U17" s="7"/>
    </row>
    <row r="18" spans="1:21" ht="20.100000000000001" customHeight="1">
      <c r="A18" s="35" t="s">
        <v>17</v>
      </c>
      <c r="B18" s="61" t="s">
        <v>33</v>
      </c>
      <c r="C18" s="20"/>
      <c r="D18" s="68"/>
      <c r="E18" s="67"/>
      <c r="F18" s="48"/>
      <c r="G18" s="48"/>
      <c r="H18" s="48"/>
      <c r="I18" s="49">
        <f>SUM(F18:H18)</f>
        <v>0</v>
      </c>
      <c r="J18" s="37"/>
      <c r="K18" s="38"/>
      <c r="L18" s="39"/>
      <c r="M18" s="13"/>
      <c r="N18" s="17"/>
      <c r="O18" s="18"/>
      <c r="P18" s="7"/>
      <c r="Q18" s="7"/>
      <c r="R18" s="19"/>
      <c r="S18" s="7"/>
      <c r="T18" s="7"/>
      <c r="U18" s="7"/>
    </row>
    <row r="19" spans="1:21" ht="20.100000000000001" customHeight="1">
      <c r="A19" s="35" t="s">
        <v>15</v>
      </c>
      <c r="B19" s="61" t="s">
        <v>28</v>
      </c>
      <c r="C19" s="20"/>
      <c r="D19" s="66"/>
      <c r="E19" s="67"/>
      <c r="F19" s="48"/>
      <c r="G19" s="48"/>
      <c r="H19" s="48"/>
      <c r="I19" s="49">
        <f t="shared" si="2"/>
        <v>0</v>
      </c>
      <c r="J19" s="223">
        <f>SUM(F15:H20)-0.25</f>
        <v>-0.25</v>
      </c>
      <c r="K19" s="225"/>
      <c r="L19" s="224"/>
      <c r="M19" s="13"/>
      <c r="N19" s="17"/>
      <c r="O19" s="18"/>
      <c r="P19" s="7"/>
      <c r="Q19" s="7"/>
      <c r="R19" s="19"/>
      <c r="S19" s="19"/>
      <c r="T19" s="7"/>
      <c r="U19" s="7"/>
    </row>
    <row r="20" spans="1:21" ht="20.100000000000001" customHeight="1" thickBot="1">
      <c r="A20" s="40"/>
      <c r="B20" s="64"/>
      <c r="C20" s="24"/>
      <c r="D20" s="69"/>
      <c r="E20" s="70"/>
      <c r="F20" s="51"/>
      <c r="G20" s="51"/>
      <c r="H20" s="51"/>
      <c r="I20" s="52">
        <f t="shared" si="2"/>
        <v>0</v>
      </c>
      <c r="J20" s="225"/>
      <c r="K20" s="225"/>
      <c r="L20" s="224"/>
      <c r="M20" s="13"/>
      <c r="N20" s="17"/>
      <c r="O20" s="18"/>
      <c r="P20" s="7"/>
      <c r="Q20" s="23"/>
      <c r="R20" s="19"/>
      <c r="S20" s="7"/>
      <c r="T20" s="7"/>
      <c r="U20" s="7"/>
    </row>
    <row r="21" spans="1:21" ht="20.100000000000001" customHeight="1">
      <c r="A21" s="34" t="s">
        <v>18</v>
      </c>
      <c r="B21" s="57" t="s">
        <v>32</v>
      </c>
      <c r="C21" s="14"/>
      <c r="D21" s="66"/>
      <c r="E21" s="67"/>
      <c r="F21" s="45"/>
      <c r="G21" s="45"/>
      <c r="H21" s="45"/>
      <c r="I21" s="46">
        <f t="shared" si="2"/>
        <v>0</v>
      </c>
      <c r="J21" s="219" t="s">
        <v>6</v>
      </c>
      <c r="K21" s="219"/>
      <c r="L21" s="220"/>
      <c r="M21" s="13"/>
      <c r="N21" s="17"/>
      <c r="O21" s="18"/>
      <c r="P21" s="7"/>
      <c r="Q21" s="7"/>
      <c r="R21" s="19"/>
      <c r="S21" s="19"/>
      <c r="T21" s="7"/>
      <c r="U21" s="7"/>
    </row>
    <row r="22" spans="1:21" ht="20.100000000000001" customHeight="1">
      <c r="A22" s="35" t="s">
        <v>16</v>
      </c>
      <c r="B22" s="61" t="s">
        <v>24</v>
      </c>
      <c r="C22" s="20"/>
      <c r="D22" s="47"/>
      <c r="E22" s="21"/>
      <c r="F22" s="48"/>
      <c r="G22" s="48"/>
      <c r="H22" s="48"/>
      <c r="I22" s="49">
        <f t="shared" si="2"/>
        <v>0</v>
      </c>
      <c r="J22" s="217" t="s">
        <v>8</v>
      </c>
      <c r="K22" s="217"/>
      <c r="L22" s="218"/>
      <c r="M22" s="13"/>
      <c r="N22" s="17"/>
      <c r="O22" s="18"/>
      <c r="P22" s="7"/>
      <c r="Q22" s="7"/>
      <c r="R22" s="19"/>
      <c r="S22" s="19"/>
      <c r="T22" s="7"/>
      <c r="U22" s="7"/>
    </row>
    <row r="23" spans="1:21" ht="20.100000000000001" customHeight="1">
      <c r="A23" s="35" t="s">
        <v>7</v>
      </c>
      <c r="B23" s="61"/>
      <c r="C23" s="20"/>
      <c r="D23" s="47"/>
      <c r="E23" s="21"/>
      <c r="F23" s="48"/>
      <c r="G23" s="48"/>
      <c r="H23" s="48"/>
      <c r="I23" s="49">
        <f t="shared" si="2"/>
        <v>0</v>
      </c>
      <c r="J23" s="217" t="s">
        <v>10</v>
      </c>
      <c r="K23" s="217"/>
      <c r="L23" s="218"/>
      <c r="M23" s="13"/>
      <c r="N23" s="17"/>
      <c r="O23" s="18"/>
      <c r="P23" s="7"/>
      <c r="Q23" s="7"/>
      <c r="R23" s="19"/>
      <c r="S23" s="19"/>
      <c r="T23" s="7"/>
      <c r="U23" s="7"/>
    </row>
    <row r="24" spans="1:21" ht="20.100000000000001" customHeight="1">
      <c r="A24" s="35" t="s">
        <v>11</v>
      </c>
      <c r="B24" s="61" t="s">
        <v>33</v>
      </c>
      <c r="C24" s="20"/>
      <c r="D24" s="47"/>
      <c r="E24" s="21"/>
      <c r="F24" s="48"/>
      <c r="G24" s="48"/>
      <c r="H24" s="48"/>
      <c r="I24" s="49">
        <f t="shared" si="2"/>
        <v>0</v>
      </c>
      <c r="J24" s="37"/>
      <c r="K24" s="38"/>
      <c r="L24" s="39"/>
      <c r="M24" s="13"/>
      <c r="N24" s="17"/>
      <c r="O24" s="18"/>
      <c r="P24" s="7"/>
      <c r="Q24" s="7"/>
      <c r="R24" s="19"/>
      <c r="S24" s="7"/>
      <c r="T24" s="7"/>
      <c r="U24" s="7"/>
    </row>
    <row r="25" spans="1:21" ht="20.100000000000001" customHeight="1">
      <c r="A25" s="35" t="s">
        <v>12</v>
      </c>
      <c r="B25" s="61" t="s">
        <v>28</v>
      </c>
      <c r="C25" s="20"/>
      <c r="D25" s="47"/>
      <c r="E25" s="21"/>
      <c r="F25" s="48"/>
      <c r="G25" s="48"/>
      <c r="H25" s="48"/>
      <c r="I25" s="49">
        <f t="shared" si="2"/>
        <v>0</v>
      </c>
      <c r="J25" s="223">
        <f>SUM(F21:H26)-0.25</f>
        <v>-0.25</v>
      </c>
      <c r="K25" s="225"/>
      <c r="L25" s="224"/>
      <c r="M25" s="13"/>
      <c r="N25" s="17"/>
      <c r="O25" s="18"/>
      <c r="P25" s="7"/>
      <c r="Q25" s="7"/>
      <c r="R25" s="19"/>
      <c r="S25" s="19"/>
      <c r="T25" s="7"/>
      <c r="U25" s="7"/>
    </row>
    <row r="26" spans="1:21" ht="20.100000000000001" customHeight="1" thickBot="1">
      <c r="A26" s="40"/>
      <c r="B26" s="64"/>
      <c r="C26" s="24"/>
      <c r="D26" s="50"/>
      <c r="E26" s="25"/>
      <c r="F26" s="51"/>
      <c r="G26" s="51"/>
      <c r="H26" s="51"/>
      <c r="I26" s="52">
        <f t="shared" si="2"/>
        <v>0</v>
      </c>
      <c r="J26" s="225"/>
      <c r="K26" s="225"/>
      <c r="L26" s="224"/>
      <c r="M26" s="13"/>
      <c r="N26" s="17"/>
      <c r="O26" s="18"/>
      <c r="P26" s="7"/>
      <c r="Q26" s="23"/>
      <c r="R26" s="19"/>
      <c r="S26" s="7"/>
      <c r="T26" s="7"/>
      <c r="U26" s="7"/>
    </row>
    <row r="27" spans="1:21" ht="20.100000000000001" customHeight="1">
      <c r="A27" s="34" t="s">
        <v>19</v>
      </c>
      <c r="B27" s="57" t="s">
        <v>32</v>
      </c>
      <c r="C27" s="14"/>
      <c r="D27" s="47"/>
      <c r="E27" s="15"/>
      <c r="F27" s="45"/>
      <c r="G27" s="45"/>
      <c r="H27" s="45"/>
      <c r="I27" s="46">
        <f t="shared" si="2"/>
        <v>0</v>
      </c>
      <c r="J27" s="219" t="s">
        <v>6</v>
      </c>
      <c r="K27" s="219"/>
      <c r="L27" s="220"/>
      <c r="M27" s="13"/>
      <c r="N27" s="17"/>
      <c r="O27" s="18"/>
      <c r="P27" s="7"/>
      <c r="Q27" s="7"/>
      <c r="R27" s="19"/>
      <c r="S27" s="19"/>
      <c r="T27" s="7"/>
      <c r="U27" s="7"/>
    </row>
    <row r="28" spans="1:21" ht="20.100000000000001" customHeight="1">
      <c r="A28" s="35" t="s">
        <v>16</v>
      </c>
      <c r="B28" s="61" t="s">
        <v>24</v>
      </c>
      <c r="C28" s="20"/>
      <c r="D28" s="47"/>
      <c r="E28" s="21"/>
      <c r="F28" s="36"/>
      <c r="G28" s="48"/>
      <c r="H28" s="53"/>
      <c r="I28" s="49">
        <f t="shared" si="2"/>
        <v>0</v>
      </c>
      <c r="J28" s="217" t="s">
        <v>8</v>
      </c>
      <c r="K28" s="217"/>
      <c r="L28" s="218"/>
      <c r="M28" s="13"/>
      <c r="N28" s="17"/>
      <c r="O28" s="18"/>
      <c r="P28" s="7"/>
      <c r="Q28" s="7"/>
      <c r="R28" s="19"/>
      <c r="S28" s="19"/>
      <c r="T28" s="7"/>
      <c r="U28" s="7"/>
    </row>
    <row r="29" spans="1:21" ht="20.100000000000001" customHeight="1">
      <c r="A29" s="35" t="s">
        <v>9</v>
      </c>
      <c r="B29" s="61"/>
      <c r="C29" s="20"/>
      <c r="D29" s="47"/>
      <c r="E29" s="21"/>
      <c r="F29" s="36"/>
      <c r="G29" s="49"/>
      <c r="H29" s="71"/>
      <c r="I29" s="49">
        <f t="shared" si="2"/>
        <v>0</v>
      </c>
      <c r="J29" s="226" t="s">
        <v>10</v>
      </c>
      <c r="K29" s="232"/>
      <c r="L29" s="227"/>
      <c r="M29" s="13"/>
      <c r="N29" s="17"/>
      <c r="O29" s="18"/>
      <c r="P29" s="7"/>
      <c r="Q29" s="7"/>
      <c r="R29" s="19"/>
      <c r="S29" s="19"/>
      <c r="T29" s="7"/>
      <c r="U29" s="7"/>
    </row>
    <row r="30" spans="1:21" ht="20.100000000000001" customHeight="1">
      <c r="A30" s="35" t="s">
        <v>11</v>
      </c>
      <c r="B30" s="61" t="s">
        <v>33</v>
      </c>
      <c r="C30" s="20"/>
      <c r="D30" s="47"/>
      <c r="E30" s="21"/>
      <c r="F30" s="36"/>
      <c r="G30" s="49"/>
      <c r="H30" s="71"/>
      <c r="I30" s="49">
        <f t="shared" si="2"/>
        <v>0</v>
      </c>
      <c r="J30" s="37"/>
      <c r="K30" s="38"/>
      <c r="L30" s="39"/>
      <c r="M30" s="13"/>
      <c r="N30" s="17"/>
      <c r="O30" s="18"/>
      <c r="P30" s="7"/>
      <c r="Q30" s="7"/>
      <c r="R30" s="19"/>
      <c r="S30" s="7"/>
      <c r="T30" s="7"/>
      <c r="U30" s="7"/>
    </row>
    <row r="31" spans="1:21" ht="20.100000000000001" customHeight="1">
      <c r="A31" s="35" t="s">
        <v>15</v>
      </c>
      <c r="B31" s="61" t="s">
        <v>28</v>
      </c>
      <c r="C31" s="20"/>
      <c r="D31" s="47"/>
      <c r="E31" s="21"/>
      <c r="F31" s="36"/>
      <c r="G31" s="48"/>
      <c r="H31" s="53"/>
      <c r="I31" s="49">
        <f t="shared" si="2"/>
        <v>0</v>
      </c>
      <c r="J31" s="223">
        <f>SUM(F27:H32)-0.25</f>
        <v>-0.25</v>
      </c>
      <c r="K31" s="225"/>
      <c r="L31" s="224"/>
      <c r="M31" s="13"/>
      <c r="N31" s="17"/>
      <c r="O31" s="18"/>
      <c r="P31" s="7"/>
      <c r="Q31" s="7"/>
      <c r="R31" s="19"/>
      <c r="S31" s="19"/>
      <c r="T31" s="7"/>
      <c r="U31" s="7"/>
    </row>
    <row r="32" spans="1:21" ht="20.100000000000001" customHeight="1" thickBot="1">
      <c r="A32" s="40"/>
      <c r="B32" s="64"/>
      <c r="C32" s="24"/>
      <c r="D32" s="50"/>
      <c r="E32" s="25"/>
      <c r="F32" s="52"/>
      <c r="G32" s="52"/>
      <c r="H32" s="72"/>
      <c r="I32" s="52">
        <f t="shared" si="2"/>
        <v>0</v>
      </c>
      <c r="J32" s="221"/>
      <c r="K32" s="221"/>
      <c r="L32" s="222"/>
      <c r="M32" s="13"/>
      <c r="N32" s="17"/>
      <c r="O32" s="18"/>
      <c r="P32" s="7"/>
      <c r="Q32" s="23"/>
      <c r="R32" s="19"/>
      <c r="S32" s="7"/>
      <c r="T32" s="7"/>
      <c r="U32" s="7"/>
    </row>
    <row r="33" spans="1:21" ht="20.100000000000001" customHeight="1" thickBot="1">
      <c r="A33" s="13"/>
      <c r="B33" s="17"/>
      <c r="C33" s="18"/>
      <c r="D33" s="7"/>
      <c r="E33" s="7"/>
      <c r="F33" s="19"/>
      <c r="G33" s="19"/>
      <c r="H33" s="19"/>
      <c r="I33" s="19"/>
      <c r="J33" s="7"/>
      <c r="K33" s="7"/>
      <c r="L33" s="74"/>
      <c r="M33" s="13"/>
      <c r="N33" s="17"/>
      <c r="O33" s="18"/>
      <c r="P33" s="7"/>
      <c r="Q33" s="23"/>
      <c r="R33" s="19"/>
      <c r="S33" s="7"/>
      <c r="T33" s="7"/>
      <c r="U33" s="7"/>
    </row>
    <row r="34" spans="1:21" ht="20.100000000000001" customHeight="1" thickBot="1">
      <c r="A34" s="13"/>
      <c r="B34" s="17"/>
      <c r="C34" s="18"/>
      <c r="D34" s="7"/>
      <c r="E34" s="54"/>
      <c r="F34" s="55"/>
      <c r="G34" s="210" t="s">
        <v>23</v>
      </c>
      <c r="H34" s="211"/>
      <c r="I34" s="212"/>
      <c r="J34" s="215">
        <f>J31+J25+J19+J7+J13</f>
        <v>-1.25</v>
      </c>
      <c r="K34" s="216"/>
      <c r="L34" s="216"/>
      <c r="M34" s="13"/>
      <c r="N34" s="17"/>
      <c r="O34" s="18"/>
      <c r="P34" s="7"/>
      <c r="Q34" s="23"/>
      <c r="R34" s="19"/>
      <c r="S34" s="7"/>
      <c r="T34" s="7"/>
      <c r="U34" s="7"/>
    </row>
    <row r="35" spans="1:21" ht="20.100000000000001" customHeight="1" thickBot="1">
      <c r="D35" s="7"/>
      <c r="E35" s="7"/>
      <c r="F35" s="56"/>
      <c r="G35" s="210" t="s">
        <v>29</v>
      </c>
      <c r="H35" s="211"/>
      <c r="I35" s="212"/>
      <c r="J35" s="215">
        <f>SUM(G3:G32)</f>
        <v>0</v>
      </c>
      <c r="K35" s="216"/>
      <c r="L35" s="216"/>
    </row>
    <row r="36" spans="1:21" ht="20.100000000000001" customHeight="1"/>
  </sheetData>
  <customSheetViews>
    <customSheetView guid="{2466BB32-3F20-4A31-8C8A-2D62866C6750}" showPageBreaks="1" printArea="1" hiddenColumns="1" view="pageBreakPreview">
      <selection activeCell="D5" sqref="D5"/>
      <pageMargins left="0.11811023622047245" right="0.11811023622047245" top="0.12" bottom="0.08" header="0.17" footer="0.12"/>
      <pageSetup paperSize="9" scale="88" orientation="landscape" horizontalDpi="300" verticalDpi="300" r:id="rId1"/>
      <headerFooter alignWithMargins="0"/>
    </customSheetView>
  </customSheetViews>
  <mergeCells count="35">
    <mergeCell ref="G34:I34"/>
    <mergeCell ref="G35:I35"/>
    <mergeCell ref="J35:L35"/>
    <mergeCell ref="J25:L25"/>
    <mergeCell ref="J26:L26"/>
    <mergeCell ref="J27:L27"/>
    <mergeCell ref="J28:L28"/>
    <mergeCell ref="J29:L29"/>
    <mergeCell ref="J31:L31"/>
    <mergeCell ref="J15:L15"/>
    <mergeCell ref="J16:L16"/>
    <mergeCell ref="J17:L17"/>
    <mergeCell ref="J19:L19"/>
    <mergeCell ref="J20:L20"/>
    <mergeCell ref="J21:L21"/>
    <mergeCell ref="J22:L22"/>
    <mergeCell ref="J23:L23"/>
    <mergeCell ref="J32:L32"/>
    <mergeCell ref="J34:L34"/>
    <mergeCell ref="J3:L3"/>
    <mergeCell ref="J4:L4"/>
    <mergeCell ref="J5:L5"/>
    <mergeCell ref="J7:L7"/>
    <mergeCell ref="J8:L8"/>
    <mergeCell ref="J9:L9"/>
    <mergeCell ref="J10:L10"/>
    <mergeCell ref="J11:L11"/>
    <mergeCell ref="J13:L13"/>
    <mergeCell ref="J14:L14"/>
    <mergeCell ref="A1:B1"/>
    <mergeCell ref="M1:N1"/>
    <mergeCell ref="B2:C2"/>
    <mergeCell ref="J2:L2"/>
    <mergeCell ref="N2:O2"/>
    <mergeCell ref="I1:L1"/>
  </mergeCells>
  <dataValidations count="1">
    <dataValidation type="list" allowBlank="1" showInputMessage="1" showErrorMessage="1" errorTitle="ERREUR" error="Choisir le chantier dans la liste proposée " sqref="D3:D32" xr:uid="{00000000-0002-0000-1200-000000000000}">
      <formula1>#REF!</formula1>
    </dataValidation>
  </dataValidations>
  <pageMargins left="0.11811023622047245" right="0.11811023622047245" top="0.12" bottom="0.08" header="0.17" footer="0.12"/>
  <pageSetup paperSize="9" scale="80" orientation="landscape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20</vt:i4>
      </vt:variant>
    </vt:vector>
  </HeadingPairs>
  <TitlesOfParts>
    <vt:vector size="38" baseType="lpstr">
      <vt:lpstr>Liste chantier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Vierge Pose 2</vt:lpstr>
      <vt:lpstr>'Liste chantier'!Chantier</vt:lpstr>
      <vt:lpstr>'Liste chantier'!Tâches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'Liste chantier'!Zone_d_impression</vt:lpstr>
      <vt:lpstr>'Vierge Pose 2'!Zone_d_impression</vt:lpstr>
    </vt:vector>
  </TitlesOfParts>
  <Company>MGF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HH</dc:creator>
  <cp:lastModifiedBy>Yves</cp:lastModifiedBy>
  <cp:lastPrinted>2019-05-24T15:23:10Z</cp:lastPrinted>
  <dcterms:created xsi:type="dcterms:W3CDTF">2009-02-03T11:54:22Z</dcterms:created>
  <dcterms:modified xsi:type="dcterms:W3CDTF">2022-11-28T09:53:05Z</dcterms:modified>
</cp:coreProperties>
</file>