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937716BB-7A75-4E2C-9494-C91E3FAB7528}" xr6:coauthVersionLast="47" xr6:coauthVersionMax="47" xr10:uidLastSave="{00000000-0000-0000-0000-000000000000}"/>
  <bookViews>
    <workbookView xWindow="-120" yWindow="-120" windowWidth="24240" windowHeight="13140" tabRatio="587" xr2:uid="{00000000-000D-0000-FFFF-FFFF00000000}"/>
  </bookViews>
  <sheets>
    <sheet name="Mloc 2022" sheetId="1" r:id="rId1"/>
    <sheet name="Listes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" i="1"/>
  <c r="H10" i="1"/>
  <c r="H12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0" i="1"/>
  <c r="C123" i="1" l="1"/>
  <c r="C122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128" i="1"/>
  <c r="E129" i="1"/>
  <c r="E130" i="1"/>
  <c r="E131" i="1"/>
  <c r="E132" i="1"/>
  <c r="E133" i="1"/>
  <c r="E134" i="1"/>
  <c r="E135" i="1"/>
  <c r="E136" i="1"/>
  <c r="E137" i="1"/>
  <c r="E138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27" i="1"/>
  <c r="F129" i="1" l="1"/>
  <c r="F137" i="1"/>
  <c r="F220" i="1"/>
  <c r="F212" i="1"/>
  <c r="F204" i="1"/>
  <c r="F196" i="1"/>
  <c r="F188" i="1"/>
  <c r="F180" i="1"/>
  <c r="F172" i="1"/>
  <c r="F164" i="1"/>
  <c r="F156" i="1"/>
  <c r="F148" i="1"/>
  <c r="F140" i="1"/>
  <c r="F135" i="1"/>
  <c r="F226" i="1"/>
  <c r="F218" i="1"/>
  <c r="F210" i="1"/>
  <c r="F202" i="1"/>
  <c r="F194" i="1"/>
  <c r="F186" i="1"/>
  <c r="F178" i="1"/>
  <c r="F170" i="1"/>
  <c r="F162" i="1"/>
  <c r="F154" i="1"/>
  <c r="F146" i="1"/>
  <c r="F133" i="1"/>
  <c r="F224" i="1"/>
  <c r="F216" i="1"/>
  <c r="F208" i="1"/>
  <c r="F200" i="1"/>
  <c r="F192" i="1"/>
  <c r="F184" i="1"/>
  <c r="F176" i="1"/>
  <c r="F168" i="1"/>
  <c r="F160" i="1"/>
  <c r="F152" i="1"/>
  <c r="F144" i="1"/>
  <c r="F131" i="1"/>
  <c r="F222" i="1"/>
  <c r="F214" i="1"/>
  <c r="F206" i="1"/>
  <c r="F198" i="1"/>
  <c r="F190" i="1"/>
  <c r="F182" i="1"/>
  <c r="F174" i="1"/>
  <c r="F166" i="1"/>
  <c r="F158" i="1"/>
  <c r="F150" i="1"/>
  <c r="F142" i="1"/>
  <c r="F136" i="1"/>
  <c r="F128" i="1"/>
  <c r="F219" i="1"/>
  <c r="F211" i="1"/>
  <c r="F203" i="1"/>
  <c r="F195" i="1"/>
  <c r="F187" i="1"/>
  <c r="F179" i="1"/>
  <c r="F171" i="1"/>
  <c r="F163" i="1"/>
  <c r="F155" i="1"/>
  <c r="F147" i="1"/>
  <c r="F139" i="1"/>
  <c r="F138" i="1"/>
  <c r="F130" i="1"/>
  <c r="F221" i="1"/>
  <c r="F213" i="1"/>
  <c r="F205" i="1"/>
  <c r="F197" i="1"/>
  <c r="F189" i="1"/>
  <c r="F181" i="1"/>
  <c r="F173" i="1"/>
  <c r="F165" i="1"/>
  <c r="F157" i="1"/>
  <c r="F149" i="1"/>
  <c r="F141" i="1"/>
  <c r="F132" i="1"/>
  <c r="F223" i="1"/>
  <c r="F215" i="1"/>
  <c r="F207" i="1"/>
  <c r="F199" i="1"/>
  <c r="F191" i="1"/>
  <c r="F183" i="1"/>
  <c r="F175" i="1"/>
  <c r="F167" i="1"/>
  <c r="F159" i="1"/>
  <c r="F151" i="1"/>
  <c r="F143" i="1"/>
  <c r="F134" i="1"/>
  <c r="F225" i="1"/>
  <c r="F217" i="1"/>
  <c r="F209" i="1"/>
  <c r="F201" i="1"/>
  <c r="F193" i="1"/>
  <c r="F185" i="1"/>
  <c r="F177" i="1"/>
  <c r="F169" i="1"/>
  <c r="F161" i="1"/>
  <c r="F153" i="1"/>
  <c r="F145" i="1"/>
  <c r="D128" i="1" l="1"/>
  <c r="E127" i="1" l="1"/>
  <c r="E227" i="1" s="1"/>
  <c r="F127" i="1" l="1"/>
  <c r="F2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2" authorId="0" shapeId="0" xr:uid="{30847C05-3CDA-3246-BE45-A68EEC1CC243}">
      <text>
        <r>
          <rPr>
            <sz val="11"/>
            <color rgb="FF000000"/>
            <rFont val="Tahoma"/>
            <family val="34"/>
          </rPr>
          <t xml:space="preserve">Veuillez uniquement utiliser le format suivant : aammjjxxxxx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>Il est inutile d'introduire les " . " et le " - "</t>
        </r>
      </text>
    </comment>
    <comment ref="E2" authorId="0" shapeId="0" xr:uid="{175063F6-B0AC-7D4D-88AA-5AE068C3E2C2}">
      <text>
        <r>
          <rPr>
            <sz val="11"/>
            <color rgb="FF000000"/>
            <rFont val="Tahoma"/>
            <family val="34"/>
          </rPr>
          <t xml:space="preserve">Veuillez ne pas introduire de données dans cette colonne, celles-ci sont calculées automatiquement
</t>
        </r>
      </text>
    </comment>
    <comment ref="F2" authorId="0" shapeId="0" xr:uid="{6A92F5D6-EFF1-F74C-A0AB-B6FE2EA30054}">
      <text>
        <r>
          <rPr>
            <sz val="11"/>
            <color rgb="FF000000"/>
            <rFont val="Tahoma"/>
            <family val="2"/>
          </rPr>
          <t xml:space="preserve">Veuillez introduire l'ancienneté du travailleur uniquement sous la forme suivante : aamm (0 inclus)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 xml:space="preserve">Ex : 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502 (pour une ancienneté de 5 ans et 2 mois)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>Le "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" </t>
        </r>
        <r>
          <rPr>
            <b/>
            <sz val="11"/>
            <color rgb="FF000000"/>
            <rFont val="Tahoma"/>
            <family val="2"/>
          </rPr>
          <t xml:space="preserve">est indispensable </t>
        </r>
        <r>
          <rPr>
            <sz val="11"/>
            <color rgb="FF000000"/>
            <rFont val="Tahoma"/>
            <family val="2"/>
          </rPr>
          <t xml:space="preserve">pour les anciennetés de moins de 10 ans
</t>
        </r>
      </text>
    </comment>
    <comment ref="G2" authorId="0" shapeId="0" xr:uid="{9C18073E-AD94-8645-AFB1-0F8DF1F7DF13}">
      <text>
        <r>
          <rPr>
            <sz val="11"/>
            <color rgb="FF000000"/>
            <rFont val="Tahoma"/>
            <family val="34"/>
          </rPr>
          <t>Veuillez ne pas compléter cette colonne. Elle sert à illustrer la manière adéquate d'introduire l'ancienneté barémique du travailleur à l'aide de quelques exemples.</t>
        </r>
      </text>
    </comment>
    <comment ref="H2" authorId="0" shapeId="0" xr:uid="{CDE72814-26DA-4B42-8F9A-E68E6BA37BC4}">
      <text>
        <r>
          <rPr>
            <sz val="10.5"/>
            <color rgb="FF000000"/>
            <rFont val="Tahoma"/>
            <family val="2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Le calcul s'opère automatiquement en regard de l'ancienneté du travailleur et de son échelon.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Veuillez noter qu'il s'agit de la rémunération mensuelle brute allouée pour un TP (100%)
</t>
        </r>
      </text>
    </comment>
    <comment ref="I2" authorId="0" shapeId="0" xr:uid="{A33720EB-DF0D-A04B-B40F-2A11BBFDD918}">
      <text>
        <r>
          <rPr>
            <sz val="10.5"/>
            <color rgb="FF000000"/>
            <rFont val="Tahoma"/>
            <family val="34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>Le calcul s'opère automatiquement en regard du numéro de registre national introduit.</t>
        </r>
      </text>
    </comment>
    <comment ref="J7" authorId="0" shapeId="0" xr:uid="{9D7900D9-973E-3047-8DE8-7CDD2A0996A5}">
      <text>
        <r>
          <rPr>
            <sz val="11"/>
            <color rgb="FF000000"/>
            <rFont val="Tahoma"/>
            <family val="2"/>
          </rPr>
          <t xml:space="preserve">Veuillez sélectionner dans le menu déroulant
</t>
        </r>
      </text>
    </comment>
  </commentList>
</comments>
</file>

<file path=xl/sharedStrings.xml><?xml version="1.0" encoding="utf-8"?>
<sst xmlns="http://schemas.openxmlformats.org/spreadsheetml/2006/main" count="72" uniqueCount="72">
  <si>
    <t xml:space="preserve">Régime de travail </t>
  </si>
  <si>
    <t>Barèmes</t>
  </si>
  <si>
    <t>4.1</t>
  </si>
  <si>
    <t>4.2</t>
  </si>
  <si>
    <t>FRAIS SALARIAUX</t>
  </si>
  <si>
    <t>FRAIS DE FONCTIONNEMENT</t>
  </si>
  <si>
    <t>MONTANT TOTAL</t>
  </si>
  <si>
    <t>Nombre P.P.</t>
  </si>
  <si>
    <t>TRAVAILLEURS ART.60</t>
  </si>
  <si>
    <t>Travailleurs</t>
  </si>
  <si>
    <t>Numéro de registre national</t>
  </si>
  <si>
    <t>Date de naissance</t>
  </si>
  <si>
    <t>Ancienneté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</si>
  <si>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</si>
  <si>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</si>
  <si>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</si>
  <si>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</si>
  <si>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</si>
  <si>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</si>
  <si>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</si>
  <si>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</si>
  <si>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</si>
  <si>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</si>
  <si>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</si>
  <si>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</si>
  <si>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</si>
  <si>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</si>
  <si>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</si>
  <si>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</si>
  <si>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</si>
  <si>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</si>
  <si>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</si>
  <si>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</si>
  <si>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</si>
  <si>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</si>
  <si>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</si>
  <si>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</si>
  <si>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</si>
  <si>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</si>
  <si>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</si>
  <si>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</si>
  <si>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</si>
  <si>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</si>
  <si>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</si>
  <si>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</si>
  <si>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Nom du travailleur</t>
  </si>
  <si>
    <t xml:space="preserve"> Prénom du travailleur</t>
  </si>
  <si>
    <t>Régime de travail (exprimé en ETP)</t>
  </si>
  <si>
    <t>Fonction du travailleur - Echelon barémique</t>
  </si>
  <si>
    <t>Ancienneté barémique au 01/01/2022</t>
  </si>
  <si>
    <t>TOTAL AFFECTATION (hors équipe de base COCOF)</t>
  </si>
  <si>
    <t>TRAVAILLEURS ART.60 ES</t>
  </si>
  <si>
    <t>Nombre ETP ISP</t>
  </si>
  <si>
    <t>Exemple ancienneté barémique</t>
  </si>
  <si>
    <t>1 ans et 2 mois = 0102</t>
  </si>
  <si>
    <t>5 ans et 10 mois = 0510</t>
  </si>
  <si>
    <t>10 ans et 2 mois = 1002</t>
  </si>
  <si>
    <t>15 ans et 11 mois = 1511</t>
  </si>
  <si>
    <t>TRAVAILLEURS ACS INSERTION</t>
  </si>
  <si>
    <t>TRAVAILLEURS ECOSOC INSERTION</t>
  </si>
  <si>
    <t>TRAVAILLEURS ECOSOC TRANSITION</t>
  </si>
  <si>
    <r>
      <t xml:space="preserve">Nombre TRAVAILLEURS </t>
    </r>
    <r>
      <rPr>
        <b/>
        <sz val="11"/>
        <color theme="1"/>
        <rFont val="Tahoma"/>
        <family val="2"/>
      </rPr>
      <t>ISP</t>
    </r>
  </si>
  <si>
    <t>Différence coût total réel - coût finançable</t>
  </si>
  <si>
    <t>Rémunération</t>
  </si>
  <si>
    <t>Echelon barémique</t>
  </si>
  <si>
    <t>Intitulé de la fonction</t>
  </si>
  <si>
    <t xml:space="preserve">Machin </t>
  </si>
  <si>
    <t>Truc</t>
  </si>
  <si>
    <t>0600</t>
  </si>
  <si>
    <t>0510</t>
  </si>
  <si>
    <t>Dernière indexation</t>
  </si>
  <si>
    <t>Future indexation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</si>
</sst>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#\.##\.##\-###\.##"/>
    <numFmt numFmtId="166" formatCode="d/mm/yyyy"/>
  </numFmts>
  <fonts count="15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b/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1"/>
      <color rgb="FF000000"/>
      <name val="Tahoma"/>
      <family val="2"/>
    </font>
    <font>
      <sz val="8"/>
      <name val="Arial"/>
      <family val="2"/>
    </font>
    <font>
      <sz val="11"/>
      <color rgb="FF000000"/>
      <name val="Tahoma"/>
      <family val="34"/>
    </font>
    <font>
      <b/>
      <sz val="10"/>
      <color rgb="FF000000"/>
      <name val="Arial"/>
      <family val="2"/>
    </font>
    <font>
      <sz val="10.5"/>
      <color rgb="FF000000"/>
      <name val="Tahoma"/>
      <family val="34"/>
    </font>
    <font>
      <sz val="10.5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96FF94"/>
        <bgColor indexed="64"/>
      </patternFill>
    </fill>
    <fill>
      <patternFill patternType="solid">
        <fgColor rgb="FFFFD599"/>
        <bgColor rgb="FFFFCC99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4"/>
  </cellStyleXfs>
  <cellXfs count="140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" fontId="4" fillId="0" borderId="30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3" fontId="1" fillId="2" borderId="34" xfId="0" applyNumberFormat="1" applyFont="1" applyFill="1" applyBorder="1" applyAlignment="1">
      <alignment horizontal="center"/>
    </xf>
    <xf numFmtId="0" fontId="1" fillId="0" borderId="18" xfId="0" applyFont="1" applyBorder="1"/>
    <xf numFmtId="0" fontId="3" fillId="0" borderId="17" xfId="0" applyFont="1" applyBorder="1" applyAlignment="1">
      <alignment horizontal="left" vertical="center"/>
    </xf>
    <xf numFmtId="0" fontId="0" fillId="0" borderId="14" xfId="0" quotePrefix="1" applyBorder="1" applyAlignment="1">
      <alignment horizontal="center"/>
    </xf>
    <xf numFmtId="164" fontId="0" fillId="0" borderId="4" xfId="0" applyNumberFormat="1" applyBorder="1"/>
    <xf numFmtId="164" fontId="0" fillId="0" borderId="13" xfId="0" applyNumberFormat="1" applyBorder="1"/>
    <xf numFmtId="49" fontId="1" fillId="0" borderId="34" xfId="0" applyNumberFormat="1" applyFont="1" applyBorder="1" applyAlignment="1">
      <alignment horizontal="center"/>
    </xf>
    <xf numFmtId="4" fontId="1" fillId="2" borderId="18" xfId="0" applyNumberFormat="1" applyFont="1" applyFill="1" applyBorder="1"/>
    <xf numFmtId="164" fontId="0" fillId="0" borderId="13" xfId="0" quotePrefix="1" applyNumberFormat="1" applyBorder="1"/>
    <xf numFmtId="49" fontId="1" fillId="0" borderId="35" xfId="0" applyNumberFormat="1" applyFont="1" applyBorder="1" applyAlignment="1">
      <alignment horizontal="center"/>
    </xf>
    <xf numFmtId="0" fontId="1" fillId="0" borderId="4" xfId="0" applyFont="1" applyBorder="1"/>
    <xf numFmtId="0" fontId="1" fillId="0" borderId="19" xfId="0" applyFont="1" applyBorder="1"/>
    <xf numFmtId="164" fontId="0" fillId="0" borderId="4" xfId="0" quotePrefix="1" applyNumberFormat="1" applyBorder="1"/>
    <xf numFmtId="0" fontId="0" fillId="0" borderId="15" xfId="0" quotePrefix="1" applyBorder="1" applyAlignment="1">
      <alignment horizontal="center"/>
    </xf>
    <xf numFmtId="164" fontId="0" fillId="0" borderId="16" xfId="0" applyNumberFormat="1" applyBorder="1"/>
    <xf numFmtId="164" fontId="0" fillId="0" borderId="25" xfId="0" applyNumberFormat="1" applyBorder="1"/>
    <xf numFmtId="0" fontId="9" fillId="0" borderId="4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5" fontId="5" fillId="0" borderId="36" xfId="0" applyNumberFormat="1" applyFont="1" applyBorder="1" applyAlignment="1" applyProtection="1">
      <alignment horizontal="center" vertical="center"/>
      <protection locked="0"/>
    </xf>
    <xf numFmtId="2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36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locked="0"/>
    </xf>
    <xf numFmtId="0" fontId="4" fillId="4" borderId="29" xfId="0" applyFont="1" applyFill="1" applyBorder="1" applyAlignment="1" applyProtection="1">
      <alignment horizontal="center" vertical="center"/>
      <protection locked="0"/>
    </xf>
    <xf numFmtId="165" fontId="5" fillId="0" borderId="5" xfId="0" applyNumberFormat="1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2" fontId="4" fillId="0" borderId="42" xfId="0" applyNumberFormat="1" applyFont="1" applyBorder="1" applyAlignment="1" applyProtection="1">
      <alignment horizontal="center" vertical="center"/>
      <protection locked="0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9" fontId="4" fillId="8" borderId="36" xfId="0" applyNumberFormat="1" applyFont="1" applyFill="1" applyBorder="1" applyAlignment="1">
      <alignment horizontal="center" vertical="center"/>
    </xf>
    <xf numFmtId="49" fontId="4" fillId="8" borderId="5" xfId="0" applyNumberFormat="1" applyFont="1" applyFill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49" fontId="4" fillId="0" borderId="32" xfId="0" applyNumberFormat="1" applyFont="1" applyBorder="1" applyAlignment="1" applyProtection="1">
      <alignment horizontal="center" vertical="center"/>
      <protection locked="0"/>
    </xf>
    <xf numFmtId="49" fontId="0" fillId="0" borderId="22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4" fillId="0" borderId="57" xfId="0" applyFont="1" applyBorder="1" applyAlignment="1" applyProtection="1">
      <alignment horizontal="center" vertical="center" wrapText="1"/>
      <protection locked="0"/>
    </xf>
    <xf numFmtId="0" fontId="4" fillId="0" borderId="54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6" borderId="20" xfId="0" applyFont="1" applyFill="1" applyBorder="1" applyAlignment="1" applyProtection="1">
      <alignment horizontal="center" vertical="center" wrapText="1"/>
      <protection locked="0"/>
    </xf>
    <xf numFmtId="0" fontId="4" fillId="6" borderId="22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3" borderId="45" xfId="0" applyFont="1" applyFill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6" fillId="7" borderId="46" xfId="0" applyFont="1" applyFill="1" applyBorder="1" applyAlignment="1" applyProtection="1">
      <alignment horizontal="center" vertical="center"/>
      <protection locked="0"/>
    </xf>
    <xf numFmtId="0" fontId="6" fillId="7" borderId="49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6" fillId="5" borderId="47" xfId="0" applyFont="1" applyFill="1" applyBorder="1" applyAlignment="1" applyProtection="1">
      <alignment horizontal="center" vertical="center"/>
      <protection locked="0"/>
    </xf>
    <xf numFmtId="0" fontId="6" fillId="5" borderId="50" xfId="0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9" fillId="0" borderId="29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0" fillId="0" borderId="0" xfId="0" applyNumberFormat="1"/>
    <xf numFmtId="0" fontId="3" fillId="0" borderId="0" xfId="0" applyFont="1"/>
  </cellXfs>
  <cellStyles count="2">
    <cellStyle name="Normal" xfId="0" builtinId="0"/>
    <cellStyle name="Normal 2" xfId="1" xr:uid="{03B40874-765B-404F-A8E5-E81EC5EA4811}"/>
  </cellStyles>
  <dxfs count="2"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96FF94"/>
      <color rgb="FFC2FBFF"/>
      <color rgb="FF4243CB"/>
      <color rgb="FFE5317C"/>
      <color rgb="FF5784BD"/>
      <color rgb="FFFF237C"/>
      <color rgb="FFCCFFCC"/>
      <color rgb="FFFF19ED"/>
      <color rgb="FFE8FF0E"/>
      <color rgb="FFFFD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09"/>
  <sheetViews>
    <sheetView showGridLines="0" tabSelected="1" topLeftCell="C5" zoomScaleNormal="100" workbookViewId="0">
      <selection activeCell="H12" sqref="H12:H109"/>
    </sheetView>
  </sheetViews>
  <sheetFormatPr baseColWidth="10" defaultColWidth="14.42578125" defaultRowHeight="15" customHeight="1" x14ac:dyDescent="0.2"/>
  <cols>
    <col min="1" max="1" width="18.85546875" style="9" customWidth="1"/>
    <col min="2" max="3" width="30.85546875" style="9" customWidth="1"/>
    <col min="4" max="4" width="16.85546875" style="9" customWidth="1"/>
    <col min="5" max="5" width="12.28515625" style="9" customWidth="1"/>
    <col min="6" max="6" width="25.85546875" style="9" customWidth="1"/>
    <col min="7" max="7" width="49.85546875" style="9" customWidth="1"/>
    <col min="8" max="8" width="37.7109375" style="9" customWidth="1"/>
    <col min="9" max="9" width="12" style="9" customWidth="1"/>
    <col min="10" max="11" width="35.85546875" style="9" customWidth="1"/>
    <col min="12" max="12" width="8.85546875" style="9" hidden="1" customWidth="1"/>
    <col min="13" max="13" width="8.85546875" style="9" customWidth="1"/>
    <col min="14" max="14" width="7.85546875" style="9" customWidth="1"/>
    <col min="15" max="15" width="10.85546875" style="9" customWidth="1"/>
    <col min="16" max="16" width="34.7109375" style="9" customWidth="1"/>
    <col min="17" max="17" width="38.7109375" style="9" customWidth="1"/>
    <col min="18" max="20" width="8.85546875" style="9" customWidth="1"/>
    <col min="21" max="21" width="19.85546875" style="9" customWidth="1"/>
    <col min="22" max="22" width="20.7109375" style="9" customWidth="1"/>
    <col min="23" max="16384" width="14.42578125" style="9"/>
  </cols>
  <sheetData>
    <row r="1" spans="1:12" ht="21" customHeight="1" thickBot="1" x14ac:dyDescent="0.25">
      <c r="A1" s="11"/>
      <c r="B1" s="53">
        <v>1</v>
      </c>
      <c r="C1" s="54">
        <v>2</v>
      </c>
      <c r="D1" s="55">
        <v>3</v>
      </c>
      <c r="E1" s="53">
        <v>4</v>
      </c>
      <c r="F1" s="53">
        <v>6</v>
      </c>
      <c r="G1" s="12">
        <v>7</v>
      </c>
      <c r="H1" s="12">
        <v>8</v>
      </c>
      <c r="I1" s="12">
        <v>11</v>
      </c>
      <c r="J1" s="12">
        <v>12</v>
      </c>
      <c r="K1" s="12">
        <v>13</v>
      </c>
      <c r="L1" s="51">
        <v>26</v>
      </c>
    </row>
    <row r="2" spans="1:12" ht="27.75" customHeight="1" x14ac:dyDescent="0.2">
      <c r="A2" s="83"/>
      <c r="B2" s="94" t="s">
        <v>45</v>
      </c>
      <c r="C2" s="97" t="s">
        <v>46</v>
      </c>
      <c r="D2" s="100" t="s">
        <v>10</v>
      </c>
      <c r="E2" s="103" t="s">
        <v>47</v>
      </c>
      <c r="F2" s="94" t="s">
        <v>49</v>
      </c>
      <c r="G2" s="91" t="s">
        <v>53</v>
      </c>
      <c r="H2" s="88" t="s">
        <v>63</v>
      </c>
      <c r="I2" s="106" t="s">
        <v>11</v>
      </c>
      <c r="J2" s="106" t="s">
        <v>48</v>
      </c>
      <c r="K2" s="107"/>
      <c r="L2" s="80" t="s">
        <v>62</v>
      </c>
    </row>
    <row r="3" spans="1:12" ht="66" customHeight="1" x14ac:dyDescent="0.2">
      <c r="A3" s="84"/>
      <c r="B3" s="95"/>
      <c r="C3" s="98"/>
      <c r="D3" s="101"/>
      <c r="E3" s="104"/>
      <c r="F3" s="95"/>
      <c r="G3" s="92"/>
      <c r="H3" s="89"/>
      <c r="I3" s="112"/>
      <c r="J3" s="108"/>
      <c r="K3" s="109"/>
      <c r="L3" s="81"/>
    </row>
    <row r="4" spans="1:12" ht="64.5" customHeight="1" x14ac:dyDescent="0.2">
      <c r="A4" s="84"/>
      <c r="B4" s="95"/>
      <c r="C4" s="98"/>
      <c r="D4" s="101"/>
      <c r="E4" s="104"/>
      <c r="F4" s="95"/>
      <c r="G4" s="92"/>
      <c r="H4" s="89"/>
      <c r="I4" s="112"/>
      <c r="J4" s="108"/>
      <c r="K4" s="109"/>
      <c r="L4" s="81"/>
    </row>
    <row r="5" spans="1:12" ht="64.5" customHeight="1" x14ac:dyDescent="0.2">
      <c r="A5" s="84"/>
      <c r="B5" s="95"/>
      <c r="C5" s="98"/>
      <c r="D5" s="101"/>
      <c r="E5" s="104"/>
      <c r="F5" s="95"/>
      <c r="G5" s="92"/>
      <c r="H5" s="89"/>
      <c r="I5" s="112"/>
      <c r="J5" s="108"/>
      <c r="K5" s="109"/>
      <c r="L5" s="81"/>
    </row>
    <row r="6" spans="1:12" ht="15" customHeight="1" thickBot="1" x14ac:dyDescent="0.25">
      <c r="A6" s="84"/>
      <c r="B6" s="95"/>
      <c r="C6" s="98"/>
      <c r="D6" s="101"/>
      <c r="E6" s="104"/>
      <c r="F6" s="95"/>
      <c r="G6" s="92"/>
      <c r="H6" s="89"/>
      <c r="I6" s="112"/>
      <c r="J6" s="108"/>
      <c r="K6" s="109"/>
      <c r="L6" s="81"/>
    </row>
    <row r="7" spans="1:12" ht="54" customHeight="1" x14ac:dyDescent="0.2">
      <c r="A7" s="84"/>
      <c r="B7" s="95"/>
      <c r="C7" s="98"/>
      <c r="D7" s="101"/>
      <c r="E7" s="104"/>
      <c r="F7" s="95"/>
      <c r="G7" s="92"/>
      <c r="H7" s="89"/>
      <c r="I7" s="112"/>
      <c r="J7" s="88" t="s">
        <v>64</v>
      </c>
      <c r="K7" s="88" t="s">
        <v>65</v>
      </c>
      <c r="L7" s="81"/>
    </row>
    <row r="8" spans="1:12" ht="51" customHeight="1" thickBot="1" x14ac:dyDescent="0.25">
      <c r="A8" s="84"/>
      <c r="B8" s="96"/>
      <c r="C8" s="99"/>
      <c r="D8" s="101"/>
      <c r="E8" s="104"/>
      <c r="F8" s="95"/>
      <c r="G8" s="92"/>
      <c r="H8" s="89"/>
      <c r="I8" s="112"/>
      <c r="J8" s="89"/>
      <c r="K8" s="89"/>
      <c r="L8" s="81"/>
    </row>
    <row r="9" spans="1:12" ht="60.95" customHeight="1" thickBot="1" x14ac:dyDescent="0.25">
      <c r="A9" s="85"/>
      <c r="B9" s="110"/>
      <c r="C9" s="111"/>
      <c r="D9" s="102"/>
      <c r="E9" s="105"/>
      <c r="F9" s="96"/>
      <c r="G9" s="93"/>
      <c r="H9" s="90"/>
      <c r="I9" s="113"/>
      <c r="J9" s="90"/>
      <c r="K9" s="90"/>
      <c r="L9" s="82"/>
    </row>
    <row r="10" spans="1:12" ht="15.95" customHeight="1" x14ac:dyDescent="0.2">
      <c r="A10" s="57">
        <v>1</v>
      </c>
      <c r="B10" s="56" t="s">
        <v>66</v>
      </c>
      <c r="C10" s="57" t="s">
        <v>67</v>
      </c>
      <c r="D10" s="58">
        <v>84053112233</v>
      </c>
      <c r="E10" s="59">
        <v>1</v>
      </c>
      <c r="F10" s="60" t="s">
        <v>68</v>
      </c>
      <c r="G10" s="71" t="s">
        <v>54</v>
      </c>
      <c r="H10" s="1">
        <f>IFERROR(INDEX(Listes!$I$3:$O$34,MATCH(LEFT($F10,2),Listes!$H$3:$H$34,0),MATCH($J10,Listes!$I$2:$O$2,0))*12.6121205,"")</f>
        <v>47064.650069849995</v>
      </c>
      <c r="I10" s="73">
        <f>IFERROR(DATEVALUE(TEXT("19"&amp;LEFT(D10,6),"####-##-##")),"")</f>
        <v>30833</v>
      </c>
      <c r="J10" s="77">
        <v>5</v>
      </c>
      <c r="K10" s="74"/>
      <c r="L10" s="52"/>
    </row>
    <row r="11" spans="1:12" ht="15.95" customHeight="1" x14ac:dyDescent="0.2">
      <c r="A11" s="62">
        <v>2</v>
      </c>
      <c r="B11" s="61"/>
      <c r="C11" s="62"/>
      <c r="D11" s="58">
        <v>92032215582</v>
      </c>
      <c r="E11" s="59"/>
      <c r="F11" s="63" t="s">
        <v>69</v>
      </c>
      <c r="G11" s="72" t="s">
        <v>55</v>
      </c>
      <c r="H11" s="1">
        <f>IFERROR(INDEX(Listes!$I$3:$O$34,MATCH(LEFT($F11,2),Listes!$H$3:$H$34,0),MATCH($J11,Listes!$I$2:$O$2,0))*12.6121205,"")</f>
        <v>50913.112519219998</v>
      </c>
      <c r="I11" s="73">
        <f t="shared" ref="I11:I74" si="0">IFERROR(DATEVALUE(TEXT("19"&amp;LEFT(D11,6),"####-##-##")),"")</f>
        <v>33685</v>
      </c>
      <c r="J11" s="61">
        <v>6</v>
      </c>
      <c r="K11" s="75"/>
      <c r="L11" s="52"/>
    </row>
    <row r="12" spans="1:12" ht="15.95" customHeight="1" x14ac:dyDescent="0.2">
      <c r="A12" s="62">
        <v>3</v>
      </c>
      <c r="B12" s="61"/>
      <c r="C12" s="62"/>
      <c r="D12" s="58"/>
      <c r="E12" s="59"/>
      <c r="F12" s="63"/>
      <c r="G12" s="72" t="s">
        <v>56</v>
      </c>
      <c r="H12" s="1" t="str">
        <f>IFERROR(INDEX(Listes!$I$3:$O$34,MATCH(LEFT($F12,2),Listes!$H$3:$H$34,0),MATCH($J12,Listes!$I$2:$O$2,0))*12.6121205,"")</f>
        <v/>
      </c>
      <c r="I12" s="73" t="str">
        <f t="shared" si="0"/>
        <v/>
      </c>
      <c r="J12" s="61"/>
      <c r="K12" s="75"/>
      <c r="L12" s="52"/>
    </row>
    <row r="13" spans="1:12" ht="15.95" customHeight="1" x14ac:dyDescent="0.2">
      <c r="A13" s="62">
        <v>4</v>
      </c>
      <c r="B13" s="61"/>
      <c r="C13" s="62"/>
      <c r="D13" s="58"/>
      <c r="E13" s="59"/>
      <c r="F13" s="63"/>
      <c r="G13" s="72" t="s">
        <v>57</v>
      </c>
      <c r="H13" s="1" t="str">
        <f>IFERROR(INDEX(Listes!$I$3:$O$34,MATCH(LEFT($F13,2),Listes!$H$3:$H$34,0),MATCH($J13,Listes!$I$2:$O$2,0))*12.6121205,"")</f>
        <v/>
      </c>
      <c r="I13" s="73" t="str">
        <f t="shared" si="0"/>
        <v/>
      </c>
      <c r="J13" s="61"/>
      <c r="K13" s="75"/>
      <c r="L13" s="52"/>
    </row>
    <row r="14" spans="1:12" ht="15.95" customHeight="1" x14ac:dyDescent="0.2">
      <c r="A14" s="62">
        <v>5</v>
      </c>
      <c r="B14" s="64"/>
      <c r="C14" s="62"/>
      <c r="D14" s="58"/>
      <c r="E14" s="59"/>
      <c r="F14" s="63"/>
      <c r="G14" s="72"/>
      <c r="H14" s="1" t="str">
        <f>IFERROR(INDEX(Listes!$I$3:$O$34,MATCH(LEFT($F14,2),Listes!$H$3:$H$34,0),MATCH($J14,Listes!$I$2:$O$2,0))*12.6121205,"")</f>
        <v/>
      </c>
      <c r="I14" s="73" t="str">
        <f t="shared" si="0"/>
        <v/>
      </c>
      <c r="J14" s="61"/>
      <c r="K14" s="75"/>
      <c r="L14" s="52"/>
    </row>
    <row r="15" spans="1:12" ht="15.95" customHeight="1" x14ac:dyDescent="0.2">
      <c r="A15" s="62">
        <v>6</v>
      </c>
      <c r="B15" s="61"/>
      <c r="C15" s="62"/>
      <c r="D15" s="58"/>
      <c r="E15" s="59"/>
      <c r="F15" s="63"/>
      <c r="G15" s="72"/>
      <c r="H15" s="1" t="str">
        <f>IFERROR(INDEX(Listes!$I$3:$O$34,MATCH(LEFT($F15,2),Listes!$H$3:$H$34,0),MATCH($J15,Listes!$I$2:$O$2,0))*12.6121205,"")</f>
        <v/>
      </c>
      <c r="I15" s="73" t="str">
        <f t="shared" si="0"/>
        <v/>
      </c>
      <c r="J15" s="61"/>
      <c r="K15" s="75"/>
      <c r="L15" s="52"/>
    </row>
    <row r="16" spans="1:12" ht="15.95" customHeight="1" x14ac:dyDescent="0.2">
      <c r="A16" s="62">
        <v>7</v>
      </c>
      <c r="B16" s="61"/>
      <c r="C16" s="62"/>
      <c r="D16" s="58"/>
      <c r="E16" s="59"/>
      <c r="F16" s="63"/>
      <c r="G16" s="72"/>
      <c r="H16" s="1" t="str">
        <f>IFERROR(INDEX(Listes!$I$3:$O$34,MATCH(LEFT($F16,2),Listes!$H$3:$H$34,0),MATCH($J16,Listes!$I$2:$O$2,0))*12.6121205,"")</f>
        <v/>
      </c>
      <c r="I16" s="73" t="str">
        <f t="shared" si="0"/>
        <v/>
      </c>
      <c r="J16" s="61"/>
      <c r="K16" s="75"/>
      <c r="L16" s="52"/>
    </row>
    <row r="17" spans="1:12" ht="15.95" customHeight="1" x14ac:dyDescent="0.2">
      <c r="A17" s="62">
        <v>8</v>
      </c>
      <c r="B17" s="61"/>
      <c r="C17" s="62"/>
      <c r="D17" s="58"/>
      <c r="E17" s="59"/>
      <c r="F17" s="63"/>
      <c r="G17" s="72"/>
      <c r="H17" s="1" t="str">
        <f>IFERROR(INDEX(Listes!$I$3:$O$34,MATCH(LEFT($F17,2),Listes!$H$3:$H$34,0),MATCH($J17,Listes!$I$2:$O$2,0))*12.6121205,"")</f>
        <v/>
      </c>
      <c r="I17" s="73" t="str">
        <f t="shared" si="0"/>
        <v/>
      </c>
      <c r="J17" s="61"/>
      <c r="K17" s="75"/>
      <c r="L17" s="52"/>
    </row>
    <row r="18" spans="1:12" ht="15.95" customHeight="1" x14ac:dyDescent="0.2">
      <c r="A18" s="62">
        <v>9</v>
      </c>
      <c r="B18" s="64"/>
      <c r="C18" s="62"/>
      <c r="D18" s="58"/>
      <c r="E18" s="59"/>
      <c r="F18" s="63"/>
      <c r="G18" s="72"/>
      <c r="H18" s="1" t="str">
        <f>IFERROR(INDEX(Listes!$I$3:$O$34,MATCH(LEFT($F18,2),Listes!$H$3:$H$34,0),MATCH($J18,Listes!$I$2:$O$2,0))*12.6121205,"")</f>
        <v/>
      </c>
      <c r="I18" s="73" t="str">
        <f t="shared" si="0"/>
        <v/>
      </c>
      <c r="J18" s="61"/>
      <c r="K18" s="75"/>
      <c r="L18" s="52"/>
    </row>
    <row r="19" spans="1:12" ht="15.95" customHeight="1" x14ac:dyDescent="0.2">
      <c r="A19" s="62">
        <v>10</v>
      </c>
      <c r="B19" s="61"/>
      <c r="C19" s="62"/>
      <c r="D19" s="58"/>
      <c r="E19" s="59"/>
      <c r="F19" s="63"/>
      <c r="G19" s="72"/>
      <c r="H19" s="1" t="str">
        <f>IFERROR(INDEX(Listes!$I$3:$O$34,MATCH(LEFT($F19,2),Listes!$H$3:$H$34,0),MATCH($J19,Listes!$I$2:$O$2,0))*12.6121205,"")</f>
        <v/>
      </c>
      <c r="I19" s="73" t="str">
        <f t="shared" si="0"/>
        <v/>
      </c>
      <c r="J19" s="61"/>
      <c r="K19" s="75"/>
      <c r="L19" s="52"/>
    </row>
    <row r="20" spans="1:12" ht="15.95" customHeight="1" x14ac:dyDescent="0.2">
      <c r="A20" s="62">
        <v>11</v>
      </c>
      <c r="B20" s="61"/>
      <c r="C20" s="62"/>
      <c r="D20" s="58"/>
      <c r="E20" s="59"/>
      <c r="F20" s="63"/>
      <c r="G20" s="72"/>
      <c r="H20" s="1" t="str">
        <f>IFERROR(INDEX(Listes!$I$3:$O$34,MATCH(LEFT($F20,2),Listes!$H$3:$H$34,0),MATCH($J20,Listes!$I$2:$O$2,0))*12.6121205,"")</f>
        <v/>
      </c>
      <c r="I20" s="73" t="str">
        <f t="shared" si="0"/>
        <v/>
      </c>
      <c r="J20" s="61"/>
      <c r="K20" s="75"/>
      <c r="L20" s="52"/>
    </row>
    <row r="21" spans="1:12" ht="15.95" customHeight="1" x14ac:dyDescent="0.2">
      <c r="A21" s="62">
        <v>12</v>
      </c>
      <c r="B21" s="61"/>
      <c r="C21" s="62"/>
      <c r="D21" s="58"/>
      <c r="E21" s="59"/>
      <c r="F21" s="63"/>
      <c r="G21" s="72"/>
      <c r="H21" s="1" t="str">
        <f>IFERROR(INDEX(Listes!$I$3:$O$34,MATCH(LEFT($F21,2),Listes!$H$3:$H$34,0),MATCH($J21,Listes!$I$2:$O$2,0))*12.6121205,"")</f>
        <v/>
      </c>
      <c r="I21" s="73" t="str">
        <f t="shared" si="0"/>
        <v/>
      </c>
      <c r="J21" s="61"/>
      <c r="K21" s="75"/>
      <c r="L21" s="52"/>
    </row>
    <row r="22" spans="1:12" ht="15.95" customHeight="1" x14ac:dyDescent="0.2">
      <c r="A22" s="62">
        <v>13</v>
      </c>
      <c r="B22" s="61"/>
      <c r="C22" s="62"/>
      <c r="D22" s="65"/>
      <c r="E22" s="59"/>
      <c r="F22" s="63"/>
      <c r="G22" s="72"/>
      <c r="H22" s="1" t="str">
        <f>IFERROR(INDEX(Listes!$I$3:$O$34,MATCH(LEFT($F22,2),Listes!$H$3:$H$34,0),MATCH($J22,Listes!$I$2:$O$2,0))*12.6121205,"")</f>
        <v/>
      </c>
      <c r="I22" s="73" t="str">
        <f t="shared" si="0"/>
        <v/>
      </c>
      <c r="J22" s="61"/>
      <c r="K22" s="75"/>
      <c r="L22" s="52"/>
    </row>
    <row r="23" spans="1:12" ht="15.95" customHeight="1" x14ac:dyDescent="0.2">
      <c r="A23" s="62">
        <v>14</v>
      </c>
      <c r="B23" s="61"/>
      <c r="C23" s="62"/>
      <c r="D23" s="65"/>
      <c r="E23" s="59"/>
      <c r="F23" s="63"/>
      <c r="G23" s="72"/>
      <c r="H23" s="1" t="str">
        <f>IFERROR(INDEX(Listes!$I$3:$O$34,MATCH(LEFT($F23,2),Listes!$H$3:$H$34,0),MATCH($J23,Listes!$I$2:$O$2,0))*12.6121205,"")</f>
        <v/>
      </c>
      <c r="I23" s="73" t="str">
        <f t="shared" si="0"/>
        <v/>
      </c>
      <c r="J23" s="61"/>
      <c r="K23" s="75"/>
      <c r="L23" s="52"/>
    </row>
    <row r="24" spans="1:12" ht="15.95" customHeight="1" x14ac:dyDescent="0.2">
      <c r="A24" s="62">
        <v>15</v>
      </c>
      <c r="B24" s="61"/>
      <c r="C24" s="62"/>
      <c r="D24" s="65"/>
      <c r="E24" s="59"/>
      <c r="F24" s="63"/>
      <c r="G24" s="72"/>
      <c r="H24" s="1" t="str">
        <f>IFERROR(INDEX(Listes!$I$3:$O$34,MATCH(LEFT($F24,2),Listes!$H$3:$H$34,0),MATCH($J24,Listes!$I$2:$O$2,0))*12.6121205,"")</f>
        <v/>
      </c>
      <c r="I24" s="73" t="str">
        <f t="shared" si="0"/>
        <v/>
      </c>
      <c r="J24" s="61"/>
      <c r="K24" s="75"/>
      <c r="L24" s="52"/>
    </row>
    <row r="25" spans="1:12" ht="15.95" customHeight="1" x14ac:dyDescent="0.2">
      <c r="A25" s="62">
        <v>16</v>
      </c>
      <c r="B25" s="61"/>
      <c r="C25" s="62"/>
      <c r="D25" s="65"/>
      <c r="E25" s="59"/>
      <c r="F25" s="63"/>
      <c r="G25" s="72"/>
      <c r="H25" s="1" t="str">
        <f>IFERROR(INDEX(Listes!$I$3:$O$34,MATCH(LEFT($F25,2),Listes!$H$3:$H$34,0),MATCH($J25,Listes!$I$2:$O$2,0))*12.6121205,"")</f>
        <v/>
      </c>
      <c r="I25" s="73" t="str">
        <f t="shared" si="0"/>
        <v/>
      </c>
      <c r="J25" s="61"/>
      <c r="K25" s="75"/>
      <c r="L25" s="52"/>
    </row>
    <row r="26" spans="1:12" ht="15.95" customHeight="1" x14ac:dyDescent="0.2">
      <c r="A26" s="62">
        <v>17</v>
      </c>
      <c r="B26" s="61"/>
      <c r="C26" s="62"/>
      <c r="D26" s="65"/>
      <c r="E26" s="59"/>
      <c r="F26" s="63"/>
      <c r="G26" s="72"/>
      <c r="H26" s="1" t="str">
        <f>IFERROR(INDEX(Listes!$I$3:$O$34,MATCH(LEFT($F26,2),Listes!$H$3:$H$34,0),MATCH($J26,Listes!$I$2:$O$2,0))*12.6121205,"")</f>
        <v/>
      </c>
      <c r="I26" s="73" t="str">
        <f t="shared" si="0"/>
        <v/>
      </c>
      <c r="J26" s="61"/>
      <c r="K26" s="75"/>
      <c r="L26" s="52"/>
    </row>
    <row r="27" spans="1:12" ht="15.95" customHeight="1" x14ac:dyDescent="0.2">
      <c r="A27" s="62">
        <v>18</v>
      </c>
      <c r="B27" s="61"/>
      <c r="C27" s="62"/>
      <c r="D27" s="65"/>
      <c r="E27" s="59"/>
      <c r="F27" s="63"/>
      <c r="G27" s="72"/>
      <c r="H27" s="1" t="str">
        <f>IFERROR(INDEX(Listes!$I$3:$O$34,MATCH(LEFT($F27,2),Listes!$H$3:$H$34,0),MATCH($J27,Listes!$I$2:$O$2,0))*12.6121205,"")</f>
        <v/>
      </c>
      <c r="I27" s="73" t="str">
        <f t="shared" si="0"/>
        <v/>
      </c>
      <c r="J27" s="61"/>
      <c r="K27" s="75"/>
      <c r="L27" s="52"/>
    </row>
    <row r="28" spans="1:12" ht="15.95" customHeight="1" x14ac:dyDescent="0.2">
      <c r="A28" s="62">
        <v>19</v>
      </c>
      <c r="B28" s="61"/>
      <c r="C28" s="62"/>
      <c r="D28" s="65"/>
      <c r="E28" s="59"/>
      <c r="F28" s="63"/>
      <c r="G28" s="72"/>
      <c r="H28" s="1" t="str">
        <f>IFERROR(INDEX(Listes!$I$3:$O$34,MATCH(LEFT($F28,2),Listes!$H$3:$H$34,0),MATCH($J28,Listes!$I$2:$O$2,0))*12.6121205,"")</f>
        <v/>
      </c>
      <c r="I28" s="73" t="str">
        <f t="shared" si="0"/>
        <v/>
      </c>
      <c r="J28" s="61"/>
      <c r="K28" s="75"/>
      <c r="L28" s="52"/>
    </row>
    <row r="29" spans="1:12" ht="15.95" customHeight="1" x14ac:dyDescent="0.2">
      <c r="A29" s="62">
        <v>20</v>
      </c>
      <c r="B29" s="61"/>
      <c r="C29" s="62"/>
      <c r="D29" s="65"/>
      <c r="E29" s="59"/>
      <c r="F29" s="63"/>
      <c r="G29" s="72"/>
      <c r="H29" s="1" t="str">
        <f>IFERROR(INDEX(Listes!$I$3:$O$34,MATCH(LEFT($F29,2),Listes!$H$3:$H$34,0),MATCH($J29,Listes!$I$2:$O$2,0))*12.6121205,"")</f>
        <v/>
      </c>
      <c r="I29" s="73" t="str">
        <f t="shared" si="0"/>
        <v/>
      </c>
      <c r="J29" s="61"/>
      <c r="K29" s="75"/>
      <c r="L29" s="52"/>
    </row>
    <row r="30" spans="1:12" ht="15.95" customHeight="1" x14ac:dyDescent="0.2">
      <c r="A30" s="62">
        <v>21</v>
      </c>
      <c r="B30" s="61"/>
      <c r="C30" s="62"/>
      <c r="D30" s="65"/>
      <c r="E30" s="59"/>
      <c r="F30" s="63"/>
      <c r="G30" s="72"/>
      <c r="H30" s="1" t="str">
        <f>IFERROR(INDEX(Listes!$I$3:$O$34,MATCH(LEFT($F30,2),Listes!$H$3:$H$34,0),MATCH($J30,Listes!$I$2:$O$2,0))*12.6121205,"")</f>
        <v/>
      </c>
      <c r="I30" s="73" t="str">
        <f t="shared" si="0"/>
        <v/>
      </c>
      <c r="J30" s="61"/>
      <c r="K30" s="75"/>
      <c r="L30" s="52"/>
    </row>
    <row r="31" spans="1:12" ht="15.95" customHeight="1" x14ac:dyDescent="0.2">
      <c r="A31" s="62">
        <v>22</v>
      </c>
      <c r="B31" s="61"/>
      <c r="C31" s="62"/>
      <c r="D31" s="65"/>
      <c r="E31" s="59"/>
      <c r="F31" s="63"/>
      <c r="G31" s="72"/>
      <c r="H31" s="1" t="str">
        <f>IFERROR(INDEX(Listes!$I$3:$O$34,MATCH(LEFT($F31,2),Listes!$H$3:$H$34,0),MATCH($J31,Listes!$I$2:$O$2,0))*12.6121205,"")</f>
        <v/>
      </c>
      <c r="I31" s="73" t="str">
        <f t="shared" si="0"/>
        <v/>
      </c>
      <c r="J31" s="61"/>
      <c r="K31" s="75"/>
      <c r="L31" s="52"/>
    </row>
    <row r="32" spans="1:12" ht="15.95" customHeight="1" x14ac:dyDescent="0.2">
      <c r="A32" s="62">
        <v>23</v>
      </c>
      <c r="B32" s="61"/>
      <c r="C32" s="62"/>
      <c r="D32" s="65"/>
      <c r="E32" s="59"/>
      <c r="F32" s="63"/>
      <c r="G32" s="72"/>
      <c r="H32" s="1" t="str">
        <f>IFERROR(INDEX(Listes!$I$3:$O$34,MATCH(LEFT($F32,2),Listes!$H$3:$H$34,0),MATCH($J32,Listes!$I$2:$O$2,0))*12.6121205,"")</f>
        <v/>
      </c>
      <c r="I32" s="73" t="str">
        <f t="shared" si="0"/>
        <v/>
      </c>
      <c r="J32" s="61"/>
      <c r="K32" s="75"/>
      <c r="L32" s="52"/>
    </row>
    <row r="33" spans="1:12" ht="15.95" customHeight="1" x14ac:dyDescent="0.2">
      <c r="A33" s="62">
        <v>24</v>
      </c>
      <c r="B33" s="61"/>
      <c r="C33" s="62"/>
      <c r="D33" s="65"/>
      <c r="E33" s="59"/>
      <c r="F33" s="63"/>
      <c r="G33" s="72"/>
      <c r="H33" s="1" t="str">
        <f>IFERROR(INDEX(Listes!$I$3:$O$34,MATCH(LEFT($F33,2),Listes!$H$3:$H$34,0),MATCH($J33,Listes!$I$2:$O$2,0))*12.6121205,"")</f>
        <v/>
      </c>
      <c r="I33" s="73" t="str">
        <f t="shared" si="0"/>
        <v/>
      </c>
      <c r="J33" s="61"/>
      <c r="K33" s="75"/>
      <c r="L33" s="52"/>
    </row>
    <row r="34" spans="1:12" ht="15.95" customHeight="1" x14ac:dyDescent="0.2">
      <c r="A34" s="62">
        <v>25</v>
      </c>
      <c r="B34" s="61"/>
      <c r="C34" s="62"/>
      <c r="D34" s="65"/>
      <c r="E34" s="59"/>
      <c r="F34" s="63"/>
      <c r="G34" s="72"/>
      <c r="H34" s="1" t="str">
        <f>IFERROR(INDEX(Listes!$I$3:$O$34,MATCH(LEFT($F34,2),Listes!$H$3:$H$34,0),MATCH($J34,Listes!$I$2:$O$2,0))*12.6121205,"")</f>
        <v/>
      </c>
      <c r="I34" s="73" t="str">
        <f t="shared" si="0"/>
        <v/>
      </c>
      <c r="J34" s="61"/>
      <c r="K34" s="75"/>
      <c r="L34" s="52"/>
    </row>
    <row r="35" spans="1:12" ht="15.95" customHeight="1" x14ac:dyDescent="0.2">
      <c r="A35" s="62">
        <v>26</v>
      </c>
      <c r="B35" s="61"/>
      <c r="C35" s="62"/>
      <c r="D35" s="65"/>
      <c r="E35" s="59"/>
      <c r="F35" s="63"/>
      <c r="G35" s="72"/>
      <c r="H35" s="1" t="str">
        <f>IFERROR(INDEX(Listes!$I$3:$O$34,MATCH(LEFT($F35,2),Listes!$H$3:$H$34,0),MATCH($J35,Listes!$I$2:$O$2,0))*12.6121205,"")</f>
        <v/>
      </c>
      <c r="I35" s="73" t="str">
        <f t="shared" si="0"/>
        <v/>
      </c>
      <c r="J35" s="61"/>
      <c r="K35" s="75"/>
      <c r="L35" s="52"/>
    </row>
    <row r="36" spans="1:12" ht="15.95" customHeight="1" x14ac:dyDescent="0.2">
      <c r="A36" s="62">
        <v>27</v>
      </c>
      <c r="B36" s="61"/>
      <c r="C36" s="62"/>
      <c r="D36" s="65"/>
      <c r="E36" s="59"/>
      <c r="F36" s="63"/>
      <c r="G36" s="72"/>
      <c r="H36" s="1" t="str">
        <f>IFERROR(INDEX(Listes!$I$3:$O$34,MATCH(LEFT($F36,2),Listes!$H$3:$H$34,0),MATCH($J36,Listes!$I$2:$O$2,0))*12.6121205,"")</f>
        <v/>
      </c>
      <c r="I36" s="73" t="str">
        <f t="shared" si="0"/>
        <v/>
      </c>
      <c r="J36" s="61"/>
      <c r="K36" s="75"/>
      <c r="L36" s="52"/>
    </row>
    <row r="37" spans="1:12" ht="15.95" customHeight="1" x14ac:dyDescent="0.2">
      <c r="A37" s="62">
        <v>28</v>
      </c>
      <c r="B37" s="61"/>
      <c r="C37" s="62"/>
      <c r="D37" s="65"/>
      <c r="E37" s="59"/>
      <c r="F37" s="63"/>
      <c r="G37" s="72"/>
      <c r="H37" s="1" t="str">
        <f>IFERROR(INDEX(Listes!$I$3:$O$34,MATCH(LEFT($F37,2),Listes!$H$3:$H$34,0),MATCH($J37,Listes!$I$2:$O$2,0))*12.6121205,"")</f>
        <v/>
      </c>
      <c r="I37" s="73" t="str">
        <f t="shared" si="0"/>
        <v/>
      </c>
      <c r="J37" s="61"/>
      <c r="K37" s="75"/>
      <c r="L37" s="52"/>
    </row>
    <row r="38" spans="1:12" ht="15.95" customHeight="1" x14ac:dyDescent="0.2">
      <c r="A38" s="62">
        <v>29</v>
      </c>
      <c r="B38" s="61"/>
      <c r="C38" s="62"/>
      <c r="D38" s="65"/>
      <c r="E38" s="59"/>
      <c r="F38" s="63"/>
      <c r="G38" s="72"/>
      <c r="H38" s="1" t="str">
        <f>IFERROR(INDEX(Listes!$I$3:$O$34,MATCH(LEFT($F38,2),Listes!$H$3:$H$34,0),MATCH($J38,Listes!$I$2:$O$2,0))*12.6121205,"")</f>
        <v/>
      </c>
      <c r="I38" s="73" t="str">
        <f t="shared" si="0"/>
        <v/>
      </c>
      <c r="J38" s="61"/>
      <c r="K38" s="75"/>
      <c r="L38" s="52"/>
    </row>
    <row r="39" spans="1:12" ht="15.95" customHeight="1" x14ac:dyDescent="0.2">
      <c r="A39" s="62">
        <v>30</v>
      </c>
      <c r="B39" s="61"/>
      <c r="C39" s="62"/>
      <c r="D39" s="65"/>
      <c r="E39" s="59"/>
      <c r="F39" s="63"/>
      <c r="G39" s="72"/>
      <c r="H39" s="1" t="str">
        <f>IFERROR(INDEX(Listes!$I$3:$O$34,MATCH(LEFT($F39,2),Listes!$H$3:$H$34,0),MATCH($J39,Listes!$I$2:$O$2,0))*12.6121205,"")</f>
        <v/>
      </c>
      <c r="I39" s="73" t="str">
        <f t="shared" si="0"/>
        <v/>
      </c>
      <c r="J39" s="61"/>
      <c r="K39" s="75"/>
      <c r="L39" s="52"/>
    </row>
    <row r="40" spans="1:12" ht="15.95" customHeight="1" x14ac:dyDescent="0.2">
      <c r="A40" s="62">
        <v>31</v>
      </c>
      <c r="B40" s="61"/>
      <c r="C40" s="62"/>
      <c r="D40" s="65"/>
      <c r="E40" s="59"/>
      <c r="F40" s="63"/>
      <c r="G40" s="72"/>
      <c r="H40" s="1" t="str">
        <f>IFERROR(INDEX(Listes!$I$3:$O$34,MATCH(LEFT($F40,2),Listes!$H$3:$H$34,0),MATCH($J40,Listes!$I$2:$O$2,0))*12.6121205,"")</f>
        <v/>
      </c>
      <c r="I40" s="73" t="str">
        <f t="shared" si="0"/>
        <v/>
      </c>
      <c r="J40" s="61"/>
      <c r="K40" s="75"/>
      <c r="L40" s="52"/>
    </row>
    <row r="41" spans="1:12" ht="15.95" customHeight="1" x14ac:dyDescent="0.2">
      <c r="A41" s="62">
        <v>32</v>
      </c>
      <c r="B41" s="61"/>
      <c r="C41" s="62"/>
      <c r="D41" s="65"/>
      <c r="E41" s="59"/>
      <c r="F41" s="63"/>
      <c r="G41" s="72"/>
      <c r="H41" s="1" t="str">
        <f>IFERROR(INDEX(Listes!$I$3:$O$34,MATCH(LEFT($F41,2),Listes!$H$3:$H$34,0),MATCH($J41,Listes!$I$2:$O$2,0))*12.6121205,"")</f>
        <v/>
      </c>
      <c r="I41" s="73" t="str">
        <f t="shared" si="0"/>
        <v/>
      </c>
      <c r="J41" s="61"/>
      <c r="K41" s="75"/>
      <c r="L41" s="52"/>
    </row>
    <row r="42" spans="1:12" ht="15.95" customHeight="1" x14ac:dyDescent="0.2">
      <c r="A42" s="62">
        <v>33</v>
      </c>
      <c r="B42" s="61"/>
      <c r="C42" s="62"/>
      <c r="D42" s="65"/>
      <c r="E42" s="59"/>
      <c r="F42" s="63"/>
      <c r="G42" s="72"/>
      <c r="H42" s="1" t="str">
        <f>IFERROR(INDEX(Listes!$I$3:$O$34,MATCH(LEFT($F42,2),Listes!$H$3:$H$34,0),MATCH($J42,Listes!$I$2:$O$2,0))*12.6121205,"")</f>
        <v/>
      </c>
      <c r="I42" s="73" t="str">
        <f t="shared" si="0"/>
        <v/>
      </c>
      <c r="J42" s="61"/>
      <c r="K42" s="75"/>
      <c r="L42" s="52"/>
    </row>
    <row r="43" spans="1:12" ht="15.95" customHeight="1" x14ac:dyDescent="0.2">
      <c r="A43" s="62">
        <v>34</v>
      </c>
      <c r="B43" s="61"/>
      <c r="C43" s="62"/>
      <c r="D43" s="65"/>
      <c r="E43" s="59"/>
      <c r="F43" s="63"/>
      <c r="G43" s="72"/>
      <c r="H43" s="1" t="str">
        <f>IFERROR(INDEX(Listes!$I$3:$O$34,MATCH(LEFT($F43,2),Listes!$H$3:$H$34,0),MATCH($J43,Listes!$I$2:$O$2,0))*12.6121205,"")</f>
        <v/>
      </c>
      <c r="I43" s="73" t="str">
        <f t="shared" si="0"/>
        <v/>
      </c>
      <c r="J43" s="61"/>
      <c r="K43" s="75"/>
      <c r="L43" s="52"/>
    </row>
    <row r="44" spans="1:12" ht="15.95" customHeight="1" x14ac:dyDescent="0.2">
      <c r="A44" s="62">
        <v>35</v>
      </c>
      <c r="B44" s="61"/>
      <c r="C44" s="62"/>
      <c r="D44" s="65"/>
      <c r="E44" s="59"/>
      <c r="F44" s="63"/>
      <c r="G44" s="72"/>
      <c r="H44" s="1" t="str">
        <f>IFERROR(INDEX(Listes!$I$3:$O$34,MATCH(LEFT($F44,2),Listes!$H$3:$H$34,0),MATCH($J44,Listes!$I$2:$O$2,0))*12.6121205,"")</f>
        <v/>
      </c>
      <c r="I44" s="73" t="str">
        <f t="shared" si="0"/>
        <v/>
      </c>
      <c r="J44" s="61"/>
      <c r="K44" s="75"/>
      <c r="L44" s="52"/>
    </row>
    <row r="45" spans="1:12" ht="15.95" customHeight="1" x14ac:dyDescent="0.2">
      <c r="A45" s="62">
        <v>36</v>
      </c>
      <c r="B45" s="61"/>
      <c r="C45" s="62"/>
      <c r="D45" s="65"/>
      <c r="E45" s="59"/>
      <c r="F45" s="63"/>
      <c r="G45" s="72"/>
      <c r="H45" s="1" t="str">
        <f>IFERROR(INDEX(Listes!$I$3:$O$34,MATCH(LEFT($F45,2),Listes!$H$3:$H$34,0),MATCH($J45,Listes!$I$2:$O$2,0))*12.6121205,"")</f>
        <v/>
      </c>
      <c r="I45" s="73" t="str">
        <f t="shared" si="0"/>
        <v/>
      </c>
      <c r="J45" s="61"/>
      <c r="K45" s="75"/>
      <c r="L45" s="52"/>
    </row>
    <row r="46" spans="1:12" ht="15.95" customHeight="1" x14ac:dyDescent="0.2">
      <c r="A46" s="62">
        <v>37</v>
      </c>
      <c r="B46" s="61"/>
      <c r="C46" s="62"/>
      <c r="D46" s="65"/>
      <c r="E46" s="59"/>
      <c r="F46" s="63"/>
      <c r="G46" s="72"/>
      <c r="H46" s="1" t="str">
        <f>IFERROR(INDEX(Listes!$I$3:$O$34,MATCH(LEFT($F46,2),Listes!$H$3:$H$34,0),MATCH($J46,Listes!$I$2:$O$2,0))*12.6121205,"")</f>
        <v/>
      </c>
      <c r="I46" s="73" t="str">
        <f t="shared" si="0"/>
        <v/>
      </c>
      <c r="J46" s="61"/>
      <c r="K46" s="75"/>
      <c r="L46" s="52"/>
    </row>
    <row r="47" spans="1:12" ht="15.95" customHeight="1" x14ac:dyDescent="0.2">
      <c r="A47" s="62">
        <v>38</v>
      </c>
      <c r="B47" s="61"/>
      <c r="C47" s="62"/>
      <c r="D47" s="65"/>
      <c r="E47" s="59"/>
      <c r="F47" s="63"/>
      <c r="G47" s="72"/>
      <c r="H47" s="1" t="str">
        <f>IFERROR(INDEX(Listes!$I$3:$O$34,MATCH(LEFT($F47,2),Listes!$H$3:$H$34,0),MATCH($J47,Listes!$I$2:$O$2,0))*12.6121205,"")</f>
        <v/>
      </c>
      <c r="I47" s="73" t="str">
        <f t="shared" si="0"/>
        <v/>
      </c>
      <c r="J47" s="61"/>
      <c r="K47" s="75"/>
      <c r="L47" s="52"/>
    </row>
    <row r="48" spans="1:12" ht="15.95" customHeight="1" x14ac:dyDescent="0.2">
      <c r="A48" s="62">
        <v>39</v>
      </c>
      <c r="B48" s="61"/>
      <c r="C48" s="62"/>
      <c r="D48" s="65"/>
      <c r="E48" s="59"/>
      <c r="F48" s="63"/>
      <c r="G48" s="72"/>
      <c r="H48" s="1" t="str">
        <f>IFERROR(INDEX(Listes!$I$3:$O$34,MATCH(LEFT($F48,2),Listes!$H$3:$H$34,0),MATCH($J48,Listes!$I$2:$O$2,0))*12.6121205,"")</f>
        <v/>
      </c>
      <c r="I48" s="73" t="str">
        <f t="shared" si="0"/>
        <v/>
      </c>
      <c r="J48" s="61"/>
      <c r="K48" s="75"/>
      <c r="L48" s="52"/>
    </row>
    <row r="49" spans="1:12" ht="15.95" customHeight="1" x14ac:dyDescent="0.2">
      <c r="A49" s="62">
        <v>40</v>
      </c>
      <c r="B49" s="61"/>
      <c r="C49" s="62"/>
      <c r="D49" s="65"/>
      <c r="E49" s="59"/>
      <c r="F49" s="63"/>
      <c r="G49" s="72"/>
      <c r="H49" s="1" t="str">
        <f>IFERROR(INDEX(Listes!$I$3:$O$34,MATCH(LEFT($F49,2),Listes!$H$3:$H$34,0),MATCH($J49,Listes!$I$2:$O$2,0))*12.6121205,"")</f>
        <v/>
      </c>
      <c r="I49" s="73" t="str">
        <f t="shared" si="0"/>
        <v/>
      </c>
      <c r="J49" s="61"/>
      <c r="K49" s="75"/>
      <c r="L49" s="52"/>
    </row>
    <row r="50" spans="1:12" ht="15.95" customHeight="1" x14ac:dyDescent="0.2">
      <c r="A50" s="62">
        <v>41</v>
      </c>
      <c r="B50" s="61"/>
      <c r="C50" s="62"/>
      <c r="D50" s="65"/>
      <c r="E50" s="59"/>
      <c r="F50" s="63"/>
      <c r="G50" s="72"/>
      <c r="H50" s="1" t="str">
        <f>IFERROR(INDEX(Listes!$I$3:$O$34,MATCH(LEFT($F50,2),Listes!$H$3:$H$34,0),MATCH($J50,Listes!$I$2:$O$2,0))*12.6121205,"")</f>
        <v/>
      </c>
      <c r="I50" s="73" t="str">
        <f t="shared" si="0"/>
        <v/>
      </c>
      <c r="J50" s="61"/>
      <c r="K50" s="75"/>
      <c r="L50" s="52"/>
    </row>
    <row r="51" spans="1:12" ht="15.95" customHeight="1" x14ac:dyDescent="0.2">
      <c r="A51" s="62">
        <v>42</v>
      </c>
      <c r="B51" s="61"/>
      <c r="C51" s="62"/>
      <c r="D51" s="65"/>
      <c r="E51" s="59"/>
      <c r="F51" s="63"/>
      <c r="G51" s="72"/>
      <c r="H51" s="1" t="str">
        <f>IFERROR(INDEX(Listes!$I$3:$O$34,MATCH(LEFT($F51,2),Listes!$H$3:$H$34,0),MATCH($J51,Listes!$I$2:$O$2,0))*12.6121205,"")</f>
        <v/>
      </c>
      <c r="I51" s="73" t="str">
        <f t="shared" si="0"/>
        <v/>
      </c>
      <c r="J51" s="61"/>
      <c r="K51" s="75"/>
      <c r="L51" s="52"/>
    </row>
    <row r="52" spans="1:12" ht="15.95" customHeight="1" x14ac:dyDescent="0.2">
      <c r="A52" s="62">
        <v>43</v>
      </c>
      <c r="B52" s="61"/>
      <c r="C52" s="62"/>
      <c r="D52" s="65"/>
      <c r="E52" s="59"/>
      <c r="F52" s="63"/>
      <c r="G52" s="72"/>
      <c r="H52" s="1" t="str">
        <f>IFERROR(INDEX(Listes!$I$3:$O$34,MATCH(LEFT($F52,2),Listes!$H$3:$H$34,0),MATCH($J52,Listes!$I$2:$O$2,0))*12.6121205,"")</f>
        <v/>
      </c>
      <c r="I52" s="73" t="str">
        <f t="shared" si="0"/>
        <v/>
      </c>
      <c r="J52" s="61"/>
      <c r="K52" s="75"/>
      <c r="L52" s="52"/>
    </row>
    <row r="53" spans="1:12" ht="15.95" customHeight="1" x14ac:dyDescent="0.2">
      <c r="A53" s="62">
        <v>44</v>
      </c>
      <c r="B53" s="61"/>
      <c r="C53" s="62"/>
      <c r="D53" s="65"/>
      <c r="E53" s="59"/>
      <c r="F53" s="63"/>
      <c r="G53" s="72"/>
      <c r="H53" s="1" t="str">
        <f>IFERROR(INDEX(Listes!$I$3:$O$34,MATCH(LEFT($F53,2),Listes!$H$3:$H$34,0),MATCH($J53,Listes!$I$2:$O$2,0))*12.6121205,"")</f>
        <v/>
      </c>
      <c r="I53" s="73" t="str">
        <f t="shared" si="0"/>
        <v/>
      </c>
      <c r="J53" s="61"/>
      <c r="K53" s="75"/>
      <c r="L53" s="52"/>
    </row>
    <row r="54" spans="1:12" ht="15.95" customHeight="1" x14ac:dyDescent="0.2">
      <c r="A54" s="62">
        <v>45</v>
      </c>
      <c r="B54" s="61"/>
      <c r="C54" s="62"/>
      <c r="D54" s="65"/>
      <c r="E54" s="59"/>
      <c r="F54" s="63"/>
      <c r="G54" s="72"/>
      <c r="H54" s="1" t="str">
        <f>IFERROR(INDEX(Listes!$I$3:$O$34,MATCH(LEFT($F54,2),Listes!$H$3:$H$34,0),MATCH($J54,Listes!$I$2:$O$2,0))*12.6121205,"")</f>
        <v/>
      </c>
      <c r="I54" s="73" t="str">
        <f t="shared" si="0"/>
        <v/>
      </c>
      <c r="J54" s="61"/>
      <c r="K54" s="75"/>
      <c r="L54" s="52"/>
    </row>
    <row r="55" spans="1:12" ht="15.95" customHeight="1" x14ac:dyDescent="0.2">
      <c r="A55" s="62">
        <v>46</v>
      </c>
      <c r="B55" s="61"/>
      <c r="C55" s="62"/>
      <c r="D55" s="65"/>
      <c r="E55" s="59"/>
      <c r="F55" s="63"/>
      <c r="G55" s="72"/>
      <c r="H55" s="1" t="str">
        <f>IFERROR(INDEX(Listes!$I$3:$O$34,MATCH(LEFT($F55,2),Listes!$H$3:$H$34,0),MATCH($J55,Listes!$I$2:$O$2,0))*12.6121205,"")</f>
        <v/>
      </c>
      <c r="I55" s="73" t="str">
        <f t="shared" si="0"/>
        <v/>
      </c>
      <c r="J55" s="61"/>
      <c r="K55" s="75"/>
      <c r="L55" s="52"/>
    </row>
    <row r="56" spans="1:12" ht="15.95" customHeight="1" x14ac:dyDescent="0.2">
      <c r="A56" s="62">
        <v>47</v>
      </c>
      <c r="B56" s="61"/>
      <c r="C56" s="62"/>
      <c r="D56" s="65"/>
      <c r="E56" s="59"/>
      <c r="F56" s="63"/>
      <c r="G56" s="72"/>
      <c r="H56" s="1" t="str">
        <f>IFERROR(INDEX(Listes!$I$3:$O$34,MATCH(LEFT($F56,2),Listes!$H$3:$H$34,0),MATCH($J56,Listes!$I$2:$O$2,0))*12.6121205,"")</f>
        <v/>
      </c>
      <c r="I56" s="73" t="str">
        <f t="shared" si="0"/>
        <v/>
      </c>
      <c r="J56" s="61"/>
      <c r="K56" s="75"/>
      <c r="L56" s="52"/>
    </row>
    <row r="57" spans="1:12" ht="15.95" customHeight="1" x14ac:dyDescent="0.2">
      <c r="A57" s="62">
        <v>48</v>
      </c>
      <c r="B57" s="61"/>
      <c r="C57" s="62"/>
      <c r="D57" s="65"/>
      <c r="E57" s="59"/>
      <c r="F57" s="63"/>
      <c r="G57" s="72"/>
      <c r="H57" s="1" t="str">
        <f>IFERROR(INDEX(Listes!$I$3:$O$34,MATCH(LEFT($F57,2),Listes!$H$3:$H$34,0),MATCH($J57,Listes!$I$2:$O$2,0))*12.6121205,"")</f>
        <v/>
      </c>
      <c r="I57" s="73" t="str">
        <f t="shared" si="0"/>
        <v/>
      </c>
      <c r="J57" s="61"/>
      <c r="K57" s="75"/>
      <c r="L57" s="52"/>
    </row>
    <row r="58" spans="1:12" ht="15.95" customHeight="1" x14ac:dyDescent="0.2">
      <c r="A58" s="62">
        <v>49</v>
      </c>
      <c r="B58" s="61"/>
      <c r="C58" s="62"/>
      <c r="D58" s="65"/>
      <c r="E58" s="59"/>
      <c r="F58" s="63"/>
      <c r="G58" s="72"/>
      <c r="H58" s="1" t="str">
        <f>IFERROR(INDEX(Listes!$I$3:$O$34,MATCH(LEFT($F58,2),Listes!$H$3:$H$34,0),MATCH($J58,Listes!$I$2:$O$2,0))*12.6121205,"")</f>
        <v/>
      </c>
      <c r="I58" s="73" t="str">
        <f t="shared" si="0"/>
        <v/>
      </c>
      <c r="J58" s="61"/>
      <c r="K58" s="75"/>
      <c r="L58" s="52"/>
    </row>
    <row r="59" spans="1:12" ht="15.95" customHeight="1" x14ac:dyDescent="0.2">
      <c r="A59" s="62">
        <v>50</v>
      </c>
      <c r="B59" s="61"/>
      <c r="C59" s="62"/>
      <c r="D59" s="65"/>
      <c r="E59" s="59"/>
      <c r="F59" s="63"/>
      <c r="G59" s="72"/>
      <c r="H59" s="1" t="str">
        <f>IFERROR(INDEX(Listes!$I$3:$O$34,MATCH(LEFT($F59,2),Listes!$H$3:$H$34,0),MATCH($J59,Listes!$I$2:$O$2,0))*12.6121205,"")</f>
        <v/>
      </c>
      <c r="I59" s="73" t="str">
        <f t="shared" si="0"/>
        <v/>
      </c>
      <c r="J59" s="61"/>
      <c r="K59" s="75"/>
      <c r="L59" s="52"/>
    </row>
    <row r="60" spans="1:12" ht="15.95" customHeight="1" x14ac:dyDescent="0.2">
      <c r="A60" s="62">
        <v>51</v>
      </c>
      <c r="B60" s="61"/>
      <c r="C60" s="62"/>
      <c r="D60" s="65"/>
      <c r="E60" s="59"/>
      <c r="F60" s="63"/>
      <c r="G60" s="72"/>
      <c r="H60" s="1" t="str">
        <f>IFERROR(INDEX(Listes!$I$3:$O$34,MATCH(LEFT($F60,2),Listes!$H$3:$H$34,0),MATCH($J60,Listes!$I$2:$O$2,0))*12.6121205,"")</f>
        <v/>
      </c>
      <c r="I60" s="73" t="str">
        <f t="shared" si="0"/>
        <v/>
      </c>
      <c r="J60" s="61"/>
      <c r="K60" s="75"/>
      <c r="L60" s="52"/>
    </row>
    <row r="61" spans="1:12" ht="15.95" customHeight="1" x14ac:dyDescent="0.2">
      <c r="A61" s="62">
        <v>52</v>
      </c>
      <c r="B61" s="61"/>
      <c r="C61" s="62"/>
      <c r="D61" s="65"/>
      <c r="E61" s="59"/>
      <c r="F61" s="63"/>
      <c r="G61" s="72"/>
      <c r="H61" s="1" t="str">
        <f>IFERROR(INDEX(Listes!$I$3:$O$34,MATCH(LEFT($F61,2),Listes!$H$3:$H$34,0),MATCH($J61,Listes!$I$2:$O$2,0))*12.6121205,"")</f>
        <v/>
      </c>
      <c r="I61" s="73" t="str">
        <f t="shared" si="0"/>
        <v/>
      </c>
      <c r="J61" s="61"/>
      <c r="K61" s="75"/>
      <c r="L61" s="52"/>
    </row>
    <row r="62" spans="1:12" ht="15.95" customHeight="1" x14ac:dyDescent="0.2">
      <c r="A62" s="62">
        <v>53</v>
      </c>
      <c r="B62" s="61"/>
      <c r="C62" s="62"/>
      <c r="D62" s="65"/>
      <c r="E62" s="59"/>
      <c r="F62" s="63"/>
      <c r="G62" s="72"/>
      <c r="H62" s="1" t="str">
        <f>IFERROR(INDEX(Listes!$I$3:$O$34,MATCH(LEFT($F62,2),Listes!$H$3:$H$34,0),MATCH($J62,Listes!$I$2:$O$2,0))*12.6121205,"")</f>
        <v/>
      </c>
      <c r="I62" s="73" t="str">
        <f t="shared" si="0"/>
        <v/>
      </c>
      <c r="J62" s="61"/>
      <c r="K62" s="75"/>
      <c r="L62" s="52"/>
    </row>
    <row r="63" spans="1:12" ht="15.95" customHeight="1" x14ac:dyDescent="0.2">
      <c r="A63" s="62">
        <v>54</v>
      </c>
      <c r="B63" s="61"/>
      <c r="C63" s="62"/>
      <c r="D63" s="65"/>
      <c r="E63" s="59"/>
      <c r="F63" s="63"/>
      <c r="G63" s="72"/>
      <c r="H63" s="1" t="str">
        <f>IFERROR(INDEX(Listes!$I$3:$O$34,MATCH(LEFT($F63,2),Listes!$H$3:$H$34,0),MATCH($J63,Listes!$I$2:$O$2,0))*12.6121205,"")</f>
        <v/>
      </c>
      <c r="I63" s="73" t="str">
        <f t="shared" si="0"/>
        <v/>
      </c>
      <c r="J63" s="61"/>
      <c r="K63" s="75"/>
      <c r="L63" s="52"/>
    </row>
    <row r="64" spans="1:12" ht="15.95" customHeight="1" x14ac:dyDescent="0.2">
      <c r="A64" s="62">
        <v>55</v>
      </c>
      <c r="B64" s="61"/>
      <c r="C64" s="62"/>
      <c r="D64" s="65"/>
      <c r="E64" s="59"/>
      <c r="F64" s="63"/>
      <c r="G64" s="72"/>
      <c r="H64" s="1" t="str">
        <f>IFERROR(INDEX(Listes!$I$3:$O$34,MATCH(LEFT($F64,2),Listes!$H$3:$H$34,0),MATCH($J64,Listes!$I$2:$O$2,0))*12.6121205,"")</f>
        <v/>
      </c>
      <c r="I64" s="73" t="str">
        <f t="shared" si="0"/>
        <v/>
      </c>
      <c r="J64" s="61"/>
      <c r="K64" s="75"/>
      <c r="L64" s="52"/>
    </row>
    <row r="65" spans="1:12" ht="15.95" customHeight="1" x14ac:dyDescent="0.2">
      <c r="A65" s="62">
        <v>56</v>
      </c>
      <c r="B65" s="61"/>
      <c r="C65" s="62"/>
      <c r="D65" s="65"/>
      <c r="E65" s="59"/>
      <c r="F65" s="63"/>
      <c r="G65" s="72"/>
      <c r="H65" s="1" t="str">
        <f>IFERROR(INDEX(Listes!$I$3:$O$34,MATCH(LEFT($F65,2),Listes!$H$3:$H$34,0),MATCH($J65,Listes!$I$2:$O$2,0))*12.6121205,"")</f>
        <v/>
      </c>
      <c r="I65" s="73" t="str">
        <f t="shared" si="0"/>
        <v/>
      </c>
      <c r="J65" s="61"/>
      <c r="K65" s="75"/>
      <c r="L65" s="52"/>
    </row>
    <row r="66" spans="1:12" ht="15.95" customHeight="1" x14ac:dyDescent="0.2">
      <c r="A66" s="62">
        <v>57</v>
      </c>
      <c r="B66" s="61"/>
      <c r="C66" s="62"/>
      <c r="D66" s="65"/>
      <c r="E66" s="59"/>
      <c r="F66" s="63"/>
      <c r="G66" s="72"/>
      <c r="H66" s="1" t="str">
        <f>IFERROR(INDEX(Listes!$I$3:$O$34,MATCH(LEFT($F66,2),Listes!$H$3:$H$34,0),MATCH($J66,Listes!$I$2:$O$2,0))*12.6121205,"")</f>
        <v/>
      </c>
      <c r="I66" s="73" t="str">
        <f t="shared" si="0"/>
        <v/>
      </c>
      <c r="J66" s="61"/>
      <c r="K66" s="75"/>
      <c r="L66" s="52"/>
    </row>
    <row r="67" spans="1:12" ht="15.95" customHeight="1" x14ac:dyDescent="0.2">
      <c r="A67" s="62">
        <v>58</v>
      </c>
      <c r="B67" s="61"/>
      <c r="C67" s="62"/>
      <c r="D67" s="65"/>
      <c r="E67" s="59"/>
      <c r="F67" s="63"/>
      <c r="G67" s="72"/>
      <c r="H67" s="1" t="str">
        <f>IFERROR(INDEX(Listes!$I$3:$O$34,MATCH(LEFT($F67,2),Listes!$H$3:$H$34,0),MATCH($J67,Listes!$I$2:$O$2,0))*12.6121205,"")</f>
        <v/>
      </c>
      <c r="I67" s="73" t="str">
        <f t="shared" si="0"/>
        <v/>
      </c>
      <c r="J67" s="61"/>
      <c r="K67" s="75"/>
      <c r="L67" s="52"/>
    </row>
    <row r="68" spans="1:12" ht="15.95" customHeight="1" x14ac:dyDescent="0.2">
      <c r="A68" s="62">
        <v>59</v>
      </c>
      <c r="B68" s="61"/>
      <c r="C68" s="62"/>
      <c r="D68" s="65"/>
      <c r="E68" s="59"/>
      <c r="F68" s="63"/>
      <c r="G68" s="72"/>
      <c r="H68" s="1" t="str">
        <f>IFERROR(INDEX(Listes!$I$3:$O$34,MATCH(LEFT($F68,2),Listes!$H$3:$H$34,0),MATCH($J68,Listes!$I$2:$O$2,0))*12.6121205,"")</f>
        <v/>
      </c>
      <c r="I68" s="73" t="str">
        <f t="shared" si="0"/>
        <v/>
      </c>
      <c r="J68" s="61"/>
      <c r="K68" s="75"/>
      <c r="L68" s="52"/>
    </row>
    <row r="69" spans="1:12" ht="15.95" customHeight="1" x14ac:dyDescent="0.2">
      <c r="A69" s="62">
        <v>60</v>
      </c>
      <c r="B69" s="61"/>
      <c r="C69" s="62"/>
      <c r="D69" s="65"/>
      <c r="E69" s="59"/>
      <c r="F69" s="63"/>
      <c r="G69" s="72"/>
      <c r="H69" s="1" t="str">
        <f>IFERROR(INDEX(Listes!$I$3:$O$34,MATCH(LEFT($F69,2),Listes!$H$3:$H$34,0),MATCH($J69,Listes!$I$2:$O$2,0))*12.6121205,"")</f>
        <v/>
      </c>
      <c r="I69" s="73" t="str">
        <f t="shared" si="0"/>
        <v/>
      </c>
      <c r="J69" s="61"/>
      <c r="K69" s="75"/>
      <c r="L69" s="52"/>
    </row>
    <row r="70" spans="1:12" ht="15.95" customHeight="1" x14ac:dyDescent="0.2">
      <c r="A70" s="62">
        <v>61</v>
      </c>
      <c r="B70" s="61"/>
      <c r="C70" s="62"/>
      <c r="D70" s="65"/>
      <c r="E70" s="59"/>
      <c r="F70" s="63"/>
      <c r="G70" s="72"/>
      <c r="H70" s="1" t="str">
        <f>IFERROR(INDEX(Listes!$I$3:$O$34,MATCH(LEFT($F70,2),Listes!$H$3:$H$34,0),MATCH($J70,Listes!$I$2:$O$2,0))*12.6121205,"")</f>
        <v/>
      </c>
      <c r="I70" s="73" t="str">
        <f t="shared" si="0"/>
        <v/>
      </c>
      <c r="J70" s="61"/>
      <c r="K70" s="75"/>
      <c r="L70" s="52"/>
    </row>
    <row r="71" spans="1:12" ht="15.95" customHeight="1" x14ac:dyDescent="0.2">
      <c r="A71" s="62">
        <v>62</v>
      </c>
      <c r="B71" s="61"/>
      <c r="C71" s="62"/>
      <c r="D71" s="65"/>
      <c r="E71" s="59"/>
      <c r="F71" s="63"/>
      <c r="G71" s="72"/>
      <c r="H71" s="1" t="str">
        <f>IFERROR(INDEX(Listes!$I$3:$O$34,MATCH(LEFT($F71,2),Listes!$H$3:$H$34,0),MATCH($J71,Listes!$I$2:$O$2,0))*12.6121205,"")</f>
        <v/>
      </c>
      <c r="I71" s="73" t="str">
        <f t="shared" si="0"/>
        <v/>
      </c>
      <c r="J71" s="61"/>
      <c r="K71" s="75"/>
      <c r="L71" s="52"/>
    </row>
    <row r="72" spans="1:12" ht="15.95" customHeight="1" x14ac:dyDescent="0.2">
      <c r="A72" s="62">
        <v>63</v>
      </c>
      <c r="B72" s="61"/>
      <c r="C72" s="62"/>
      <c r="D72" s="65"/>
      <c r="E72" s="59"/>
      <c r="F72" s="63"/>
      <c r="G72" s="72"/>
      <c r="H72" s="1" t="str">
        <f>IFERROR(INDEX(Listes!$I$3:$O$34,MATCH(LEFT($F72,2),Listes!$H$3:$H$34,0),MATCH($J72,Listes!$I$2:$O$2,0))*12.6121205,"")</f>
        <v/>
      </c>
      <c r="I72" s="73" t="str">
        <f t="shared" si="0"/>
        <v/>
      </c>
      <c r="J72" s="61"/>
      <c r="K72" s="75"/>
      <c r="L72" s="52"/>
    </row>
    <row r="73" spans="1:12" ht="15.95" customHeight="1" x14ac:dyDescent="0.2">
      <c r="A73" s="62">
        <v>64</v>
      </c>
      <c r="B73" s="61"/>
      <c r="C73" s="62"/>
      <c r="D73" s="65"/>
      <c r="E73" s="59"/>
      <c r="F73" s="63"/>
      <c r="G73" s="72"/>
      <c r="H73" s="1" t="str">
        <f>IFERROR(INDEX(Listes!$I$3:$O$34,MATCH(LEFT($F73,2),Listes!$H$3:$H$34,0),MATCH($J73,Listes!$I$2:$O$2,0))*12.6121205,"")</f>
        <v/>
      </c>
      <c r="I73" s="73" t="str">
        <f t="shared" si="0"/>
        <v/>
      </c>
      <c r="J73" s="61"/>
      <c r="K73" s="75"/>
      <c r="L73" s="52"/>
    </row>
    <row r="74" spans="1:12" ht="15.95" customHeight="1" x14ac:dyDescent="0.2">
      <c r="A74" s="62">
        <v>65</v>
      </c>
      <c r="B74" s="61"/>
      <c r="C74" s="62"/>
      <c r="D74" s="65"/>
      <c r="E74" s="59"/>
      <c r="F74" s="63"/>
      <c r="G74" s="72"/>
      <c r="H74" s="1" t="str">
        <f>IFERROR(INDEX(Listes!$I$3:$O$34,MATCH(LEFT($F74,2),Listes!$H$3:$H$34,0),MATCH($J74,Listes!$I$2:$O$2,0))*12.6121205,"")</f>
        <v/>
      </c>
      <c r="I74" s="73" t="str">
        <f t="shared" si="0"/>
        <v/>
      </c>
      <c r="J74" s="61"/>
      <c r="K74" s="75"/>
      <c r="L74" s="52"/>
    </row>
    <row r="75" spans="1:12" ht="15.95" customHeight="1" x14ac:dyDescent="0.2">
      <c r="A75" s="62">
        <v>66</v>
      </c>
      <c r="B75" s="61"/>
      <c r="C75" s="62"/>
      <c r="D75" s="65"/>
      <c r="E75" s="59"/>
      <c r="F75" s="63"/>
      <c r="G75" s="72"/>
      <c r="H75" s="1" t="str">
        <f>IFERROR(INDEX(Listes!$I$3:$O$34,MATCH(LEFT($F75,2),Listes!$H$3:$H$34,0),MATCH($J75,Listes!$I$2:$O$2,0))*12.6121205,"")</f>
        <v/>
      </c>
      <c r="I75" s="73" t="str">
        <f t="shared" ref="I75:I109" si="1">IFERROR(DATEVALUE(TEXT("19"&amp;LEFT(D75,6),"####-##-##")),"")</f>
        <v/>
      </c>
      <c r="J75" s="61"/>
      <c r="K75" s="75"/>
      <c r="L75" s="52"/>
    </row>
    <row r="76" spans="1:12" ht="15.95" customHeight="1" x14ac:dyDescent="0.2">
      <c r="A76" s="62">
        <v>67</v>
      </c>
      <c r="B76" s="61"/>
      <c r="C76" s="62"/>
      <c r="D76" s="65"/>
      <c r="E76" s="59"/>
      <c r="F76" s="63"/>
      <c r="G76" s="72"/>
      <c r="H76" s="1" t="str">
        <f>IFERROR(INDEX(Listes!$I$3:$O$34,MATCH(LEFT($F76,2),Listes!$H$3:$H$34,0),MATCH($J76,Listes!$I$2:$O$2,0))*12.6121205,"")</f>
        <v/>
      </c>
      <c r="I76" s="73" t="str">
        <f t="shared" si="1"/>
        <v/>
      </c>
      <c r="J76" s="61"/>
      <c r="K76" s="75"/>
      <c r="L76" s="52"/>
    </row>
    <row r="77" spans="1:12" ht="15.95" customHeight="1" x14ac:dyDescent="0.2">
      <c r="A77" s="62">
        <v>68</v>
      </c>
      <c r="B77" s="61"/>
      <c r="C77" s="62"/>
      <c r="D77" s="65"/>
      <c r="E77" s="59"/>
      <c r="F77" s="63"/>
      <c r="G77" s="72"/>
      <c r="H77" s="1" t="str">
        <f>IFERROR(INDEX(Listes!$I$3:$O$34,MATCH(LEFT($F77,2),Listes!$H$3:$H$34,0),MATCH($J77,Listes!$I$2:$O$2,0))*12.6121205,"")</f>
        <v/>
      </c>
      <c r="I77" s="73" t="str">
        <f t="shared" si="1"/>
        <v/>
      </c>
      <c r="J77" s="61"/>
      <c r="K77" s="75"/>
      <c r="L77" s="52"/>
    </row>
    <row r="78" spans="1:12" ht="15.95" customHeight="1" x14ac:dyDescent="0.2">
      <c r="A78" s="62">
        <v>69</v>
      </c>
      <c r="B78" s="61"/>
      <c r="C78" s="62"/>
      <c r="D78" s="65"/>
      <c r="E78" s="59"/>
      <c r="F78" s="63"/>
      <c r="G78" s="72"/>
      <c r="H78" s="1" t="str">
        <f>IFERROR(INDEX(Listes!$I$3:$O$34,MATCH(LEFT($F78,2),Listes!$H$3:$H$34,0),MATCH($J78,Listes!$I$2:$O$2,0))*12.6121205,"")</f>
        <v/>
      </c>
      <c r="I78" s="73" t="str">
        <f t="shared" si="1"/>
        <v/>
      </c>
      <c r="J78" s="61"/>
      <c r="K78" s="75"/>
      <c r="L78" s="52"/>
    </row>
    <row r="79" spans="1:12" ht="15.95" customHeight="1" x14ac:dyDescent="0.2">
      <c r="A79" s="62">
        <v>70</v>
      </c>
      <c r="B79" s="61"/>
      <c r="C79" s="62"/>
      <c r="D79" s="65"/>
      <c r="E79" s="59"/>
      <c r="F79" s="63"/>
      <c r="G79" s="72"/>
      <c r="H79" s="1" t="str">
        <f>IFERROR(INDEX(Listes!$I$3:$O$34,MATCH(LEFT($F79,2),Listes!$H$3:$H$34,0),MATCH($J79,Listes!$I$2:$O$2,0))*12.6121205,"")</f>
        <v/>
      </c>
      <c r="I79" s="73" t="str">
        <f t="shared" si="1"/>
        <v/>
      </c>
      <c r="J79" s="61"/>
      <c r="K79" s="75"/>
      <c r="L79" s="52"/>
    </row>
    <row r="80" spans="1:12" ht="15.95" customHeight="1" x14ac:dyDescent="0.2">
      <c r="A80" s="62">
        <v>71</v>
      </c>
      <c r="B80" s="61"/>
      <c r="C80" s="62"/>
      <c r="D80" s="65"/>
      <c r="E80" s="59"/>
      <c r="F80" s="63"/>
      <c r="G80" s="72"/>
      <c r="H80" s="1" t="str">
        <f>IFERROR(INDEX(Listes!$I$3:$O$34,MATCH(LEFT($F80,2),Listes!$H$3:$H$34,0),MATCH($J80,Listes!$I$2:$O$2,0))*12.6121205,"")</f>
        <v/>
      </c>
      <c r="I80" s="73" t="str">
        <f t="shared" si="1"/>
        <v/>
      </c>
      <c r="J80" s="61"/>
      <c r="K80" s="75"/>
      <c r="L80" s="52"/>
    </row>
    <row r="81" spans="1:12" ht="15.95" customHeight="1" x14ac:dyDescent="0.2">
      <c r="A81" s="62">
        <v>72</v>
      </c>
      <c r="B81" s="61"/>
      <c r="C81" s="62"/>
      <c r="D81" s="65"/>
      <c r="E81" s="59"/>
      <c r="F81" s="63"/>
      <c r="G81" s="72"/>
      <c r="H81" s="1" t="str">
        <f>IFERROR(INDEX(Listes!$I$3:$O$34,MATCH(LEFT($F81,2),Listes!$H$3:$H$34,0),MATCH($J81,Listes!$I$2:$O$2,0))*12.6121205,"")</f>
        <v/>
      </c>
      <c r="I81" s="73" t="str">
        <f t="shared" si="1"/>
        <v/>
      </c>
      <c r="J81" s="61"/>
      <c r="K81" s="75"/>
      <c r="L81" s="52"/>
    </row>
    <row r="82" spans="1:12" ht="15.95" customHeight="1" x14ac:dyDescent="0.2">
      <c r="A82" s="62">
        <v>73</v>
      </c>
      <c r="B82" s="61"/>
      <c r="C82" s="62"/>
      <c r="D82" s="65"/>
      <c r="E82" s="59"/>
      <c r="F82" s="63"/>
      <c r="G82" s="72"/>
      <c r="H82" s="1" t="str">
        <f>IFERROR(INDEX(Listes!$I$3:$O$34,MATCH(LEFT($F82,2),Listes!$H$3:$H$34,0),MATCH($J82,Listes!$I$2:$O$2,0))*12.6121205,"")</f>
        <v/>
      </c>
      <c r="I82" s="73" t="str">
        <f t="shared" si="1"/>
        <v/>
      </c>
      <c r="J82" s="61"/>
      <c r="K82" s="75"/>
      <c r="L82" s="52"/>
    </row>
    <row r="83" spans="1:12" ht="15.95" customHeight="1" x14ac:dyDescent="0.2">
      <c r="A83" s="62">
        <v>74</v>
      </c>
      <c r="B83" s="61"/>
      <c r="C83" s="62"/>
      <c r="D83" s="65"/>
      <c r="E83" s="59"/>
      <c r="F83" s="63"/>
      <c r="G83" s="72"/>
      <c r="H83" s="1" t="str">
        <f>IFERROR(INDEX(Listes!$I$3:$O$34,MATCH(LEFT($F83,2),Listes!$H$3:$H$34,0),MATCH($J83,Listes!$I$2:$O$2,0))*12.6121205,"")</f>
        <v/>
      </c>
      <c r="I83" s="73" t="str">
        <f t="shared" si="1"/>
        <v/>
      </c>
      <c r="J83" s="61"/>
      <c r="K83" s="75"/>
      <c r="L83" s="52"/>
    </row>
    <row r="84" spans="1:12" ht="15.95" customHeight="1" x14ac:dyDescent="0.2">
      <c r="A84" s="62">
        <v>75</v>
      </c>
      <c r="B84" s="61"/>
      <c r="C84" s="62"/>
      <c r="D84" s="65"/>
      <c r="E84" s="59"/>
      <c r="F84" s="63"/>
      <c r="G84" s="72"/>
      <c r="H84" s="1" t="str">
        <f>IFERROR(INDEX(Listes!$I$3:$O$34,MATCH(LEFT($F84,2),Listes!$H$3:$H$34,0),MATCH($J84,Listes!$I$2:$O$2,0))*12.6121205,"")</f>
        <v/>
      </c>
      <c r="I84" s="73" t="str">
        <f t="shared" si="1"/>
        <v/>
      </c>
      <c r="J84" s="61"/>
      <c r="K84" s="75"/>
      <c r="L84" s="52"/>
    </row>
    <row r="85" spans="1:12" ht="15.95" customHeight="1" x14ac:dyDescent="0.2">
      <c r="A85" s="62">
        <v>76</v>
      </c>
      <c r="B85" s="61"/>
      <c r="C85" s="62"/>
      <c r="D85" s="65"/>
      <c r="E85" s="59"/>
      <c r="F85" s="63"/>
      <c r="G85" s="72"/>
      <c r="H85" s="1" t="str">
        <f>IFERROR(INDEX(Listes!$I$3:$O$34,MATCH(LEFT($F85,2),Listes!$H$3:$H$34,0),MATCH($J85,Listes!$I$2:$O$2,0))*12.6121205,"")</f>
        <v/>
      </c>
      <c r="I85" s="73" t="str">
        <f t="shared" si="1"/>
        <v/>
      </c>
      <c r="J85" s="61"/>
      <c r="K85" s="75"/>
      <c r="L85" s="52"/>
    </row>
    <row r="86" spans="1:12" ht="15.95" customHeight="1" x14ac:dyDescent="0.2">
      <c r="A86" s="62">
        <v>77</v>
      </c>
      <c r="B86" s="61"/>
      <c r="C86" s="62"/>
      <c r="D86" s="65"/>
      <c r="E86" s="59"/>
      <c r="F86" s="63"/>
      <c r="G86" s="72"/>
      <c r="H86" s="1" t="str">
        <f>IFERROR(INDEX(Listes!$I$3:$O$34,MATCH(LEFT($F86,2),Listes!$H$3:$H$34,0),MATCH($J86,Listes!$I$2:$O$2,0))*12.6121205,"")</f>
        <v/>
      </c>
      <c r="I86" s="73" t="str">
        <f t="shared" si="1"/>
        <v/>
      </c>
      <c r="J86" s="61"/>
      <c r="K86" s="75"/>
      <c r="L86" s="52"/>
    </row>
    <row r="87" spans="1:12" ht="15.95" customHeight="1" x14ac:dyDescent="0.2">
      <c r="A87" s="62">
        <v>78</v>
      </c>
      <c r="B87" s="61"/>
      <c r="C87" s="62"/>
      <c r="D87" s="65"/>
      <c r="E87" s="59"/>
      <c r="F87" s="63"/>
      <c r="G87" s="72"/>
      <c r="H87" s="1" t="str">
        <f>IFERROR(INDEX(Listes!$I$3:$O$34,MATCH(LEFT($F87,2),Listes!$H$3:$H$34,0),MATCH($J87,Listes!$I$2:$O$2,0))*12.6121205,"")</f>
        <v/>
      </c>
      <c r="I87" s="73" t="str">
        <f t="shared" si="1"/>
        <v/>
      </c>
      <c r="J87" s="61"/>
      <c r="K87" s="75"/>
      <c r="L87" s="52"/>
    </row>
    <row r="88" spans="1:12" ht="15.95" customHeight="1" x14ac:dyDescent="0.2">
      <c r="A88" s="62">
        <v>79</v>
      </c>
      <c r="B88" s="61"/>
      <c r="C88" s="62"/>
      <c r="D88" s="65"/>
      <c r="E88" s="59"/>
      <c r="F88" s="63"/>
      <c r="G88" s="72"/>
      <c r="H88" s="1" t="str">
        <f>IFERROR(INDEX(Listes!$I$3:$O$34,MATCH(LEFT($F88,2),Listes!$H$3:$H$34,0),MATCH($J88,Listes!$I$2:$O$2,0))*12.6121205,"")</f>
        <v/>
      </c>
      <c r="I88" s="73" t="str">
        <f t="shared" si="1"/>
        <v/>
      </c>
      <c r="J88" s="61"/>
      <c r="K88" s="75"/>
      <c r="L88" s="52"/>
    </row>
    <row r="89" spans="1:12" ht="15.95" customHeight="1" x14ac:dyDescent="0.2">
      <c r="A89" s="62">
        <v>80</v>
      </c>
      <c r="B89" s="61"/>
      <c r="C89" s="62"/>
      <c r="D89" s="65"/>
      <c r="E89" s="59"/>
      <c r="F89" s="63"/>
      <c r="G89" s="72"/>
      <c r="H89" s="1" t="str">
        <f>IFERROR(INDEX(Listes!$I$3:$O$34,MATCH(LEFT($F89,2),Listes!$H$3:$H$34,0),MATCH($J89,Listes!$I$2:$O$2,0))*12.6121205,"")</f>
        <v/>
      </c>
      <c r="I89" s="73" t="str">
        <f t="shared" si="1"/>
        <v/>
      </c>
      <c r="J89" s="61"/>
      <c r="K89" s="75"/>
      <c r="L89" s="52"/>
    </row>
    <row r="90" spans="1:12" ht="15.95" customHeight="1" x14ac:dyDescent="0.2">
      <c r="A90" s="62">
        <v>81</v>
      </c>
      <c r="B90" s="61"/>
      <c r="C90" s="62"/>
      <c r="D90" s="65"/>
      <c r="E90" s="59"/>
      <c r="F90" s="63"/>
      <c r="G90" s="72"/>
      <c r="H90" s="1" t="str">
        <f>IFERROR(INDEX(Listes!$I$3:$O$34,MATCH(LEFT($F90,2),Listes!$H$3:$H$34,0),MATCH($J90,Listes!$I$2:$O$2,0))*12.6121205,"")</f>
        <v/>
      </c>
      <c r="I90" s="73" t="str">
        <f t="shared" si="1"/>
        <v/>
      </c>
      <c r="J90" s="61"/>
      <c r="K90" s="75"/>
      <c r="L90" s="52"/>
    </row>
    <row r="91" spans="1:12" ht="15.95" customHeight="1" x14ac:dyDescent="0.2">
      <c r="A91" s="62">
        <v>82</v>
      </c>
      <c r="B91" s="61"/>
      <c r="C91" s="62"/>
      <c r="D91" s="65"/>
      <c r="E91" s="59"/>
      <c r="F91" s="63"/>
      <c r="G91" s="72"/>
      <c r="H91" s="1" t="str">
        <f>IFERROR(INDEX(Listes!$I$3:$O$34,MATCH(LEFT($F91,2),Listes!$H$3:$H$34,0),MATCH($J91,Listes!$I$2:$O$2,0))*12.6121205,"")</f>
        <v/>
      </c>
      <c r="I91" s="73" t="str">
        <f t="shared" si="1"/>
        <v/>
      </c>
      <c r="J91" s="61"/>
      <c r="K91" s="75"/>
      <c r="L91" s="52"/>
    </row>
    <row r="92" spans="1:12" ht="15.95" customHeight="1" x14ac:dyDescent="0.2">
      <c r="A92" s="62">
        <v>83</v>
      </c>
      <c r="B92" s="61"/>
      <c r="C92" s="62"/>
      <c r="D92" s="65"/>
      <c r="E92" s="59"/>
      <c r="F92" s="63"/>
      <c r="G92" s="72"/>
      <c r="H92" s="1" t="str">
        <f>IFERROR(INDEX(Listes!$I$3:$O$34,MATCH(LEFT($F92,2),Listes!$H$3:$H$34,0),MATCH($J92,Listes!$I$2:$O$2,0))*12.6121205,"")</f>
        <v/>
      </c>
      <c r="I92" s="73" t="str">
        <f t="shared" si="1"/>
        <v/>
      </c>
      <c r="J92" s="61"/>
      <c r="K92" s="75"/>
      <c r="L92" s="52"/>
    </row>
    <row r="93" spans="1:12" ht="15.95" customHeight="1" x14ac:dyDescent="0.2">
      <c r="A93" s="62">
        <v>84</v>
      </c>
      <c r="B93" s="61"/>
      <c r="C93" s="62"/>
      <c r="D93" s="65"/>
      <c r="E93" s="59"/>
      <c r="F93" s="63"/>
      <c r="G93" s="72"/>
      <c r="H93" s="1" t="str">
        <f>IFERROR(INDEX(Listes!$I$3:$O$34,MATCH(LEFT($F93,2),Listes!$H$3:$H$34,0),MATCH($J93,Listes!$I$2:$O$2,0))*12.6121205,"")</f>
        <v/>
      </c>
      <c r="I93" s="73" t="str">
        <f t="shared" si="1"/>
        <v/>
      </c>
      <c r="J93" s="61"/>
      <c r="K93" s="75"/>
      <c r="L93" s="52"/>
    </row>
    <row r="94" spans="1:12" ht="15.95" customHeight="1" x14ac:dyDescent="0.2">
      <c r="A94" s="62">
        <v>85</v>
      </c>
      <c r="B94" s="61"/>
      <c r="C94" s="62"/>
      <c r="D94" s="65"/>
      <c r="E94" s="59"/>
      <c r="F94" s="63"/>
      <c r="G94" s="72"/>
      <c r="H94" s="1" t="str">
        <f>IFERROR(INDEX(Listes!$I$3:$O$34,MATCH(LEFT($F94,2),Listes!$H$3:$H$34,0),MATCH($J94,Listes!$I$2:$O$2,0))*12.6121205,"")</f>
        <v/>
      </c>
      <c r="I94" s="73" t="str">
        <f t="shared" si="1"/>
        <v/>
      </c>
      <c r="J94" s="61"/>
      <c r="K94" s="75"/>
      <c r="L94" s="52"/>
    </row>
    <row r="95" spans="1:12" ht="15.95" customHeight="1" x14ac:dyDescent="0.2">
      <c r="A95" s="62">
        <v>86</v>
      </c>
      <c r="B95" s="61"/>
      <c r="C95" s="62"/>
      <c r="D95" s="65"/>
      <c r="E95" s="59"/>
      <c r="F95" s="63"/>
      <c r="G95" s="72"/>
      <c r="H95" s="1" t="str">
        <f>IFERROR(INDEX(Listes!$I$3:$O$34,MATCH(LEFT($F95,2),Listes!$H$3:$H$34,0),MATCH($J95,Listes!$I$2:$O$2,0))*12.6121205,"")</f>
        <v/>
      </c>
      <c r="I95" s="73" t="str">
        <f t="shared" si="1"/>
        <v/>
      </c>
      <c r="J95" s="61"/>
      <c r="K95" s="75"/>
      <c r="L95" s="52"/>
    </row>
    <row r="96" spans="1:12" ht="15.95" customHeight="1" x14ac:dyDescent="0.2">
      <c r="A96" s="62">
        <v>87</v>
      </c>
      <c r="B96" s="61"/>
      <c r="C96" s="62"/>
      <c r="D96" s="65"/>
      <c r="E96" s="59"/>
      <c r="F96" s="63"/>
      <c r="G96" s="72"/>
      <c r="H96" s="1" t="str">
        <f>IFERROR(INDEX(Listes!$I$3:$O$34,MATCH(LEFT($F96,2),Listes!$H$3:$H$34,0),MATCH($J96,Listes!$I$2:$O$2,0))*12.6121205,"")</f>
        <v/>
      </c>
      <c r="I96" s="73" t="str">
        <f t="shared" si="1"/>
        <v/>
      </c>
      <c r="J96" s="61"/>
      <c r="K96" s="75"/>
      <c r="L96" s="52"/>
    </row>
    <row r="97" spans="1:12" ht="15.95" customHeight="1" x14ac:dyDescent="0.2">
      <c r="A97" s="62">
        <v>88</v>
      </c>
      <c r="B97" s="61"/>
      <c r="C97" s="62"/>
      <c r="D97" s="65"/>
      <c r="E97" s="59"/>
      <c r="F97" s="63"/>
      <c r="G97" s="72"/>
      <c r="H97" s="1" t="str">
        <f>IFERROR(INDEX(Listes!$I$3:$O$34,MATCH(LEFT($F97,2),Listes!$H$3:$H$34,0),MATCH($J97,Listes!$I$2:$O$2,0))*12.6121205,"")</f>
        <v/>
      </c>
      <c r="I97" s="73" t="str">
        <f t="shared" si="1"/>
        <v/>
      </c>
      <c r="J97" s="61"/>
      <c r="K97" s="75"/>
      <c r="L97" s="52"/>
    </row>
    <row r="98" spans="1:12" ht="15.95" customHeight="1" x14ac:dyDescent="0.2">
      <c r="A98" s="62">
        <v>89</v>
      </c>
      <c r="B98" s="61"/>
      <c r="C98" s="62"/>
      <c r="D98" s="65"/>
      <c r="E98" s="59"/>
      <c r="F98" s="63"/>
      <c r="G98" s="72"/>
      <c r="H98" s="1" t="str">
        <f>IFERROR(INDEX(Listes!$I$3:$O$34,MATCH(LEFT($F98,2),Listes!$H$3:$H$34,0),MATCH($J98,Listes!$I$2:$O$2,0))*12.6121205,"")</f>
        <v/>
      </c>
      <c r="I98" s="73" t="str">
        <f t="shared" si="1"/>
        <v/>
      </c>
      <c r="J98" s="61"/>
      <c r="K98" s="75"/>
      <c r="L98" s="52"/>
    </row>
    <row r="99" spans="1:12" ht="15.95" customHeight="1" x14ac:dyDescent="0.2">
      <c r="A99" s="62">
        <v>90</v>
      </c>
      <c r="B99" s="61"/>
      <c r="C99" s="62"/>
      <c r="D99" s="65"/>
      <c r="E99" s="59"/>
      <c r="F99" s="63"/>
      <c r="G99" s="72"/>
      <c r="H99" s="1" t="str">
        <f>IFERROR(INDEX(Listes!$I$3:$O$34,MATCH(LEFT($F99,2),Listes!$H$3:$H$34,0),MATCH($J99,Listes!$I$2:$O$2,0))*12.6121205,"")</f>
        <v/>
      </c>
      <c r="I99" s="73" t="str">
        <f t="shared" si="1"/>
        <v/>
      </c>
      <c r="J99" s="61"/>
      <c r="K99" s="75"/>
      <c r="L99" s="52"/>
    </row>
    <row r="100" spans="1:12" ht="15.95" customHeight="1" x14ac:dyDescent="0.2">
      <c r="A100" s="62">
        <v>91</v>
      </c>
      <c r="B100" s="61"/>
      <c r="C100" s="62"/>
      <c r="D100" s="65"/>
      <c r="E100" s="59"/>
      <c r="F100" s="63"/>
      <c r="G100" s="72"/>
      <c r="H100" s="1" t="str">
        <f>IFERROR(INDEX(Listes!$I$3:$O$34,MATCH(LEFT($F100,2),Listes!$H$3:$H$34,0),MATCH($J100,Listes!$I$2:$O$2,0))*12.6121205,"")</f>
        <v/>
      </c>
      <c r="I100" s="73" t="str">
        <f t="shared" si="1"/>
        <v/>
      </c>
      <c r="J100" s="61"/>
      <c r="K100" s="75"/>
      <c r="L100" s="52"/>
    </row>
    <row r="101" spans="1:12" ht="15.95" customHeight="1" x14ac:dyDescent="0.2">
      <c r="A101" s="62">
        <v>92</v>
      </c>
      <c r="B101" s="61"/>
      <c r="C101" s="62"/>
      <c r="D101" s="65"/>
      <c r="E101" s="59"/>
      <c r="F101" s="63"/>
      <c r="G101" s="72"/>
      <c r="H101" s="1" t="str">
        <f>IFERROR(INDEX(Listes!$I$3:$O$34,MATCH(LEFT($F101,2),Listes!$H$3:$H$34,0),MATCH($J101,Listes!$I$2:$O$2,0))*12.6121205,"")</f>
        <v/>
      </c>
      <c r="I101" s="73" t="str">
        <f t="shared" si="1"/>
        <v/>
      </c>
      <c r="J101" s="61"/>
      <c r="K101" s="75"/>
      <c r="L101" s="52"/>
    </row>
    <row r="102" spans="1:12" ht="15.95" customHeight="1" x14ac:dyDescent="0.2">
      <c r="A102" s="62">
        <v>93</v>
      </c>
      <c r="B102" s="61"/>
      <c r="C102" s="62"/>
      <c r="D102" s="65"/>
      <c r="E102" s="59"/>
      <c r="F102" s="63"/>
      <c r="G102" s="72"/>
      <c r="H102" s="1" t="str">
        <f>IFERROR(INDEX(Listes!$I$3:$O$34,MATCH(LEFT($F102,2),Listes!$H$3:$H$34,0),MATCH($J102,Listes!$I$2:$O$2,0))*12.6121205,"")</f>
        <v/>
      </c>
      <c r="I102" s="73" t="str">
        <f t="shared" si="1"/>
        <v/>
      </c>
      <c r="J102" s="61"/>
      <c r="K102" s="75"/>
      <c r="L102" s="52"/>
    </row>
    <row r="103" spans="1:12" ht="15.95" customHeight="1" x14ac:dyDescent="0.2">
      <c r="A103" s="62">
        <v>94</v>
      </c>
      <c r="B103" s="61"/>
      <c r="C103" s="62"/>
      <c r="D103" s="65"/>
      <c r="E103" s="59"/>
      <c r="F103" s="63"/>
      <c r="G103" s="72"/>
      <c r="H103" s="1" t="str">
        <f>IFERROR(INDEX(Listes!$I$3:$O$34,MATCH(LEFT($F103,2),Listes!$H$3:$H$34,0),MATCH($J103,Listes!$I$2:$O$2,0))*12.6121205,"")</f>
        <v/>
      </c>
      <c r="I103" s="73" t="str">
        <f t="shared" si="1"/>
        <v/>
      </c>
      <c r="J103" s="61"/>
      <c r="K103" s="75"/>
      <c r="L103" s="52"/>
    </row>
    <row r="104" spans="1:12" ht="15.95" customHeight="1" x14ac:dyDescent="0.2">
      <c r="A104" s="62">
        <v>95</v>
      </c>
      <c r="B104" s="61"/>
      <c r="C104" s="62"/>
      <c r="D104" s="65"/>
      <c r="E104" s="59"/>
      <c r="F104" s="63"/>
      <c r="G104" s="72"/>
      <c r="H104" s="1" t="str">
        <f>IFERROR(INDEX(Listes!$I$3:$O$34,MATCH(LEFT($F104,2),Listes!$H$3:$H$34,0),MATCH($J104,Listes!$I$2:$O$2,0))*12.6121205,"")</f>
        <v/>
      </c>
      <c r="I104" s="73" t="str">
        <f t="shared" si="1"/>
        <v/>
      </c>
      <c r="J104" s="61"/>
      <c r="K104" s="75"/>
      <c r="L104" s="52"/>
    </row>
    <row r="105" spans="1:12" ht="15.95" customHeight="1" x14ac:dyDescent="0.2">
      <c r="A105" s="62">
        <v>96</v>
      </c>
      <c r="B105" s="61"/>
      <c r="C105" s="62"/>
      <c r="D105" s="65"/>
      <c r="E105" s="59"/>
      <c r="F105" s="63"/>
      <c r="G105" s="72"/>
      <c r="H105" s="1" t="str">
        <f>IFERROR(INDEX(Listes!$I$3:$O$34,MATCH(LEFT($F105,2),Listes!$H$3:$H$34,0),MATCH($J105,Listes!$I$2:$O$2,0))*12.6121205,"")</f>
        <v/>
      </c>
      <c r="I105" s="73" t="str">
        <f t="shared" si="1"/>
        <v/>
      </c>
      <c r="J105" s="61"/>
      <c r="K105" s="75"/>
      <c r="L105" s="52"/>
    </row>
    <row r="106" spans="1:12" ht="15.95" customHeight="1" x14ac:dyDescent="0.2">
      <c r="A106" s="62">
        <v>97</v>
      </c>
      <c r="B106" s="61"/>
      <c r="C106" s="62"/>
      <c r="D106" s="65"/>
      <c r="E106" s="59"/>
      <c r="F106" s="63"/>
      <c r="G106" s="72"/>
      <c r="H106" s="1" t="str">
        <f>IFERROR(INDEX(Listes!$I$3:$O$34,MATCH(LEFT($F106,2),Listes!$H$3:$H$34,0),MATCH($J106,Listes!$I$2:$O$2,0))*12.6121205,"")</f>
        <v/>
      </c>
      <c r="I106" s="73" t="str">
        <f t="shared" si="1"/>
        <v/>
      </c>
      <c r="J106" s="61"/>
      <c r="K106" s="75"/>
      <c r="L106" s="52"/>
    </row>
    <row r="107" spans="1:12" ht="15.95" customHeight="1" x14ac:dyDescent="0.2">
      <c r="A107" s="62">
        <v>98</v>
      </c>
      <c r="B107" s="61"/>
      <c r="C107" s="62"/>
      <c r="D107" s="65"/>
      <c r="E107" s="59"/>
      <c r="F107" s="63"/>
      <c r="G107" s="72"/>
      <c r="H107" s="1" t="str">
        <f>IFERROR(INDEX(Listes!$I$3:$O$34,MATCH(LEFT($F107,2),Listes!$H$3:$H$34,0),MATCH($J107,Listes!$I$2:$O$2,0))*12.6121205,"")</f>
        <v/>
      </c>
      <c r="I107" s="73" t="str">
        <f t="shared" si="1"/>
        <v/>
      </c>
      <c r="J107" s="61"/>
      <c r="K107" s="75"/>
      <c r="L107" s="52"/>
    </row>
    <row r="108" spans="1:12" ht="15.95" customHeight="1" x14ac:dyDescent="0.2">
      <c r="A108" s="62">
        <v>99</v>
      </c>
      <c r="B108" s="61"/>
      <c r="C108" s="62"/>
      <c r="D108" s="65"/>
      <c r="E108" s="59"/>
      <c r="F108" s="63"/>
      <c r="G108" s="72"/>
      <c r="H108" s="1" t="str">
        <f>IFERROR(INDEX(Listes!$I$3:$O$34,MATCH(LEFT($F108,2),Listes!$H$3:$H$34,0),MATCH($J108,Listes!$I$2:$O$2,0))*12.6121205,"")</f>
        <v/>
      </c>
      <c r="I108" s="73" t="str">
        <f t="shared" si="1"/>
        <v/>
      </c>
      <c r="J108" s="61"/>
      <c r="K108" s="75"/>
      <c r="L108" s="52"/>
    </row>
    <row r="109" spans="1:12" ht="15.95" customHeight="1" thickBot="1" x14ac:dyDescent="0.25">
      <c r="A109" s="62">
        <v>100</v>
      </c>
      <c r="B109" s="66"/>
      <c r="C109" s="67"/>
      <c r="D109" s="65"/>
      <c r="E109" s="68"/>
      <c r="F109" s="63"/>
      <c r="G109" s="72"/>
      <c r="H109" s="1" t="str">
        <f>IFERROR(INDEX(Listes!$I$3:$O$34,MATCH(LEFT($F109,2),Listes!$H$3:$H$34,0),MATCH($J109,Listes!$I$2:$O$2,0))*12.6121205,"")</f>
        <v/>
      </c>
      <c r="I109" s="73" t="str">
        <f t="shared" si="1"/>
        <v/>
      </c>
      <c r="J109" s="66"/>
      <c r="K109" s="76"/>
      <c r="L109" s="52"/>
    </row>
    <row r="110" spans="1:12" s="13" customFormat="1" ht="27.75" customHeight="1" x14ac:dyDescent="0.2">
      <c r="A110" s="119" t="s">
        <v>4</v>
      </c>
      <c r="B110" s="120"/>
      <c r="C110" s="121"/>
      <c r="D110" s="122"/>
      <c r="E110" s="121"/>
      <c r="F110" s="121"/>
      <c r="G110" s="121"/>
      <c r="H110" s="121"/>
      <c r="I110" s="121"/>
      <c r="J110" s="121"/>
      <c r="K110" s="123"/>
      <c r="L110" s="51"/>
    </row>
    <row r="111" spans="1:12" s="70" customFormat="1" ht="27" customHeight="1" x14ac:dyDescent="0.2">
      <c r="A111" s="124" t="s">
        <v>5</v>
      </c>
      <c r="B111" s="125"/>
      <c r="C111" s="126"/>
      <c r="D111" s="126"/>
      <c r="E111" s="126"/>
      <c r="F111" s="126"/>
      <c r="G111" s="126"/>
      <c r="H111" s="126"/>
      <c r="I111" s="126"/>
      <c r="J111" s="126"/>
      <c r="K111" s="127"/>
      <c r="L111" s="69"/>
    </row>
    <row r="112" spans="1:12" s="13" customFormat="1" ht="28.5" customHeight="1" thickBot="1" x14ac:dyDescent="0.25">
      <c r="A112" s="128" t="s">
        <v>6</v>
      </c>
      <c r="B112" s="129"/>
      <c r="C112" s="130"/>
      <c r="D112" s="130"/>
      <c r="E112" s="130"/>
      <c r="F112" s="130"/>
      <c r="G112" s="130"/>
      <c r="H112" s="130"/>
      <c r="I112" s="130"/>
      <c r="J112" s="130"/>
      <c r="K112" s="131"/>
      <c r="L112" s="51"/>
    </row>
    <row r="113" spans="1:11" ht="13.5" customHeight="1" x14ac:dyDescent="0.2">
      <c r="C113" s="6"/>
      <c r="D113" s="14"/>
      <c r="E113" s="6"/>
      <c r="F113" s="6"/>
      <c r="G113" s="6"/>
      <c r="H113" s="6"/>
      <c r="I113" s="6"/>
      <c r="J113" s="6"/>
      <c r="K113" s="14"/>
    </row>
    <row r="114" spans="1:11" ht="12.75" customHeight="1" thickBot="1" x14ac:dyDescent="0.25"/>
    <row r="115" spans="1:11" ht="17.25" customHeight="1" x14ac:dyDescent="0.2">
      <c r="A115" s="86"/>
      <c r="B115" s="87"/>
      <c r="C115" s="15" t="s">
        <v>7</v>
      </c>
      <c r="E115" s="10"/>
    </row>
    <row r="116" spans="1:11" ht="22.5" customHeight="1" x14ac:dyDescent="0.2">
      <c r="A116" s="132" t="s">
        <v>58</v>
      </c>
      <c r="B116" s="137"/>
      <c r="C116" s="17"/>
      <c r="D116" s="2"/>
      <c r="E116" s="18"/>
    </row>
    <row r="117" spans="1:11" ht="24.95" customHeight="1" x14ac:dyDescent="0.2">
      <c r="A117" s="132" t="s">
        <v>8</v>
      </c>
      <c r="B117" s="118"/>
      <c r="C117" s="19"/>
      <c r="D117" s="2"/>
      <c r="E117" s="18"/>
    </row>
    <row r="118" spans="1:11" ht="24.95" customHeight="1" x14ac:dyDescent="0.2">
      <c r="A118" s="132" t="s">
        <v>51</v>
      </c>
      <c r="B118" s="118"/>
      <c r="C118" s="17"/>
      <c r="E118" s="10"/>
    </row>
    <row r="119" spans="1:11" ht="24.95" customHeight="1" x14ac:dyDescent="0.2">
      <c r="A119" s="132" t="s">
        <v>59</v>
      </c>
      <c r="B119" s="118"/>
      <c r="C119" s="17"/>
      <c r="E119" s="10"/>
    </row>
    <row r="120" spans="1:11" ht="24.95" customHeight="1" thickBot="1" x14ac:dyDescent="0.25">
      <c r="A120" s="133" t="s">
        <v>60</v>
      </c>
      <c r="B120" s="134"/>
      <c r="C120" s="20"/>
      <c r="E120" s="10"/>
    </row>
    <row r="121" spans="1:11" ht="24.95" customHeight="1" thickBot="1" x14ac:dyDescent="0.25">
      <c r="E121" s="10"/>
    </row>
    <row r="122" spans="1:11" ht="24.95" customHeight="1" x14ac:dyDescent="0.2">
      <c r="A122" s="135" t="s">
        <v>61</v>
      </c>
      <c r="B122" s="136"/>
      <c r="C122" s="21">
        <f>COUNTA(B10:B109)</f>
        <v>1</v>
      </c>
      <c r="D122" s="8"/>
      <c r="E122" s="2"/>
      <c r="F122" s="8"/>
      <c r="G122" s="8"/>
      <c r="H122" s="8"/>
      <c r="I122" s="8"/>
      <c r="J122" s="8"/>
      <c r="K122" s="8"/>
    </row>
    <row r="123" spans="1:11" ht="24.95" customHeight="1" x14ac:dyDescent="0.2">
      <c r="A123" s="117" t="s">
        <v>52</v>
      </c>
      <c r="B123" s="118"/>
      <c r="C123" s="22" t="e">
        <f>SUM(#REF!)</f>
        <v>#REF!</v>
      </c>
      <c r="D123" s="23"/>
      <c r="E123" s="2"/>
      <c r="F123" s="8"/>
      <c r="G123" s="8"/>
      <c r="H123" s="8"/>
      <c r="I123"/>
      <c r="J123" s="8"/>
      <c r="K123" s="8"/>
    </row>
    <row r="124" spans="1:11" ht="12.75" customHeight="1" x14ac:dyDescent="0.2">
      <c r="A124" s="8"/>
      <c r="B124" s="8"/>
      <c r="E124" s="2"/>
      <c r="F124" s="8"/>
      <c r="G124" s="8"/>
      <c r="H124" s="8"/>
      <c r="I124"/>
      <c r="J124" s="8"/>
      <c r="K124" s="8"/>
    </row>
    <row r="125" spans="1:11" ht="51" hidden="1" customHeight="1" x14ac:dyDescent="0.2">
      <c r="D125" s="115" t="s">
        <v>9</v>
      </c>
      <c r="E125" s="88" t="s">
        <v>0</v>
      </c>
      <c r="F125" s="88" t="s">
        <v>50</v>
      </c>
      <c r="G125" s="24"/>
      <c r="I125"/>
      <c r="J125" s="24"/>
      <c r="K125" s="6"/>
    </row>
    <row r="126" spans="1:11" ht="33.950000000000003" hidden="1" customHeight="1" x14ac:dyDescent="0.2">
      <c r="D126" s="116"/>
      <c r="E126" s="114"/>
      <c r="F126" s="114"/>
      <c r="G126" s="26"/>
      <c r="I126"/>
      <c r="J126" s="24"/>
      <c r="K126" s="24"/>
    </row>
    <row r="127" spans="1:11" ht="12.75" hidden="1" customHeight="1" x14ac:dyDescent="0.2">
      <c r="D127" s="3">
        <f t="shared" ref="D127:D158" si="2">A10</f>
        <v>1</v>
      </c>
      <c r="E127" s="4">
        <f t="shared" ref="E127:E146" si="3">E10</f>
        <v>1</v>
      </c>
      <c r="F127" s="5" t="str">
        <f>IFERROR((#REF!+#REF!+#REF!),"")</f>
        <v/>
      </c>
      <c r="G127" s="2"/>
      <c r="I127"/>
    </row>
    <row r="128" spans="1:11" ht="12.75" hidden="1" customHeight="1" x14ac:dyDescent="0.2">
      <c r="D128" s="25">
        <f t="shared" si="2"/>
        <v>2</v>
      </c>
      <c r="E128" s="27">
        <f t="shared" si="3"/>
        <v>0</v>
      </c>
      <c r="F128" s="5" t="str">
        <f>IFERROR((#REF!+#REF!+#REF!),"")</f>
        <v/>
      </c>
      <c r="G128" s="2"/>
      <c r="I128"/>
    </row>
    <row r="129" spans="4:9" ht="12.75" hidden="1" customHeight="1" x14ac:dyDescent="0.2">
      <c r="D129" s="25">
        <f t="shared" si="2"/>
        <v>3</v>
      </c>
      <c r="E129" s="27">
        <f t="shared" si="3"/>
        <v>0</v>
      </c>
      <c r="F129" s="5" t="str">
        <f>IFERROR((#REF!+#REF!+#REF!),"")</f>
        <v/>
      </c>
      <c r="G129" s="2"/>
      <c r="I129"/>
    </row>
    <row r="130" spans="4:9" ht="12.75" hidden="1" customHeight="1" x14ac:dyDescent="0.2">
      <c r="D130" s="25">
        <f t="shared" si="2"/>
        <v>4</v>
      </c>
      <c r="E130" s="27">
        <f t="shared" si="3"/>
        <v>0</v>
      </c>
      <c r="F130" s="5" t="str">
        <f>IFERROR((#REF!+#REF!+#REF!),"")</f>
        <v/>
      </c>
      <c r="G130" s="2"/>
      <c r="I130"/>
    </row>
    <row r="131" spans="4:9" ht="12.75" hidden="1" customHeight="1" x14ac:dyDescent="0.2">
      <c r="D131" s="25">
        <f t="shared" si="2"/>
        <v>5</v>
      </c>
      <c r="E131" s="27">
        <f t="shared" si="3"/>
        <v>0</v>
      </c>
      <c r="F131" s="5" t="str">
        <f>IFERROR((#REF!+#REF!+#REF!),"")</f>
        <v/>
      </c>
      <c r="G131" s="2"/>
    </row>
    <row r="132" spans="4:9" ht="12.75" hidden="1" customHeight="1" x14ac:dyDescent="0.2">
      <c r="D132" s="25">
        <f t="shared" si="2"/>
        <v>6</v>
      </c>
      <c r="E132" s="27">
        <f t="shared" si="3"/>
        <v>0</v>
      </c>
      <c r="F132" s="5" t="str">
        <f>IFERROR((#REF!+#REF!+#REF!),"")</f>
        <v/>
      </c>
      <c r="G132" s="2"/>
    </row>
    <row r="133" spans="4:9" ht="12.75" hidden="1" customHeight="1" x14ac:dyDescent="0.2">
      <c r="D133" s="25">
        <f t="shared" si="2"/>
        <v>7</v>
      </c>
      <c r="E133" s="27">
        <f t="shared" si="3"/>
        <v>0</v>
      </c>
      <c r="F133" s="5" t="str">
        <f>IFERROR((#REF!+#REF!+#REF!),"")</f>
        <v/>
      </c>
      <c r="G133" s="2"/>
    </row>
    <row r="134" spans="4:9" ht="12.75" hidden="1" customHeight="1" x14ac:dyDescent="0.2">
      <c r="D134" s="25">
        <f t="shared" si="2"/>
        <v>8</v>
      </c>
      <c r="E134" s="27">
        <f t="shared" si="3"/>
        <v>0</v>
      </c>
      <c r="F134" s="5" t="str">
        <f>IFERROR((#REF!+#REF!+#REF!),"")</f>
        <v/>
      </c>
      <c r="G134" s="2"/>
    </row>
    <row r="135" spans="4:9" ht="12.75" hidden="1" customHeight="1" x14ac:dyDescent="0.2">
      <c r="D135" s="25">
        <f t="shared" si="2"/>
        <v>9</v>
      </c>
      <c r="E135" s="27">
        <f t="shared" si="3"/>
        <v>0</v>
      </c>
      <c r="F135" s="5" t="str">
        <f>IFERROR((#REF!+#REF!+#REF!),"")</f>
        <v/>
      </c>
      <c r="G135" s="2"/>
    </row>
    <row r="136" spans="4:9" ht="12.75" hidden="1" customHeight="1" x14ac:dyDescent="0.2">
      <c r="D136" s="25">
        <f t="shared" si="2"/>
        <v>10</v>
      </c>
      <c r="E136" s="27">
        <f t="shared" si="3"/>
        <v>0</v>
      </c>
      <c r="F136" s="5" t="str">
        <f>IFERROR((#REF!+#REF!+#REF!),"")</f>
        <v/>
      </c>
      <c r="G136" s="2"/>
    </row>
    <row r="137" spans="4:9" ht="12.75" hidden="1" customHeight="1" x14ac:dyDescent="0.2">
      <c r="D137" s="25">
        <f t="shared" si="2"/>
        <v>11</v>
      </c>
      <c r="E137" s="27">
        <f t="shared" si="3"/>
        <v>0</v>
      </c>
      <c r="F137" s="5" t="str">
        <f>IFERROR((#REF!+#REF!+#REF!),"")</f>
        <v/>
      </c>
      <c r="G137" s="2"/>
    </row>
    <row r="138" spans="4:9" ht="12.75" hidden="1" customHeight="1" x14ac:dyDescent="0.2">
      <c r="D138" s="25">
        <f t="shared" si="2"/>
        <v>12</v>
      </c>
      <c r="E138" s="27">
        <f t="shared" si="3"/>
        <v>0</v>
      </c>
      <c r="F138" s="5" t="str">
        <f>IFERROR((#REF!+#REF!+#REF!),"")</f>
        <v/>
      </c>
      <c r="G138" s="2"/>
    </row>
    <row r="139" spans="4:9" ht="12.75" hidden="1" customHeight="1" x14ac:dyDescent="0.2">
      <c r="D139" s="25">
        <f t="shared" si="2"/>
        <v>13</v>
      </c>
      <c r="E139" s="27">
        <f t="shared" si="3"/>
        <v>0</v>
      </c>
      <c r="F139" s="5" t="str">
        <f>IFERROR((#REF!+#REF!+#REF!),"")</f>
        <v/>
      </c>
      <c r="G139" s="2"/>
    </row>
    <row r="140" spans="4:9" ht="12.75" hidden="1" customHeight="1" x14ac:dyDescent="0.2">
      <c r="D140" s="25">
        <f t="shared" si="2"/>
        <v>14</v>
      </c>
      <c r="E140" s="27">
        <f t="shared" si="3"/>
        <v>0</v>
      </c>
      <c r="F140" s="5" t="str">
        <f>IFERROR((#REF!+#REF!+#REF!),"")</f>
        <v/>
      </c>
      <c r="G140" s="2"/>
    </row>
    <row r="141" spans="4:9" ht="12.75" hidden="1" customHeight="1" x14ac:dyDescent="0.2">
      <c r="D141" s="25">
        <f t="shared" si="2"/>
        <v>15</v>
      </c>
      <c r="E141" s="27">
        <f t="shared" si="3"/>
        <v>0</v>
      </c>
      <c r="F141" s="5" t="str">
        <f>IFERROR((#REF!+#REF!+#REF!),"")</f>
        <v/>
      </c>
      <c r="G141" s="2"/>
    </row>
    <row r="142" spans="4:9" ht="12.75" hidden="1" customHeight="1" x14ac:dyDescent="0.2">
      <c r="D142" s="25">
        <f t="shared" si="2"/>
        <v>16</v>
      </c>
      <c r="E142" s="27">
        <f t="shared" si="3"/>
        <v>0</v>
      </c>
      <c r="F142" s="5" t="str">
        <f>IFERROR((#REF!+#REF!+#REF!),"")</f>
        <v/>
      </c>
      <c r="G142" s="2"/>
    </row>
    <row r="143" spans="4:9" ht="12.75" hidden="1" customHeight="1" x14ac:dyDescent="0.2">
      <c r="D143" s="25">
        <f t="shared" si="2"/>
        <v>17</v>
      </c>
      <c r="E143" s="27">
        <f t="shared" si="3"/>
        <v>0</v>
      </c>
      <c r="F143" s="5" t="str">
        <f>IFERROR((#REF!+#REF!+#REF!),"")</f>
        <v/>
      </c>
      <c r="G143" s="2"/>
    </row>
    <row r="144" spans="4:9" ht="12.75" hidden="1" customHeight="1" x14ac:dyDescent="0.2">
      <c r="D144" s="25">
        <f t="shared" si="2"/>
        <v>18</v>
      </c>
      <c r="E144" s="27">
        <f t="shared" si="3"/>
        <v>0</v>
      </c>
      <c r="F144" s="5" t="str">
        <f>IFERROR((#REF!+#REF!+#REF!),"")</f>
        <v/>
      </c>
      <c r="G144" s="2"/>
    </row>
    <row r="145" spans="4:7" ht="12.75" hidden="1" customHeight="1" x14ac:dyDescent="0.2">
      <c r="D145" s="25">
        <f t="shared" si="2"/>
        <v>19</v>
      </c>
      <c r="E145" s="27">
        <f t="shared" si="3"/>
        <v>0</v>
      </c>
      <c r="F145" s="5" t="str">
        <f>IFERROR((#REF!+#REF!+#REF!),"")</f>
        <v/>
      </c>
      <c r="G145" s="2"/>
    </row>
    <row r="146" spans="4:7" ht="12.75" hidden="1" customHeight="1" x14ac:dyDescent="0.2">
      <c r="D146" s="25">
        <f t="shared" si="2"/>
        <v>20</v>
      </c>
      <c r="E146" s="27">
        <f t="shared" si="3"/>
        <v>0</v>
      </c>
      <c r="F146" s="5" t="str">
        <f>IFERROR((#REF!+#REF!+#REF!),"")</f>
        <v/>
      </c>
      <c r="G146" s="2"/>
    </row>
    <row r="147" spans="4:7" ht="12.75" hidden="1" customHeight="1" x14ac:dyDescent="0.2">
      <c r="D147" s="25">
        <f t="shared" si="2"/>
        <v>21</v>
      </c>
      <c r="E147" s="27">
        <f t="shared" ref="E147:E166" si="4">E30</f>
        <v>0</v>
      </c>
      <c r="F147" s="5" t="str">
        <f>IFERROR((#REF!+#REF!+#REF!),"")</f>
        <v/>
      </c>
      <c r="G147" s="2"/>
    </row>
    <row r="148" spans="4:7" ht="12.75" hidden="1" customHeight="1" x14ac:dyDescent="0.2">
      <c r="D148" s="25">
        <f t="shared" si="2"/>
        <v>22</v>
      </c>
      <c r="E148" s="27">
        <f t="shared" si="4"/>
        <v>0</v>
      </c>
      <c r="F148" s="5" t="str">
        <f>IFERROR((#REF!+#REF!+#REF!),"")</f>
        <v/>
      </c>
      <c r="G148" s="2"/>
    </row>
    <row r="149" spans="4:7" ht="12.75" hidden="1" customHeight="1" x14ac:dyDescent="0.2">
      <c r="D149" s="25">
        <f t="shared" si="2"/>
        <v>23</v>
      </c>
      <c r="E149" s="27">
        <f t="shared" si="4"/>
        <v>0</v>
      </c>
      <c r="F149" s="5" t="str">
        <f>IFERROR((#REF!+#REF!+#REF!),"")</f>
        <v/>
      </c>
      <c r="G149" s="2"/>
    </row>
    <row r="150" spans="4:7" ht="12.75" hidden="1" customHeight="1" x14ac:dyDescent="0.2">
      <c r="D150" s="25">
        <f t="shared" si="2"/>
        <v>24</v>
      </c>
      <c r="E150" s="27">
        <f t="shared" si="4"/>
        <v>0</v>
      </c>
      <c r="F150" s="5" t="str">
        <f>IFERROR((#REF!+#REF!+#REF!),"")</f>
        <v/>
      </c>
      <c r="G150" s="2"/>
    </row>
    <row r="151" spans="4:7" ht="12.75" hidden="1" customHeight="1" x14ac:dyDescent="0.2">
      <c r="D151" s="25">
        <f t="shared" si="2"/>
        <v>25</v>
      </c>
      <c r="E151" s="27">
        <f t="shared" si="4"/>
        <v>0</v>
      </c>
      <c r="F151" s="5" t="str">
        <f>IFERROR((#REF!+#REF!+#REF!),"")</f>
        <v/>
      </c>
      <c r="G151" s="2"/>
    </row>
    <row r="152" spans="4:7" ht="12.75" hidden="1" customHeight="1" x14ac:dyDescent="0.2">
      <c r="D152" s="25">
        <f t="shared" si="2"/>
        <v>26</v>
      </c>
      <c r="E152" s="27">
        <f t="shared" si="4"/>
        <v>0</v>
      </c>
      <c r="F152" s="5" t="str">
        <f>IFERROR((#REF!+#REF!+#REF!),"")</f>
        <v/>
      </c>
      <c r="G152" s="2"/>
    </row>
    <row r="153" spans="4:7" ht="12.75" hidden="1" customHeight="1" x14ac:dyDescent="0.2">
      <c r="D153" s="25">
        <f t="shared" si="2"/>
        <v>27</v>
      </c>
      <c r="E153" s="27">
        <f t="shared" si="4"/>
        <v>0</v>
      </c>
      <c r="F153" s="5" t="str">
        <f>IFERROR((#REF!+#REF!+#REF!),"")</f>
        <v/>
      </c>
      <c r="G153" s="2"/>
    </row>
    <row r="154" spans="4:7" ht="12.75" hidden="1" customHeight="1" x14ac:dyDescent="0.2">
      <c r="D154" s="25">
        <f t="shared" si="2"/>
        <v>28</v>
      </c>
      <c r="E154" s="27">
        <f t="shared" si="4"/>
        <v>0</v>
      </c>
      <c r="F154" s="5" t="str">
        <f>IFERROR((#REF!+#REF!+#REF!),"")</f>
        <v/>
      </c>
      <c r="G154" s="2"/>
    </row>
    <row r="155" spans="4:7" ht="12.75" hidden="1" customHeight="1" x14ac:dyDescent="0.2">
      <c r="D155" s="25">
        <f t="shared" si="2"/>
        <v>29</v>
      </c>
      <c r="E155" s="27">
        <f t="shared" si="4"/>
        <v>0</v>
      </c>
      <c r="F155" s="5" t="str">
        <f>IFERROR((#REF!+#REF!+#REF!),"")</f>
        <v/>
      </c>
      <c r="G155" s="2"/>
    </row>
    <row r="156" spans="4:7" ht="12.75" hidden="1" customHeight="1" x14ac:dyDescent="0.2">
      <c r="D156" s="25">
        <f t="shared" si="2"/>
        <v>30</v>
      </c>
      <c r="E156" s="27">
        <f t="shared" si="4"/>
        <v>0</v>
      </c>
      <c r="F156" s="5" t="str">
        <f>IFERROR((#REF!+#REF!+#REF!),"")</f>
        <v/>
      </c>
      <c r="G156" s="2"/>
    </row>
    <row r="157" spans="4:7" ht="12.75" hidden="1" customHeight="1" x14ac:dyDescent="0.2">
      <c r="D157" s="25">
        <f t="shared" si="2"/>
        <v>31</v>
      </c>
      <c r="E157" s="27">
        <f t="shared" si="4"/>
        <v>0</v>
      </c>
      <c r="F157" s="5" t="str">
        <f>IFERROR((#REF!+#REF!+#REF!),"")</f>
        <v/>
      </c>
      <c r="G157" s="2"/>
    </row>
    <row r="158" spans="4:7" ht="12.75" hidden="1" customHeight="1" x14ac:dyDescent="0.2">
      <c r="D158" s="25">
        <f t="shared" si="2"/>
        <v>32</v>
      </c>
      <c r="E158" s="27">
        <f t="shared" si="4"/>
        <v>0</v>
      </c>
      <c r="F158" s="5" t="str">
        <f>IFERROR((#REF!+#REF!+#REF!),"")</f>
        <v/>
      </c>
      <c r="G158" s="2"/>
    </row>
    <row r="159" spans="4:7" ht="12.75" hidden="1" customHeight="1" x14ac:dyDescent="0.2">
      <c r="D159" s="25">
        <f t="shared" ref="D159:D190" si="5">A42</f>
        <v>33</v>
      </c>
      <c r="E159" s="27">
        <f t="shared" si="4"/>
        <v>0</v>
      </c>
      <c r="F159" s="5" t="str">
        <f>IFERROR((#REF!+#REF!+#REF!),"")</f>
        <v/>
      </c>
      <c r="G159" s="2"/>
    </row>
    <row r="160" spans="4:7" ht="12.75" hidden="1" customHeight="1" x14ac:dyDescent="0.2">
      <c r="D160" s="25">
        <f t="shared" si="5"/>
        <v>34</v>
      </c>
      <c r="E160" s="27">
        <f t="shared" si="4"/>
        <v>0</v>
      </c>
      <c r="F160" s="5" t="str">
        <f>IFERROR((#REF!+#REF!+#REF!),"")</f>
        <v/>
      </c>
      <c r="G160" s="2"/>
    </row>
    <row r="161" spans="4:7" ht="12.75" hidden="1" customHeight="1" x14ac:dyDescent="0.2">
      <c r="D161" s="25">
        <f t="shared" si="5"/>
        <v>35</v>
      </c>
      <c r="E161" s="27">
        <f t="shared" si="4"/>
        <v>0</v>
      </c>
      <c r="F161" s="5" t="str">
        <f>IFERROR((#REF!+#REF!+#REF!),"")</f>
        <v/>
      </c>
      <c r="G161" s="2"/>
    </row>
    <row r="162" spans="4:7" ht="12.75" hidden="1" customHeight="1" x14ac:dyDescent="0.2">
      <c r="D162" s="25">
        <f t="shared" si="5"/>
        <v>36</v>
      </c>
      <c r="E162" s="27">
        <f t="shared" si="4"/>
        <v>0</v>
      </c>
      <c r="F162" s="5" t="str">
        <f>IFERROR((#REF!+#REF!+#REF!),"")</f>
        <v/>
      </c>
      <c r="G162" s="2"/>
    </row>
    <row r="163" spans="4:7" ht="12.75" hidden="1" customHeight="1" x14ac:dyDescent="0.2">
      <c r="D163" s="25">
        <f t="shared" si="5"/>
        <v>37</v>
      </c>
      <c r="E163" s="27">
        <f t="shared" si="4"/>
        <v>0</v>
      </c>
      <c r="F163" s="5" t="str">
        <f>IFERROR((#REF!+#REF!+#REF!),"")</f>
        <v/>
      </c>
      <c r="G163" s="2"/>
    </row>
    <row r="164" spans="4:7" ht="12.75" hidden="1" customHeight="1" x14ac:dyDescent="0.2">
      <c r="D164" s="25">
        <f t="shared" si="5"/>
        <v>38</v>
      </c>
      <c r="E164" s="27">
        <f t="shared" si="4"/>
        <v>0</v>
      </c>
      <c r="F164" s="5" t="str">
        <f>IFERROR((#REF!+#REF!+#REF!),"")</f>
        <v/>
      </c>
      <c r="G164" s="2"/>
    </row>
    <row r="165" spans="4:7" ht="12.75" hidden="1" customHeight="1" x14ac:dyDescent="0.2">
      <c r="D165" s="25">
        <f t="shared" si="5"/>
        <v>39</v>
      </c>
      <c r="E165" s="27">
        <f t="shared" si="4"/>
        <v>0</v>
      </c>
      <c r="F165" s="5" t="str">
        <f>IFERROR((#REF!+#REF!+#REF!),"")</f>
        <v/>
      </c>
      <c r="G165" s="2"/>
    </row>
    <row r="166" spans="4:7" ht="12.75" hidden="1" customHeight="1" x14ac:dyDescent="0.2">
      <c r="D166" s="25">
        <f t="shared" si="5"/>
        <v>40</v>
      </c>
      <c r="E166" s="27">
        <f t="shared" si="4"/>
        <v>0</v>
      </c>
      <c r="F166" s="5" t="str">
        <f>IFERROR((#REF!+#REF!+#REF!),"")</f>
        <v/>
      </c>
      <c r="G166" s="2"/>
    </row>
    <row r="167" spans="4:7" ht="12.75" hidden="1" customHeight="1" x14ac:dyDescent="0.2">
      <c r="D167" s="25">
        <f t="shared" si="5"/>
        <v>41</v>
      </c>
      <c r="E167" s="27">
        <f t="shared" ref="E167:E186" si="6">E50</f>
        <v>0</v>
      </c>
      <c r="F167" s="5" t="str">
        <f>IFERROR((#REF!+#REF!+#REF!),"")</f>
        <v/>
      </c>
      <c r="G167" s="2"/>
    </row>
    <row r="168" spans="4:7" ht="12.75" hidden="1" customHeight="1" x14ac:dyDescent="0.2">
      <c r="D168" s="25">
        <f t="shared" si="5"/>
        <v>42</v>
      </c>
      <c r="E168" s="27">
        <f t="shared" si="6"/>
        <v>0</v>
      </c>
      <c r="F168" s="5" t="str">
        <f>IFERROR((#REF!+#REF!+#REF!),"")</f>
        <v/>
      </c>
      <c r="G168" s="2"/>
    </row>
    <row r="169" spans="4:7" ht="12.75" hidden="1" customHeight="1" x14ac:dyDescent="0.2">
      <c r="D169" s="25">
        <f t="shared" si="5"/>
        <v>43</v>
      </c>
      <c r="E169" s="27">
        <f t="shared" si="6"/>
        <v>0</v>
      </c>
      <c r="F169" s="5" t="str">
        <f>IFERROR((#REF!+#REF!+#REF!),"")</f>
        <v/>
      </c>
      <c r="G169" s="2"/>
    </row>
    <row r="170" spans="4:7" ht="12.75" hidden="1" customHeight="1" x14ac:dyDescent="0.2">
      <c r="D170" s="25">
        <f t="shared" si="5"/>
        <v>44</v>
      </c>
      <c r="E170" s="27">
        <f t="shared" si="6"/>
        <v>0</v>
      </c>
      <c r="F170" s="5" t="str">
        <f>IFERROR((#REF!+#REF!+#REF!),"")</f>
        <v/>
      </c>
      <c r="G170" s="2"/>
    </row>
    <row r="171" spans="4:7" ht="12.75" hidden="1" customHeight="1" x14ac:dyDescent="0.2">
      <c r="D171" s="25">
        <f t="shared" si="5"/>
        <v>45</v>
      </c>
      <c r="E171" s="27">
        <f t="shared" si="6"/>
        <v>0</v>
      </c>
      <c r="F171" s="5" t="str">
        <f>IFERROR((#REF!+#REF!+#REF!),"")</f>
        <v/>
      </c>
      <c r="G171" s="2"/>
    </row>
    <row r="172" spans="4:7" ht="12.75" hidden="1" customHeight="1" x14ac:dyDescent="0.2">
      <c r="D172" s="25">
        <f t="shared" si="5"/>
        <v>46</v>
      </c>
      <c r="E172" s="27">
        <f t="shared" si="6"/>
        <v>0</v>
      </c>
      <c r="F172" s="5" t="str">
        <f>IFERROR((#REF!+#REF!+#REF!),"")</f>
        <v/>
      </c>
      <c r="G172" s="2"/>
    </row>
    <row r="173" spans="4:7" ht="12.75" hidden="1" customHeight="1" x14ac:dyDescent="0.2">
      <c r="D173" s="25">
        <f t="shared" si="5"/>
        <v>47</v>
      </c>
      <c r="E173" s="27">
        <f t="shared" si="6"/>
        <v>0</v>
      </c>
      <c r="F173" s="5" t="str">
        <f>IFERROR((#REF!+#REF!+#REF!),"")</f>
        <v/>
      </c>
      <c r="G173" s="2"/>
    </row>
    <row r="174" spans="4:7" ht="12.75" hidden="1" customHeight="1" x14ac:dyDescent="0.2">
      <c r="D174" s="25">
        <f t="shared" si="5"/>
        <v>48</v>
      </c>
      <c r="E174" s="27">
        <f t="shared" si="6"/>
        <v>0</v>
      </c>
      <c r="F174" s="5" t="str">
        <f>IFERROR((#REF!+#REF!+#REF!),"")</f>
        <v/>
      </c>
      <c r="G174" s="2"/>
    </row>
    <row r="175" spans="4:7" ht="12.75" hidden="1" customHeight="1" x14ac:dyDescent="0.2">
      <c r="D175" s="25">
        <f t="shared" si="5"/>
        <v>49</v>
      </c>
      <c r="E175" s="27">
        <f t="shared" si="6"/>
        <v>0</v>
      </c>
      <c r="F175" s="5" t="str">
        <f>IFERROR((#REF!+#REF!+#REF!),"")</f>
        <v/>
      </c>
      <c r="G175" s="2"/>
    </row>
    <row r="176" spans="4:7" ht="12.75" hidden="1" customHeight="1" x14ac:dyDescent="0.2">
      <c r="D176" s="25">
        <f t="shared" si="5"/>
        <v>50</v>
      </c>
      <c r="E176" s="27">
        <f t="shared" si="6"/>
        <v>0</v>
      </c>
      <c r="F176" s="5" t="str">
        <f>IFERROR((#REF!+#REF!+#REF!),"")</f>
        <v/>
      </c>
      <c r="G176" s="2"/>
    </row>
    <row r="177" spans="4:7" ht="12.75" hidden="1" customHeight="1" x14ac:dyDescent="0.2">
      <c r="D177" s="25">
        <f t="shared" si="5"/>
        <v>51</v>
      </c>
      <c r="E177" s="27">
        <f t="shared" si="6"/>
        <v>0</v>
      </c>
      <c r="F177" s="5" t="str">
        <f>IFERROR((#REF!+#REF!+#REF!),"")</f>
        <v/>
      </c>
      <c r="G177" s="2"/>
    </row>
    <row r="178" spans="4:7" ht="12.75" hidden="1" customHeight="1" x14ac:dyDescent="0.2">
      <c r="D178" s="25">
        <f t="shared" si="5"/>
        <v>52</v>
      </c>
      <c r="E178" s="27">
        <f t="shared" si="6"/>
        <v>0</v>
      </c>
      <c r="F178" s="5" t="str">
        <f>IFERROR((#REF!+#REF!+#REF!),"")</f>
        <v/>
      </c>
      <c r="G178" s="2"/>
    </row>
    <row r="179" spans="4:7" ht="12.75" hidden="1" customHeight="1" x14ac:dyDescent="0.2">
      <c r="D179" s="25">
        <f t="shared" si="5"/>
        <v>53</v>
      </c>
      <c r="E179" s="27">
        <f t="shared" si="6"/>
        <v>0</v>
      </c>
      <c r="F179" s="5" t="str">
        <f>IFERROR((#REF!+#REF!+#REF!),"")</f>
        <v/>
      </c>
      <c r="G179" s="2"/>
    </row>
    <row r="180" spans="4:7" ht="12.75" hidden="1" customHeight="1" x14ac:dyDescent="0.2">
      <c r="D180" s="25">
        <f t="shared" si="5"/>
        <v>54</v>
      </c>
      <c r="E180" s="27">
        <f t="shared" si="6"/>
        <v>0</v>
      </c>
      <c r="F180" s="5" t="str">
        <f>IFERROR((#REF!+#REF!+#REF!),"")</f>
        <v/>
      </c>
      <c r="G180" s="2"/>
    </row>
    <row r="181" spans="4:7" ht="12.75" hidden="1" customHeight="1" x14ac:dyDescent="0.2">
      <c r="D181" s="25">
        <f t="shared" si="5"/>
        <v>55</v>
      </c>
      <c r="E181" s="27">
        <f t="shared" si="6"/>
        <v>0</v>
      </c>
      <c r="F181" s="5" t="str">
        <f>IFERROR((#REF!+#REF!+#REF!),"")</f>
        <v/>
      </c>
      <c r="G181" s="2"/>
    </row>
    <row r="182" spans="4:7" ht="12.75" hidden="1" customHeight="1" x14ac:dyDescent="0.2">
      <c r="D182" s="25">
        <f t="shared" si="5"/>
        <v>56</v>
      </c>
      <c r="E182" s="27">
        <f t="shared" si="6"/>
        <v>0</v>
      </c>
      <c r="F182" s="5" t="str">
        <f>IFERROR((#REF!+#REF!+#REF!),"")</f>
        <v/>
      </c>
      <c r="G182" s="2"/>
    </row>
    <row r="183" spans="4:7" ht="12.75" hidden="1" customHeight="1" x14ac:dyDescent="0.2">
      <c r="D183" s="25">
        <f t="shared" si="5"/>
        <v>57</v>
      </c>
      <c r="E183" s="27">
        <f t="shared" si="6"/>
        <v>0</v>
      </c>
      <c r="F183" s="5" t="str">
        <f>IFERROR((#REF!+#REF!+#REF!),"")</f>
        <v/>
      </c>
      <c r="G183" s="2"/>
    </row>
    <row r="184" spans="4:7" ht="12.75" hidden="1" customHeight="1" x14ac:dyDescent="0.2">
      <c r="D184" s="25">
        <f t="shared" si="5"/>
        <v>58</v>
      </c>
      <c r="E184" s="27">
        <f t="shared" si="6"/>
        <v>0</v>
      </c>
      <c r="F184" s="5" t="str">
        <f>IFERROR((#REF!+#REF!+#REF!),"")</f>
        <v/>
      </c>
      <c r="G184" s="2"/>
    </row>
    <row r="185" spans="4:7" ht="12.75" hidden="1" customHeight="1" x14ac:dyDescent="0.2">
      <c r="D185" s="25">
        <f t="shared" si="5"/>
        <v>59</v>
      </c>
      <c r="E185" s="27">
        <f t="shared" si="6"/>
        <v>0</v>
      </c>
      <c r="F185" s="5" t="str">
        <f>IFERROR((#REF!+#REF!+#REF!),"")</f>
        <v/>
      </c>
      <c r="G185" s="2"/>
    </row>
    <row r="186" spans="4:7" ht="12.75" hidden="1" customHeight="1" x14ac:dyDescent="0.2">
      <c r="D186" s="25">
        <f t="shared" si="5"/>
        <v>60</v>
      </c>
      <c r="E186" s="27">
        <f t="shared" si="6"/>
        <v>0</v>
      </c>
      <c r="F186" s="5" t="str">
        <f>IFERROR((#REF!+#REF!+#REF!),"")</f>
        <v/>
      </c>
      <c r="G186" s="2"/>
    </row>
    <row r="187" spans="4:7" ht="12.75" hidden="1" customHeight="1" x14ac:dyDescent="0.2">
      <c r="D187" s="25">
        <f t="shared" si="5"/>
        <v>61</v>
      </c>
      <c r="E187" s="27">
        <f t="shared" ref="E187:E206" si="7">E70</f>
        <v>0</v>
      </c>
      <c r="F187" s="5" t="str">
        <f>IFERROR((#REF!+#REF!+#REF!),"")</f>
        <v/>
      </c>
      <c r="G187" s="2"/>
    </row>
    <row r="188" spans="4:7" ht="12.75" hidden="1" customHeight="1" x14ac:dyDescent="0.2">
      <c r="D188" s="25">
        <f t="shared" si="5"/>
        <v>62</v>
      </c>
      <c r="E188" s="27">
        <f t="shared" si="7"/>
        <v>0</v>
      </c>
      <c r="F188" s="5" t="str">
        <f>IFERROR((#REF!+#REF!+#REF!),"")</f>
        <v/>
      </c>
      <c r="G188" s="2"/>
    </row>
    <row r="189" spans="4:7" ht="12.75" hidden="1" customHeight="1" x14ac:dyDescent="0.2">
      <c r="D189" s="25">
        <f t="shared" si="5"/>
        <v>63</v>
      </c>
      <c r="E189" s="27">
        <f t="shared" si="7"/>
        <v>0</v>
      </c>
      <c r="F189" s="5" t="str">
        <f>IFERROR((#REF!+#REF!+#REF!),"")</f>
        <v/>
      </c>
      <c r="G189" s="2"/>
    </row>
    <row r="190" spans="4:7" ht="12.75" hidden="1" customHeight="1" x14ac:dyDescent="0.2">
      <c r="D190" s="25">
        <f t="shared" si="5"/>
        <v>64</v>
      </c>
      <c r="E190" s="27">
        <f t="shared" si="7"/>
        <v>0</v>
      </c>
      <c r="F190" s="5" t="str">
        <f>IFERROR((#REF!+#REF!+#REF!),"")</f>
        <v/>
      </c>
      <c r="G190" s="2"/>
    </row>
    <row r="191" spans="4:7" ht="12.75" hidden="1" customHeight="1" x14ac:dyDescent="0.2">
      <c r="D191" s="25">
        <f t="shared" ref="D191:D222" si="8">A74</f>
        <v>65</v>
      </c>
      <c r="E191" s="27">
        <f t="shared" si="7"/>
        <v>0</v>
      </c>
      <c r="F191" s="5" t="str">
        <f>IFERROR((#REF!+#REF!+#REF!),"")</f>
        <v/>
      </c>
      <c r="G191" s="2"/>
    </row>
    <row r="192" spans="4:7" ht="12.75" hidden="1" customHeight="1" x14ac:dyDescent="0.2">
      <c r="D192" s="25">
        <f t="shared" si="8"/>
        <v>66</v>
      </c>
      <c r="E192" s="27">
        <f t="shared" si="7"/>
        <v>0</v>
      </c>
      <c r="F192" s="5" t="str">
        <f>IFERROR((#REF!+#REF!+#REF!),"")</f>
        <v/>
      </c>
      <c r="G192" s="2"/>
    </row>
    <row r="193" spans="4:7" ht="12.75" hidden="1" customHeight="1" x14ac:dyDescent="0.2">
      <c r="D193" s="25">
        <f t="shared" si="8"/>
        <v>67</v>
      </c>
      <c r="E193" s="27">
        <f t="shared" si="7"/>
        <v>0</v>
      </c>
      <c r="F193" s="5" t="str">
        <f>IFERROR((#REF!+#REF!+#REF!),"")</f>
        <v/>
      </c>
      <c r="G193" s="2"/>
    </row>
    <row r="194" spans="4:7" ht="12.75" hidden="1" customHeight="1" x14ac:dyDescent="0.2">
      <c r="D194" s="25">
        <f t="shared" si="8"/>
        <v>68</v>
      </c>
      <c r="E194" s="27">
        <f t="shared" si="7"/>
        <v>0</v>
      </c>
      <c r="F194" s="5" t="str">
        <f>IFERROR((#REF!+#REF!+#REF!),"")</f>
        <v/>
      </c>
      <c r="G194" s="2"/>
    </row>
    <row r="195" spans="4:7" ht="12.75" hidden="1" customHeight="1" x14ac:dyDescent="0.2">
      <c r="D195" s="25">
        <f t="shared" si="8"/>
        <v>69</v>
      </c>
      <c r="E195" s="27">
        <f t="shared" si="7"/>
        <v>0</v>
      </c>
      <c r="F195" s="5" t="str">
        <f>IFERROR((#REF!+#REF!+#REF!),"")</f>
        <v/>
      </c>
      <c r="G195" s="2"/>
    </row>
    <row r="196" spans="4:7" ht="12.75" hidden="1" customHeight="1" x14ac:dyDescent="0.2">
      <c r="D196" s="25">
        <f t="shared" si="8"/>
        <v>70</v>
      </c>
      <c r="E196" s="27">
        <f t="shared" si="7"/>
        <v>0</v>
      </c>
      <c r="F196" s="5" t="str">
        <f>IFERROR((#REF!+#REF!+#REF!),"")</f>
        <v/>
      </c>
      <c r="G196" s="2"/>
    </row>
    <row r="197" spans="4:7" ht="12.75" hidden="1" customHeight="1" x14ac:dyDescent="0.2">
      <c r="D197" s="25">
        <f t="shared" si="8"/>
        <v>71</v>
      </c>
      <c r="E197" s="27">
        <f t="shared" si="7"/>
        <v>0</v>
      </c>
      <c r="F197" s="5" t="str">
        <f>IFERROR((#REF!+#REF!+#REF!),"")</f>
        <v/>
      </c>
      <c r="G197" s="2"/>
    </row>
    <row r="198" spans="4:7" ht="12.75" hidden="1" customHeight="1" x14ac:dyDescent="0.2">
      <c r="D198" s="25">
        <f t="shared" si="8"/>
        <v>72</v>
      </c>
      <c r="E198" s="27">
        <f t="shared" si="7"/>
        <v>0</v>
      </c>
      <c r="F198" s="5" t="str">
        <f>IFERROR((#REF!+#REF!+#REF!),"")</f>
        <v/>
      </c>
      <c r="G198" s="2"/>
    </row>
    <row r="199" spans="4:7" ht="12.75" hidden="1" customHeight="1" x14ac:dyDescent="0.2">
      <c r="D199" s="25">
        <f t="shared" si="8"/>
        <v>73</v>
      </c>
      <c r="E199" s="27">
        <f t="shared" si="7"/>
        <v>0</v>
      </c>
      <c r="F199" s="5" t="str">
        <f>IFERROR((#REF!+#REF!+#REF!),"")</f>
        <v/>
      </c>
      <c r="G199" s="2"/>
    </row>
    <row r="200" spans="4:7" ht="12.75" hidden="1" customHeight="1" x14ac:dyDescent="0.2">
      <c r="D200" s="25">
        <f t="shared" si="8"/>
        <v>74</v>
      </c>
      <c r="E200" s="27">
        <f t="shared" si="7"/>
        <v>0</v>
      </c>
      <c r="F200" s="5" t="str">
        <f>IFERROR((#REF!+#REF!+#REF!),"")</f>
        <v/>
      </c>
      <c r="G200" s="2"/>
    </row>
    <row r="201" spans="4:7" ht="12.75" hidden="1" customHeight="1" x14ac:dyDescent="0.2">
      <c r="D201" s="25">
        <f t="shared" si="8"/>
        <v>75</v>
      </c>
      <c r="E201" s="27">
        <f t="shared" si="7"/>
        <v>0</v>
      </c>
      <c r="F201" s="5" t="str">
        <f>IFERROR((#REF!+#REF!+#REF!),"")</f>
        <v/>
      </c>
      <c r="G201" s="2"/>
    </row>
    <row r="202" spans="4:7" ht="12.75" hidden="1" customHeight="1" x14ac:dyDescent="0.2">
      <c r="D202" s="25">
        <f t="shared" si="8"/>
        <v>76</v>
      </c>
      <c r="E202" s="27">
        <f t="shared" si="7"/>
        <v>0</v>
      </c>
      <c r="F202" s="5" t="str">
        <f>IFERROR((#REF!+#REF!+#REF!),"")</f>
        <v/>
      </c>
      <c r="G202" s="2"/>
    </row>
    <row r="203" spans="4:7" ht="12.75" hidden="1" customHeight="1" x14ac:dyDescent="0.2">
      <c r="D203" s="25">
        <f t="shared" si="8"/>
        <v>77</v>
      </c>
      <c r="E203" s="27">
        <f t="shared" si="7"/>
        <v>0</v>
      </c>
      <c r="F203" s="5" t="str">
        <f>IFERROR((#REF!+#REF!+#REF!),"")</f>
        <v/>
      </c>
      <c r="G203" s="2"/>
    </row>
    <row r="204" spans="4:7" ht="12.75" hidden="1" customHeight="1" x14ac:dyDescent="0.2">
      <c r="D204" s="25">
        <f t="shared" si="8"/>
        <v>78</v>
      </c>
      <c r="E204" s="27">
        <f t="shared" si="7"/>
        <v>0</v>
      </c>
      <c r="F204" s="5" t="str">
        <f>IFERROR((#REF!+#REF!+#REF!),"")</f>
        <v/>
      </c>
      <c r="G204" s="2"/>
    </row>
    <row r="205" spans="4:7" ht="12.75" hidden="1" customHeight="1" x14ac:dyDescent="0.2">
      <c r="D205" s="25">
        <f t="shared" si="8"/>
        <v>79</v>
      </c>
      <c r="E205" s="27">
        <f t="shared" si="7"/>
        <v>0</v>
      </c>
      <c r="F205" s="5" t="str">
        <f>IFERROR((#REF!+#REF!+#REF!),"")</f>
        <v/>
      </c>
      <c r="G205" s="2"/>
    </row>
    <row r="206" spans="4:7" ht="12.75" hidden="1" customHeight="1" x14ac:dyDescent="0.2">
      <c r="D206" s="25">
        <f t="shared" si="8"/>
        <v>80</v>
      </c>
      <c r="E206" s="27">
        <f t="shared" si="7"/>
        <v>0</v>
      </c>
      <c r="F206" s="5" t="str">
        <f>IFERROR((#REF!+#REF!+#REF!),"")</f>
        <v/>
      </c>
      <c r="G206" s="2"/>
    </row>
    <row r="207" spans="4:7" ht="12.75" hidden="1" customHeight="1" x14ac:dyDescent="0.2">
      <c r="D207" s="25">
        <f t="shared" si="8"/>
        <v>81</v>
      </c>
      <c r="E207" s="27">
        <f t="shared" ref="E207:E226" si="9">E90</f>
        <v>0</v>
      </c>
      <c r="F207" s="5" t="str">
        <f>IFERROR((#REF!+#REF!+#REF!),"")</f>
        <v/>
      </c>
      <c r="G207" s="2"/>
    </row>
    <row r="208" spans="4:7" ht="12.75" hidden="1" customHeight="1" x14ac:dyDescent="0.2">
      <c r="D208" s="25">
        <f t="shared" si="8"/>
        <v>82</v>
      </c>
      <c r="E208" s="27">
        <f t="shared" si="9"/>
        <v>0</v>
      </c>
      <c r="F208" s="5" t="str">
        <f>IFERROR((#REF!+#REF!+#REF!),"")</f>
        <v/>
      </c>
      <c r="G208" s="2"/>
    </row>
    <row r="209" spans="4:7" ht="12.75" hidden="1" customHeight="1" x14ac:dyDescent="0.2">
      <c r="D209" s="25">
        <f t="shared" si="8"/>
        <v>83</v>
      </c>
      <c r="E209" s="27">
        <f t="shared" si="9"/>
        <v>0</v>
      </c>
      <c r="F209" s="5" t="str">
        <f>IFERROR((#REF!+#REF!+#REF!),"")</f>
        <v/>
      </c>
      <c r="G209" s="2"/>
    </row>
    <row r="210" spans="4:7" ht="12.75" hidden="1" customHeight="1" x14ac:dyDescent="0.2">
      <c r="D210" s="25">
        <f t="shared" si="8"/>
        <v>84</v>
      </c>
      <c r="E210" s="27">
        <f t="shared" si="9"/>
        <v>0</v>
      </c>
      <c r="F210" s="5" t="str">
        <f>IFERROR((#REF!+#REF!+#REF!),"")</f>
        <v/>
      </c>
      <c r="G210" s="2"/>
    </row>
    <row r="211" spans="4:7" ht="12.75" hidden="1" customHeight="1" x14ac:dyDescent="0.2">
      <c r="D211" s="25">
        <f t="shared" si="8"/>
        <v>85</v>
      </c>
      <c r="E211" s="27">
        <f t="shared" si="9"/>
        <v>0</v>
      </c>
      <c r="F211" s="5" t="str">
        <f>IFERROR((#REF!+#REF!+#REF!),"")</f>
        <v/>
      </c>
      <c r="G211" s="2"/>
    </row>
    <row r="212" spans="4:7" ht="12.75" hidden="1" customHeight="1" x14ac:dyDescent="0.2">
      <c r="D212" s="25">
        <f t="shared" si="8"/>
        <v>86</v>
      </c>
      <c r="E212" s="27">
        <f t="shared" si="9"/>
        <v>0</v>
      </c>
      <c r="F212" s="5" t="str">
        <f>IFERROR((#REF!+#REF!+#REF!),"")</f>
        <v/>
      </c>
      <c r="G212" s="2"/>
    </row>
    <row r="213" spans="4:7" ht="12.75" hidden="1" customHeight="1" x14ac:dyDescent="0.2">
      <c r="D213" s="25">
        <f t="shared" si="8"/>
        <v>87</v>
      </c>
      <c r="E213" s="27">
        <f t="shared" si="9"/>
        <v>0</v>
      </c>
      <c r="F213" s="5" t="str">
        <f>IFERROR((#REF!+#REF!+#REF!),"")</f>
        <v/>
      </c>
      <c r="G213" s="2"/>
    </row>
    <row r="214" spans="4:7" ht="12.75" hidden="1" customHeight="1" x14ac:dyDescent="0.2">
      <c r="D214" s="25">
        <f t="shared" si="8"/>
        <v>88</v>
      </c>
      <c r="E214" s="27">
        <f t="shared" si="9"/>
        <v>0</v>
      </c>
      <c r="F214" s="5" t="str">
        <f>IFERROR((#REF!+#REF!+#REF!),"")</f>
        <v/>
      </c>
      <c r="G214" s="2"/>
    </row>
    <row r="215" spans="4:7" ht="12.75" hidden="1" customHeight="1" x14ac:dyDescent="0.2">
      <c r="D215" s="25">
        <f t="shared" si="8"/>
        <v>89</v>
      </c>
      <c r="E215" s="27">
        <f t="shared" si="9"/>
        <v>0</v>
      </c>
      <c r="F215" s="5" t="str">
        <f>IFERROR((#REF!+#REF!+#REF!),"")</f>
        <v/>
      </c>
      <c r="G215" s="2"/>
    </row>
    <row r="216" spans="4:7" ht="12.75" hidden="1" customHeight="1" x14ac:dyDescent="0.2">
      <c r="D216" s="25">
        <f t="shared" si="8"/>
        <v>90</v>
      </c>
      <c r="E216" s="27">
        <f t="shared" si="9"/>
        <v>0</v>
      </c>
      <c r="F216" s="5" t="str">
        <f>IFERROR((#REF!+#REF!+#REF!),"")</f>
        <v/>
      </c>
      <c r="G216" s="2"/>
    </row>
    <row r="217" spans="4:7" ht="12.75" hidden="1" customHeight="1" x14ac:dyDescent="0.2">
      <c r="D217" s="25">
        <f t="shared" si="8"/>
        <v>91</v>
      </c>
      <c r="E217" s="27">
        <f t="shared" si="9"/>
        <v>0</v>
      </c>
      <c r="F217" s="5" t="str">
        <f>IFERROR((#REF!+#REF!+#REF!),"")</f>
        <v/>
      </c>
      <c r="G217" s="2"/>
    </row>
    <row r="218" spans="4:7" ht="12.75" hidden="1" customHeight="1" x14ac:dyDescent="0.2">
      <c r="D218" s="25">
        <f t="shared" si="8"/>
        <v>92</v>
      </c>
      <c r="E218" s="27">
        <f t="shared" si="9"/>
        <v>0</v>
      </c>
      <c r="F218" s="5" t="str">
        <f>IFERROR((#REF!+#REF!+#REF!),"")</f>
        <v/>
      </c>
      <c r="G218" s="2"/>
    </row>
    <row r="219" spans="4:7" ht="12.75" hidden="1" customHeight="1" x14ac:dyDescent="0.2">
      <c r="D219" s="25">
        <f t="shared" si="8"/>
        <v>93</v>
      </c>
      <c r="E219" s="27">
        <f t="shared" si="9"/>
        <v>0</v>
      </c>
      <c r="F219" s="5" t="str">
        <f>IFERROR((#REF!+#REF!+#REF!),"")</f>
        <v/>
      </c>
      <c r="G219" s="2"/>
    </row>
    <row r="220" spans="4:7" ht="12.75" hidden="1" customHeight="1" x14ac:dyDescent="0.2">
      <c r="D220" s="25">
        <f t="shared" si="8"/>
        <v>94</v>
      </c>
      <c r="E220" s="27">
        <f t="shared" si="9"/>
        <v>0</v>
      </c>
      <c r="F220" s="5" t="str">
        <f>IFERROR((#REF!+#REF!+#REF!),"")</f>
        <v/>
      </c>
      <c r="G220" s="2"/>
    </row>
    <row r="221" spans="4:7" ht="12.75" hidden="1" customHeight="1" x14ac:dyDescent="0.2">
      <c r="D221" s="25">
        <f t="shared" si="8"/>
        <v>95</v>
      </c>
      <c r="E221" s="27">
        <f t="shared" si="9"/>
        <v>0</v>
      </c>
      <c r="F221" s="5" t="str">
        <f>IFERROR((#REF!+#REF!+#REF!),"")</f>
        <v/>
      </c>
      <c r="G221" s="2"/>
    </row>
    <row r="222" spans="4:7" ht="12.75" hidden="1" customHeight="1" x14ac:dyDescent="0.2">
      <c r="D222" s="25">
        <f t="shared" si="8"/>
        <v>96</v>
      </c>
      <c r="E222" s="27">
        <f t="shared" si="9"/>
        <v>0</v>
      </c>
      <c r="F222" s="5" t="str">
        <f>IFERROR((#REF!+#REF!+#REF!),"")</f>
        <v/>
      </c>
      <c r="G222" s="2"/>
    </row>
    <row r="223" spans="4:7" ht="12.75" hidden="1" customHeight="1" x14ac:dyDescent="0.2">
      <c r="D223" s="25">
        <f t="shared" ref="D223:D226" si="10">A106</f>
        <v>97</v>
      </c>
      <c r="E223" s="27">
        <f t="shared" si="9"/>
        <v>0</v>
      </c>
      <c r="F223" s="5" t="str">
        <f>IFERROR((#REF!+#REF!+#REF!),"")</f>
        <v/>
      </c>
      <c r="G223" s="2"/>
    </row>
    <row r="224" spans="4:7" ht="12.75" hidden="1" customHeight="1" x14ac:dyDescent="0.2">
      <c r="D224" s="25">
        <f t="shared" si="10"/>
        <v>98</v>
      </c>
      <c r="E224" s="27">
        <f t="shared" si="9"/>
        <v>0</v>
      </c>
      <c r="F224" s="5" t="str">
        <f>IFERROR((#REF!+#REF!+#REF!),"")</f>
        <v/>
      </c>
      <c r="G224" s="2"/>
    </row>
    <row r="225" spans="4:7" ht="12.75" hidden="1" customHeight="1" x14ac:dyDescent="0.2">
      <c r="D225" s="25">
        <f t="shared" si="10"/>
        <v>99</v>
      </c>
      <c r="E225" s="27">
        <f t="shared" si="9"/>
        <v>0</v>
      </c>
      <c r="F225" s="5" t="str">
        <f>IFERROR((#REF!+#REF!+#REF!),"")</f>
        <v/>
      </c>
      <c r="G225" s="2"/>
    </row>
    <row r="226" spans="4:7" ht="12.75" hidden="1" customHeight="1" x14ac:dyDescent="0.2">
      <c r="D226" s="28">
        <f t="shared" si="10"/>
        <v>100</v>
      </c>
      <c r="E226" s="29">
        <f t="shared" si="9"/>
        <v>0</v>
      </c>
      <c r="F226" s="5" t="str">
        <f>IFERROR((#REF!+#REF!+#REF!),"")</f>
        <v/>
      </c>
      <c r="G226" s="2"/>
    </row>
    <row r="227" spans="4:7" ht="12.75" hidden="1" customHeight="1" x14ac:dyDescent="0.2">
      <c r="D227" s="16"/>
      <c r="E227" s="30">
        <f>SUM(E127:E226)</f>
        <v>1</v>
      </c>
      <c r="F227" s="30" t="str">
        <f>IFERROR((#REF!+#REF!+#REF!),"")</f>
        <v/>
      </c>
    </row>
    <row r="228" spans="4:7" ht="12.75" hidden="1" customHeight="1" x14ac:dyDescent="0.2"/>
    <row r="229" spans="4:7" ht="12.75" hidden="1" customHeight="1" x14ac:dyDescent="0.2"/>
    <row r="230" spans="4:7" ht="12.75" hidden="1" customHeight="1" x14ac:dyDescent="0.2"/>
    <row r="231" spans="4:7" ht="12.75" hidden="1" customHeight="1" x14ac:dyDescent="0.2"/>
    <row r="232" spans="4:7" ht="12.75" hidden="1" customHeight="1" x14ac:dyDescent="0.2"/>
    <row r="233" spans="4:7" ht="12.75" hidden="1" customHeight="1" x14ac:dyDescent="0.2"/>
    <row r="234" spans="4:7" ht="12.75" hidden="1" customHeight="1" x14ac:dyDescent="0.2"/>
    <row r="235" spans="4:7" ht="12.75" hidden="1" customHeight="1" x14ac:dyDescent="0.2"/>
    <row r="236" spans="4:7" ht="12.75" hidden="1" customHeight="1" x14ac:dyDescent="0.2"/>
    <row r="237" spans="4:7" ht="12.75" hidden="1" customHeight="1" x14ac:dyDescent="0.2"/>
    <row r="238" spans="4:7" ht="12.75" hidden="1" customHeight="1" x14ac:dyDescent="0.2"/>
    <row r="239" spans="4:7" ht="12.75" hidden="1" customHeight="1" x14ac:dyDescent="0.2"/>
    <row r="240" spans="4:7" ht="12.75" hidden="1" customHeight="1" x14ac:dyDescent="0.2"/>
    <row r="241" ht="12.75" hidden="1" customHeight="1" x14ac:dyDescent="0.2"/>
    <row r="242" ht="12.75" hidden="1" customHeight="1" x14ac:dyDescent="0.2"/>
    <row r="243" ht="12.75" hidden="1" customHeight="1" x14ac:dyDescent="0.2"/>
    <row r="244" ht="12.75" hidden="1" customHeight="1" x14ac:dyDescent="0.2"/>
    <row r="245" ht="12.75" hidden="1" customHeight="1" x14ac:dyDescent="0.2"/>
    <row r="246" ht="12.75" hidden="1" customHeight="1" x14ac:dyDescent="0.2"/>
    <row r="247" ht="12.75" hidden="1" customHeight="1" x14ac:dyDescent="0.2"/>
    <row r="248" ht="12.75" hidden="1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</sheetData>
  <mergeCells count="28">
    <mergeCell ref="F125:F126"/>
    <mergeCell ref="D125:D126"/>
    <mergeCell ref="E125:E126"/>
    <mergeCell ref="A123:B123"/>
    <mergeCell ref="A110:K110"/>
    <mergeCell ref="A111:K111"/>
    <mergeCell ref="A112:K112"/>
    <mergeCell ref="A117:B117"/>
    <mergeCell ref="A119:B119"/>
    <mergeCell ref="A118:B118"/>
    <mergeCell ref="A120:B120"/>
    <mergeCell ref="A122:B122"/>
    <mergeCell ref="A116:B116"/>
    <mergeCell ref="L2:L9"/>
    <mergeCell ref="A2:A9"/>
    <mergeCell ref="A115:B115"/>
    <mergeCell ref="J7:J9"/>
    <mergeCell ref="H2:H9"/>
    <mergeCell ref="G2:G9"/>
    <mergeCell ref="B2:B8"/>
    <mergeCell ref="C2:C8"/>
    <mergeCell ref="D2:D9"/>
    <mergeCell ref="E2:E9"/>
    <mergeCell ref="J2:K6"/>
    <mergeCell ref="K7:K9"/>
    <mergeCell ref="B9:C9"/>
    <mergeCell ref="F2:F9"/>
    <mergeCell ref="I2:I9"/>
  </mergeCells>
  <phoneticPr fontId="10" type="noConversion"/>
  <conditionalFormatting sqref="E10:E109">
    <cfRule type="cellIs" dxfId="1" priority="14" operator="greaterThan">
      <formula>1</formula>
    </cfRule>
  </conditionalFormatting>
  <conditionalFormatting sqref="F10:G109">
    <cfRule type="expression" dxfId="0" priority="10">
      <formula>AND(RIGHT(F10,2)&lt;&gt;"01",RIGHT(F10,2)&lt;&gt;"02",RIGHT(F10,2)&lt;&gt;"03",RIGHT(F10,2)&lt;&gt;"04",RIGHT(F10,2)&lt;&gt;"05",RIGHT(F10,2)&lt;&gt;"06",RIGHT(F10,2)&lt;&gt;"07",RIGHT(F10,2)&lt;&gt;"08",RIGHT(F10,2)&lt;&gt;"09",RIGHT(F10,2)&lt;&gt;"10",RIGHT(F10,2)&lt;&gt;"11")</formula>
    </cfRule>
  </conditionalFormatting>
  <dataValidations count="4">
    <dataValidation type="decimal" allowBlank="1" showInputMessage="1" showErrorMessage="1" errorTitle="Donnée erronée" error="Merci d'utiliser uniquement le format suivant : x,xx" sqref="E116:E117" xr:uid="{3B42BEC3-9167-B94A-94D5-15877CF1F586}">
      <formula1>0</formula1>
      <formula2>99.99</formula2>
    </dataValidation>
    <dataValidation allowBlank="1" showInputMessage="1" showErrorMessage="1" errorTitle="Date incorrecte" error="Merci d'utiliser une date comprise entre le 01/01/1900 et le 31/12/2022_x000a__x000a_Merci d'utiliser uniquement le format suivant : xx/xx/xxxx" promptTitle="Date acceptée" prompt="Veuillez utiliser une date comprise entre le 01/01/1900 et le 31/12/2022_x000a__x000a_Veuillez uniquement utiliser le format suivant : xx/xx/xxxx" sqref="I10:I109" xr:uid="{D6AB6907-538C-514A-839C-BA515CE4EF55}"/>
    <dataValidation type="decimal" allowBlank="1" showInputMessage="1" showErrorMessage="1" errorTitle="Nombre erroné" error="Merci d'utiliser uniquement un nombre compris entre 0,00 et 1,00" sqref="E10:E109" xr:uid="{E2CFCC05-2968-0941-899D-D3A2130C8153}">
      <formula1>0</formula1>
      <formula2>1</formula2>
    </dataValidation>
    <dataValidation type="textLength" allowBlank="1" showInputMessage="1" showErrorMessage="1" sqref="D10:D109" xr:uid="{BE6ABE0D-5060-5F4C-9EB8-1BA6CCC694D4}">
      <formula1>11</formula1>
      <formula2>15</formula2>
    </dataValidation>
  </dataValidations>
  <pageMargins left="0.7" right="0.7" top="0.75" bottom="0.75" header="0" footer="0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hoisissez dans la liste_x000a__x000a_Si vous ne connaissez pas l'intitulé de fonction du travailleur, veuillez contacter la FeBISP" xr:uid="{DA4FBAF1-FC33-4531-B148-1F51AC7E3E61}">
          <x14:formula1>
            <xm:f>Listes!$D$3:$D$23</xm:f>
          </x14:formula1>
          <xm:sqref>K10:K109</xm:sqref>
        </x14:dataValidation>
        <x14:dataValidation type="list" allowBlank="1" showInputMessage="1" showErrorMessage="1" prompt="Veuillez choisir dans la liste_x000a__x000a_Si vous ne connaissez pas l'échelon du travailleur, veuillez contacter la FeBISP" xr:uid="{8F1B893B-EFE9-4E44-8FF0-79481EC91CE1}">
          <x14:formula1>
            <xm:f>Listes!$B$3:$B$9</xm:f>
          </x14:formula1>
          <xm:sqref>J10:J109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3D75-B99F-4B94-92D5-ECF533D89F18}">
  <sheetPr codeName="Feuil2"/>
  <dimension ref="B1:O34"/>
  <sheetViews>
    <sheetView zoomScaleNormal="100" workbookViewId="0">
      <selection activeCell="F23" sqref="F23"/>
    </sheetView>
  </sheetViews>
  <sheetFormatPr baseColWidth="10" defaultRowHeight="12.75" x14ac:dyDescent="0.2"/>
  <cols>
    <col min="1" max="1" width="2.7109375" customWidth="1"/>
    <col min="3" max="3" width="10.85546875" customWidth="1"/>
    <col min="4" max="4" width="80.28515625" bestFit="1" customWidth="1"/>
    <col min="5" max="5" width="10.7109375" customWidth="1"/>
    <col min="6" max="6" width="25" customWidth="1"/>
    <col min="8" max="8" width="14.7109375" customWidth="1"/>
  </cols>
  <sheetData>
    <row r="1" spans="2:15" ht="13.5" thickBot="1" x14ac:dyDescent="0.25"/>
    <row r="2" spans="2:15" s="7" customFormat="1" ht="24.75" customHeight="1" thickBot="1" x14ac:dyDescent="0.25">
      <c r="B2" s="31" t="s">
        <v>1</v>
      </c>
      <c r="D2" s="32"/>
      <c r="F2" s="33"/>
      <c r="H2" s="34" t="s">
        <v>12</v>
      </c>
      <c r="I2" s="78">
        <v>1</v>
      </c>
      <c r="J2" s="78">
        <v>2</v>
      </c>
      <c r="K2" s="78">
        <v>3</v>
      </c>
      <c r="L2" s="78">
        <v>4.0999999999999996</v>
      </c>
      <c r="M2" s="78">
        <v>4.2</v>
      </c>
      <c r="N2" s="78">
        <v>5</v>
      </c>
      <c r="O2" s="79">
        <v>6</v>
      </c>
    </row>
    <row r="3" spans="2:15" x14ac:dyDescent="0.2">
      <c r="B3" s="35">
        <v>1</v>
      </c>
      <c r="D3" s="36"/>
      <c r="F3" s="37"/>
      <c r="H3" s="38" t="s">
        <v>13</v>
      </c>
      <c r="I3" s="39">
        <v>1964.23</v>
      </c>
      <c r="J3" s="39">
        <v>2152.0100000000002</v>
      </c>
      <c r="K3" s="39">
        <v>2433.38</v>
      </c>
      <c r="L3" s="39">
        <v>2637.14</v>
      </c>
      <c r="M3" s="39">
        <v>3111.67</v>
      </c>
      <c r="N3" s="39">
        <v>3400.3</v>
      </c>
      <c r="O3" s="40">
        <v>3551.71</v>
      </c>
    </row>
    <row r="4" spans="2:15" x14ac:dyDescent="0.2">
      <c r="B4" s="41">
        <v>2</v>
      </c>
      <c r="D4" s="36"/>
      <c r="F4" s="36"/>
      <c r="H4" s="38" t="s">
        <v>14</v>
      </c>
      <c r="I4" s="39">
        <v>2128.7800000000002</v>
      </c>
      <c r="J4" s="39">
        <v>2322.17</v>
      </c>
      <c r="K4" s="39">
        <v>2618.2199999999998</v>
      </c>
      <c r="L4" s="39">
        <v>2829.1</v>
      </c>
      <c r="M4" s="39">
        <v>3271.19</v>
      </c>
      <c r="N4" s="39">
        <v>3534.93</v>
      </c>
      <c r="O4" s="40">
        <v>3725.08</v>
      </c>
    </row>
    <row r="5" spans="2:15" x14ac:dyDescent="0.2">
      <c r="B5" s="41">
        <v>3</v>
      </c>
      <c r="D5" s="36"/>
      <c r="F5" s="42"/>
      <c r="H5" s="38" t="s">
        <v>15</v>
      </c>
      <c r="I5" s="39">
        <v>2139.96</v>
      </c>
      <c r="J5" s="39">
        <v>2344.5300000000002</v>
      </c>
      <c r="K5" s="39">
        <v>2618.2199999999998</v>
      </c>
      <c r="L5" s="39">
        <v>2829.1</v>
      </c>
      <c r="M5" s="39">
        <v>3271.19</v>
      </c>
      <c r="N5" s="39">
        <v>3534.93</v>
      </c>
      <c r="O5" s="40">
        <v>3725.08</v>
      </c>
    </row>
    <row r="6" spans="2:15" x14ac:dyDescent="0.2">
      <c r="B6" s="41" t="s">
        <v>2</v>
      </c>
      <c r="D6" s="36"/>
      <c r="F6" s="36"/>
      <c r="H6" s="38" t="s">
        <v>16</v>
      </c>
      <c r="I6" s="39">
        <v>2151.16</v>
      </c>
      <c r="J6" s="39">
        <v>2366.85</v>
      </c>
      <c r="K6" s="39">
        <v>2736.02</v>
      </c>
      <c r="L6" s="39">
        <v>2963.48</v>
      </c>
      <c r="M6" s="39">
        <v>3387.25</v>
      </c>
      <c r="N6" s="39">
        <v>3633.33</v>
      </c>
      <c r="O6" s="40">
        <v>3880.94</v>
      </c>
    </row>
    <row r="7" spans="2:15" x14ac:dyDescent="0.2">
      <c r="B7" s="41" t="s">
        <v>3</v>
      </c>
      <c r="D7" s="36"/>
      <c r="F7" s="36"/>
      <c r="H7" s="38" t="s">
        <v>17</v>
      </c>
      <c r="I7" s="39">
        <v>2162.33</v>
      </c>
      <c r="J7" s="39">
        <v>2389.2199999999998</v>
      </c>
      <c r="K7" s="39">
        <v>2736.02</v>
      </c>
      <c r="L7" s="39">
        <v>2963.48</v>
      </c>
      <c r="M7" s="39">
        <v>3387.25</v>
      </c>
      <c r="N7" s="39">
        <v>3633.33</v>
      </c>
      <c r="O7" s="40">
        <v>3880.94</v>
      </c>
    </row>
    <row r="8" spans="2:15" x14ac:dyDescent="0.2">
      <c r="B8" s="41">
        <v>5</v>
      </c>
      <c r="D8" s="36"/>
      <c r="F8" s="36"/>
      <c r="H8" s="38" t="s">
        <v>18</v>
      </c>
      <c r="I8" s="39">
        <v>2173.48</v>
      </c>
      <c r="J8" s="39">
        <v>2411.61</v>
      </c>
      <c r="K8" s="39">
        <v>2859.16</v>
      </c>
      <c r="L8" s="39">
        <v>3104.24</v>
      </c>
      <c r="M8" s="39">
        <v>3503.17</v>
      </c>
      <c r="N8" s="39">
        <v>3731.7</v>
      </c>
      <c r="O8" s="43">
        <v>4036.84</v>
      </c>
    </row>
    <row r="9" spans="2:15" ht="13.5" thickBot="1" x14ac:dyDescent="0.25">
      <c r="B9" s="44">
        <v>6</v>
      </c>
      <c r="D9" s="36"/>
      <c r="F9" s="36"/>
      <c r="H9" s="38" t="s">
        <v>19</v>
      </c>
      <c r="I9" s="39">
        <v>2184.6799999999998</v>
      </c>
      <c r="J9" s="39">
        <v>2433.94</v>
      </c>
      <c r="K9" s="39">
        <v>2859.16</v>
      </c>
      <c r="L9" s="39">
        <v>3104.24</v>
      </c>
      <c r="M9" s="39">
        <v>3503.17</v>
      </c>
      <c r="N9" s="39">
        <v>3731.7</v>
      </c>
      <c r="O9" s="43">
        <v>4036.84</v>
      </c>
    </row>
    <row r="10" spans="2:15" x14ac:dyDescent="0.2">
      <c r="B10" s="45"/>
      <c r="D10" s="36"/>
      <c r="F10" s="36"/>
      <c r="H10" s="38" t="s">
        <v>20</v>
      </c>
      <c r="I10" s="39">
        <v>2195.87</v>
      </c>
      <c r="J10" s="39">
        <v>2456.31</v>
      </c>
      <c r="K10" s="39">
        <v>2987.8</v>
      </c>
      <c r="L10" s="39">
        <v>3251.71</v>
      </c>
      <c r="M10" s="39">
        <v>3619.19</v>
      </c>
      <c r="N10" s="39">
        <v>3830.13</v>
      </c>
      <c r="O10" s="40">
        <v>4192.72</v>
      </c>
    </row>
    <row r="11" spans="2:15" x14ac:dyDescent="0.2">
      <c r="D11" s="36"/>
      <c r="F11" s="36"/>
      <c r="H11" s="38" t="s">
        <v>21</v>
      </c>
      <c r="I11" s="39">
        <v>2207.09</v>
      </c>
      <c r="J11" s="39">
        <v>2478.6999999999998</v>
      </c>
      <c r="K11" s="39">
        <v>2987.8</v>
      </c>
      <c r="L11" s="39">
        <v>3251.71</v>
      </c>
      <c r="M11" s="39">
        <v>3619.19</v>
      </c>
      <c r="N11" s="39">
        <v>3830.13</v>
      </c>
      <c r="O11" s="40">
        <v>4192.72</v>
      </c>
    </row>
    <row r="12" spans="2:15" ht="13.5" thickBot="1" x14ac:dyDescent="0.25">
      <c r="D12" s="36"/>
      <c r="F12" s="46"/>
      <c r="H12" s="38" t="s">
        <v>22</v>
      </c>
      <c r="I12" s="39">
        <v>2218.2399999999998</v>
      </c>
      <c r="J12" s="39">
        <v>2501</v>
      </c>
      <c r="K12" s="39">
        <v>3122.24</v>
      </c>
      <c r="L12" s="39">
        <v>3406.15</v>
      </c>
      <c r="M12" s="39">
        <v>3735.18</v>
      </c>
      <c r="N12" s="39">
        <v>3928.5</v>
      </c>
      <c r="O12" s="40">
        <v>4348.58</v>
      </c>
    </row>
    <row r="13" spans="2:15" x14ac:dyDescent="0.2">
      <c r="D13" s="36"/>
      <c r="F13" s="45"/>
      <c r="H13" s="38" t="s">
        <v>23</v>
      </c>
      <c r="I13" s="39">
        <v>2287.12</v>
      </c>
      <c r="J13" s="39">
        <v>2588.7199999999998</v>
      </c>
      <c r="K13" s="39">
        <v>3122.24</v>
      </c>
      <c r="L13" s="39">
        <v>3406.15</v>
      </c>
      <c r="M13" s="39">
        <v>3793.2</v>
      </c>
      <c r="N13" s="39">
        <v>3986.46</v>
      </c>
      <c r="O13" s="40">
        <v>4406.8599999999997</v>
      </c>
    </row>
    <row r="14" spans="2:15" x14ac:dyDescent="0.2">
      <c r="D14" s="36"/>
      <c r="F14" t="s">
        <v>70</v>
      </c>
      <c r="H14" s="38" t="s">
        <v>24</v>
      </c>
      <c r="I14" s="39">
        <v>2298.2800000000002</v>
      </c>
      <c r="J14" s="39">
        <v>2615.56</v>
      </c>
      <c r="K14" s="39">
        <v>3262.73</v>
      </c>
      <c r="L14" s="39">
        <v>3567.93</v>
      </c>
      <c r="M14" s="39">
        <v>3909.14</v>
      </c>
      <c r="N14" s="47">
        <v>4084.92</v>
      </c>
      <c r="O14" s="40">
        <v>4562.74</v>
      </c>
    </row>
    <row r="15" spans="2:15" x14ac:dyDescent="0.2">
      <c r="D15" s="36"/>
      <c r="F15" s="138"/>
      <c r="H15" s="38" t="s">
        <v>25</v>
      </c>
      <c r="I15" s="39">
        <v>2309.41</v>
      </c>
      <c r="J15" s="39">
        <v>2642.41</v>
      </c>
      <c r="K15" s="39">
        <v>3262.73</v>
      </c>
      <c r="L15" s="39">
        <v>3567.93</v>
      </c>
      <c r="M15" s="39">
        <v>3909.14</v>
      </c>
      <c r="N15" s="47">
        <v>4084.92</v>
      </c>
      <c r="O15" s="40">
        <v>4562.74</v>
      </c>
    </row>
    <row r="16" spans="2:15" x14ac:dyDescent="0.2">
      <c r="D16" s="36"/>
      <c r="F16" s="139" t="s">
        <v>71</v>
      </c>
      <c r="H16" s="38" t="s">
        <v>26</v>
      </c>
      <c r="I16" s="39">
        <v>2320.64</v>
      </c>
      <c r="J16" s="39">
        <v>2669.2</v>
      </c>
      <c r="K16" s="39">
        <v>3409.54</v>
      </c>
      <c r="L16" s="39">
        <v>3737.43</v>
      </c>
      <c r="M16" s="39">
        <v>425.15</v>
      </c>
      <c r="N16" s="39">
        <v>4183.28</v>
      </c>
      <c r="O16" s="40">
        <v>4718.63</v>
      </c>
    </row>
    <row r="17" spans="4:15" x14ac:dyDescent="0.2">
      <c r="D17" s="36"/>
      <c r="F17" s="138">
        <v>44805</v>
      </c>
      <c r="H17" s="38" t="s">
        <v>27</v>
      </c>
      <c r="I17" s="39">
        <v>2331.8000000000002</v>
      </c>
      <c r="J17" s="39">
        <v>2696.01</v>
      </c>
      <c r="K17" s="39">
        <v>3409.54</v>
      </c>
      <c r="L17" s="39">
        <v>3737.43</v>
      </c>
      <c r="M17" s="39">
        <v>425.15</v>
      </c>
      <c r="N17" s="39">
        <v>4183.28</v>
      </c>
      <c r="O17" s="40">
        <v>4718.63</v>
      </c>
    </row>
    <row r="18" spans="4:15" x14ac:dyDescent="0.2">
      <c r="D18" s="36"/>
      <c r="H18" s="38" t="s">
        <v>28</v>
      </c>
      <c r="I18" s="39">
        <v>2343</v>
      </c>
      <c r="J18" s="39">
        <v>2722.85</v>
      </c>
      <c r="K18" s="39">
        <v>3522.11</v>
      </c>
      <c r="L18" s="39">
        <v>3886.93</v>
      </c>
      <c r="M18" s="39">
        <v>4141.16</v>
      </c>
      <c r="N18" s="39">
        <v>4281.67</v>
      </c>
      <c r="O18" s="40">
        <v>4874.51</v>
      </c>
    </row>
    <row r="19" spans="4:15" x14ac:dyDescent="0.2">
      <c r="D19" s="36"/>
      <c r="H19" s="38" t="s">
        <v>29</v>
      </c>
      <c r="I19" s="39">
        <v>2354.2199999999998</v>
      </c>
      <c r="J19" s="39">
        <v>2749.67</v>
      </c>
      <c r="K19" s="39">
        <v>3522.11</v>
      </c>
      <c r="L19" s="39">
        <v>3886.93</v>
      </c>
      <c r="M19" s="39">
        <v>4141.16</v>
      </c>
      <c r="N19" s="39">
        <v>4281.67</v>
      </c>
      <c r="O19" s="40">
        <v>4874.51</v>
      </c>
    </row>
    <row r="20" spans="4:15" x14ac:dyDescent="0.2">
      <c r="D20" s="36"/>
      <c r="H20" s="38" t="s">
        <v>30</v>
      </c>
      <c r="I20" s="39">
        <v>2365.34</v>
      </c>
      <c r="J20" s="39">
        <v>2776.47</v>
      </c>
      <c r="K20" s="39">
        <v>3578.03</v>
      </c>
      <c r="L20" s="47">
        <v>4042.4</v>
      </c>
      <c r="M20" s="39">
        <v>4257.13</v>
      </c>
      <c r="N20" s="39">
        <v>4380.07</v>
      </c>
      <c r="O20" s="43">
        <v>5030.37</v>
      </c>
    </row>
    <row r="21" spans="4:15" x14ac:dyDescent="0.2">
      <c r="D21" s="36"/>
      <c r="H21" s="38" t="s">
        <v>31</v>
      </c>
      <c r="I21" s="39">
        <v>2376.5300000000002</v>
      </c>
      <c r="J21" s="39">
        <v>2803.32</v>
      </c>
      <c r="K21" s="39">
        <v>3578.03</v>
      </c>
      <c r="L21" s="47">
        <v>4042.4</v>
      </c>
      <c r="M21" s="39">
        <v>4257.13</v>
      </c>
      <c r="N21" s="39">
        <v>4380.07</v>
      </c>
      <c r="O21" s="43">
        <v>5030.37</v>
      </c>
    </row>
    <row r="22" spans="4:15" x14ac:dyDescent="0.2">
      <c r="D22" s="36"/>
      <c r="H22" s="38" t="s">
        <v>32</v>
      </c>
      <c r="I22" s="39">
        <v>2387.7199999999998</v>
      </c>
      <c r="J22" s="39">
        <v>2830.15</v>
      </c>
      <c r="K22" s="39">
        <v>3665.01</v>
      </c>
      <c r="L22" s="39">
        <v>4204.09</v>
      </c>
      <c r="M22" s="39">
        <v>4373.12</v>
      </c>
      <c r="N22" s="39">
        <v>4478.46</v>
      </c>
      <c r="O22" s="40">
        <v>5186.25</v>
      </c>
    </row>
    <row r="23" spans="4:15" ht="13.5" thickBot="1" x14ac:dyDescent="0.25">
      <c r="D23" s="46"/>
      <c r="H23" s="38" t="s">
        <v>33</v>
      </c>
      <c r="I23" s="39">
        <v>2398.92</v>
      </c>
      <c r="J23" s="39">
        <v>2856.96</v>
      </c>
      <c r="K23" s="39">
        <v>3665.01</v>
      </c>
      <c r="L23" s="39">
        <v>4204.09</v>
      </c>
      <c r="M23" s="39">
        <v>4373.12</v>
      </c>
      <c r="N23" s="39">
        <v>4478.46</v>
      </c>
      <c r="O23" s="40">
        <v>5186.25</v>
      </c>
    </row>
    <row r="24" spans="4:15" x14ac:dyDescent="0.2">
      <c r="H24" s="38" t="s">
        <v>34</v>
      </c>
      <c r="I24" s="39">
        <v>2410.0700000000002</v>
      </c>
      <c r="J24" s="39">
        <v>2883.76</v>
      </c>
      <c r="K24" s="39">
        <v>3752.03</v>
      </c>
      <c r="L24" s="39">
        <v>4372.26</v>
      </c>
      <c r="M24" s="39">
        <v>4489.1499999999996</v>
      </c>
      <c r="N24" s="39">
        <v>4576.88</v>
      </c>
      <c r="O24" s="40">
        <v>5342.12</v>
      </c>
    </row>
    <row r="25" spans="4:15" x14ac:dyDescent="0.2">
      <c r="H25" s="38" t="s">
        <v>35</v>
      </c>
      <c r="I25" s="39">
        <v>2421.2800000000002</v>
      </c>
      <c r="J25" s="39">
        <v>2910.58</v>
      </c>
      <c r="K25" s="39">
        <v>3752.03</v>
      </c>
      <c r="L25" s="39">
        <v>4385.13</v>
      </c>
      <c r="M25" s="39">
        <v>4489.1499999999996</v>
      </c>
      <c r="N25" s="39">
        <v>4576.88</v>
      </c>
      <c r="O25" s="40">
        <v>5342.12</v>
      </c>
    </row>
    <row r="26" spans="4:15" x14ac:dyDescent="0.2">
      <c r="H26" s="38" t="s">
        <v>36</v>
      </c>
      <c r="I26" s="39">
        <v>2432.4299999999998</v>
      </c>
      <c r="J26" s="39">
        <v>2937.41</v>
      </c>
      <c r="K26" s="39">
        <v>3839.02</v>
      </c>
      <c r="L26" s="39">
        <v>4472.12</v>
      </c>
      <c r="M26" s="39">
        <v>4605.1000000000004</v>
      </c>
      <c r="N26" s="39">
        <v>4675.24</v>
      </c>
      <c r="O26" s="40">
        <v>5498</v>
      </c>
    </row>
    <row r="27" spans="4:15" x14ac:dyDescent="0.2">
      <c r="H27" s="38" t="s">
        <v>37</v>
      </c>
      <c r="I27" s="39">
        <v>2443.63</v>
      </c>
      <c r="J27" s="39">
        <v>2964.24</v>
      </c>
      <c r="K27" s="39">
        <v>3839.02</v>
      </c>
      <c r="L27" s="39">
        <v>4472.12</v>
      </c>
      <c r="M27" s="39">
        <v>4605.1000000000004</v>
      </c>
      <c r="N27" s="39">
        <v>4675.24</v>
      </c>
      <c r="O27" s="40">
        <v>5498</v>
      </c>
    </row>
    <row r="28" spans="4:15" x14ac:dyDescent="0.2">
      <c r="H28" s="38" t="s">
        <v>38</v>
      </c>
      <c r="I28" s="39">
        <v>2454.83</v>
      </c>
      <c r="J28" s="39">
        <v>2991.08</v>
      </c>
      <c r="K28" s="39">
        <v>3926</v>
      </c>
      <c r="L28" s="39">
        <v>4559.13</v>
      </c>
      <c r="M28" s="39">
        <v>4721.1099999999997</v>
      </c>
      <c r="N28" s="39">
        <v>4773.66</v>
      </c>
      <c r="O28" s="40">
        <v>5658.27</v>
      </c>
    </row>
    <row r="29" spans="4:15" x14ac:dyDescent="0.2">
      <c r="H29" s="38" t="s">
        <v>39</v>
      </c>
      <c r="I29" s="39">
        <v>2465.98</v>
      </c>
      <c r="J29" s="39">
        <v>3017.87</v>
      </c>
      <c r="K29" s="39">
        <v>3926</v>
      </c>
      <c r="L29" s="39">
        <v>4559.13</v>
      </c>
      <c r="M29" s="39">
        <v>4721.1099999999997</v>
      </c>
      <c r="N29" s="39">
        <v>4773.66</v>
      </c>
      <c r="O29" s="40">
        <v>5658.27</v>
      </c>
    </row>
    <row r="30" spans="4:15" x14ac:dyDescent="0.2">
      <c r="H30" s="38" t="s">
        <v>40</v>
      </c>
      <c r="I30" s="39">
        <v>2477.19</v>
      </c>
      <c r="J30" s="39">
        <v>3044.71</v>
      </c>
      <c r="K30" s="39">
        <v>4013</v>
      </c>
      <c r="L30" s="39">
        <v>4646.07</v>
      </c>
      <c r="M30" s="39">
        <v>4837.0600000000004</v>
      </c>
      <c r="N30" s="39">
        <v>4872.04</v>
      </c>
      <c r="O30" s="40">
        <v>5658.27</v>
      </c>
    </row>
    <row r="31" spans="4:15" x14ac:dyDescent="0.2">
      <c r="H31" s="38" t="s">
        <v>41</v>
      </c>
      <c r="I31" s="39">
        <v>2477.19</v>
      </c>
      <c r="J31" s="39">
        <v>3071.51</v>
      </c>
      <c r="K31" s="39">
        <v>4013</v>
      </c>
      <c r="L31" s="39">
        <v>4646.07</v>
      </c>
      <c r="M31" s="39">
        <v>4837.0600000000004</v>
      </c>
      <c r="N31" s="39">
        <v>4872.04</v>
      </c>
      <c r="O31" s="40">
        <v>5658.27</v>
      </c>
    </row>
    <row r="32" spans="4:15" x14ac:dyDescent="0.2">
      <c r="H32" s="38" t="s">
        <v>42</v>
      </c>
      <c r="I32" s="39">
        <v>2477.19</v>
      </c>
      <c r="J32" s="39">
        <v>3098.7</v>
      </c>
      <c r="K32" s="39">
        <v>4013</v>
      </c>
      <c r="L32" s="39">
        <v>4646.07</v>
      </c>
      <c r="M32" s="39">
        <v>4837.0600000000004</v>
      </c>
      <c r="N32" s="39">
        <v>4872.04</v>
      </c>
      <c r="O32" s="40">
        <v>5658.27</v>
      </c>
    </row>
    <row r="33" spans="8:15" x14ac:dyDescent="0.2">
      <c r="H33" s="38" t="s">
        <v>43</v>
      </c>
      <c r="I33" s="39">
        <v>2477.19</v>
      </c>
      <c r="J33" s="39">
        <v>3098.7</v>
      </c>
      <c r="K33" s="39">
        <v>4013</v>
      </c>
      <c r="L33" s="39">
        <v>4646.07</v>
      </c>
      <c r="M33" s="39">
        <v>4837.0600000000004</v>
      </c>
      <c r="N33" s="39">
        <v>4872.04</v>
      </c>
      <c r="O33" s="40">
        <v>5658.27</v>
      </c>
    </row>
    <row r="34" spans="8:15" ht="13.5" thickBot="1" x14ac:dyDescent="0.25">
      <c r="H34" s="48" t="s">
        <v>44</v>
      </c>
      <c r="I34" s="49">
        <v>2477.19</v>
      </c>
      <c r="J34" s="49">
        <v>3098.7</v>
      </c>
      <c r="K34" s="49">
        <v>4013</v>
      </c>
      <c r="L34" s="49">
        <v>4646.07</v>
      </c>
      <c r="M34" s="49">
        <v>4837.0600000000004</v>
      </c>
      <c r="N34" s="49">
        <v>4872.04</v>
      </c>
      <c r="O34" s="50">
        <v>5658.27</v>
      </c>
    </row>
  </sheetData>
  <phoneticPr fontId="10" type="noConversion"/>
  <pageMargins left="0.7" right="0.7" top="0.75" bottom="0.75" header="0.3" footer="0.3"/>
  <ignoredErrors>
    <ignoredError sqref="H3:H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Mloc 2022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Potter</dc:creator>
  <cp:lastModifiedBy>Yves</cp:lastModifiedBy>
  <cp:lastPrinted>2022-10-04T12:33:39Z</cp:lastPrinted>
  <dcterms:created xsi:type="dcterms:W3CDTF">2003-10-28T07:22:35Z</dcterms:created>
  <dcterms:modified xsi:type="dcterms:W3CDTF">2022-10-24T13:17:14Z</dcterms:modified>
</cp:coreProperties>
</file>