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0B642605-FA18-4A05-80E5-E6760F880EF1}" xr6:coauthVersionLast="47" xr6:coauthVersionMax="47" xr10:uidLastSave="{00000000-0000-0000-0000-000000000000}"/>
  <bookViews>
    <workbookView xWindow="-120" yWindow="-120" windowWidth="29040" windowHeight="15840" xr2:uid="{F407D4FA-1A90-4070-AB4E-3EC13892D56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H3" i="1"/>
  <c r="I3" i="1"/>
  <c r="J3" i="1"/>
  <c r="B4" i="1"/>
  <c r="C4" i="1"/>
  <c r="D4" i="1"/>
  <c r="E4" i="1"/>
  <c r="F4" i="1"/>
  <c r="G4" i="1"/>
  <c r="H4" i="1"/>
  <c r="I4" i="1"/>
  <c r="J4" i="1"/>
  <c r="B5" i="1"/>
  <c r="C5" i="1"/>
  <c r="D5" i="1"/>
  <c r="E5" i="1"/>
  <c r="F5" i="1"/>
  <c r="G5" i="1"/>
  <c r="H5" i="1"/>
  <c r="I5" i="1"/>
  <c r="J5" i="1"/>
  <c r="B6" i="1"/>
  <c r="C6" i="1"/>
  <c r="D6" i="1"/>
  <c r="E6" i="1"/>
  <c r="F6" i="1"/>
  <c r="G6" i="1"/>
  <c r="H6" i="1"/>
  <c r="I6" i="1"/>
  <c r="J6" i="1"/>
  <c r="B7" i="1"/>
  <c r="C7" i="1"/>
  <c r="D7" i="1"/>
  <c r="E7" i="1"/>
  <c r="F7" i="1"/>
  <c r="G7" i="1"/>
  <c r="H7" i="1"/>
  <c r="I7" i="1"/>
  <c r="J7" i="1"/>
  <c r="B8" i="1"/>
  <c r="C8" i="1"/>
  <c r="D8" i="1"/>
  <c r="E8" i="1"/>
  <c r="F8" i="1"/>
  <c r="G8" i="1"/>
  <c r="H8" i="1"/>
  <c r="I8" i="1"/>
  <c r="J8" i="1"/>
  <c r="B9" i="1"/>
  <c r="C9" i="1"/>
  <c r="D9" i="1"/>
  <c r="E9" i="1"/>
  <c r="F9" i="1"/>
  <c r="G9" i="1"/>
  <c r="H9" i="1"/>
  <c r="I9" i="1"/>
  <c r="J9" i="1"/>
  <c r="B10" i="1"/>
  <c r="C10" i="1"/>
  <c r="D10" i="1"/>
  <c r="E10" i="1"/>
  <c r="F10" i="1"/>
  <c r="G10" i="1"/>
  <c r="H10" i="1"/>
  <c r="I10" i="1"/>
  <c r="J10" i="1"/>
  <c r="J2" i="1"/>
  <c r="I2" i="1"/>
  <c r="H2" i="1"/>
  <c r="G2" i="1"/>
  <c r="F2" i="1"/>
  <c r="E2" i="1"/>
  <c r="B2" i="1"/>
  <c r="C2" i="1"/>
  <c r="D2" i="1"/>
</calcChain>
</file>

<file path=xl/sharedStrings.xml><?xml version="1.0" encoding="utf-8"?>
<sst xmlns="http://schemas.openxmlformats.org/spreadsheetml/2006/main" count="64" uniqueCount="57">
  <si>
    <t>Composition</t>
  </si>
  <si>
    <t>Matière 6</t>
  </si>
  <si>
    <t>Matière 7</t>
  </si>
  <si>
    <t>AC</t>
  </si>
  <si>
    <t>AF</t>
  </si>
  <si>
    <t>CAG</t>
  </si>
  <si>
    <t>CB</t>
  </si>
  <si>
    <t>CCC</t>
  </si>
  <si>
    <t>CCH</t>
  </si>
  <si>
    <t>CCO</t>
  </si>
  <si>
    <t>CCV</t>
  </si>
  <si>
    <t>CCVA</t>
  </si>
  <si>
    <t>CLY</t>
  </si>
  <si>
    <t>CM</t>
  </si>
  <si>
    <t>CO</t>
  </si>
  <si>
    <t>CU</t>
  </si>
  <si>
    <t>CUI</t>
  </si>
  <si>
    <t>CV</t>
  </si>
  <si>
    <t>CVO</t>
  </si>
  <si>
    <t>CVT</t>
  </si>
  <si>
    <t>EA</t>
  </si>
  <si>
    <t>EME</t>
  </si>
  <si>
    <t>FER</t>
  </si>
  <si>
    <t>FM</t>
  </si>
  <si>
    <t>LA</t>
  </si>
  <si>
    <t>LI</t>
  </si>
  <si>
    <t>MD</t>
  </si>
  <si>
    <t>ME</t>
  </si>
  <si>
    <t>OS</t>
  </si>
  <si>
    <t>PA</t>
  </si>
  <si>
    <t>PC</t>
  </si>
  <si>
    <t>PL</t>
  </si>
  <si>
    <t>PLEX</t>
  </si>
  <si>
    <t>PP</t>
  </si>
  <si>
    <t>PU</t>
  </si>
  <si>
    <t>RAP</t>
  </si>
  <si>
    <t>RH</t>
  </si>
  <si>
    <t>SE</t>
  </si>
  <si>
    <t>SN</t>
  </si>
  <si>
    <t>SPA</t>
  </si>
  <si>
    <t>TE</t>
  </si>
  <si>
    <t>VI</t>
  </si>
  <si>
    <t>WM</t>
  </si>
  <si>
    <t>WO</t>
  </si>
  <si>
    <t>WP</t>
  </si>
  <si>
    <t>WS</t>
  </si>
  <si>
    <t>WV</t>
  </si>
  <si>
    <t>WY</t>
  </si>
  <si>
    <t>ZMC</t>
  </si>
  <si>
    <t>ZN</t>
  </si>
  <si>
    <t>80%WO 20%PA</t>
  </si>
  <si>
    <t>100%VI</t>
  </si>
  <si>
    <t>44%CO 31%VI 19%WO 6%PA</t>
  </si>
  <si>
    <t>46%CO 27%VI 15%WO 12%PA</t>
  </si>
  <si>
    <t>55%CO 45%VI</t>
  </si>
  <si>
    <t>100%AF</t>
  </si>
  <si>
    <t>58%CLY 20%CO 16%PA 5%SE 1%EA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</si>
</sst>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2" fontId="1" fillId="2" borderId="1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/>
    </xf>
    <xf numFmtId="0" fontId="2" fillId="0" borderId="3" xfId="0" applyFont="1" applyBorder="1" applyAlignment="1">
      <alignment horizontal="center"/>
    </xf>
    <xf numFmtId="0" fontId="2" fillId="0" borderId="3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025882-09C6-4BCF-A11D-7CF1CC39C636}">
  <dimension ref="A1:BC13"/>
  <sheetViews>
    <sheetView tabSelected="1" workbookViewId="0"/>
  </sheetViews>
  <sheetFormatPr baseColWidth="10" defaultRowHeight="15" x14ac:dyDescent="0.25"/>
  <cols>
    <col min="1" max="1" width="25.85546875" customWidth="1"/>
  </cols>
  <sheetData>
    <row r="1" spans="1:55" x14ac:dyDescent="0.25">
      <c r="A1" s="1" t="s">
        <v>0</v>
      </c>
      <c r="B1" s="2" t="s">
        <v>14</v>
      </c>
      <c r="C1" s="3" t="s">
        <v>43</v>
      </c>
      <c r="D1" s="3" t="s">
        <v>41</v>
      </c>
      <c r="E1" s="3" t="s">
        <v>29</v>
      </c>
      <c r="F1" s="3" t="s">
        <v>31</v>
      </c>
      <c r="G1" s="3" t="s">
        <v>1</v>
      </c>
      <c r="H1" s="3" t="s">
        <v>2</v>
      </c>
      <c r="I1" s="4" t="s">
        <v>3</v>
      </c>
      <c r="J1" s="4" t="s">
        <v>4</v>
      </c>
      <c r="K1" s="4" t="s">
        <v>5</v>
      </c>
      <c r="L1" s="4" t="s">
        <v>6</v>
      </c>
      <c r="M1" s="4" t="s">
        <v>7</v>
      </c>
      <c r="N1" s="4" t="s">
        <v>8</v>
      </c>
      <c r="O1" s="4" t="s">
        <v>9</v>
      </c>
      <c r="P1" s="4" t="s">
        <v>10</v>
      </c>
      <c r="Q1" s="4" t="s">
        <v>11</v>
      </c>
      <c r="R1" s="4" t="s">
        <v>12</v>
      </c>
      <c r="S1" s="4" t="s">
        <v>13</v>
      </c>
      <c r="T1" s="4" t="s">
        <v>14</v>
      </c>
      <c r="U1" s="4" t="s">
        <v>15</v>
      </c>
      <c r="V1" s="4" t="s">
        <v>16</v>
      </c>
      <c r="W1" s="4" t="s">
        <v>17</v>
      </c>
      <c r="X1" s="4" t="s">
        <v>18</v>
      </c>
      <c r="Y1" s="4" t="s">
        <v>19</v>
      </c>
      <c r="Z1" s="4" t="s">
        <v>20</v>
      </c>
      <c r="AA1" s="4" t="s">
        <v>21</v>
      </c>
      <c r="AB1" s="4" t="s">
        <v>22</v>
      </c>
      <c r="AC1" s="4" t="s">
        <v>23</v>
      </c>
      <c r="AD1" s="4" t="s">
        <v>24</v>
      </c>
      <c r="AE1" s="4" t="s">
        <v>25</v>
      </c>
      <c r="AF1" s="4" t="s">
        <v>26</v>
      </c>
      <c r="AG1" s="4" t="s">
        <v>27</v>
      </c>
      <c r="AH1" s="4" t="s">
        <v>28</v>
      </c>
      <c r="AI1" s="4" t="s">
        <v>29</v>
      </c>
      <c r="AJ1" s="4" t="s">
        <v>30</v>
      </c>
      <c r="AK1" s="4" t="s">
        <v>31</v>
      </c>
      <c r="AL1" s="4" t="s">
        <v>32</v>
      </c>
      <c r="AM1" s="4" t="s">
        <v>33</v>
      </c>
      <c r="AN1" s="4" t="s">
        <v>34</v>
      </c>
      <c r="AO1" s="4" t="s">
        <v>35</v>
      </c>
      <c r="AP1" s="4" t="s">
        <v>36</v>
      </c>
      <c r="AQ1" s="4" t="s">
        <v>37</v>
      </c>
      <c r="AR1" s="4" t="s">
        <v>38</v>
      </c>
      <c r="AS1" s="4" t="s">
        <v>39</v>
      </c>
      <c r="AT1" s="4" t="s">
        <v>40</v>
      </c>
      <c r="AU1" s="4" t="s">
        <v>41</v>
      </c>
      <c r="AV1" s="4" t="s">
        <v>42</v>
      </c>
      <c r="AW1" s="4" t="s">
        <v>43</v>
      </c>
      <c r="AX1" s="4" t="s">
        <v>44</v>
      </c>
      <c r="AY1" s="4" t="s">
        <v>45</v>
      </c>
      <c r="AZ1" s="4" t="s">
        <v>46</v>
      </c>
      <c r="BA1" s="4" t="s">
        <v>47</v>
      </c>
      <c r="BB1" s="4" t="s">
        <v>48</v>
      </c>
      <c r="BC1" s="4" t="s">
        <v>49</v>
      </c>
    </row>
    <row r="2" spans="1:55" x14ac:dyDescent="0.25">
      <c r="A2" s="5" t="s">
        <v>50</v>
      </c>
      <c r="B2" s="6" t="str">
        <f>IFERROR(IF(MID($A2,(SEARCH("CO",$A2)-3),2)="00",100,MID($A2,(SEARCH("CO",$A2)-3),2)),"")</f>
        <v/>
      </c>
      <c r="C2" s="6" t="str">
        <f>IFERROR(IF(MID($A2,(SEARCH("WO",$A2)-3),2)="00",100,MID($A2,(SEARCH("WO",$A2)-3),2)),"")</f>
        <v>80</v>
      </c>
      <c r="D2" s="6" t="str">
        <f>IFERROR(IF(MID($A2,(SEARCH("VI",$A2)-3),2)="00",100,MID($A2,(SEARCH("VI",$A2)-3),2)),"")</f>
        <v/>
      </c>
      <c r="E2" s="6" t="str">
        <f>IFERROR(IF(MID($A2,(SEARCH("PA",$A2)-3),2)="00",100,MID($A2,(SEARCH("PA",$A2)-3),2)),"")</f>
        <v>20</v>
      </c>
      <c r="F2" s="6" t="str">
        <f>IFERROR(IF(MID($A2,(SEARCH("PL",$A2)-3),2)="00",100,MID($A2,(SEARCH("PL",$A2)-3),2)),"")</f>
        <v/>
      </c>
      <c r="G2" s="6" t="str">
        <f>IFERROR(IF(MID($A2,(SEARCH("X",$A2)-3),2)="00",100,MID($A2,(SEARCH("X",$A2)-3),2)),"")</f>
        <v/>
      </c>
      <c r="H2" s="6" t="str">
        <f>IFERROR(IF(MID($A2,(SEARCH("X",$A2)-3),2)="00",100,MID($A2,(SEARCH("X",$A2)-3),2)),"")</f>
        <v/>
      </c>
      <c r="I2" s="6" t="str">
        <f>IFERROR(IF(MID($A2,(SEARCH("AC",$A2)-3),2)="00",100,MID($A2,(SEARCH("AC",$A2)-3),2)),"")</f>
        <v/>
      </c>
      <c r="J2" s="6" t="str">
        <f>IFERROR(IF(MID($A2,(SEARCH("AF",$A2)-3),2)="00",100,MID($A2,(SEARCH("AF",$A2)-3),2)),"")</f>
        <v/>
      </c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</row>
    <row r="3" spans="1:55" x14ac:dyDescent="0.25">
      <c r="A3" s="5" t="s">
        <v>51</v>
      </c>
      <c r="B3" s="6" t="str">
        <f t="shared" ref="B3:B10" si="0">IFERROR(IF(MID($A3,(SEARCH("CO",$A3)-3),2)="00",100,MID($A3,(SEARCH("CO",$A3)-3),2)),"")</f>
        <v/>
      </c>
      <c r="C3" s="6" t="str">
        <f t="shared" ref="C3:C10" si="1">IFERROR(IF(MID($A3,(SEARCH("WO",$A3)-3),2)="00",100,MID($A3,(SEARCH("WO",$A3)-3),2)),"")</f>
        <v/>
      </c>
      <c r="D3" s="6">
        <f t="shared" ref="D3:D10" si="2">IFERROR(IF(MID($A3,(SEARCH("VI",$A3)-3),2)="00",100,MID($A3,(SEARCH("VI",$A3)-3),2)),"")</f>
        <v>100</v>
      </c>
      <c r="E3" s="6" t="str">
        <f t="shared" ref="E3:E10" si="3">IFERROR(IF(MID($A3,(SEARCH("PA",$A3)-3),2)="00",100,MID($A3,(SEARCH("PA",$A3)-3),2)),"")</f>
        <v/>
      </c>
      <c r="F3" s="6" t="str">
        <f t="shared" ref="F3:F10" si="4">IFERROR(IF(MID($A3,(SEARCH("PL",$A3)-3),2)="00",100,MID($A3,(SEARCH("PL",$A3)-3),2)),"")</f>
        <v/>
      </c>
      <c r="G3" s="6" t="str">
        <f t="shared" ref="G3:H10" si="5">IFERROR(IF(MID($A3,(SEARCH("X",$A3)-3),2)="00",100,MID($A3,(SEARCH("X",$A3)-3),2)),"")</f>
        <v/>
      </c>
      <c r="H3" s="6" t="str">
        <f t="shared" si="5"/>
        <v/>
      </c>
      <c r="I3" s="6" t="str">
        <f t="shared" ref="I3:I10" si="6">IFERROR(IF(MID($A3,(SEARCH("AC",$A3)-3),2)="00",100,MID($A3,(SEARCH("AC",$A3)-3),2)),"")</f>
        <v/>
      </c>
      <c r="J3" s="6" t="str">
        <f t="shared" ref="J3:J10" si="7">IFERROR(IF(MID($A3,(SEARCH("AF",$A3)-3),2)="00",100,MID($A3,(SEARCH("AF",$A3)-3),2)),"")</f>
        <v/>
      </c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</row>
    <row r="4" spans="1:55" x14ac:dyDescent="0.25">
      <c r="A4" s="5" t="s">
        <v>52</v>
      </c>
      <c r="B4" s="6" t="str">
        <f t="shared" si="0"/>
        <v>44</v>
      </c>
      <c r="C4" s="6" t="str">
        <f t="shared" si="1"/>
        <v>19</v>
      </c>
      <c r="D4" s="6" t="str">
        <f t="shared" si="2"/>
        <v>31</v>
      </c>
      <c r="E4" s="6" t="str">
        <f t="shared" si="3"/>
        <v xml:space="preserve"> 6</v>
      </c>
      <c r="F4" s="6" t="str">
        <f t="shared" si="4"/>
        <v/>
      </c>
      <c r="G4" s="6" t="str">
        <f t="shared" si="5"/>
        <v/>
      </c>
      <c r="H4" s="6" t="str">
        <f t="shared" si="5"/>
        <v/>
      </c>
      <c r="I4" s="6" t="str">
        <f t="shared" si="6"/>
        <v/>
      </c>
      <c r="J4" s="6" t="str">
        <f t="shared" si="7"/>
        <v/>
      </c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</row>
    <row r="5" spans="1:55" x14ac:dyDescent="0.25">
      <c r="A5" s="5" t="s">
        <v>53</v>
      </c>
      <c r="B5" s="6" t="str">
        <f t="shared" si="0"/>
        <v>46</v>
      </c>
      <c r="C5" s="6" t="str">
        <f t="shared" si="1"/>
        <v>15</v>
      </c>
      <c r="D5" s="6" t="str">
        <f t="shared" si="2"/>
        <v>27</v>
      </c>
      <c r="E5" s="6" t="str">
        <f t="shared" si="3"/>
        <v>12</v>
      </c>
      <c r="F5" s="6" t="str">
        <f t="shared" si="4"/>
        <v/>
      </c>
      <c r="G5" s="6" t="str">
        <f t="shared" si="5"/>
        <v/>
      </c>
      <c r="H5" s="6" t="str">
        <f t="shared" si="5"/>
        <v/>
      </c>
      <c r="I5" s="6" t="str">
        <f t="shared" si="6"/>
        <v/>
      </c>
      <c r="J5" s="6" t="str">
        <f t="shared" si="7"/>
        <v/>
      </c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</row>
    <row r="6" spans="1:55" x14ac:dyDescent="0.25">
      <c r="A6" s="5" t="s">
        <v>51</v>
      </c>
      <c r="B6" s="6" t="str">
        <f t="shared" si="0"/>
        <v/>
      </c>
      <c r="C6" s="6" t="str">
        <f t="shared" si="1"/>
        <v/>
      </c>
      <c r="D6" s="6">
        <f t="shared" si="2"/>
        <v>100</v>
      </c>
      <c r="E6" s="6" t="str">
        <f t="shared" si="3"/>
        <v/>
      </c>
      <c r="F6" s="6" t="str">
        <f t="shared" si="4"/>
        <v/>
      </c>
      <c r="G6" s="6" t="str">
        <f t="shared" si="5"/>
        <v/>
      </c>
      <c r="H6" s="6" t="str">
        <f t="shared" si="5"/>
        <v/>
      </c>
      <c r="I6" s="6" t="str">
        <f t="shared" si="6"/>
        <v/>
      </c>
      <c r="J6" s="6" t="str">
        <f t="shared" si="7"/>
        <v/>
      </c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</row>
    <row r="7" spans="1:55" x14ac:dyDescent="0.25">
      <c r="A7" s="5" t="s">
        <v>54</v>
      </c>
      <c r="B7" s="6" t="str">
        <f t="shared" si="0"/>
        <v>55</v>
      </c>
      <c r="C7" s="6" t="str">
        <f t="shared" si="1"/>
        <v/>
      </c>
      <c r="D7" s="6" t="str">
        <f t="shared" si="2"/>
        <v>45</v>
      </c>
      <c r="E7" s="6" t="str">
        <f t="shared" si="3"/>
        <v/>
      </c>
      <c r="F7" s="6" t="str">
        <f t="shared" si="4"/>
        <v/>
      </c>
      <c r="G7" s="6" t="str">
        <f t="shared" si="5"/>
        <v/>
      </c>
      <c r="H7" s="6" t="str">
        <f t="shared" si="5"/>
        <v/>
      </c>
      <c r="I7" s="6" t="str">
        <f t="shared" si="6"/>
        <v/>
      </c>
      <c r="J7" s="6" t="str">
        <f t="shared" si="7"/>
        <v/>
      </c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</row>
    <row r="8" spans="1:55" x14ac:dyDescent="0.25">
      <c r="A8" s="5" t="s">
        <v>55</v>
      </c>
      <c r="B8" s="6" t="str">
        <f t="shared" si="0"/>
        <v/>
      </c>
      <c r="C8" s="6" t="str">
        <f t="shared" si="1"/>
        <v/>
      </c>
      <c r="D8" s="6" t="str">
        <f t="shared" si="2"/>
        <v/>
      </c>
      <c r="E8" s="6" t="str">
        <f t="shared" si="3"/>
        <v/>
      </c>
      <c r="F8" s="6" t="str">
        <f t="shared" si="4"/>
        <v/>
      </c>
      <c r="G8" s="6" t="str">
        <f t="shared" si="5"/>
        <v/>
      </c>
      <c r="H8" s="6" t="str">
        <f t="shared" si="5"/>
        <v/>
      </c>
      <c r="I8" s="6" t="str">
        <f t="shared" si="6"/>
        <v/>
      </c>
      <c r="J8" s="6">
        <f t="shared" si="7"/>
        <v>100</v>
      </c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</row>
    <row r="9" spans="1:55" x14ac:dyDescent="0.25">
      <c r="A9" s="5" t="s">
        <v>56</v>
      </c>
      <c r="B9" s="6" t="str">
        <f t="shared" si="0"/>
        <v>20</v>
      </c>
      <c r="C9" s="6" t="str">
        <f t="shared" si="1"/>
        <v/>
      </c>
      <c r="D9" s="6" t="str">
        <f t="shared" si="2"/>
        <v/>
      </c>
      <c r="E9" s="6" t="str">
        <f t="shared" si="3"/>
        <v>16</v>
      </c>
      <c r="F9" s="6" t="str">
        <f t="shared" si="4"/>
        <v/>
      </c>
      <c r="G9" s="6" t="str">
        <f t="shared" si="5"/>
        <v/>
      </c>
      <c r="H9" s="6" t="str">
        <f t="shared" si="5"/>
        <v/>
      </c>
      <c r="I9" s="6" t="str">
        <f t="shared" si="6"/>
        <v/>
      </c>
      <c r="J9" s="6" t="str">
        <f t="shared" si="7"/>
        <v/>
      </c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</row>
    <row r="10" spans="1:55" x14ac:dyDescent="0.25">
      <c r="A10" s="5" t="s">
        <v>56</v>
      </c>
      <c r="B10" s="6" t="str">
        <f t="shared" si="0"/>
        <v>20</v>
      </c>
      <c r="C10" s="6" t="str">
        <f t="shared" si="1"/>
        <v/>
      </c>
      <c r="D10" s="6" t="str">
        <f t="shared" si="2"/>
        <v/>
      </c>
      <c r="E10" s="6" t="str">
        <f t="shared" si="3"/>
        <v>16</v>
      </c>
      <c r="F10" s="6" t="str">
        <f t="shared" si="4"/>
        <v/>
      </c>
      <c r="G10" s="6" t="str">
        <f t="shared" si="5"/>
        <v/>
      </c>
      <c r="H10" s="6" t="str">
        <f t="shared" si="5"/>
        <v/>
      </c>
      <c r="I10" s="6" t="str">
        <f t="shared" si="6"/>
        <v/>
      </c>
      <c r="J10" s="6" t="str">
        <f t="shared" si="7"/>
        <v/>
      </c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</row>
    <row r="13" spans="1:55" x14ac:dyDescent="0.25">
      <c r="A1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Louise Deshayes</dc:creator>
  <cp:lastModifiedBy>Yves</cp:lastModifiedBy>
  <dcterms:created xsi:type="dcterms:W3CDTF">2022-10-11T15:23:21Z</dcterms:created>
  <dcterms:modified xsi:type="dcterms:W3CDTF">2022-10-11T16:39:17Z</dcterms:modified>
</cp:coreProperties>
</file>