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414D0A63-C385-4849-9960-0B77335A8FD3}" xr6:coauthVersionLast="47" xr6:coauthVersionMax="47" xr10:uidLastSave="{00000000-0000-0000-0000-000000000000}"/>
  <bookViews>
    <workbookView xWindow="-120" yWindow="-120" windowWidth="29040" windowHeight="15840" xr2:uid="{058382B2-D7E1-40AF-8319-7C344059C105}"/>
  </bookViews>
  <sheets>
    <sheet name="BCom" sheetId="3" r:id="rId1"/>
    <sheet name="Filtre" sheetId="4" r:id="rId2"/>
    <sheet name="Stock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4" l="1" a="1"/>
  <c r="A2" i="4" s="1"/>
  <c r="A8" i="4" a="1"/>
  <c r="A8" i="4" s="1"/>
  <c r="A9" i="4" a="1"/>
  <c r="A9" i="4" s="1"/>
  <c r="A10" i="4" a="1"/>
  <c r="A10" i="4" s="1"/>
  <c r="A11" i="4" a="1"/>
  <c r="A11" i="4" s="1"/>
  <c r="A12" i="4" a="1"/>
  <c r="A12" i="4" s="1"/>
  <c r="A13" i="4" a="1"/>
  <c r="A13" i="4" s="1"/>
  <c r="A14" i="4" a="1"/>
  <c r="A14" i="4" s="1"/>
  <c r="A15" i="4" a="1"/>
  <c r="A15" i="4" s="1"/>
  <c r="A16" i="4" a="1"/>
  <c r="A16" i="4" s="1"/>
  <c r="A17" i="4" a="1"/>
  <c r="A17" i="4" s="1"/>
  <c r="A18" i="4" a="1"/>
  <c r="A18" i="4" s="1"/>
  <c r="A19" i="4" a="1"/>
  <c r="A19" i="4" s="1"/>
  <c r="A20" i="4" a="1"/>
  <c r="A20" i="4" s="1"/>
  <c r="A21" i="4" a="1"/>
  <c r="A21" i="4" s="1"/>
  <c r="A22" i="4" a="1"/>
  <c r="A22" i="4" s="1"/>
  <c r="A23" i="4" a="1"/>
  <c r="A23" i="4" s="1"/>
  <c r="A24" i="4" a="1"/>
  <c r="A24" i="4" s="1"/>
  <c r="A25" i="4" a="1"/>
  <c r="A25" i="4" s="1"/>
  <c r="A26" i="4" a="1"/>
  <c r="A26" i="4" s="1"/>
  <c r="A27" i="4" a="1"/>
  <c r="A27" i="4" s="1"/>
  <c r="A28" i="4" a="1"/>
  <c r="A28" i="4" s="1"/>
  <c r="A29" i="4" a="1"/>
  <c r="A29" i="4" s="1"/>
  <c r="A30" i="4" a="1"/>
  <c r="A30" i="4" s="1"/>
  <c r="A31" i="4" a="1"/>
  <c r="A31" i="4" s="1"/>
  <c r="A32" i="4" a="1"/>
  <c r="A32" i="4" s="1"/>
  <c r="A33" i="4" a="1"/>
  <c r="A33" i="4" s="1"/>
  <c r="A34" i="4" a="1"/>
  <c r="A34" i="4" s="1"/>
  <c r="A35" i="4" a="1"/>
  <c r="A35" i="4" s="1"/>
  <c r="A36" i="4" a="1"/>
  <c r="A36" i="4" s="1"/>
  <c r="A37" i="4" a="1"/>
  <c r="A37" i="4" s="1"/>
  <c r="A38" i="4" a="1"/>
  <c r="A38" i="4" s="1"/>
  <c r="A39" i="4" a="1"/>
  <c r="A39" i="4" s="1"/>
  <c r="A40" i="4" a="1"/>
  <c r="A40" i="4" s="1"/>
  <c r="A41" i="4" a="1"/>
  <c r="A41" i="4" s="1"/>
  <c r="A42" i="4" a="1"/>
  <c r="A42" i="4" s="1"/>
  <c r="A43" i="4" a="1"/>
  <c r="A43" i="4" s="1"/>
  <c r="A44" i="4" a="1"/>
  <c r="A44" i="4" s="1"/>
  <c r="A45" i="4" a="1"/>
  <c r="A45" i="4" s="1"/>
  <c r="A46" i="4" a="1"/>
  <c r="A46" i="4" s="1"/>
  <c r="A47" i="4" a="1"/>
  <c r="A47" i="4" s="1"/>
  <c r="A48" i="4" a="1"/>
  <c r="A48" i="4" s="1"/>
  <c r="A49" i="4" a="1"/>
  <c r="A49" i="4" s="1"/>
  <c r="A50" i="4" a="1"/>
  <c r="A50" i="4" s="1"/>
  <c r="A51" i="4" a="1"/>
  <c r="A51" i="4" s="1"/>
  <c r="A52" i="4" a="1"/>
  <c r="A52" i="4" s="1"/>
  <c r="A53" i="4" a="1"/>
  <c r="A53" i="4" s="1"/>
  <c r="A54" i="4" a="1"/>
  <c r="A54" i="4" s="1"/>
  <c r="A55" i="4" a="1"/>
  <c r="A55" i="4" s="1"/>
  <c r="A56" i="4" a="1"/>
  <c r="A56" i="4" s="1"/>
  <c r="A57" i="4" a="1"/>
  <c r="A57" i="4" s="1"/>
  <c r="A58" i="4" a="1"/>
  <c r="A58" i="4" s="1"/>
  <c r="A59" i="4" a="1"/>
  <c r="A59" i="4" s="1"/>
  <c r="A60" i="4" a="1"/>
  <c r="A60" i="4" s="1"/>
  <c r="A61" i="4" a="1"/>
  <c r="A61" i="4" s="1"/>
  <c r="A62" i="4" a="1"/>
  <c r="A62" i="4" s="1"/>
  <c r="A63" i="4" a="1"/>
  <c r="A63" i="4" s="1"/>
  <c r="A64" i="4" a="1"/>
  <c r="A64" i="4" s="1"/>
  <c r="A65" i="4" a="1"/>
  <c r="A65" i="4" s="1"/>
  <c r="A66" i="4" a="1"/>
  <c r="A66" i="4" s="1"/>
  <c r="A67" i="4" a="1"/>
  <c r="A67" i="4" s="1"/>
  <c r="A68" i="4" a="1"/>
  <c r="A68" i="4" s="1"/>
  <c r="A69" i="4" a="1"/>
  <c r="A69" i="4" s="1"/>
  <c r="A70" i="4" a="1"/>
  <c r="A70" i="4" s="1"/>
  <c r="A71" i="4" a="1"/>
  <c r="A71" i="4" s="1"/>
  <c r="A72" i="4" a="1"/>
  <c r="A72" i="4" s="1"/>
  <c r="A73" i="4" a="1"/>
  <c r="A73" i="4" s="1"/>
  <c r="A74" i="4" a="1"/>
  <c r="A74" i="4" s="1"/>
  <c r="A75" i="4" a="1"/>
  <c r="A75" i="4" s="1"/>
  <c r="A76" i="4" a="1"/>
  <c r="A76" i="4" s="1"/>
  <c r="A77" i="4" a="1"/>
  <c r="A77" i="4" s="1"/>
  <c r="A78" i="4" a="1"/>
  <c r="A78" i="4" s="1"/>
  <c r="A79" i="4" a="1"/>
  <c r="A79" i="4" s="1"/>
  <c r="A80" i="4" a="1"/>
  <c r="A80" i="4" s="1"/>
  <c r="A81" i="4" a="1"/>
  <c r="A81" i="4" s="1"/>
  <c r="A82" i="4" a="1"/>
  <c r="A82" i="4" s="1"/>
  <c r="A83" i="4" a="1"/>
  <c r="A83" i="4" s="1"/>
  <c r="A84" i="4" a="1"/>
  <c r="A84" i="4" s="1"/>
  <c r="A85" i="4" a="1"/>
  <c r="A85" i="4" s="1"/>
  <c r="A86" i="4" a="1"/>
  <c r="A86" i="4" s="1"/>
  <c r="A87" i="4" a="1"/>
  <c r="A87" i="4" s="1"/>
  <c r="A88" i="4" a="1"/>
  <c r="A88" i="4" s="1"/>
  <c r="A89" i="4" a="1"/>
  <c r="A89" i="4" s="1"/>
  <c r="A90" i="4" a="1"/>
  <c r="A90" i="4" s="1"/>
  <c r="A91" i="4" a="1"/>
  <c r="A91" i="4" s="1"/>
  <c r="A92" i="4" a="1"/>
  <c r="A92" i="4" s="1"/>
  <c r="A93" i="4" a="1"/>
  <c r="A93" i="4" s="1"/>
  <c r="A94" i="4" a="1"/>
  <c r="A94" i="4" s="1"/>
  <c r="A95" i="4" a="1"/>
  <c r="A95" i="4" s="1"/>
  <c r="A96" i="4" a="1"/>
  <c r="A96" i="4" s="1"/>
  <c r="A97" i="4" a="1"/>
  <c r="A97" i="4" s="1"/>
  <c r="A98" i="4" a="1"/>
  <c r="A98" i="4" s="1"/>
  <c r="A99" i="4" a="1"/>
  <c r="A99" i="4" s="1"/>
  <c r="A100" i="4" a="1"/>
  <c r="A100" i="4" s="1"/>
  <c r="A101" i="4" a="1"/>
  <c r="A101" i="4" s="1"/>
  <c r="A102" i="4" a="1"/>
  <c r="A102" i="4" s="1"/>
  <c r="A103" i="4" a="1"/>
  <c r="A103" i="4" s="1"/>
  <c r="A104" i="4" a="1"/>
  <c r="A104" i="4" s="1"/>
  <c r="A105" i="4" a="1"/>
  <c r="A105" i="4" s="1"/>
  <c r="A106" i="4" a="1"/>
  <c r="A106" i="4" s="1"/>
  <c r="A107" i="4" a="1"/>
  <c r="A107" i="4" s="1"/>
  <c r="A108" i="4" a="1"/>
  <c r="A108" i="4" s="1"/>
  <c r="A109" i="4" a="1"/>
  <c r="A109" i="4" s="1"/>
  <c r="A110" i="4" a="1"/>
  <c r="A110" i="4" s="1"/>
  <c r="A111" i="4" a="1"/>
  <c r="A111" i="4" s="1"/>
  <c r="A112" i="4" a="1"/>
  <c r="A112" i="4" s="1"/>
  <c r="A113" i="4" a="1"/>
  <c r="A113" i="4" s="1"/>
  <c r="A114" i="4" a="1"/>
  <c r="A114" i="4" s="1"/>
  <c r="A115" i="4" a="1"/>
  <c r="A115" i="4" s="1"/>
  <c r="A116" i="4" a="1"/>
  <c r="A116" i="4" s="1"/>
  <c r="A117" i="4" a="1"/>
  <c r="A117" i="4" s="1"/>
  <c r="A118" i="4" a="1"/>
  <c r="A118" i="4" s="1"/>
  <c r="A119" i="4" a="1"/>
  <c r="A119" i="4" s="1"/>
  <c r="A120" i="4" a="1"/>
  <c r="A120" i="4" s="1"/>
  <c r="A121" i="4" a="1"/>
  <c r="A121" i="4" s="1"/>
  <c r="A122" i="4" a="1"/>
  <c r="A122" i="4" s="1"/>
  <c r="A123" i="4" a="1"/>
  <c r="A123" i="4" s="1"/>
  <c r="A124" i="4" a="1"/>
  <c r="A124" i="4" s="1"/>
  <c r="A125" i="4" a="1"/>
  <c r="A125" i="4" s="1"/>
  <c r="A126" i="4" a="1"/>
  <c r="A126" i="4" s="1"/>
  <c r="A127" i="4" a="1"/>
  <c r="A127" i="4" s="1"/>
  <c r="A128" i="4" a="1"/>
  <c r="A128" i="4" s="1"/>
  <c r="A129" i="4" a="1"/>
  <c r="A129" i="4" s="1"/>
  <c r="A130" i="4" a="1"/>
  <c r="A130" i="4" s="1"/>
  <c r="A131" i="4" a="1"/>
  <c r="A131" i="4" s="1"/>
  <c r="A132" i="4" a="1"/>
  <c r="A132" i="4" s="1"/>
  <c r="A133" i="4" a="1"/>
  <c r="A133" i="4" s="1"/>
  <c r="A134" i="4" a="1"/>
  <c r="A134" i="4" s="1"/>
  <c r="A135" i="4" a="1"/>
  <c r="A135" i="4" s="1"/>
  <c r="A136" i="4" a="1"/>
  <c r="A136" i="4" s="1"/>
  <c r="A137" i="4" a="1"/>
  <c r="A137" i="4" s="1"/>
  <c r="A138" i="4" a="1"/>
  <c r="A138" i="4" s="1"/>
  <c r="A139" i="4" a="1"/>
  <c r="A139" i="4" s="1"/>
  <c r="A140" i="4" a="1"/>
  <c r="A140" i="4" s="1"/>
  <c r="A141" i="4" a="1"/>
  <c r="A141" i="4" s="1"/>
  <c r="A142" i="4" a="1"/>
  <c r="A142" i="4" s="1"/>
  <c r="A143" i="4" a="1"/>
  <c r="A143" i="4" s="1"/>
  <c r="A144" i="4" a="1"/>
  <c r="A144" i="4" s="1"/>
  <c r="A145" i="4" a="1"/>
  <c r="A145" i="4" s="1"/>
  <c r="A146" i="4" a="1"/>
  <c r="A146" i="4" s="1"/>
  <c r="A147" i="4" a="1"/>
  <c r="A147" i="4" s="1"/>
  <c r="A148" i="4" a="1"/>
  <c r="A148" i="4" s="1"/>
  <c r="A149" i="4" a="1"/>
  <c r="A149" i="4" s="1"/>
  <c r="A150" i="4" a="1"/>
  <c r="A150" i="4" s="1"/>
  <c r="A151" i="4" a="1"/>
  <c r="A151" i="4" s="1"/>
  <c r="A152" i="4" a="1"/>
  <c r="A152" i="4" s="1"/>
  <c r="A153" i="4" a="1"/>
  <c r="A153" i="4" s="1"/>
  <c r="A154" i="4" a="1"/>
  <c r="A154" i="4" s="1"/>
  <c r="A155" i="4" a="1"/>
  <c r="A155" i="4" s="1"/>
  <c r="A156" i="4" a="1"/>
  <c r="A156" i="4" s="1"/>
  <c r="A157" i="4" a="1"/>
  <c r="A157" i="4" s="1"/>
  <c r="A158" i="4" a="1"/>
  <c r="A158" i="4" s="1"/>
  <c r="A159" i="4" a="1"/>
  <c r="A159" i="4" s="1"/>
  <c r="A160" i="4" a="1"/>
  <c r="A160" i="4" s="1"/>
  <c r="A161" i="4" a="1"/>
  <c r="A161" i="4" s="1"/>
  <c r="A162" i="4" a="1"/>
  <c r="A162" i="4" s="1"/>
  <c r="A163" i="4" a="1"/>
  <c r="A163" i="4" s="1"/>
  <c r="A164" i="4" a="1"/>
  <c r="A164" i="4" s="1"/>
  <c r="A165" i="4" a="1"/>
  <c r="A165" i="4" s="1"/>
  <c r="A166" i="4" a="1"/>
  <c r="A166" i="4" s="1"/>
  <c r="A167" i="4" a="1"/>
  <c r="A167" i="4" s="1"/>
  <c r="A168" i="4" a="1"/>
  <c r="A168" i="4" s="1"/>
  <c r="A169" i="4" a="1"/>
  <c r="A169" i="4" s="1"/>
  <c r="A170" i="4" a="1"/>
  <c r="A170" i="4" s="1"/>
  <c r="A171" i="4" a="1"/>
  <c r="A171" i="4" s="1"/>
  <c r="A172" i="4" a="1"/>
  <c r="A172" i="4" s="1"/>
  <c r="A173" i="4" a="1"/>
  <c r="A173" i="4" s="1"/>
  <c r="A174" i="4" a="1"/>
  <c r="A174" i="4" s="1"/>
  <c r="A175" i="4" a="1"/>
  <c r="A175" i="4" s="1"/>
  <c r="A176" i="4" a="1"/>
  <c r="A176" i="4" s="1"/>
  <c r="A177" i="4" a="1"/>
  <c r="A177" i="4" s="1"/>
  <c r="A178" i="4" a="1"/>
  <c r="A178" i="4" s="1"/>
  <c r="A179" i="4" a="1"/>
  <c r="A179" i="4" s="1"/>
  <c r="A180" i="4" a="1"/>
  <c r="A180" i="4" s="1"/>
  <c r="A181" i="4" a="1"/>
  <c r="A181" i="4" s="1"/>
  <c r="A182" i="4" a="1"/>
  <c r="A182" i="4" s="1"/>
  <c r="A183" i="4" a="1"/>
  <c r="A183" i="4" s="1"/>
  <c r="A184" i="4" a="1"/>
  <c r="A184" i="4" s="1"/>
  <c r="A185" i="4" a="1"/>
  <c r="A185" i="4" s="1"/>
  <c r="A186" i="4" a="1"/>
  <c r="A186" i="4" s="1"/>
  <c r="A187" i="4" a="1"/>
  <c r="A187" i="4" s="1"/>
  <c r="A188" i="4" a="1"/>
  <c r="A188" i="4" s="1"/>
  <c r="A189" i="4" a="1"/>
  <c r="A189" i="4" s="1"/>
  <c r="A190" i="4" a="1"/>
  <c r="A190" i="4" s="1"/>
  <c r="A191" i="4" a="1"/>
  <c r="A191" i="4" s="1"/>
  <c r="A192" i="4" a="1"/>
  <c r="A192" i="4" s="1"/>
  <c r="A193" i="4" a="1"/>
  <c r="A193" i="4" s="1"/>
  <c r="A194" i="4" a="1"/>
  <c r="A194" i="4" s="1"/>
  <c r="A195" i="4" a="1"/>
  <c r="A195" i="4" s="1"/>
  <c r="A196" i="4" a="1"/>
  <c r="A196" i="4" s="1"/>
  <c r="A197" i="4" a="1"/>
  <c r="A197" i="4" s="1"/>
  <c r="A198" i="4" a="1"/>
  <c r="A198" i="4" s="1"/>
  <c r="A199" i="4" a="1"/>
  <c r="A199" i="4" s="1"/>
  <c r="A200" i="4" a="1"/>
  <c r="A200" i="4" s="1"/>
  <c r="A201" i="4" a="1"/>
  <c r="A201" i="4" s="1"/>
  <c r="A202" i="4" a="1"/>
  <c r="A202" i="4" s="1"/>
  <c r="A203" i="4" a="1"/>
  <c r="A203" i="4" s="1"/>
  <c r="A204" i="4" a="1"/>
  <c r="A204" i="4" s="1"/>
  <c r="A205" i="4" a="1"/>
  <c r="A205" i="4" s="1"/>
  <c r="A206" i="4" a="1"/>
  <c r="A206" i="4" s="1"/>
  <c r="A207" i="4" a="1"/>
  <c r="A207" i="4" s="1"/>
  <c r="A208" i="4" a="1"/>
  <c r="A208" i="4" s="1"/>
  <c r="A209" i="4" a="1"/>
  <c r="A209" i="4" s="1"/>
  <c r="A210" i="4" a="1"/>
  <c r="A210" i="4" s="1"/>
  <c r="A211" i="4" a="1"/>
  <c r="A211" i="4" s="1"/>
  <c r="A212" i="4" a="1"/>
  <c r="A212" i="4" s="1"/>
  <c r="A213" i="4" a="1"/>
  <c r="A213" i="4" s="1"/>
  <c r="A214" i="4" a="1"/>
  <c r="A214" i="4" s="1"/>
  <c r="A215" i="4" a="1"/>
  <c r="A215" i="4" s="1"/>
  <c r="A216" i="4" a="1"/>
  <c r="A216" i="4" s="1"/>
  <c r="A217" i="4" a="1"/>
  <c r="A217" i="4" s="1"/>
  <c r="A218" i="4" a="1"/>
  <c r="A218" i="4" s="1"/>
  <c r="A219" i="4" a="1"/>
  <c r="A219" i="4" s="1"/>
  <c r="A220" i="4" a="1"/>
  <c r="A220" i="4" s="1"/>
  <c r="A221" i="4" a="1"/>
  <c r="A221" i="4" s="1"/>
  <c r="A222" i="4" a="1"/>
  <c r="A222" i="4" s="1"/>
  <c r="A223" i="4" a="1"/>
  <c r="A223" i="4" s="1"/>
  <c r="A224" i="4" a="1"/>
  <c r="A224" i="4" s="1"/>
  <c r="A225" i="4" a="1"/>
  <c r="A225" i="4" s="1"/>
  <c r="A226" i="4" a="1"/>
  <c r="A226" i="4" s="1"/>
  <c r="A227" i="4" a="1"/>
  <c r="A227" i="4" s="1"/>
  <c r="A228" i="4" a="1"/>
  <c r="A228" i="4" s="1"/>
  <c r="A229" i="4" a="1"/>
  <c r="A229" i="4" s="1"/>
  <c r="A230" i="4" a="1"/>
  <c r="A230" i="4" s="1"/>
  <c r="A231" i="4" a="1"/>
  <c r="A231" i="4" s="1"/>
  <c r="A232" i="4" a="1"/>
  <c r="A232" i="4" s="1"/>
  <c r="A233" i="4" a="1"/>
  <c r="A233" i="4" s="1"/>
  <c r="A234" i="4" a="1"/>
  <c r="A234" i="4" s="1"/>
  <c r="A235" i="4" a="1"/>
  <c r="A235" i="4" s="1"/>
  <c r="A236" i="4" a="1"/>
  <c r="A236" i="4" s="1"/>
  <c r="A237" i="4" a="1"/>
  <c r="A237" i="4" s="1"/>
  <c r="A238" i="4" a="1"/>
  <c r="A238" i="4" s="1"/>
  <c r="A239" i="4" a="1"/>
  <c r="A239" i="4" s="1"/>
  <c r="A240" i="4" a="1"/>
  <c r="A240" i="4" s="1"/>
  <c r="A241" i="4" a="1"/>
  <c r="A241" i="4" s="1"/>
  <c r="A242" i="4" a="1"/>
  <c r="A242" i="4" s="1"/>
  <c r="A243" i="4" a="1"/>
  <c r="A243" i="4" s="1"/>
  <c r="A244" i="4" a="1"/>
  <c r="A244" i="4" s="1"/>
  <c r="A245" i="4" a="1"/>
  <c r="A245" i="4" s="1"/>
  <c r="A246" i="4" a="1"/>
  <c r="A246" i="4" s="1"/>
  <c r="A247" i="4" a="1"/>
  <c r="A247" i="4" s="1"/>
  <c r="A248" i="4" a="1"/>
  <c r="A248" i="4" s="1"/>
  <c r="A249" i="4" a="1"/>
  <c r="A249" i="4" s="1"/>
  <c r="A250" i="4" a="1"/>
  <c r="A250" i="4" s="1"/>
  <c r="A251" i="4" a="1"/>
  <c r="A251" i="4" s="1"/>
  <c r="A252" i="4" a="1"/>
  <c r="A252" i="4" s="1"/>
  <c r="A253" i="4" a="1"/>
  <c r="A253" i="4" s="1"/>
  <c r="A254" i="4" a="1"/>
  <c r="A254" i="4" s="1"/>
  <c r="A255" i="4" a="1"/>
  <c r="A255" i="4" s="1"/>
  <c r="A256" i="4" a="1"/>
  <c r="A256" i="4" s="1"/>
  <c r="A257" i="4" a="1"/>
  <c r="A257" i="4" s="1"/>
  <c r="A258" i="4" a="1"/>
  <c r="A258" i="4" s="1"/>
  <c r="A259" i="4" a="1"/>
  <c r="A259" i="4" s="1"/>
  <c r="A260" i="4" a="1"/>
  <c r="A260" i="4" s="1"/>
  <c r="A261" i="4" a="1"/>
  <c r="A261" i="4" s="1"/>
  <c r="A262" i="4" a="1"/>
  <c r="A262" i="4" s="1"/>
  <c r="A263" i="4" a="1"/>
  <c r="A263" i="4" s="1"/>
  <c r="A264" i="4" a="1"/>
  <c r="A264" i="4" s="1"/>
  <c r="A265" i="4" a="1"/>
  <c r="A265" i="4" s="1"/>
  <c r="A266" i="4" a="1"/>
  <c r="A266" i="4" s="1"/>
  <c r="A267" i="4" a="1"/>
  <c r="A267" i="4" s="1"/>
  <c r="A268" i="4" a="1"/>
  <c r="A268" i="4" s="1"/>
  <c r="A269" i="4" a="1"/>
  <c r="A269" i="4" s="1"/>
  <c r="A270" i="4" a="1"/>
  <c r="A270" i="4" s="1"/>
  <c r="A271" i="4" a="1"/>
  <c r="A271" i="4" s="1"/>
  <c r="A272" i="4" a="1"/>
  <c r="A272" i="4" s="1"/>
  <c r="A273" i="4" a="1"/>
  <c r="A273" i="4" s="1"/>
  <c r="A274" i="4" a="1"/>
  <c r="A274" i="4" s="1"/>
  <c r="A275" i="4" a="1"/>
  <c r="A275" i="4" s="1"/>
  <c r="A276" i="4" a="1"/>
  <c r="A276" i="4" s="1"/>
  <c r="A277" i="4" a="1"/>
  <c r="A277" i="4" s="1"/>
  <c r="A278" i="4" a="1"/>
  <c r="A278" i="4" s="1"/>
  <c r="A279" i="4" a="1"/>
  <c r="A279" i="4" s="1"/>
  <c r="A280" i="4" a="1"/>
  <c r="A280" i="4" s="1"/>
  <c r="A281" i="4" a="1"/>
  <c r="A281" i="4" s="1"/>
  <c r="A282" i="4" a="1"/>
  <c r="A282" i="4" s="1"/>
  <c r="A283" i="4" a="1"/>
  <c r="A283" i="4" s="1"/>
  <c r="A284" i="4" a="1"/>
  <c r="A284" i="4" s="1"/>
  <c r="A285" i="4" a="1"/>
  <c r="A285" i="4" s="1"/>
  <c r="A286" i="4" a="1"/>
  <c r="A286" i="4" s="1"/>
  <c r="A287" i="4" a="1"/>
  <c r="A287" i="4" s="1"/>
  <c r="A288" i="4" a="1"/>
  <c r="A288" i="4" s="1"/>
  <c r="A289" i="4" a="1"/>
  <c r="A289" i="4" s="1"/>
  <c r="A290" i="4" a="1"/>
  <c r="A290" i="4" s="1"/>
  <c r="A291" i="4" a="1"/>
  <c r="A291" i="4" s="1"/>
  <c r="A292" i="4" a="1"/>
  <c r="A292" i="4" s="1"/>
  <c r="A293" i="4" a="1"/>
  <c r="A293" i="4" s="1"/>
  <c r="A294" i="4" a="1"/>
  <c r="A294" i="4" s="1"/>
  <c r="A295" i="4" a="1"/>
  <c r="A295" i="4" s="1"/>
  <c r="A296" i="4" a="1"/>
  <c r="A296" i="4" s="1"/>
  <c r="A297" i="4" a="1"/>
  <c r="A297" i="4" s="1"/>
  <c r="A298" i="4" a="1"/>
  <c r="A298" i="4" s="1"/>
  <c r="A299" i="4" a="1"/>
  <c r="A299" i="4" s="1"/>
  <c r="A300" i="4" a="1"/>
  <c r="A300" i="4" s="1"/>
  <c r="A301" i="4" a="1"/>
  <c r="A301" i="4" s="1"/>
  <c r="A302" i="4" a="1"/>
  <c r="A302" i="4" s="1"/>
  <c r="A303" i="4" a="1"/>
  <c r="A303" i="4" s="1"/>
  <c r="A304" i="4" a="1"/>
  <c r="A304" i="4" s="1"/>
  <c r="A305" i="4" a="1"/>
  <c r="A305" i="4" s="1"/>
  <c r="A306" i="4" a="1"/>
  <c r="A306" i="4" s="1"/>
  <c r="A307" i="4" a="1"/>
  <c r="A307" i="4" s="1"/>
  <c r="A308" i="4" a="1"/>
  <c r="A308" i="4" s="1"/>
  <c r="A309" i="4" a="1"/>
  <c r="A309" i="4" s="1"/>
  <c r="A310" i="4" a="1"/>
  <c r="A310" i="4" s="1"/>
  <c r="A311" i="4" a="1"/>
  <c r="A311" i="4" s="1"/>
  <c r="A312" i="4" a="1"/>
  <c r="A312" i="4" s="1"/>
  <c r="A313" i="4" a="1"/>
  <c r="A313" i="4" s="1"/>
  <c r="A314" i="4" a="1"/>
  <c r="A314" i="4" s="1"/>
  <c r="A315" i="4" a="1"/>
  <c r="A315" i="4" s="1"/>
  <c r="A316" i="4" a="1"/>
  <c r="A316" i="4" s="1"/>
  <c r="A317" i="4" a="1"/>
  <c r="A317" i="4" s="1"/>
  <c r="A318" i="4" a="1"/>
  <c r="A318" i="4" s="1"/>
  <c r="A319" i="4" a="1"/>
  <c r="A319" i="4" s="1"/>
  <c r="A320" i="4" a="1"/>
  <c r="A320" i="4" s="1"/>
  <c r="A321" i="4" a="1"/>
  <c r="A321" i="4" s="1"/>
  <c r="A322" i="4" a="1"/>
  <c r="A322" i="4" s="1"/>
  <c r="A323" i="4" a="1"/>
  <c r="A323" i="4" s="1"/>
  <c r="A324" i="4" a="1"/>
  <c r="A324" i="4" s="1"/>
  <c r="A325" i="4" a="1"/>
  <c r="A325" i="4" s="1"/>
  <c r="A326" i="4" a="1"/>
  <c r="A326" i="4" s="1"/>
  <c r="A327" i="4" a="1"/>
  <c r="A327" i="4" s="1"/>
  <c r="A328" i="4" a="1"/>
  <c r="A328" i="4" s="1"/>
  <c r="A329" i="4" a="1"/>
  <c r="A329" i="4" s="1"/>
  <c r="A330" i="4" a="1"/>
  <c r="A330" i="4" s="1"/>
  <c r="A331" i="4" a="1"/>
  <c r="A331" i="4" s="1"/>
  <c r="A332" i="4" a="1"/>
  <c r="A332" i="4" s="1"/>
  <c r="A333" i="4" a="1"/>
  <c r="A333" i="4" s="1"/>
  <c r="A334" i="4" a="1"/>
  <c r="A334" i="4" s="1"/>
  <c r="A335" i="4" a="1"/>
  <c r="A335" i="4" s="1"/>
  <c r="A336" i="4" a="1"/>
  <c r="A336" i="4" s="1"/>
  <c r="A337" i="4" a="1"/>
  <c r="A337" i="4" s="1"/>
  <c r="A338" i="4" a="1"/>
  <c r="A338" i="4" s="1"/>
  <c r="A339" i="4" a="1"/>
  <c r="A339" i="4" s="1"/>
  <c r="A340" i="4" a="1"/>
  <c r="A340" i="4" s="1"/>
  <c r="A341" i="4" a="1"/>
  <c r="A341" i="4" s="1"/>
  <c r="A342" i="4" a="1"/>
  <c r="A342" i="4" s="1"/>
  <c r="A343" i="4" a="1"/>
  <c r="A343" i="4" s="1"/>
  <c r="A344" i="4" a="1"/>
  <c r="A344" i="4" s="1"/>
  <c r="A345" i="4" a="1"/>
  <c r="A345" i="4" s="1"/>
  <c r="A346" i="4" a="1"/>
  <c r="A346" i="4" s="1"/>
  <c r="A347" i="4" a="1"/>
  <c r="A347" i="4" s="1"/>
  <c r="A348" i="4" a="1"/>
  <c r="A348" i="4" s="1"/>
  <c r="A349" i="4" a="1"/>
  <c r="A349" i="4" s="1"/>
  <c r="A350" i="4" a="1"/>
  <c r="A350" i="4" s="1"/>
  <c r="A351" i="4" a="1"/>
  <c r="A351" i="4" s="1"/>
  <c r="A352" i="4" a="1"/>
  <c r="A352" i="4" s="1"/>
  <c r="A353" i="4" a="1"/>
  <c r="A353" i="4" s="1"/>
  <c r="A354" i="4" a="1"/>
  <c r="A354" i="4" s="1"/>
  <c r="A355" i="4" a="1"/>
  <c r="A355" i="4" s="1"/>
  <c r="A356" i="4" a="1"/>
  <c r="A356" i="4" s="1"/>
  <c r="A357" i="4" a="1"/>
  <c r="A357" i="4" s="1"/>
  <c r="A358" i="4" a="1"/>
  <c r="A358" i="4" s="1"/>
  <c r="A359" i="4" a="1"/>
  <c r="A359" i="4" s="1"/>
  <c r="A360" i="4" a="1"/>
  <c r="A360" i="4" s="1"/>
  <c r="A361" i="4" a="1"/>
  <c r="A361" i="4" s="1"/>
  <c r="A362" i="4" a="1"/>
  <c r="A362" i="4" s="1"/>
  <c r="A363" i="4" a="1"/>
  <c r="A363" i="4" s="1"/>
  <c r="A364" i="4" a="1"/>
  <c r="A364" i="4" s="1"/>
  <c r="A365" i="4" a="1"/>
  <c r="A365" i="4" s="1"/>
  <c r="A366" i="4" a="1"/>
  <c r="A366" i="4" s="1"/>
  <c r="A367" i="4" a="1"/>
  <c r="A367" i="4" s="1"/>
  <c r="A368" i="4" a="1"/>
  <c r="A368" i="4" s="1"/>
  <c r="A369" i="4" a="1"/>
  <c r="A369" i="4" s="1"/>
  <c r="A370" i="4" a="1"/>
  <c r="A370" i="4" s="1"/>
  <c r="A371" i="4" a="1"/>
  <c r="A371" i="4" s="1"/>
  <c r="A372" i="4" a="1"/>
  <c r="A372" i="4" s="1"/>
  <c r="A373" i="4" a="1"/>
  <c r="A373" i="4" s="1"/>
  <c r="A374" i="4" a="1"/>
  <c r="A374" i="4" s="1"/>
  <c r="A375" i="4" a="1"/>
  <c r="A375" i="4" s="1"/>
  <c r="A376" i="4" a="1"/>
  <c r="A376" i="4" s="1"/>
  <c r="A377" i="4" a="1"/>
  <c r="A377" i="4" s="1"/>
  <c r="A378" i="4" a="1"/>
  <c r="A378" i="4" s="1"/>
  <c r="A379" i="4" a="1"/>
  <c r="A379" i="4" s="1"/>
  <c r="A380" i="4" a="1"/>
  <c r="A380" i="4" s="1"/>
  <c r="A381" i="4" a="1"/>
  <c r="A381" i="4" s="1"/>
  <c r="A382" i="4" a="1"/>
  <c r="A382" i="4" s="1"/>
  <c r="A383" i="4" a="1"/>
  <c r="A383" i="4" s="1"/>
  <c r="A384" i="4" a="1"/>
  <c r="A384" i="4" s="1"/>
  <c r="A385" i="4" a="1"/>
  <c r="A385" i="4" s="1"/>
  <c r="A386" i="4" a="1"/>
  <c r="A386" i="4" s="1"/>
  <c r="A387" i="4" a="1"/>
  <c r="A387" i="4" s="1"/>
  <c r="A388" i="4" a="1"/>
  <c r="A388" i="4" s="1"/>
  <c r="A389" i="4" a="1"/>
  <c r="A389" i="4" s="1"/>
  <c r="A390" i="4" a="1"/>
  <c r="A390" i="4" s="1"/>
  <c r="A391" i="4" a="1"/>
  <c r="A391" i="4" s="1"/>
  <c r="A392" i="4" a="1"/>
  <c r="A392" i="4" s="1"/>
  <c r="A393" i="4" a="1"/>
  <c r="A393" i="4" s="1"/>
  <c r="A394" i="4" a="1"/>
  <c r="A394" i="4" s="1"/>
  <c r="A395" i="4" a="1"/>
  <c r="A395" i="4" s="1"/>
  <c r="A396" i="4" a="1"/>
  <c r="A396" i="4" s="1"/>
  <c r="A397" i="4" a="1"/>
  <c r="A397" i="4" s="1"/>
  <c r="A398" i="4" a="1"/>
  <c r="A398" i="4" s="1"/>
  <c r="A399" i="4" a="1"/>
  <c r="A399" i="4" s="1"/>
  <c r="A400" i="4" a="1"/>
  <c r="A400" i="4" s="1"/>
  <c r="A401" i="4" a="1"/>
  <c r="A401" i="4" s="1"/>
  <c r="A402" i="4" a="1"/>
  <c r="A402" i="4" s="1"/>
  <c r="A403" i="4" a="1"/>
  <c r="A403" i="4" s="1"/>
  <c r="A404" i="4" a="1"/>
  <c r="A404" i="4" s="1"/>
  <c r="A405" i="4" a="1"/>
  <c r="A405" i="4" s="1"/>
  <c r="A406" i="4" a="1"/>
  <c r="A406" i="4" s="1"/>
  <c r="A407" i="4" a="1"/>
  <c r="A407" i="4" s="1"/>
  <c r="A408" i="4" a="1"/>
  <c r="A408" i="4" s="1"/>
  <c r="A409" i="4" a="1"/>
  <c r="A409" i="4" s="1"/>
  <c r="A410" i="4" a="1"/>
  <c r="A410" i="4" s="1"/>
  <c r="A411" i="4" a="1"/>
  <c r="A411" i="4" s="1"/>
  <c r="A412" i="4" a="1"/>
  <c r="A412" i="4" s="1"/>
  <c r="A413" i="4" a="1"/>
  <c r="A413" i="4" s="1"/>
  <c r="A414" i="4" a="1"/>
  <c r="A414" i="4" s="1"/>
  <c r="A415" i="4" a="1"/>
  <c r="A415" i="4" s="1"/>
  <c r="A416" i="4" a="1"/>
  <c r="A416" i="4" s="1"/>
  <c r="A417" i="4" a="1"/>
  <c r="A417" i="4" s="1"/>
  <c r="A418" i="4" a="1"/>
  <c r="A418" i="4" s="1"/>
  <c r="A419" i="4" a="1"/>
  <c r="A419" i="4" s="1"/>
  <c r="A420" i="4" a="1"/>
  <c r="A420" i="4" s="1"/>
  <c r="A421" i="4" a="1"/>
  <c r="A421" i="4" s="1"/>
  <c r="A422" i="4" a="1"/>
  <c r="A422" i="4" s="1"/>
  <c r="A423" i="4" a="1"/>
  <c r="A423" i="4" s="1"/>
  <c r="A424" i="4" a="1"/>
  <c r="A424" i="4" s="1"/>
  <c r="A3" i="4" a="1"/>
  <c r="A3" i="4" s="1"/>
  <c r="A4" i="4" a="1"/>
  <c r="A4" i="4" s="1"/>
  <c r="A5" i="4" a="1"/>
  <c r="A5" i="4" s="1"/>
  <c r="A6" i="4" a="1"/>
  <c r="A6" i="4" s="1"/>
  <c r="A7" i="4" a="1"/>
  <c r="A7" i="4" s="1"/>
  <c r="M15" i="3" a="1"/>
  <c r="M15" i="3" s="1"/>
  <c r="M16" i="3" a="1"/>
  <c r="M16" i="3"/>
  <c r="M17" i="3" a="1"/>
  <c r="M17" i="3" s="1"/>
  <c r="M18" i="3" a="1"/>
  <c r="M18" i="3"/>
  <c r="M19" i="3" a="1"/>
  <c r="M19" i="3" s="1"/>
  <c r="M20" i="3" a="1"/>
  <c r="M20" i="3"/>
  <c r="M21" i="3" a="1"/>
  <c r="M21" i="3" s="1"/>
  <c r="M22" i="3" a="1"/>
  <c r="M22" i="3"/>
  <c r="M23" i="3" a="1"/>
  <c r="M23" i="3" s="1"/>
  <c r="M24" i="3" a="1"/>
  <c r="M24" i="3" s="1"/>
  <c r="M25" i="3" a="1"/>
  <c r="M25" i="3" s="1"/>
  <c r="M26" i="3" a="1"/>
  <c r="M26" i="3" s="1"/>
  <c r="M27" i="3" a="1"/>
  <c r="M27" i="3" s="1"/>
  <c r="M28" i="3" a="1"/>
  <c r="M28" i="3" s="1"/>
  <c r="M29" i="3" a="1"/>
  <c r="M29" i="3" s="1"/>
  <c r="M30" i="3" a="1"/>
  <c r="M30" i="3" s="1"/>
  <c r="M31" i="3" a="1"/>
  <c r="M31" i="3" s="1"/>
  <c r="M32" i="3" a="1"/>
  <c r="M32" i="3" s="1"/>
  <c r="M33" i="3" a="1"/>
  <c r="M33" i="3" s="1"/>
  <c r="M34" i="3" a="1"/>
  <c r="M34" i="3" s="1"/>
  <c r="M35" i="3" a="1"/>
  <c r="M35" i="3" s="1"/>
  <c r="M36" i="3" a="1"/>
  <c r="M36" i="3" s="1"/>
  <c r="M37" i="3" a="1"/>
  <c r="M37" i="3" s="1"/>
  <c r="M38" i="3" a="1"/>
  <c r="M38" i="3" s="1"/>
  <c r="M39" i="3" a="1"/>
  <c r="M39" i="3" s="1"/>
  <c r="M40" i="3" a="1"/>
  <c r="M40" i="3" s="1"/>
  <c r="M41" i="3" a="1"/>
  <c r="M41" i="3" s="1"/>
  <c r="M42" i="3" a="1"/>
  <c r="M42" i="3" s="1"/>
  <c r="M43" i="3" a="1"/>
  <c r="M43" i="3" s="1"/>
  <c r="M44" i="3" a="1"/>
  <c r="M44" i="3" s="1"/>
  <c r="M45" i="3" a="1"/>
  <c r="M45" i="3" s="1"/>
  <c r="M46" i="3" a="1"/>
  <c r="M46" i="3" s="1"/>
  <c r="M47" i="3" a="1"/>
  <c r="M47" i="3" s="1"/>
  <c r="M48" i="3" a="1"/>
  <c r="M48" i="3" s="1"/>
  <c r="M49" i="3" a="1"/>
  <c r="M49" i="3" s="1"/>
  <c r="M50" i="3" a="1"/>
  <c r="M50" i="3" s="1"/>
  <c r="M51" i="3" a="1"/>
  <c r="M51" i="3" s="1"/>
  <c r="M52" i="3" a="1"/>
  <c r="M52" i="3" s="1"/>
  <c r="M53" i="3" a="1"/>
  <c r="M53" i="3" s="1"/>
  <c r="M54" i="3" a="1"/>
  <c r="M54" i="3" s="1"/>
  <c r="M55" i="3" a="1"/>
  <c r="M55" i="3" s="1"/>
  <c r="M56" i="3" a="1"/>
  <c r="M56" i="3" s="1"/>
  <c r="M57" i="3" a="1"/>
  <c r="M57" i="3" s="1"/>
  <c r="M58" i="3" a="1"/>
  <c r="M58" i="3" s="1"/>
  <c r="M59" i="3" a="1"/>
  <c r="M59" i="3" s="1"/>
  <c r="M60" i="3" a="1"/>
  <c r="M60" i="3" s="1"/>
  <c r="M61" i="3" a="1"/>
  <c r="M61" i="3" s="1"/>
  <c r="M62" i="3" a="1"/>
  <c r="M62" i="3" s="1"/>
  <c r="M63" i="3" a="1"/>
  <c r="M63" i="3" s="1"/>
  <c r="M64" i="3" a="1"/>
  <c r="M64" i="3" s="1"/>
  <c r="M65" i="3" a="1"/>
  <c r="M65" i="3" s="1"/>
  <c r="M66" i="3" a="1"/>
  <c r="M66" i="3" s="1"/>
  <c r="M67" i="3" a="1"/>
  <c r="M67" i="3" s="1"/>
  <c r="M68" i="3" a="1"/>
  <c r="M68" i="3" s="1"/>
  <c r="M69" i="3" a="1"/>
  <c r="M69" i="3" s="1"/>
  <c r="M70" i="3" a="1"/>
  <c r="M70" i="3" s="1"/>
  <c r="M71" i="3" a="1"/>
  <c r="M71" i="3" s="1"/>
  <c r="M72" i="3" a="1"/>
  <c r="M72" i="3" s="1"/>
  <c r="M73" i="3" a="1"/>
  <c r="M73" i="3" s="1"/>
  <c r="M74" i="3" a="1"/>
  <c r="M74" i="3" s="1"/>
  <c r="M75" i="3" a="1"/>
  <c r="M75" i="3" s="1"/>
  <c r="M76" i="3" a="1"/>
  <c r="M76" i="3" s="1"/>
  <c r="M77" i="3" a="1"/>
  <c r="M77" i="3" s="1"/>
  <c r="M78" i="3" a="1"/>
  <c r="M78" i="3" s="1"/>
  <c r="M79" i="3" a="1"/>
  <c r="M79" i="3" s="1"/>
  <c r="M80" i="3" a="1"/>
  <c r="M80" i="3" s="1"/>
  <c r="M81" i="3" a="1"/>
  <c r="M81" i="3" s="1"/>
  <c r="M82" i="3" a="1"/>
  <c r="M82" i="3" s="1"/>
  <c r="M83" i="3" a="1"/>
  <c r="M83" i="3" s="1"/>
  <c r="M84" i="3" a="1"/>
  <c r="M84" i="3" s="1"/>
  <c r="M85" i="3" a="1"/>
  <c r="M85" i="3" s="1"/>
  <c r="M86" i="3" a="1"/>
  <c r="M86" i="3" s="1"/>
  <c r="M87" i="3" a="1"/>
  <c r="M87" i="3" s="1"/>
  <c r="M88" i="3" a="1"/>
  <c r="M88" i="3" s="1"/>
  <c r="M89" i="3" a="1"/>
  <c r="M89" i="3" s="1"/>
  <c r="M90" i="3" a="1"/>
  <c r="M90" i="3" s="1"/>
  <c r="M91" i="3" a="1"/>
  <c r="M91" i="3" s="1"/>
  <c r="M92" i="3" a="1"/>
  <c r="M92" i="3" s="1"/>
  <c r="M93" i="3" a="1"/>
  <c r="M93" i="3" s="1"/>
  <c r="M94" i="3" a="1"/>
  <c r="M94" i="3" s="1"/>
  <c r="M95" i="3" a="1"/>
  <c r="M95" i="3" s="1"/>
  <c r="M96" i="3" a="1"/>
  <c r="M96" i="3" s="1"/>
  <c r="M97" i="3" a="1"/>
  <c r="M97" i="3" s="1"/>
  <c r="M98" i="3" a="1"/>
  <c r="M98" i="3" s="1"/>
  <c r="M99" i="3" a="1"/>
  <c r="M99" i="3" s="1"/>
  <c r="M100" i="3" a="1"/>
  <c r="M100" i="3" s="1"/>
  <c r="M101" i="3" a="1"/>
  <c r="M101" i="3" s="1"/>
  <c r="M102" i="3" a="1"/>
  <c r="M102" i="3" s="1"/>
  <c r="M14" i="3" a="1"/>
  <c r="M14" i="3" s="1"/>
  <c r="K111" i="3"/>
  <c r="K108" i="3"/>
  <c r="L102" i="3"/>
  <c r="J102" i="3"/>
  <c r="L101" i="3"/>
  <c r="J101" i="3"/>
  <c r="L100" i="3"/>
  <c r="J100" i="3"/>
  <c r="L99" i="3"/>
  <c r="J99" i="3"/>
  <c r="L98" i="3"/>
  <c r="J98" i="3"/>
  <c r="L97" i="3"/>
  <c r="J97" i="3"/>
  <c r="L96" i="3"/>
  <c r="J96" i="3"/>
  <c r="L95" i="3"/>
  <c r="J95" i="3"/>
  <c r="L94" i="3"/>
  <c r="J94" i="3"/>
  <c r="L93" i="3"/>
  <c r="J93" i="3"/>
  <c r="L92" i="3"/>
  <c r="J92" i="3"/>
  <c r="L91" i="3"/>
  <c r="J91" i="3"/>
  <c r="L90" i="3"/>
  <c r="J90" i="3"/>
  <c r="L89" i="3"/>
  <c r="J89" i="3"/>
  <c r="L88" i="3"/>
  <c r="J88" i="3"/>
  <c r="L87" i="3"/>
  <c r="J87" i="3"/>
  <c r="L86" i="3"/>
  <c r="J86" i="3"/>
  <c r="L85" i="3"/>
  <c r="J85" i="3"/>
  <c r="L84" i="3"/>
  <c r="J84" i="3"/>
  <c r="L83" i="3"/>
  <c r="J83" i="3"/>
  <c r="L82" i="3"/>
  <c r="J82" i="3"/>
  <c r="L81" i="3"/>
  <c r="J81" i="3"/>
  <c r="L80" i="3"/>
  <c r="J80" i="3"/>
  <c r="L79" i="3"/>
  <c r="J79" i="3"/>
  <c r="L78" i="3"/>
  <c r="J78" i="3"/>
  <c r="L77" i="3"/>
  <c r="J77" i="3"/>
  <c r="L76" i="3"/>
  <c r="J76" i="3"/>
  <c r="L75" i="3"/>
  <c r="J75" i="3"/>
  <c r="L74" i="3"/>
  <c r="J74" i="3"/>
  <c r="L73" i="3"/>
  <c r="J73" i="3"/>
  <c r="L72" i="3"/>
  <c r="J72" i="3"/>
  <c r="L71" i="3"/>
  <c r="J71" i="3"/>
  <c r="D71" i="3"/>
  <c r="B71" i="3"/>
  <c r="L70" i="3"/>
  <c r="J70" i="3"/>
  <c r="F70" i="3"/>
  <c r="D70" i="3"/>
  <c r="L69" i="3"/>
  <c r="J69" i="3"/>
  <c r="D69" i="3"/>
  <c r="L68" i="3"/>
  <c r="J68" i="3"/>
  <c r="F68" i="3"/>
  <c r="D68" i="3"/>
  <c r="B68" i="3"/>
  <c r="L67" i="3"/>
  <c r="J67" i="3"/>
  <c r="F67" i="3"/>
  <c r="D67" i="3"/>
  <c r="B67" i="3"/>
  <c r="L66" i="3"/>
  <c r="J66" i="3"/>
  <c r="F66" i="3"/>
  <c r="D66" i="3"/>
  <c r="B66" i="3"/>
  <c r="L65" i="3"/>
  <c r="J65" i="3"/>
  <c r="D65" i="3"/>
  <c r="B65" i="3"/>
  <c r="L64" i="3"/>
  <c r="J64" i="3"/>
  <c r="D64" i="3"/>
  <c r="B64" i="3"/>
  <c r="L63" i="3"/>
  <c r="J63" i="3"/>
  <c r="F63" i="3"/>
  <c r="D63" i="3"/>
  <c r="B63" i="3"/>
  <c r="L62" i="3"/>
  <c r="J62" i="3"/>
  <c r="F62" i="3"/>
  <c r="D62" i="3"/>
  <c r="B62" i="3"/>
  <c r="L61" i="3"/>
  <c r="J61" i="3"/>
  <c r="L60" i="3"/>
  <c r="J60" i="3"/>
  <c r="L59" i="3"/>
  <c r="J59" i="3"/>
  <c r="F59" i="3"/>
  <c r="D59" i="3"/>
  <c r="L58" i="3"/>
  <c r="J58" i="3"/>
  <c r="F58" i="3"/>
  <c r="D58" i="3"/>
  <c r="L57" i="3"/>
  <c r="J57" i="3"/>
  <c r="F57" i="3"/>
  <c r="D57" i="3"/>
  <c r="B57" i="3"/>
  <c r="L56" i="3"/>
  <c r="J56" i="3"/>
  <c r="L55" i="3"/>
  <c r="J55" i="3"/>
  <c r="L54" i="3"/>
  <c r="J54" i="3"/>
  <c r="F54" i="3"/>
  <c r="D54" i="3"/>
  <c r="L53" i="3"/>
  <c r="J53" i="3"/>
  <c r="D53" i="3"/>
  <c r="L52" i="3"/>
  <c r="J52" i="3"/>
  <c r="L51" i="3"/>
  <c r="J51" i="3"/>
  <c r="F51" i="3"/>
  <c r="D51" i="3"/>
  <c r="L50" i="3"/>
  <c r="J50" i="3"/>
  <c r="F50" i="3"/>
  <c r="D50" i="3"/>
  <c r="L49" i="3"/>
  <c r="J49" i="3"/>
  <c r="F49" i="3"/>
  <c r="D49" i="3"/>
  <c r="L48" i="3"/>
  <c r="J48" i="3"/>
  <c r="F48" i="3"/>
  <c r="D48" i="3"/>
  <c r="L47" i="3"/>
  <c r="J47" i="3"/>
  <c r="F47" i="3"/>
  <c r="D47" i="3"/>
  <c r="L46" i="3"/>
  <c r="J46" i="3"/>
  <c r="F46" i="3"/>
  <c r="D46" i="3"/>
  <c r="L45" i="3"/>
  <c r="J45" i="3"/>
  <c r="F45" i="3"/>
  <c r="L44" i="3"/>
  <c r="J44" i="3"/>
  <c r="F44" i="3"/>
  <c r="L43" i="3"/>
  <c r="J43" i="3"/>
  <c r="F43" i="3"/>
  <c r="D43" i="3"/>
  <c r="L42" i="3"/>
  <c r="J42" i="3"/>
  <c r="F42" i="3"/>
  <c r="D42" i="3"/>
  <c r="L41" i="3"/>
  <c r="J41" i="3"/>
  <c r="F41" i="3"/>
  <c r="D41" i="3"/>
  <c r="L40" i="3"/>
  <c r="J40" i="3"/>
  <c r="L39" i="3"/>
  <c r="J39" i="3"/>
  <c r="L38" i="3"/>
  <c r="J38" i="3"/>
  <c r="L37" i="3"/>
  <c r="J37" i="3"/>
  <c r="L36" i="3"/>
  <c r="J36" i="3"/>
  <c r="F36" i="3"/>
  <c r="L35" i="3"/>
  <c r="J35" i="3"/>
  <c r="L34" i="3"/>
  <c r="J34" i="3"/>
  <c r="L33" i="3"/>
  <c r="J33" i="3"/>
  <c r="L32" i="3"/>
  <c r="J32" i="3"/>
  <c r="L31" i="3"/>
  <c r="J31" i="3"/>
  <c r="L30" i="3"/>
  <c r="J30" i="3"/>
  <c r="F30" i="3"/>
  <c r="B30" i="3"/>
  <c r="L29" i="3"/>
  <c r="J29" i="3"/>
  <c r="F29" i="3"/>
  <c r="B29" i="3"/>
  <c r="L28" i="3"/>
  <c r="J28" i="3"/>
  <c r="F28" i="3"/>
  <c r="B28" i="3"/>
  <c r="L27" i="3"/>
  <c r="J27" i="3"/>
  <c r="F27" i="3"/>
  <c r="B27" i="3"/>
  <c r="L26" i="3"/>
  <c r="J26" i="3"/>
  <c r="F26" i="3"/>
  <c r="B26" i="3"/>
  <c r="L25" i="3"/>
  <c r="J25" i="3"/>
  <c r="B25" i="3"/>
  <c r="L24" i="3"/>
  <c r="J24" i="3"/>
  <c r="B24" i="3"/>
  <c r="L23" i="3"/>
  <c r="J23" i="3"/>
  <c r="B23" i="3"/>
  <c r="L22" i="3"/>
  <c r="J22" i="3"/>
  <c r="B22" i="3"/>
  <c r="L21" i="3"/>
  <c r="J21" i="3"/>
  <c r="B21" i="3"/>
  <c r="L20" i="3"/>
  <c r="J20" i="3"/>
  <c r="B20" i="3"/>
  <c r="L19" i="3"/>
  <c r="J19" i="3"/>
  <c r="L18" i="3"/>
  <c r="J18" i="3"/>
  <c r="F18" i="3"/>
  <c r="B18" i="3"/>
  <c r="L17" i="3"/>
  <c r="J17" i="3"/>
  <c r="F17" i="3"/>
  <c r="L16" i="3"/>
  <c r="J16" i="3"/>
  <c r="L15" i="3"/>
  <c r="J15" i="3"/>
  <c r="L14" i="3"/>
  <c r="J14" i="3"/>
  <c r="F14" i="3"/>
  <c r="B14" i="3"/>
  <c r="K105" i="3" l="1"/>
  <c r="K11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<sst xmlns="http://schemas.openxmlformats.org/spreadsheetml/2006/main" count="2339" uniqueCount="1235">
  <si>
    <t>024.0101</t>
  </si>
  <si>
    <t>600.0973</t>
  </si>
  <si>
    <t>000.0005</t>
  </si>
  <si>
    <t>600.0387</t>
  </si>
  <si>
    <t>074.0017</t>
  </si>
  <si>
    <t>099.0011</t>
  </si>
  <si>
    <t>Article 2</t>
  </si>
  <si>
    <t>Article 1</t>
  </si>
  <si>
    <t>Article 3</t>
  </si>
  <si>
    <t>Article 4</t>
  </si>
  <si>
    <t>Article 5</t>
  </si>
  <si>
    <t>Article 6</t>
  </si>
  <si>
    <t xml:space="preserve">Référence </t>
  </si>
  <si>
    <t>Classe DM</t>
  </si>
  <si>
    <t>Code EAN</t>
  </si>
  <si>
    <t>Code ACL</t>
  </si>
  <si>
    <t xml:space="preserve">Désignation </t>
  </si>
  <si>
    <t>Nbre d'unités/carton</t>
  </si>
  <si>
    <t>Prix unitaire HT</t>
  </si>
  <si>
    <t>Eco taxe HT</t>
  </si>
  <si>
    <t>Quantités</t>
  </si>
  <si>
    <t>Prix</t>
  </si>
  <si>
    <t>Unités
gratuites</t>
  </si>
  <si>
    <t>Valorisation</t>
  </si>
  <si>
    <t>Site</t>
  </si>
  <si>
    <t>Code Mag</t>
  </si>
  <si>
    <t>Magasin</t>
  </si>
  <si>
    <t>Code Article Laboratoire</t>
  </si>
  <si>
    <t>Désignation Article</t>
  </si>
  <si>
    <t>Nouveau Stock</t>
  </si>
  <si>
    <t>Stock Début</t>
  </si>
  <si>
    <t>Entrées Fournisseurs
(62)</t>
  </si>
  <si>
    <t>Entrées Diverses
(63)</t>
  </si>
  <si>
    <t>Entrées Retours Clients
 (12)</t>
  </si>
  <si>
    <t>Sorties Ventes
(10)</t>
  </si>
  <si>
    <t>Sorties Spécifiques
(65)</t>
  </si>
  <si>
    <t>Sorties Avaries
(67)</t>
  </si>
  <si>
    <t>Sorties Gratuits
(68)</t>
  </si>
  <si>
    <t>Sorties Echanges
(69)</t>
  </si>
  <si>
    <t>Entrées Transferts
(64)</t>
  </si>
  <si>
    <t>Sorties Transferts
(66)</t>
  </si>
  <si>
    <t>Ajustements de Stock
(71)</t>
  </si>
  <si>
    <t>Amiens</t>
  </si>
  <si>
    <t>Disponible</t>
  </si>
  <si>
    <t>000.0719</t>
  </si>
  <si>
    <t xml:space="preserve">Retour Attente Destruction    </t>
  </si>
  <si>
    <t>000.0722</t>
  </si>
  <si>
    <t>000.9000</t>
  </si>
  <si>
    <t>001.111840</t>
  </si>
  <si>
    <t>001.111844</t>
  </si>
  <si>
    <t>001.111847</t>
  </si>
  <si>
    <t>001.111875</t>
  </si>
  <si>
    <t>001.112847</t>
  </si>
  <si>
    <t>001.121429</t>
  </si>
  <si>
    <t>001.121432</t>
  </si>
  <si>
    <t>001.121433</t>
  </si>
  <si>
    <t>005.2052</t>
  </si>
  <si>
    <t>005.2062</t>
  </si>
  <si>
    <t xml:space="preserve">Quarantaine A Detruire        </t>
  </si>
  <si>
    <t>008.0006</t>
  </si>
  <si>
    <t xml:space="preserve">Perime                        </t>
  </si>
  <si>
    <t>008.0027</t>
  </si>
  <si>
    <t>008.0040</t>
  </si>
  <si>
    <t>Code Article Stock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</si>
  <si>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</si>
  <si>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</si>
  <si>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</si>
  <si>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</si>
  <si>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</si>
  <si>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</si>
  <si>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</si>
  <si>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</si>
  <si>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</si>
  <si>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</si>
  <si>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</si>
  <si>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</si>
  <si>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</si>
  <si>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</si>
  <si>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</si>
  <si>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</si>
  <si>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</si>
  <si>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</si>
  <si>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</si>
  <si>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008.0057</t>
  </si>
  <si>
    <t>008.0058</t>
  </si>
  <si>
    <t>008.0124</t>
  </si>
  <si>
    <t>008.0139</t>
  </si>
  <si>
    <t>008.0188</t>
  </si>
  <si>
    <t>008.0230</t>
  </si>
  <si>
    <t>008.0239</t>
  </si>
  <si>
    <t>008.0269</t>
  </si>
  <si>
    <t>008.0278</t>
  </si>
  <si>
    <t>008.0297</t>
  </si>
  <si>
    <t>008.0304</t>
  </si>
  <si>
    <t>008.0305</t>
  </si>
  <si>
    <t>008.0306</t>
  </si>
  <si>
    <t>008.0324</t>
  </si>
  <si>
    <t>008.0327</t>
  </si>
  <si>
    <t>008.0328</t>
  </si>
  <si>
    <t>008.0329</t>
  </si>
  <si>
    <t>008.0330</t>
  </si>
  <si>
    <t>008.0331</t>
  </si>
  <si>
    <t>008.0397</t>
  </si>
  <si>
    <t>008.0398</t>
  </si>
  <si>
    <t>008.0399</t>
  </si>
  <si>
    <t>008.0403</t>
  </si>
  <si>
    <t>008.0410</t>
  </si>
  <si>
    <t>008.0418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</si>
  <si>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</si>
  <si>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</si>
  <si>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</si>
  <si>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</si>
  <si>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</si>
  <si>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</si>
  <si>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</si>
  <si>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</si>
  <si>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</si>
  <si>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</si>
  <si>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</si>
  <si>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008.0462</t>
  </si>
  <si>
    <t>008.0463</t>
  </si>
  <si>
    <t>008.0464</t>
  </si>
  <si>
    <t>008.0465</t>
  </si>
  <si>
    <t>008.0466</t>
  </si>
  <si>
    <t>008.0467</t>
  </si>
  <si>
    <t>008.0468</t>
  </si>
  <si>
    <t>008.0469</t>
  </si>
  <si>
    <t>008.0470</t>
  </si>
  <si>
    <t>008.0471</t>
  </si>
  <si>
    <t>008.0472</t>
  </si>
  <si>
    <t>008.0486</t>
  </si>
  <si>
    <t>009.0005</t>
  </si>
  <si>
    <t>009.0010</t>
  </si>
  <si>
    <t>010.0000</t>
  </si>
  <si>
    <t>010.0017</t>
  </si>
  <si>
    <t>010.0028</t>
  </si>
  <si>
    <t>010.0031</t>
  </si>
  <si>
    <t>010.0041</t>
  </si>
  <si>
    <t>014.0000</t>
  </si>
  <si>
    <t>014.0004</t>
  </si>
  <si>
    <t>014.0023</t>
  </si>
  <si>
    <t>014.0027</t>
  </si>
  <si>
    <t>014.0030</t>
  </si>
  <si>
    <t>014.0110</t>
  </si>
  <si>
    <t>014.0111</t>
  </si>
  <si>
    <t>014.0211</t>
  </si>
  <si>
    <t>017.0015</t>
  </si>
  <si>
    <t>020.0000</t>
  </si>
  <si>
    <t>020.0001</t>
  </si>
  <si>
    <t>020.0002</t>
  </si>
  <si>
    <t>026.2112</t>
  </si>
  <si>
    <t>026.5110</t>
  </si>
  <si>
    <t>026.8113</t>
  </si>
  <si>
    <t>071.0000</t>
  </si>
  <si>
    <t>071.0001</t>
  </si>
  <si>
    <t>071.0002-</t>
  </si>
  <si>
    <t>071.0003</t>
  </si>
  <si>
    <t>071.0034</t>
  </si>
  <si>
    <t>074.0001</t>
  </si>
  <si>
    <t>074.0003</t>
  </si>
  <si>
    <t>074.0006</t>
  </si>
  <si>
    <t>074.0007</t>
  </si>
  <si>
    <t>074.0009</t>
  </si>
  <si>
    <t>077.0026</t>
  </si>
  <si>
    <t>077.0029</t>
  </si>
  <si>
    <t>077.0030</t>
  </si>
  <si>
    <t>077.0031</t>
  </si>
  <si>
    <t>077.0033</t>
  </si>
  <si>
    <t>077.0034</t>
  </si>
  <si>
    <t>077.0036</t>
  </si>
  <si>
    <t>077.0037</t>
  </si>
  <si>
    <t>077.0044</t>
  </si>
  <si>
    <t>077.0045</t>
  </si>
  <si>
    <t>077.0053</t>
  </si>
  <si>
    <t>077.0055</t>
  </si>
  <si>
    <t>077.0056</t>
  </si>
  <si>
    <t>077.0058</t>
  </si>
  <si>
    <t>077.0062</t>
  </si>
  <si>
    <t>077.0078</t>
  </si>
  <si>
    <t>077.0080</t>
  </si>
  <si>
    <t>077.0081</t>
  </si>
  <si>
    <t>077.0082</t>
  </si>
  <si>
    <t>077.0083</t>
  </si>
  <si>
    <t>077.0084</t>
  </si>
  <si>
    <t>077.0085</t>
  </si>
  <si>
    <t>077.0086</t>
  </si>
  <si>
    <t>077.0087</t>
  </si>
  <si>
    <t>077.0094</t>
  </si>
  <si>
    <t>077.0098</t>
  </si>
  <si>
    <t>077.0105</t>
  </si>
  <si>
    <t>077.0110</t>
  </si>
  <si>
    <t>077.0120</t>
  </si>
  <si>
    <t>077.0125</t>
  </si>
  <si>
    <t>077.0130</t>
  </si>
  <si>
    <t>077.0148</t>
  </si>
  <si>
    <t>077.0150</t>
  </si>
  <si>
    <t>077.0152</t>
  </si>
  <si>
    <t>077.0155</t>
  </si>
  <si>
    <t>077.0170</t>
  </si>
  <si>
    <t>077.0171</t>
  </si>
  <si>
    <t>077.0172</t>
  </si>
  <si>
    <t>077.0173</t>
  </si>
  <si>
    <t>077.0174</t>
  </si>
  <si>
    <t>077.0175</t>
  </si>
  <si>
    <t>077.0177</t>
  </si>
  <si>
    <t>077.0184</t>
  </si>
  <si>
    <t>077.0420</t>
  </si>
  <si>
    <t>077.0430</t>
  </si>
  <si>
    <t>077.0440</t>
  </si>
  <si>
    <t>077.0450</t>
  </si>
  <si>
    <t>077.0521</t>
  </si>
  <si>
    <t>077.0532</t>
  </si>
  <si>
    <t>077.0561</t>
  </si>
  <si>
    <t>077.0562</t>
  </si>
  <si>
    <t>077.0563</t>
  </si>
  <si>
    <t>077.0564</t>
  </si>
  <si>
    <t>077.0571</t>
  </si>
  <si>
    <t>077.0573</t>
  </si>
  <si>
    <t>077.0575</t>
  </si>
  <si>
    <t>077.0701</t>
  </si>
  <si>
    <t>077.0704</t>
  </si>
  <si>
    <t>077.0706</t>
  </si>
  <si>
    <t>077.0711</t>
  </si>
  <si>
    <t>077.0715</t>
  </si>
  <si>
    <t>077.0716</t>
  </si>
  <si>
    <t>077.0723</t>
  </si>
  <si>
    <t>077.0731</t>
  </si>
  <si>
    <t>077.0751</t>
  </si>
  <si>
    <t>077.0752</t>
  </si>
  <si>
    <t>077.0761</t>
  </si>
  <si>
    <t>077.0762</t>
  </si>
  <si>
    <t>077.0763</t>
  </si>
  <si>
    <t>077.0791</t>
  </si>
  <si>
    <t>077.0792</t>
  </si>
  <si>
    <t>077.0821</t>
  </si>
  <si>
    <t>077.0825</t>
  </si>
  <si>
    <t>077.0831</t>
  </si>
  <si>
    <t>077.0832</t>
  </si>
  <si>
    <t>077.0900</t>
  </si>
  <si>
    <t>077.0902</t>
  </si>
  <si>
    <t>077.0905</t>
  </si>
  <si>
    <t>077.0912</t>
  </si>
  <si>
    <t>077.0913</t>
  </si>
  <si>
    <t>077.0921</t>
  </si>
  <si>
    <t>077.0922</t>
  </si>
  <si>
    <t>077.0931</t>
  </si>
  <si>
    <t>077.0951</t>
  </si>
  <si>
    <t>077.0961</t>
  </si>
  <si>
    <t>077.0963</t>
  </si>
  <si>
    <t>077.1013</t>
  </si>
  <si>
    <t>077.1017</t>
  </si>
  <si>
    <t>077.1018</t>
  </si>
  <si>
    <t>077.1019</t>
  </si>
  <si>
    <t>077.1021</t>
  </si>
  <si>
    <t>077.1042</t>
  </si>
  <si>
    <t>077.1043</t>
  </si>
  <si>
    <t>077.1044</t>
  </si>
  <si>
    <t>077.1045</t>
  </si>
  <si>
    <t>077.1046</t>
  </si>
  <si>
    <t>077.1047</t>
  </si>
  <si>
    <t>077.1070</t>
  </si>
  <si>
    <t>077.1082</t>
  </si>
  <si>
    <t>077.1456</t>
  </si>
  <si>
    <t>077.1711</t>
  </si>
  <si>
    <t>077.1714</t>
  </si>
  <si>
    <t>077.1716</t>
  </si>
  <si>
    <t>077.1728</t>
  </si>
  <si>
    <t>079.0011</t>
  </si>
  <si>
    <t>079.0016</t>
  </si>
  <si>
    <t>079.0017</t>
  </si>
  <si>
    <t>079.0018</t>
  </si>
  <si>
    <t>079.0021</t>
  </si>
  <si>
    <t>079.0022</t>
  </si>
  <si>
    <t>079.0024</t>
  </si>
  <si>
    <t>079.0031</t>
  </si>
  <si>
    <t>079.0034</t>
  </si>
  <si>
    <t>079.0036</t>
  </si>
  <si>
    <t>079.0037</t>
  </si>
  <si>
    <t>079.0038</t>
  </si>
  <si>
    <t>079.0039</t>
  </si>
  <si>
    <t>079.0040</t>
  </si>
  <si>
    <t>079.1000</t>
  </si>
  <si>
    <t>079.1006</t>
  </si>
  <si>
    <t>087.0059</t>
  </si>
  <si>
    <t>099.0016</t>
  </si>
  <si>
    <t>099.0030</t>
  </si>
  <si>
    <t>099.0039</t>
  </si>
  <si>
    <t>099.0045</t>
  </si>
  <si>
    <t>099.0053</t>
  </si>
  <si>
    <t>099.0057</t>
  </si>
  <si>
    <t>099.0058</t>
  </si>
  <si>
    <t>099.0082</t>
  </si>
  <si>
    <t>099.0088</t>
  </si>
  <si>
    <t>099.0116</t>
  </si>
  <si>
    <t>099.0144</t>
  </si>
  <si>
    <t>099.0176</t>
  </si>
  <si>
    <t>099.0219</t>
  </si>
  <si>
    <t>099.0257</t>
  </si>
  <si>
    <t>099.0260</t>
  </si>
  <si>
    <t>099.0270</t>
  </si>
  <si>
    <t>099.0271</t>
  </si>
  <si>
    <t>099.0275</t>
  </si>
  <si>
    <t>099.0307</t>
  </si>
  <si>
    <t>099.0311</t>
  </si>
  <si>
    <t>099.0315</t>
  </si>
  <si>
    <t>099.0319</t>
  </si>
  <si>
    <t>099.0322</t>
  </si>
  <si>
    <t>099.0323</t>
  </si>
  <si>
    <t>099.0326</t>
  </si>
  <si>
    <t>099.0328</t>
  </si>
  <si>
    <t>099.0332</t>
  </si>
  <si>
    <t>099.0343</t>
  </si>
  <si>
    <t>099.0382</t>
  </si>
  <si>
    <t>099.0398</t>
  </si>
  <si>
    <t>100008ATS</t>
  </si>
  <si>
    <t>100010ATS</t>
  </si>
  <si>
    <t>100012ATS</t>
  </si>
  <si>
    <t>100014ATS</t>
  </si>
  <si>
    <t>100016ATS</t>
  </si>
  <si>
    <t>100020ATS</t>
  </si>
  <si>
    <t>100020S</t>
  </si>
  <si>
    <t>100024ATS</t>
  </si>
  <si>
    <t>100024S</t>
  </si>
  <si>
    <t>100028ATS</t>
  </si>
  <si>
    <t>100028S</t>
  </si>
  <si>
    <t>100032ATS</t>
  </si>
  <si>
    <t>100036ATS</t>
  </si>
  <si>
    <t>101033773</t>
  </si>
  <si>
    <t>101033817</t>
  </si>
  <si>
    <t>101033953</t>
  </si>
  <si>
    <t>101033997</t>
  </si>
  <si>
    <t>101034002</t>
  </si>
  <si>
    <t>101034003</t>
  </si>
  <si>
    <t>101034005</t>
  </si>
  <si>
    <t>101034560</t>
  </si>
  <si>
    <t>101034562</t>
  </si>
  <si>
    <t>101034567</t>
  </si>
  <si>
    <t>101035263</t>
  </si>
  <si>
    <t>101035264</t>
  </si>
  <si>
    <t>101035752</t>
  </si>
  <si>
    <t>101035999</t>
  </si>
  <si>
    <t>101036007</t>
  </si>
  <si>
    <t>101037033</t>
  </si>
  <si>
    <t>101037043</t>
  </si>
  <si>
    <t>101037049</t>
  </si>
  <si>
    <t>101037156</t>
  </si>
  <si>
    <t>101037703</t>
  </si>
  <si>
    <t>101037976</t>
  </si>
  <si>
    <t>101038440</t>
  </si>
  <si>
    <t>101038763</t>
  </si>
  <si>
    <t>101038767</t>
  </si>
  <si>
    <t>101038769</t>
  </si>
  <si>
    <t>101038770</t>
  </si>
  <si>
    <t>101038771</t>
  </si>
  <si>
    <t>101038773</t>
  </si>
  <si>
    <t>101038794</t>
  </si>
  <si>
    <t>101038795</t>
  </si>
  <si>
    <t>101038796</t>
  </si>
  <si>
    <t>101038797</t>
  </si>
  <si>
    <t>101038798</t>
  </si>
  <si>
    <t>101038799</t>
  </si>
  <si>
    <t>101038800</t>
  </si>
  <si>
    <t>101038801</t>
  </si>
  <si>
    <t>101038822</t>
  </si>
  <si>
    <t>101038823</t>
  </si>
  <si>
    <t>101038824</t>
  </si>
  <si>
    <t>101038825</t>
  </si>
  <si>
    <t>101038826</t>
  </si>
  <si>
    <t>101038827</t>
  </si>
  <si>
    <t>101038828</t>
  </si>
  <si>
    <t>101038829</t>
  </si>
  <si>
    <t>101038885</t>
  </si>
  <si>
    <t>101038886</t>
  </si>
  <si>
    <t>101038887</t>
  </si>
  <si>
    <t>101038888</t>
  </si>
  <si>
    <t>101038889</t>
  </si>
  <si>
    <t>101038890</t>
  </si>
  <si>
    <t>101038918</t>
  </si>
  <si>
    <t>101039326</t>
  </si>
  <si>
    <t>101039327</t>
  </si>
  <si>
    <t>101039870/A</t>
  </si>
  <si>
    <t>101040150</t>
  </si>
  <si>
    <t>101041154</t>
  </si>
  <si>
    <t>101041336</t>
  </si>
  <si>
    <t>101041610</t>
  </si>
  <si>
    <t>101041611</t>
  </si>
  <si>
    <t>101041852</t>
  </si>
  <si>
    <t>101041853</t>
  </si>
  <si>
    <t>101041854</t>
  </si>
  <si>
    <t>101041898</t>
  </si>
  <si>
    <t>101041908</t>
  </si>
  <si>
    <t>101042096</t>
  </si>
  <si>
    <t>101043800</t>
  </si>
  <si>
    <t>101043801</t>
  </si>
  <si>
    <t>101043802</t>
  </si>
  <si>
    <t>101043803</t>
  </si>
  <si>
    <t>101043808</t>
  </si>
  <si>
    <t>101043809</t>
  </si>
  <si>
    <t>101043810</t>
  </si>
  <si>
    <t>101043811</t>
  </si>
  <si>
    <t>101043828</t>
  </si>
  <si>
    <t>101043829</t>
  </si>
  <si>
    <t>101043830</t>
  </si>
  <si>
    <t>101043831</t>
  </si>
  <si>
    <t>101043832</t>
  </si>
  <si>
    <t>101043833</t>
  </si>
  <si>
    <t>101043834</t>
  </si>
  <si>
    <t>101043835</t>
  </si>
  <si>
    <t>101043844</t>
  </si>
  <si>
    <t>101043845</t>
  </si>
  <si>
    <t>101043846</t>
  </si>
  <si>
    <t>101043847</t>
  </si>
  <si>
    <t>101043848</t>
  </si>
  <si>
    <t>101043849</t>
  </si>
  <si>
    <t>101043850</t>
  </si>
  <si>
    <t>101043851</t>
  </si>
  <si>
    <t>101043852</t>
  </si>
  <si>
    <t>101043853</t>
  </si>
  <si>
    <t>101043854</t>
  </si>
  <si>
    <t>101043856</t>
  </si>
  <si>
    <t>101043857</t>
  </si>
  <si>
    <t>101043858</t>
  </si>
  <si>
    <t>101043859</t>
  </si>
  <si>
    <t>101043861</t>
  </si>
  <si>
    <t>101043862</t>
  </si>
  <si>
    <t>101043863</t>
  </si>
  <si>
    <t>101043864</t>
  </si>
  <si>
    <t>101043865</t>
  </si>
  <si>
    <t>101043866</t>
  </si>
  <si>
    <t>101043867</t>
  </si>
  <si>
    <t>101043868</t>
  </si>
  <si>
    <t>101043869</t>
  </si>
  <si>
    <t>111016ATS</t>
  </si>
  <si>
    <t>111075AT</t>
  </si>
  <si>
    <t>111095AT</t>
  </si>
  <si>
    <t>111099AT</t>
  </si>
  <si>
    <t>111120ATS</t>
  </si>
  <si>
    <t>111124ATS</t>
  </si>
  <si>
    <t>111124S</t>
  </si>
  <si>
    <t>111128S</t>
  </si>
  <si>
    <t>111132ATS</t>
  </si>
  <si>
    <t>190.0362</t>
  </si>
  <si>
    <t>190.0367</t>
  </si>
  <si>
    <t>190.0658</t>
  </si>
  <si>
    <t>190.0844</t>
  </si>
  <si>
    <t>190.0883</t>
  </si>
  <si>
    <t>200.0235</t>
  </si>
  <si>
    <t>200.0571</t>
  </si>
  <si>
    <t>200.0597</t>
  </si>
  <si>
    <t>200.0601</t>
  </si>
  <si>
    <t>200.0603</t>
  </si>
  <si>
    <t>200.0625</t>
  </si>
  <si>
    <t>200.0778</t>
  </si>
  <si>
    <t>200.0784</t>
  </si>
  <si>
    <t>200.0829</t>
  </si>
  <si>
    <t>200.0839</t>
  </si>
  <si>
    <t>200.0841</t>
  </si>
  <si>
    <t>200.0842</t>
  </si>
  <si>
    <t>200.0856</t>
  </si>
  <si>
    <t>200.0860</t>
  </si>
  <si>
    <t>200.0861</t>
  </si>
  <si>
    <t>200.1143</t>
  </si>
  <si>
    <t>200.1159</t>
  </si>
  <si>
    <t>200.1382</t>
  </si>
  <si>
    <t>200.1593</t>
  </si>
  <si>
    <t>200.1625</t>
  </si>
  <si>
    <t>200.1630</t>
  </si>
  <si>
    <t>200.1658</t>
  </si>
  <si>
    <t>200.1659</t>
  </si>
  <si>
    <t>200.1688</t>
  </si>
  <si>
    <t>200.1689</t>
  </si>
  <si>
    <t>200.1691</t>
  </si>
  <si>
    <t>200.1692</t>
  </si>
  <si>
    <t>200.1756</t>
  </si>
  <si>
    <t>200.1940</t>
  </si>
  <si>
    <t>200.1955</t>
  </si>
  <si>
    <t>200.2110</t>
  </si>
  <si>
    <t>200.2678</t>
  </si>
  <si>
    <t>200.2714</t>
  </si>
  <si>
    <t>200.2956</t>
  </si>
  <si>
    <t>200.2957</t>
  </si>
  <si>
    <t>200.3015</t>
  </si>
  <si>
    <t>200.3200</t>
  </si>
  <si>
    <t>200.3201</t>
  </si>
  <si>
    <t>200.4062</t>
  </si>
  <si>
    <t>200.4802</t>
  </si>
  <si>
    <t>200.4962</t>
  </si>
  <si>
    <t>600.0816</t>
  </si>
  <si>
    <t>600.0832</t>
  </si>
  <si>
    <t>600.0860</t>
  </si>
  <si>
    <t>600.0861</t>
  </si>
  <si>
    <t>600.0862</t>
  </si>
  <si>
    <t>600.0863</t>
  </si>
  <si>
    <t>600.0864</t>
  </si>
  <si>
    <t>800.0217</t>
  </si>
  <si>
    <t>800.0399</t>
  </si>
  <si>
    <t>800.0452</t>
  </si>
  <si>
    <t>800.0507</t>
  </si>
  <si>
    <t>800.0557</t>
  </si>
  <si>
    <t>800.0572</t>
  </si>
  <si>
    <t>800.0573</t>
  </si>
  <si>
    <t>800.0594</t>
  </si>
  <si>
    <t>800.0595</t>
  </si>
  <si>
    <t>800.0608</t>
  </si>
  <si>
    <t>800.0609</t>
  </si>
  <si>
    <t>800.0622</t>
  </si>
  <si>
    <t>800.0624</t>
  </si>
  <si>
    <t>800.0625</t>
  </si>
  <si>
    <t>800.0627</t>
  </si>
  <si>
    <t>800.0628</t>
  </si>
  <si>
    <t>800.0629</t>
  </si>
  <si>
    <t>800.0634</t>
  </si>
  <si>
    <t>800.0636</t>
  </si>
  <si>
    <t>800.0662</t>
  </si>
  <si>
    <t>800.0664</t>
  </si>
  <si>
    <t>800.0665</t>
  </si>
  <si>
    <t>800.0671</t>
  </si>
  <si>
    <t>800.0684</t>
  </si>
  <si>
    <t>800.0710</t>
  </si>
  <si>
    <t>800.0711</t>
  </si>
  <si>
    <t>800.0712</t>
  </si>
  <si>
    <t>800.0727</t>
  </si>
  <si>
    <t>800.0796</t>
  </si>
  <si>
    <t>800.0845</t>
  </si>
  <si>
    <t>800.0852</t>
  </si>
  <si>
    <t>800.0856</t>
  </si>
  <si>
    <t>810.0137</t>
  </si>
  <si>
    <t>810.0500</t>
  </si>
  <si>
    <t>810.0503</t>
  </si>
  <si>
    <t>810.0552</t>
  </si>
  <si>
    <t>810.0620</t>
  </si>
  <si>
    <t>810.7066</t>
  </si>
  <si>
    <t>820.0014</t>
  </si>
  <si>
    <t>820.7004</t>
  </si>
  <si>
    <t>841.7009</t>
  </si>
  <si>
    <t>900.0004</t>
  </si>
  <si>
    <t>900.0013</t>
  </si>
  <si>
    <t>900.0050</t>
  </si>
  <si>
    <t>900.0051</t>
  </si>
  <si>
    <t>900.0052</t>
  </si>
  <si>
    <t>900.0053</t>
  </si>
  <si>
    <t>928.0020</t>
  </si>
  <si>
    <t>999.0832</t>
  </si>
  <si>
    <t>999.1004</t>
  </si>
  <si>
    <t>999.2001</t>
  </si>
  <si>
    <t>999.2002</t>
  </si>
  <si>
    <t>999.2021</t>
  </si>
  <si>
    <t>999.2037</t>
  </si>
  <si>
    <t>999.2122</t>
  </si>
  <si>
    <t>HMF.0012</t>
  </si>
  <si>
    <t>HMF.0014</t>
  </si>
  <si>
    <t>HMF.0015</t>
  </si>
  <si>
    <t>HMF.0016</t>
  </si>
  <si>
    <t>HMF.0017</t>
  </si>
  <si>
    <t>HMF.0018</t>
  </si>
  <si>
    <t>HMF.0021</t>
  </si>
  <si>
    <t>HMT.0033</t>
  </si>
  <si>
    <t>HMT.0039</t>
  </si>
  <si>
    <t>HMT.0044</t>
  </si>
  <si>
    <t>HMT.0057</t>
  </si>
  <si>
    <t>HMT.0069</t>
  </si>
  <si>
    <t>HMT.0082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</si>
  <si>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</si>
  <si>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</si>
  <si>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</si>
  <si>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</si>
  <si>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</si>
  <si>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</si>
  <si>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</si>
  <si>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</si>
  <si>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</si>
  <si>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</si>
  <si>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</si>
  <si>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</si>
  <si>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</si>
  <si>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</si>
  <si>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</si>
  <si>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</si>
  <si>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</si>
  <si>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</si>
  <si>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</si>
  <si>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</si>
  <si>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</si>
  <si>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</si>
  <si>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</si>
  <si>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</si>
  <si>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</si>
  <si>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</si>
  <si>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</si>
  <si>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</si>
  <si>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</si>
  <si>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</si>
  <si>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</si>
  <si>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</si>
  <si>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</si>
  <si>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</si>
  <si>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</si>
  <si>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</si>
  <si>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</si>
  <si>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</si>
  <si>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</si>
  <si>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</si>
  <si>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</si>
  <si>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</si>
  <si>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</si>
  <si>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</si>
  <si>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</si>
  <si>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</si>
  <si>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</si>
  <si>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</si>
  <si>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</si>
  <si>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</si>
  <si>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</si>
  <si>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</si>
  <si>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</si>
  <si>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</si>
  <si>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</si>
  <si>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</si>
  <si>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</si>
  <si>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</si>
  <si>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</si>
  <si>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</si>
  <si>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</si>
  <si>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</si>
  <si>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</si>
  <si>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</si>
  <si>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</si>
  <si>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</si>
  <si>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</si>
  <si>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</si>
  <si>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</si>
  <si>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</si>
  <si>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</si>
  <si>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</si>
  <si>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</si>
  <si>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</si>
  <si>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</si>
  <si>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</si>
  <si>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</si>
  <si>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</si>
  <si>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</si>
  <si>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</si>
  <si>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</si>
  <si>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</si>
  <si>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</si>
  <si>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</si>
  <si>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</si>
  <si>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</si>
  <si>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</si>
  <si>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</si>
  <si>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</si>
  <si>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</si>
  <si>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</si>
  <si>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</si>
  <si>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</si>
  <si>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</si>
  <si>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</si>
  <si>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</si>
  <si>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</si>
  <si>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</si>
  <si>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</si>
  <si>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</si>
  <si>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</si>
  <si>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</si>
  <si>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</si>
  <si>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</si>
  <si>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</si>
  <si>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</si>
  <si>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</si>
  <si>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</si>
  <si>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</si>
  <si>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</si>
  <si>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</si>
  <si>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</si>
  <si>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</si>
  <si>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</si>
  <si>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</si>
  <si>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</si>
  <si>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</si>
  <si>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</si>
  <si>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</si>
  <si>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</si>
  <si>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</si>
  <si>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</si>
  <si>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</si>
  <si>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</si>
  <si>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</si>
  <si>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</si>
  <si>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</si>
  <si>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</si>
  <si>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</si>
  <si>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</si>
  <si>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</si>
  <si>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</si>
  <si>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</si>
  <si>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</si>
  <si>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</si>
  <si>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</si>
  <si>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</si>
  <si>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</si>
  <si>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</si>
  <si>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</si>
  <si>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</si>
  <si>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</si>
  <si>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</si>
  <si>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</si>
  <si>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</si>
  <si>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</si>
  <si>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</si>
  <si>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</si>
  <si>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</si>
  <si>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</si>
  <si>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</si>
  <si>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</si>
  <si>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</si>
  <si>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</si>
  <si>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</si>
  <si>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</si>
  <si>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</si>
  <si>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</si>
  <si>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</si>
  <si>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</si>
  <si>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</si>
  <si>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</si>
  <si>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</si>
  <si>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</si>
  <si>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</si>
  <si>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</si>
  <si>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</si>
  <si>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</si>
  <si>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</si>
  <si>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</si>
  <si>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</si>
  <si>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</si>
  <si>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</si>
  <si>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</si>
  <si>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</si>
  <si>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</si>
  <si>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</si>
  <si>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</si>
  <si>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</si>
  <si>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</si>
  <si>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</si>
  <si>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</si>
  <si>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</si>
  <si>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</si>
  <si>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</si>
  <si>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</si>
  <si>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</si>
  <si>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</si>
  <si>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</si>
  <si>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</si>
  <si>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</si>
  <si>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</si>
  <si>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</si>
  <si>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</si>
  <si>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</si>
  <si>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</si>
  <si>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</si>
  <si>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</si>
  <si>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</si>
  <si>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</si>
  <si>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</si>
  <si>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</si>
  <si>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</si>
  <si>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</si>
  <si>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</si>
  <si>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</si>
  <si>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</si>
  <si>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</si>
  <si>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</si>
  <si>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</si>
  <si>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</si>
  <si>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</si>
  <si>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</si>
  <si>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</si>
  <si>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</si>
  <si>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</si>
  <si>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</si>
  <si>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</si>
  <si>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</si>
  <si>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</si>
  <si>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</si>
  <si>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</si>
  <si>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</si>
  <si>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</si>
  <si>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</si>
  <si>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</si>
  <si>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</si>
  <si>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</si>
  <si>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</si>
  <si>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</si>
  <si>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</si>
  <si>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</si>
  <si>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</si>
  <si>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</si>
  <si>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</si>
  <si>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</si>
  <si>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</si>
  <si>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</si>
  <si>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</si>
  <si>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</si>
  <si>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</si>
  <si>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</si>
  <si>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</si>
  <si>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</si>
  <si>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</si>
  <si>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</si>
  <si>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</si>
  <si>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</si>
  <si>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</si>
  <si>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</si>
  <si>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</si>
  <si>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</si>
  <si>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</si>
  <si>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</si>
  <si>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</si>
  <si>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</si>
  <si>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</si>
  <si>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</si>
  <si>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</si>
  <si>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</si>
  <si>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</si>
  <si>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</si>
  <si>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</si>
  <si>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</si>
  <si>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</si>
  <si>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</si>
  <si>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</si>
  <si>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</si>
  <si>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</si>
  <si>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</si>
  <si>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</si>
  <si>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</si>
  <si>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</si>
  <si>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</si>
  <si>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</si>
  <si>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</si>
  <si>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</si>
  <si>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</si>
  <si>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</si>
  <si>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</si>
  <si>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</si>
  <si>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</si>
  <si>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</si>
  <si>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</si>
  <si>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</si>
  <si>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</si>
  <si>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</si>
  <si>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</si>
  <si>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</si>
  <si>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</si>
  <si>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</si>
  <si>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</si>
  <si>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</si>
  <si>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</si>
  <si>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</si>
  <si>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</si>
  <si>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</si>
  <si>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</si>
  <si>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</si>
  <si>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</si>
  <si>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</si>
  <si>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</si>
  <si>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</si>
  <si>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</si>
  <si>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</si>
  <si>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</si>
  <si>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</si>
  <si>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</si>
  <si>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</si>
  <si>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</si>
  <si>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</si>
  <si>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</si>
  <si>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</si>
  <si>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</si>
  <si>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</si>
  <si>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</si>
  <si>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</si>
  <si>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</si>
  <si>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</si>
  <si>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</si>
  <si>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</si>
  <si>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</si>
  <si>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</si>
  <si>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</si>
  <si>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</si>
  <si>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</si>
  <si>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</si>
  <si>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</si>
  <si>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</si>
  <si>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</si>
  <si>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</si>
  <si>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</si>
  <si>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</si>
  <si>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</si>
  <si>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</si>
  <si>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</si>
  <si>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</si>
  <si>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</si>
  <si>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</si>
  <si>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</si>
  <si>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</si>
  <si>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</si>
  <si>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</si>
  <si>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</si>
  <si>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</si>
  <si>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</si>
  <si>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</si>
  <si>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</si>
  <si>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</si>
  <si>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</si>
  <si>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</si>
  <si>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</si>
  <si>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</si>
  <si>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</si>
  <si>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</si>
  <si>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</si>
  <si>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</si>
  <si>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</si>
  <si>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</si>
  <si>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</si>
  <si>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</si>
  <si>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</si>
  <si>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</si>
  <si>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</si>
  <si>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</si>
  <si>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</si>
  <si>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</si>
  <si>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</si>
  <si>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</si>
  <si>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</si>
  <si>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</si>
  <si>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</si>
  <si>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</si>
  <si>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</si>
  <si>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</si>
  <si>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</si>
  <si>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</si>
  <si>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</si>
  <si>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</si>
  <si>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</si>
  <si>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</si>
  <si>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</si>
  <si>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</si>
  <si>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</si>
  <si>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</si>
  <si>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</si>
  <si>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</si>
  <si>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</si>
  <si>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</si>
  <si>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</si>
  <si>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</si>
  <si>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</si>
  <si>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</si>
  <si>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</si>
  <si>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</si>
  <si>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</si>
  <si>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</si>
  <si>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</si>
  <si>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</si>
  <si>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</si>
  <si>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</si>
  <si>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</si>
  <si>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</si>
  <si>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</si>
  <si>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</si>
  <si>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</si>
  <si>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</si>
  <si>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</si>
  <si>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</si>
  <si>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</si>
  <si>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</si>
  <si>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</si>
  <si>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</si>
  <si>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</si>
  <si>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</si>
  <si>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</si>
  <si>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</si>
  <si>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</si>
  <si>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</si>
  <si>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</si>
  <si>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</si>
  <si>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</si>
  <si>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</si>
  <si>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</si>
  <si>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</si>
  <si>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</si>
  <si>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</si>
  <si>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</si>
  <si>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</si>
  <si>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</si>
  <si>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</si>
  <si>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</si>
  <si>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</si>
  <si>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</si>
  <si>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</si>
  <si>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</si>
  <si>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</si>
  <si>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</si>
  <si>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</si>
  <si>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</si>
  <si>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</si>
  <si>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</si>
  <si>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</si>
  <si>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</si>
  <si>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</si>
  <si>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</si>
  <si>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</si>
  <si>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</si>
  <si>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</si>
  <si>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</si>
  <si>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</si>
  <si>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</si>
  <si>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</si>
  <si>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</si>
  <si>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</si>
  <si>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</si>
  <si>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</si>
  <si>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</si>
  <si>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</si>
  <si>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</si>
  <si>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</si>
  <si>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</si>
  <si>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</si>
  <si>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</si>
  <si>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</si>
  <si>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</si>
  <si>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</si>
  <si>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</si>
  <si>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</si>
  <si>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</si>
  <si>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</si>
  <si>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</si>
  <si>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</si>
  <si>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</si>
  <si>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</si>
  <si>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</si>
  <si>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</si>
  <si>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</si>
  <si>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</si>
  <si>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</si>
  <si>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</si>
  <si>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</si>
  <si>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</si>
  <si>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</si>
  <si>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BON DE COMMANDE PRIVILEGE 2022</t>
  </si>
  <si>
    <t>Date de commande</t>
  </si>
  <si>
    <t>Nom du Client</t>
  </si>
  <si>
    <t>Code Client</t>
  </si>
  <si>
    <t>101041851</t>
  </si>
  <si>
    <t>008.0373</t>
  </si>
  <si>
    <t>008.0237</t>
  </si>
  <si>
    <t>008.0228</t>
  </si>
  <si>
    <t>008.0112</t>
  </si>
  <si>
    <t>IIa</t>
  </si>
  <si>
    <t>Commentaires</t>
  </si>
  <si>
    <t>TOTAL COMMANDE HT</t>
  </si>
  <si>
    <t>NOMBRE DE LIGNES</t>
  </si>
  <si>
    <t>UNITES GRATUITES</t>
  </si>
  <si>
    <t>VALORISATION UG HT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</si>
  <si>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</si>
  <si>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</si>
  <si>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</si>
  <si>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</si>
  <si>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</si>
  <si>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</si>
  <si>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</si>
  <si>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</si>
  <si>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</si>
  <si>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</si>
  <si>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</si>
  <si>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</si>
  <si>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</si>
  <si>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</si>
  <si>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</si>
  <si>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</si>
  <si>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</si>
  <si>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</si>
  <si>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</si>
  <si>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</si>
  <si>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</si>
  <si>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</si>
  <si>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</si>
  <si>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</si>
  <si>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</si>
  <si>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</si>
  <si>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</si>
  <si>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</si>
  <si>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</si>
  <si>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</si>
  <si>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</si>
  <si>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</si>
  <si>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</si>
  <si>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</si>
  <si>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</si>
  <si>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</si>
  <si>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</si>
  <si>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</si>
  <si>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</si>
  <si>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</si>
  <si>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</si>
  <si>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</si>
  <si>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</si>
  <si>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</si>
  <si>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</si>
  <si>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</si>
  <si>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</si>
  <si>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</si>
  <si>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</si>
  <si>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</si>
  <si>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</si>
  <si>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</si>
  <si>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</si>
  <si>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</si>
  <si>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</si>
  <si>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</si>
  <si>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</si>
  <si>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</si>
  <si>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</si>
  <si>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</si>
  <si>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</si>
  <si>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</si>
  <si>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</si>
  <si>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</si>
  <si>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</si>
  <si>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</si>
  <si>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</si>
  <si>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</si>
  <si>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</si>
  <si>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</si>
  <si>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</si>
  <si>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</si>
  <si>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</si>
  <si>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</si>
  <si>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</si>
  <si>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</si>
  <si>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</si>
  <si>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</si>
  <si>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</si>
  <si>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</si>
  <si>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</si>
  <si>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</si>
  <si>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</si>
  <si>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</si>
  <si>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</si>
  <si>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</si>
  <si>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</si>
  <si>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</si>
  <si>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</si>
  <si>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</si>
  <si>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</si>
  <si>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</si>
  <si>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</si>
  <si>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</si>
  <si>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</si>
  <si>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</si>
  <si>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</si>
  <si>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</si>
  <si>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</si>
  <si>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</si>
  <si>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</si>
  <si>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</si>
  <si>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</si>
  <si>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</si>
  <si>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</si>
  <si>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</si>
  <si>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</si>
  <si>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</si>
  <si>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</si>
  <si>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</si>
  <si>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</si>
  <si>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</si>
  <si>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</si>
  <si>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</si>
  <si>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</si>
  <si>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</si>
  <si>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</si>
  <si>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</si>
  <si>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</si>
  <si>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</si>
  <si>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</si>
  <si>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</si>
  <si>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</si>
  <si>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</si>
  <si>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</si>
  <si>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</si>
  <si>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</si>
  <si>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</si>
  <si>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</si>
  <si>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</si>
  <si>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</si>
  <si>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</si>
  <si>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</si>
  <si>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</si>
  <si>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</si>
  <si>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</si>
  <si>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</si>
  <si>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</si>
  <si>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</si>
  <si>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</si>
  <si>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</si>
  <si>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</si>
  <si>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</si>
  <si>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</si>
  <si>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</si>
  <si>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</si>
  <si>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</si>
  <si>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</si>
  <si>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</si>
  <si>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</si>
  <si>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</si>
  <si>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</si>
  <si>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</si>
  <si>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</si>
  <si>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</si>
  <si>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</si>
  <si>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</si>
  <si>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</si>
  <si>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</si>
  <si>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</si>
  <si>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</si>
  <si>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</si>
  <si>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</si>
  <si>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</si>
  <si>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</si>
  <si>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</si>
  <si>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</si>
  <si>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</si>
  <si>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</si>
  <si>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</si>
  <si>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</si>
  <si>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</si>
  <si>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Stock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</si>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</sst>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[$-1040C]#,##0;\-#,##0"/>
  </numFmts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8"/>
      <color indexed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8"/>
      <color indexed="8"/>
      <name val="Tahoma"/>
      <charset val="1"/>
    </font>
    <font>
      <b/>
      <sz val="28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9"/>
      <color rgb="FF231F20"/>
      <name val="Arial"/>
      <family val="2"/>
    </font>
    <font>
      <b/>
      <sz val="10"/>
      <color rgb="FF231F20"/>
      <name val="Arial"/>
      <family val="2"/>
    </font>
    <font>
      <sz val="9"/>
      <color rgb="FF231F20"/>
      <name val="Arial"/>
      <family val="2"/>
    </font>
    <font>
      <sz val="16"/>
      <color theme="1"/>
      <name val="Calibri"/>
      <family val="2"/>
      <scheme val="minor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1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n">
        <color indexed="12"/>
      </top>
      <bottom style="thick">
        <color rgb="FFFF0000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9" fillId="0" borderId="5" xfId="0" applyFont="1" applyBorder="1" applyAlignment="1" applyProtection="1">
      <alignment horizontal="center" vertical="top" wrapText="1" readingOrder="1"/>
      <protection locked="0"/>
    </xf>
    <xf numFmtId="0" fontId="9" fillId="0" borderId="5" xfId="0" applyFont="1" applyBorder="1" applyAlignment="1" applyProtection="1">
      <alignment vertical="top" wrapText="1" readingOrder="1"/>
      <protection locked="0"/>
    </xf>
    <xf numFmtId="165" fontId="9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10" fillId="7" borderId="5" xfId="0" applyFont="1" applyFill="1" applyBorder="1" applyAlignment="1" applyProtection="1">
      <alignment horizontal="center" vertical="center" wrapText="1" readingOrder="1"/>
      <protection locked="0"/>
    </xf>
    <xf numFmtId="0" fontId="11" fillId="0" borderId="0" xfId="0" applyFont="1"/>
    <xf numFmtId="0" fontId="10" fillId="7" borderId="8" xfId="0" applyFont="1" applyFill="1" applyBorder="1" applyAlignment="1" applyProtection="1">
      <alignment horizontal="center" vertical="center" wrapText="1" readingOrder="1"/>
      <protection locked="0"/>
    </xf>
    <xf numFmtId="0" fontId="9" fillId="0" borderId="8" xfId="0" applyFont="1" applyBorder="1" applyAlignment="1" applyProtection="1">
      <alignment horizontal="center" vertical="top" wrapText="1" readingOrder="1"/>
      <protection locked="0"/>
    </xf>
    <xf numFmtId="0" fontId="10" fillId="7" borderId="6" xfId="0" applyFont="1" applyFill="1" applyBorder="1" applyAlignment="1" applyProtection="1">
      <alignment horizontal="center" vertical="center" wrapText="1" readingOrder="1"/>
      <protection locked="0"/>
    </xf>
    <xf numFmtId="0" fontId="10" fillId="7" borderId="9" xfId="0" applyFont="1" applyFill="1" applyBorder="1" applyAlignment="1" applyProtection="1">
      <alignment horizontal="center" vertical="center" wrapText="1" readingOrder="1"/>
      <protection locked="0"/>
    </xf>
    <xf numFmtId="0" fontId="9" fillId="0" borderId="10" xfId="0" applyFont="1" applyBorder="1" applyAlignment="1" applyProtection="1">
      <alignment horizontal="center" vertical="top" wrapText="1" readingOrder="1"/>
      <protection locked="0"/>
    </xf>
    <xf numFmtId="0" fontId="9" fillId="0" borderId="11" xfId="0" applyFont="1" applyBorder="1" applyAlignment="1" applyProtection="1">
      <alignment horizontal="center" vertical="top" wrapText="1" readingOrder="1"/>
      <protection locked="0"/>
    </xf>
    <xf numFmtId="0" fontId="9" fillId="0" borderId="12" xfId="0" applyFont="1" applyBorder="1" applyAlignment="1" applyProtection="1">
      <alignment horizontal="center" vertical="top" wrapText="1" readingOrder="1"/>
      <protection locked="0"/>
    </xf>
    <xf numFmtId="0" fontId="10" fillId="7" borderId="13" xfId="0" applyFont="1" applyFill="1" applyBorder="1" applyAlignment="1" applyProtection="1">
      <alignment horizontal="center" vertical="center" wrapText="1" readingOrder="1"/>
      <protection locked="0"/>
    </xf>
    <xf numFmtId="0" fontId="9" fillId="0" borderId="14" xfId="0" applyFont="1" applyBorder="1" applyAlignment="1" applyProtection="1">
      <alignment vertical="top" wrapText="1" readingOrder="1"/>
      <protection locked="0"/>
    </xf>
    <xf numFmtId="0" fontId="9" fillId="0" borderId="7" xfId="0" applyFont="1" applyBorder="1" applyAlignment="1" applyProtection="1">
      <alignment vertical="top" wrapText="1" readingOrder="1"/>
      <protection locked="0"/>
    </xf>
    <xf numFmtId="0" fontId="9" fillId="0" borderId="13" xfId="0" applyFont="1" applyBorder="1" applyAlignment="1" applyProtection="1">
      <alignment vertical="top" wrapText="1" readingOrder="1"/>
      <protection locked="0"/>
    </xf>
    <xf numFmtId="0" fontId="9" fillId="0" borderId="9" xfId="0" applyFont="1" applyBorder="1" applyAlignment="1" applyProtection="1">
      <alignment vertical="top" wrapText="1" readingOrder="1"/>
      <protection locked="0"/>
    </xf>
    <xf numFmtId="0" fontId="9" fillId="0" borderId="10" xfId="0" applyFont="1" applyBorder="1" applyAlignment="1" applyProtection="1">
      <alignment vertical="top" wrapText="1" readingOrder="1"/>
      <protection locked="0"/>
    </xf>
    <xf numFmtId="0" fontId="9" fillId="0" borderId="11" xfId="0" applyFont="1" applyBorder="1" applyAlignment="1" applyProtection="1">
      <alignment vertical="top" wrapText="1" readingOrder="1"/>
      <protection locked="0"/>
    </xf>
    <xf numFmtId="0" fontId="10" fillId="7" borderId="12" xfId="0" applyFont="1" applyFill="1" applyBorder="1" applyAlignment="1" applyProtection="1">
      <alignment horizontal="center" vertical="center" wrapText="1" readingOrder="1"/>
      <protection locked="0"/>
    </xf>
    <xf numFmtId="0" fontId="9" fillId="0" borderId="12" xfId="0" applyFont="1" applyBorder="1" applyAlignment="1" applyProtection="1">
      <alignment vertical="top" wrapText="1" readingOrder="1"/>
      <protection locked="0"/>
    </xf>
    <xf numFmtId="165" fontId="9" fillId="0" borderId="6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10" xfId="0" applyNumberFormat="1" applyFont="1" applyBorder="1" applyAlignment="1" applyProtection="1">
      <alignment horizontal="right" vertical="top" wrapText="1" readingOrder="1"/>
      <protection locked="0"/>
    </xf>
    <xf numFmtId="165" fontId="9" fillId="0" borderId="11" xfId="0" applyNumberFormat="1" applyFont="1" applyBorder="1" applyAlignment="1" applyProtection="1">
      <alignment horizontal="right" vertical="top" wrapText="1" readingOrder="1"/>
      <protection locked="0"/>
    </xf>
    <xf numFmtId="0" fontId="3" fillId="0" borderId="15" xfId="0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center" vertical="top" wrapText="1" readingOrder="1"/>
      <protection locked="0"/>
    </xf>
    <xf numFmtId="0" fontId="12" fillId="0" borderId="5" xfId="0" applyFont="1" applyBorder="1" applyAlignment="1" applyProtection="1">
      <alignment vertical="top" wrapText="1" readingOrder="1"/>
      <protection locked="0"/>
    </xf>
    <xf numFmtId="165" fontId="12" fillId="0" borderId="5" xfId="0" applyNumberFormat="1" applyFont="1" applyBorder="1" applyAlignment="1" applyProtection="1">
      <alignment horizontal="right" vertical="top" wrapText="1" readingOrder="1"/>
      <protection locked="0"/>
    </xf>
    <xf numFmtId="0" fontId="0" fillId="0" borderId="0" xfId="0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4" fillId="0" borderId="2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center"/>
    </xf>
    <xf numFmtId="49" fontId="3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top" wrapText="1"/>
    </xf>
    <xf numFmtId="49" fontId="3" fillId="0" borderId="16" xfId="0" applyNumberFormat="1" applyFont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 wrapText="1"/>
    </xf>
    <xf numFmtId="0" fontId="3" fillId="2" borderId="19" xfId="0" applyFont="1" applyFill="1" applyBorder="1" applyAlignment="1">
      <alignment vertical="center"/>
    </xf>
    <xf numFmtId="49" fontId="7" fillId="9" borderId="3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vertical="top" wrapText="1"/>
      <protection locked="0"/>
    </xf>
    <xf numFmtId="0" fontId="11" fillId="0" borderId="6" xfId="0" applyFont="1" applyBorder="1" applyAlignment="1" applyProtection="1">
      <alignment vertical="top" wrapText="1"/>
      <protection locked="0"/>
    </xf>
    <xf numFmtId="0" fontId="14" fillId="8" borderId="4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0" fontId="14" fillId="8" borderId="22" xfId="0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8" fontId="15" fillId="0" borderId="4" xfId="0" applyNumberFormat="1" applyFont="1" applyBorder="1" applyAlignment="1">
      <alignment horizontal="center" vertical="center"/>
    </xf>
    <xf numFmtId="8" fontId="15" fillId="0" borderId="21" xfId="0" applyNumberFormat="1" applyFont="1" applyBorder="1" applyAlignment="1">
      <alignment horizontal="center" vertical="center"/>
    </xf>
    <xf numFmtId="8" fontId="15" fillId="0" borderId="22" xfId="0" applyNumberFormat="1" applyFont="1" applyBorder="1" applyAlignment="1">
      <alignment horizontal="center" vertical="center"/>
    </xf>
    <xf numFmtId="8" fontId="15" fillId="0" borderId="24" xfId="0" applyNumberFormat="1" applyFont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4" fillId="0" borderId="4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7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0" fontId="14" fillId="0" borderId="24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 applyProtection="1">
      <alignment horizontal="center" vertical="center"/>
      <protection locked="0"/>
    </xf>
    <xf numFmtId="0" fontId="13" fillId="4" borderId="4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16" fontId="15" fillId="0" borderId="4" xfId="0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top" wrapText="1" readingOrder="1"/>
      <protection locked="0"/>
    </xf>
    <xf numFmtId="0" fontId="12" fillId="0" borderId="6" xfId="0" applyFont="1" applyBorder="1" applyAlignment="1" applyProtection="1">
      <alignment horizontal="center" vertical="top" wrapText="1" readingOrder="1"/>
      <protection locked="0"/>
    </xf>
    <xf numFmtId="165" fontId="9" fillId="0" borderId="8" xfId="0" applyNumberFormat="1" applyFont="1" applyBorder="1" applyAlignment="1" applyProtection="1">
      <alignment horizontal="right" vertical="top" wrapText="1" readingOrder="1"/>
      <protection locked="0"/>
    </xf>
    <xf numFmtId="165" fontId="12" fillId="0" borderId="8" xfId="0" applyNumberFormat="1" applyFont="1" applyBorder="1" applyAlignment="1" applyProtection="1">
      <alignment horizontal="right" vertical="top" wrapText="1" readingOrder="1"/>
      <protection locked="0"/>
    </xf>
    <xf numFmtId="0" fontId="12" fillId="0" borderId="28" xfId="0" applyFont="1" applyBorder="1" applyAlignment="1" applyProtection="1">
      <alignment horizontal="center" vertical="top" wrapText="1" readingOrder="1"/>
      <protection locked="0"/>
    </xf>
    <xf numFmtId="0" fontId="12" fillId="0" borderId="13" xfId="0" applyFont="1" applyBorder="1" applyAlignment="1" applyProtection="1">
      <alignment horizontal="center" vertical="top" wrapText="1" readingOrder="1"/>
      <protection locked="0"/>
    </xf>
    <xf numFmtId="0" fontId="12" fillId="0" borderId="13" xfId="0" applyFont="1" applyBorder="1" applyAlignment="1" applyProtection="1">
      <alignment vertical="top" wrapText="1" readingOrder="1"/>
      <protection locked="0"/>
    </xf>
    <xf numFmtId="0" fontId="9" fillId="0" borderId="29" xfId="0" applyFont="1" applyBorder="1" applyAlignment="1" applyProtection="1">
      <alignment vertical="top" wrapText="1" readingOrder="1"/>
      <protection locked="0"/>
    </xf>
    <xf numFmtId="165" fontId="12" fillId="0" borderId="13" xfId="0" applyNumberFormat="1" applyFont="1" applyBorder="1" applyAlignment="1" applyProtection="1">
      <alignment horizontal="right" vertical="top" wrapText="1" readingOrder="1"/>
      <protection locked="0"/>
    </xf>
    <xf numFmtId="0" fontId="0" fillId="0" borderId="28" xfId="0" applyBorder="1" applyAlignment="1" applyProtection="1">
      <alignment vertical="top" wrapText="1"/>
      <protection locked="0"/>
    </xf>
    <xf numFmtId="165" fontId="12" fillId="0" borderId="30" xfId="0" applyNumberFormat="1" applyFont="1" applyBorder="1" applyAlignment="1" applyProtection="1">
      <alignment horizontal="right" vertical="top" wrapText="1" readingOrder="1"/>
      <protection locked="0"/>
    </xf>
    <xf numFmtId="0" fontId="10" fillId="7" borderId="5" xfId="0" applyFont="1" applyFill="1" applyBorder="1" applyAlignment="1">
      <alignment horizontal="center" vertical="center" wrapText="1" readingOrder="1"/>
    </xf>
    <xf numFmtId="0" fontId="10" fillId="7" borderId="31" xfId="0" applyFont="1" applyFill="1" applyBorder="1" applyAlignment="1">
      <alignment horizontal="center" vertical="center" wrapText="1" readingOrder="1"/>
    </xf>
    <xf numFmtId="0" fontId="10" fillId="7" borderId="8" xfId="0" applyFont="1" applyFill="1" applyBorder="1" applyAlignment="1">
      <alignment horizontal="center" vertical="center" wrapText="1" readingOrder="1"/>
    </xf>
    <xf numFmtId="0" fontId="10" fillId="7" borderId="9" xfId="0" applyFont="1" applyFill="1" applyBorder="1" applyAlignment="1">
      <alignment horizontal="center" vertical="center" wrapText="1" readingOrder="1"/>
    </xf>
    <xf numFmtId="0" fontId="10" fillId="7" borderId="12" xfId="0" applyFont="1" applyFill="1" applyBorder="1" applyAlignment="1">
      <alignment horizontal="center" vertical="center" wrapText="1" readingOrder="1"/>
    </xf>
    <xf numFmtId="0" fontId="10" fillId="7" borderId="6" xfId="0" applyFont="1" applyFill="1" applyBorder="1" applyAlignment="1">
      <alignment horizontal="center" vertical="center" wrapText="1" readingOrder="1"/>
    </xf>
    <xf numFmtId="0" fontId="20" fillId="10" borderId="6" xfId="0" applyFont="1" applyFill="1" applyBorder="1" applyAlignment="1">
      <alignment vertical="top" wrapText="1"/>
    </xf>
  </cellXfs>
  <cellStyles count="2">
    <cellStyle name="Normal" xfId="0" builtinId="0"/>
    <cellStyle name="Pourcentage" xfId="1" builtinId="5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family val="2"/>
        <scheme val="none"/>
      </font>
      <fill>
        <patternFill patternType="solid">
          <fgColor indexed="0"/>
          <bgColor indexed="1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12"/>
        </left>
        <right style="thin">
          <color indexed="1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alignment horizontal="right" vertical="top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alignment horizontal="general" vertical="top" textRotation="0" wrapText="1" indent="0" justifyLastLine="0" shrinkToFit="0" readingOrder="0"/>
      <border diagonalUp="0" diagonalDown="0">
        <left/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numFmt numFmtId="165" formatCode="[$-1040C]#,##0;\-#,##0"/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family val="2"/>
        <scheme val="none"/>
      </font>
      <alignment horizontal="general" vertical="top" textRotation="0" wrapText="1" indent="0" justifyLastLine="0" shrinkToFit="0" readingOrder="1"/>
      <border diagonalUp="0" diagonalDown="0">
        <left/>
        <right/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charset val="1"/>
        <scheme val="none"/>
      </font>
      <alignment horizontal="center" vertical="top" textRotation="0" wrapText="1" indent="0" justifyLastLine="0" shrinkToFit="0" readingOrder="1"/>
      <border diagonalUp="0" diagonalDown="0">
        <left/>
        <right style="thin">
          <color indexed="12"/>
        </right>
        <top style="thin">
          <color indexed="12"/>
        </top>
        <bottom style="thin">
          <color indexed="12"/>
        </bottom>
        <vertical/>
        <horizontal/>
      </border>
      <protection locked="0" hidden="0"/>
    </dxf>
    <dxf>
      <border outline="0">
        <left style="thin">
          <color indexed="12"/>
        </left>
        <right style="thin">
          <color indexed="12"/>
        </right>
        <bottom style="thin">
          <color indexed="1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externalLink" Target="externalLinks/externalLink1.xml"/><Relationship Id="rId9" Type="http://schemas.microsoft.com/office/2017/06/relationships/rdRichValue" Target="richData/rdrichvalue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edelagroup-my.sharepoint.com/personal/hanane_idabderrahmane_medela_com/Documents/Desktop/TARIFS%202022/Feuille%20de%20calcul%20dans%20Tarifs%202022_DISTRIBUT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rmacie"/>
      <sheetName val="Privilege"/>
      <sheetName val="Distributeur"/>
      <sheetName val="Centrale"/>
    </sheetNames>
    <sheetDataSet>
      <sheetData sheetId="0" refreshError="1"/>
      <sheetData sheetId="1" refreshError="1"/>
      <sheetData sheetId="2" refreshError="1">
        <row r="4">
          <cell r="E4" t="str">
            <v>024.0101</v>
          </cell>
          <cell r="F4" t="str">
            <v>IIa</v>
          </cell>
          <cell r="G4">
            <v>7612367008754</v>
          </cell>
          <cell r="H4"/>
          <cell r="I4" t="str">
            <v>Tire-lait Symphony® Plus version secteur</v>
          </cell>
          <cell r="J4">
            <v>1</v>
          </cell>
          <cell r="K4">
            <v>800</v>
          </cell>
          <cell r="L4"/>
        </row>
        <row r="5">
          <cell r="E5" t="str">
            <v>Sets d'accessoires pour tire-lait de location (partiellement pris en charge par la sécurité sociale)*</v>
          </cell>
          <cell r="F5"/>
          <cell r="G5"/>
          <cell r="H5"/>
          <cell r="I5"/>
          <cell r="J5"/>
          <cell r="K5"/>
          <cell r="L5"/>
        </row>
        <row r="6">
          <cell r="E6" t="str">
            <v>008.0423</v>
          </cell>
          <cell r="F6" t="str">
            <v>IIa</v>
          </cell>
          <cell r="G6">
            <v>7612367051613</v>
          </cell>
          <cell r="H6"/>
          <cell r="I6" t="str">
            <v>Set simple Symphony® PersonalFit™ PLUS - 21mm</v>
          </cell>
          <cell r="J6">
            <v>1</v>
          </cell>
          <cell r="K6">
            <v>13.6</v>
          </cell>
          <cell r="L6"/>
        </row>
        <row r="7">
          <cell r="E7" t="str">
            <v>008.0424</v>
          </cell>
          <cell r="F7" t="str">
            <v>IIa</v>
          </cell>
          <cell r="G7">
            <v>7612367051644</v>
          </cell>
          <cell r="H7"/>
          <cell r="I7" t="str">
            <v>Set simple Symphony® PersonalFit™ PLUS - 24mm</v>
          </cell>
          <cell r="J7">
            <v>1</v>
          </cell>
          <cell r="K7">
            <v>13.6</v>
          </cell>
          <cell r="L7"/>
        </row>
        <row r="8">
          <cell r="E8" t="str">
            <v>008.0429</v>
          </cell>
          <cell r="F8" t="str">
            <v>IIa</v>
          </cell>
          <cell r="G8">
            <v>7612367051866</v>
          </cell>
          <cell r="H8"/>
          <cell r="I8" t="str">
            <v>Set simple Symphony® PersonalFit™ PLUS - 27mm</v>
          </cell>
          <cell r="J8">
            <v>1</v>
          </cell>
          <cell r="K8">
            <v>13.6</v>
          </cell>
          <cell r="L8"/>
        </row>
        <row r="9">
          <cell r="E9" t="str">
            <v>008.0430</v>
          </cell>
          <cell r="F9" t="str">
            <v>IIa</v>
          </cell>
          <cell r="G9">
            <v>7612367051767</v>
          </cell>
          <cell r="H9"/>
          <cell r="I9" t="str">
            <v>Set double Symphony® PersonalFit™ PLUS - 21mm</v>
          </cell>
          <cell r="J9">
            <v>1</v>
          </cell>
          <cell r="K9">
            <v>23.55</v>
          </cell>
          <cell r="L9"/>
        </row>
        <row r="10">
          <cell r="E10" t="str">
            <v>008.0431</v>
          </cell>
          <cell r="F10" t="str">
            <v>IIa</v>
          </cell>
          <cell r="G10">
            <v>7612367051781</v>
          </cell>
          <cell r="H10"/>
          <cell r="I10" t="str">
            <v>Set double Symphony® PersonalFit™ PLUS - 24mm</v>
          </cell>
          <cell r="J10">
            <v>1</v>
          </cell>
          <cell r="K10">
            <v>23.55</v>
          </cell>
          <cell r="L10"/>
        </row>
        <row r="11">
          <cell r="E11" t="str">
            <v>008.0436</v>
          </cell>
          <cell r="F11" t="str">
            <v>IIa</v>
          </cell>
          <cell r="G11">
            <v>7612367051903</v>
          </cell>
          <cell r="H11"/>
          <cell r="I11" t="str">
            <v>Set double Symphony® PersonalFit™ PLUS - 27mm</v>
          </cell>
          <cell r="J11">
            <v>1</v>
          </cell>
          <cell r="K11">
            <v>23.55</v>
          </cell>
          <cell r="L11"/>
        </row>
        <row r="12">
          <cell r="E12" t="str">
            <v>Téterelles Personalfit™ PLUS pour tire-laits de location Medela</v>
          </cell>
          <cell r="F12"/>
          <cell r="G12"/>
          <cell r="H12"/>
          <cell r="I12"/>
          <cell r="J12"/>
          <cell r="K12"/>
          <cell r="L12"/>
        </row>
        <row r="13">
          <cell r="E13" t="str">
            <v>008.0437</v>
          </cell>
          <cell r="F13" t="str">
            <v>IIa</v>
          </cell>
          <cell r="G13">
            <v>7612367051927</v>
          </cell>
          <cell r="H13"/>
          <cell r="I13" t="str">
            <v>Téterelles PersonnalFit™ PLUS S - 21 mm (boîte de 2)</v>
          </cell>
          <cell r="J13">
            <v>10</v>
          </cell>
          <cell r="K13">
            <v>7.2</v>
          </cell>
          <cell r="L13"/>
        </row>
        <row r="14">
          <cell r="E14" t="str">
            <v>008.0442</v>
          </cell>
          <cell r="F14" t="str">
            <v>IIa</v>
          </cell>
          <cell r="G14">
            <v>7612367052023</v>
          </cell>
          <cell r="H14"/>
          <cell r="I14" t="str">
            <v>Téterelles PersonnalFit™ PLUS M - 24 mm (boîte de 2)</v>
          </cell>
          <cell r="J14">
            <v>10</v>
          </cell>
          <cell r="K14">
            <v>7.2</v>
          </cell>
          <cell r="L14"/>
        </row>
        <row r="15">
          <cell r="E15" t="str">
            <v>008.0447</v>
          </cell>
          <cell r="F15" t="str">
            <v>IIa</v>
          </cell>
          <cell r="G15">
            <v>7612367052122</v>
          </cell>
          <cell r="H15"/>
          <cell r="I15" t="str">
            <v>Téterelles PersonnalFit™ PLUS L - 27 mm (boîte de 2)</v>
          </cell>
          <cell r="J15">
            <v>10</v>
          </cell>
          <cell r="K15">
            <v>7.2</v>
          </cell>
          <cell r="L15"/>
        </row>
        <row r="16">
          <cell r="E16" t="str">
            <v>008.0452</v>
          </cell>
          <cell r="F16" t="str">
            <v>IIa</v>
          </cell>
          <cell r="G16">
            <v>7612367052221</v>
          </cell>
          <cell r="H16"/>
          <cell r="I16" t="str">
            <v>Téterelles PersonnalFit™ PLUS XL - 30 mm (boîte de 2)</v>
          </cell>
          <cell r="J16">
            <v>10</v>
          </cell>
          <cell r="K16">
            <v>7.2</v>
          </cell>
          <cell r="L16"/>
        </row>
        <row r="17">
          <cell r="E17" t="str">
            <v>008.0457</v>
          </cell>
          <cell r="F17" t="str">
            <v>IIa</v>
          </cell>
          <cell r="G17">
            <v>7612367052320</v>
          </cell>
          <cell r="H17"/>
          <cell r="I17" t="str">
            <v>Téterelles PersonnalFit™ PLUS XXL - 36 mm (boîte de 2)</v>
          </cell>
          <cell r="J17">
            <v>10</v>
          </cell>
          <cell r="K17">
            <v>7.2</v>
          </cell>
          <cell r="L17"/>
        </row>
        <row r="18">
          <cell r="E18" t="str">
            <v>Tire-laits personnels</v>
          </cell>
          <cell r="F18"/>
          <cell r="G18"/>
          <cell r="H18"/>
          <cell r="I18"/>
          <cell r="J18"/>
          <cell r="K18"/>
          <cell r="L18"/>
        </row>
        <row r="19">
          <cell r="E19" t="str">
            <v>101041154</v>
          </cell>
          <cell r="F19" t="str">
            <v>IIa</v>
          </cell>
          <cell r="G19">
            <v>7612367044639</v>
          </cell>
          <cell r="H19"/>
          <cell r="I19" t="str">
            <v>Harmony Flex™</v>
          </cell>
          <cell r="J19">
            <v>1</v>
          </cell>
          <cell r="K19">
            <v>24.45</v>
          </cell>
          <cell r="L19"/>
        </row>
        <row r="20">
          <cell r="E20" t="str">
            <v>101033773</v>
          </cell>
          <cell r="F20" t="str">
            <v>IIa</v>
          </cell>
          <cell r="G20">
            <v>7612367055857</v>
          </cell>
          <cell r="H20"/>
          <cell r="I20" t="str">
            <v>Tire-lait Swing Flex™ + 2 tailles de téterelles</v>
          </cell>
          <cell r="J20">
            <v>1</v>
          </cell>
          <cell r="K20">
            <v>99</v>
          </cell>
          <cell r="L20">
            <v>0.08</v>
          </cell>
        </row>
        <row r="21">
          <cell r="E21" t="str">
            <v>101033817</v>
          </cell>
          <cell r="F21" t="str">
            <v>IIa</v>
          </cell>
          <cell r="G21">
            <v>7612367056298</v>
          </cell>
          <cell r="H21"/>
          <cell r="I21" t="str">
            <v>Tire-lait Swing Maxi Flex™ + 2 tailles de téterelles</v>
          </cell>
          <cell r="J21">
            <v>1</v>
          </cell>
          <cell r="K21">
            <v>135</v>
          </cell>
          <cell r="L21">
            <v>0.08</v>
          </cell>
        </row>
        <row r="22">
          <cell r="E22" t="str">
            <v>101037976</v>
          </cell>
          <cell r="F22" t="str">
            <v>IIa</v>
          </cell>
          <cell r="G22">
            <v>7612367065771</v>
          </cell>
          <cell r="H22"/>
          <cell r="I22" t="str">
            <v>Tire-lait Freestyle Flex™ + 2 tailles de téterelles</v>
          </cell>
          <cell r="J22">
            <v>1</v>
          </cell>
          <cell r="K22">
            <v>253</v>
          </cell>
          <cell r="L22">
            <v>0.08</v>
          </cell>
        </row>
        <row r="23">
          <cell r="E23" t="str">
            <v>Téterelles Personalfit Flex™ adaptables sur tous les tire-laits Medela</v>
          </cell>
          <cell r="F23"/>
          <cell r="G23"/>
          <cell r="H23"/>
          <cell r="I23"/>
          <cell r="J23"/>
          <cell r="K23"/>
          <cell r="L23"/>
        </row>
        <row r="24">
          <cell r="E24" t="str">
            <v>101033953</v>
          </cell>
          <cell r="F24"/>
          <cell r="G24">
            <v>7612367056021</v>
          </cell>
          <cell r="H24"/>
          <cell r="I24" t="str">
            <v>Téterelles PersonnalFit Flex™ S - 21 mm (boîte de 2)</v>
          </cell>
          <cell r="J24">
            <v>10</v>
          </cell>
          <cell r="K24">
            <v>6.35</v>
          </cell>
          <cell r="L24"/>
        </row>
        <row r="25">
          <cell r="E25" t="str">
            <v>101033964</v>
          </cell>
          <cell r="F25"/>
          <cell r="G25">
            <v>7612367056076</v>
          </cell>
          <cell r="H25"/>
          <cell r="I25" t="str">
            <v>Téterelles PersonnalFit Flex™ M - 24 mm (boîte de 2)</v>
          </cell>
          <cell r="J25">
            <v>10</v>
          </cell>
          <cell r="K25">
            <v>6.35</v>
          </cell>
          <cell r="L25"/>
        </row>
        <row r="26">
          <cell r="E26" t="str">
            <v>101033992</v>
          </cell>
          <cell r="F26"/>
          <cell r="G26">
            <v>7612367056120</v>
          </cell>
          <cell r="H26"/>
          <cell r="I26" t="str">
            <v>Téterelles PersonnalFit Flex™ L - 27 mm (boîte de 2)</v>
          </cell>
          <cell r="J26">
            <v>10</v>
          </cell>
          <cell r="K26">
            <v>6.35</v>
          </cell>
          <cell r="L26"/>
        </row>
        <row r="27">
          <cell r="E27" t="str">
            <v>101033997</v>
          </cell>
          <cell r="F27"/>
          <cell r="G27">
            <v>7612367056175</v>
          </cell>
          <cell r="H27"/>
          <cell r="I27" t="str">
            <v>Téterelles PersonnalFit Flex™ XL - 30 mm (boîte de 2)</v>
          </cell>
          <cell r="J27">
            <v>10</v>
          </cell>
          <cell r="K27">
            <v>6.35</v>
          </cell>
          <cell r="L27"/>
        </row>
        <row r="28">
          <cell r="E28" t="str">
            <v>Nourrir, recueillir et conserver</v>
          </cell>
          <cell r="F28"/>
          <cell r="G28"/>
          <cell r="H28"/>
          <cell r="I28"/>
          <cell r="J28"/>
          <cell r="K28"/>
          <cell r="L28"/>
        </row>
        <row r="29">
          <cell r="E29" t="str">
            <v>008.0139</v>
          </cell>
          <cell r="F29"/>
          <cell r="G29">
            <v>7612367021920</v>
          </cell>
          <cell r="H29">
            <v>9813992</v>
          </cell>
          <cell r="I29" t="str">
            <v>Calma® (embout seul)</v>
          </cell>
          <cell r="J29">
            <v>10</v>
          </cell>
          <cell r="K29">
            <v>9.4</v>
          </cell>
          <cell r="L29"/>
        </row>
        <row r="30">
          <cell r="E30" t="str">
            <v>008.0124</v>
          </cell>
          <cell r="F30"/>
          <cell r="G30">
            <v>7612367043250</v>
          </cell>
          <cell r="H30">
            <v>9813986</v>
          </cell>
          <cell r="I30" t="str">
            <v>Calma® (avec biberon de 150 ml)</v>
          </cell>
          <cell r="J30">
            <v>10</v>
          </cell>
          <cell r="K30">
            <v>11.15</v>
          </cell>
          <cell r="L30"/>
        </row>
        <row r="31">
          <cell r="E31" t="str">
            <v>008.0188</v>
          </cell>
          <cell r="F31"/>
          <cell r="G31">
            <v>7612367024976</v>
          </cell>
          <cell r="H31">
            <v>2103773</v>
          </cell>
          <cell r="I31" t="str">
            <v>Calma® (avec biberon de 250 ml)</v>
          </cell>
          <cell r="J31">
            <v>10</v>
          </cell>
          <cell r="K31">
            <v>12.1</v>
          </cell>
          <cell r="L31"/>
        </row>
        <row r="32">
          <cell r="E32" t="str">
            <v>008.0403</v>
          </cell>
          <cell r="F32"/>
          <cell r="G32">
            <v>7612367050388</v>
          </cell>
          <cell r="H32"/>
          <cell r="I32" t="str">
            <v>Sachets de conservation pour lait maternel (boîte de 25)</v>
          </cell>
          <cell r="J32">
            <v>14</v>
          </cell>
          <cell r="K32">
            <v>9.1</v>
          </cell>
          <cell r="L32"/>
        </row>
        <row r="33">
          <cell r="E33" t="str">
            <v>008.0410</v>
          </cell>
          <cell r="F33"/>
          <cell r="G33">
            <v>7612367050470</v>
          </cell>
          <cell r="H33"/>
          <cell r="I33" t="str">
            <v>Sachets de conservation pour lait maternel (boîte de 50)</v>
          </cell>
          <cell r="J33">
            <v>10</v>
          </cell>
          <cell r="K33">
            <v>12.5</v>
          </cell>
          <cell r="L33"/>
        </row>
        <row r="34">
          <cell r="E34" t="str">
            <v>800.0796</v>
          </cell>
          <cell r="F34"/>
          <cell r="G34">
            <v>7612367010955</v>
          </cell>
          <cell r="H34">
            <v>4450438</v>
          </cell>
          <cell r="I34" t="str">
            <v>Lot de 3 biberons 150 ml</v>
          </cell>
          <cell r="J34">
            <v>5</v>
          </cell>
          <cell r="K34">
            <v>9.8000000000000007</v>
          </cell>
          <cell r="L34"/>
        </row>
        <row r="35">
          <cell r="E35" t="str">
            <v>Référence</v>
          </cell>
          <cell r="F35" t="str">
            <v>Classe  DM</v>
          </cell>
          <cell r="G35" t="str">
            <v>Code EAN</v>
          </cell>
          <cell r="H35" t="str">
            <v>Code ACL</v>
          </cell>
          <cell r="I35" t="str">
            <v>Désignation</v>
          </cell>
          <cell r="J35" t="str">
            <v>Nbre  d’unités</v>
          </cell>
          <cell r="K35" t="str">
            <v>Prix unitaire dé-  conditionné HT</v>
          </cell>
          <cell r="L35" t="str">
            <v>Eco taxe  HT</v>
          </cell>
        </row>
        <row r="36">
          <cell r="E36"/>
          <cell r="F36"/>
          <cell r="G36"/>
          <cell r="H36"/>
          <cell r="I36"/>
          <cell r="J36" t="str">
            <v>/ carton</v>
          </cell>
          <cell r="K36"/>
          <cell r="L36" t="str">
            <v>en sus</v>
          </cell>
        </row>
        <row r="37">
          <cell r="E37" t="str">
            <v>200.1659</v>
          </cell>
          <cell r="F37"/>
          <cell r="G37">
            <v>7612367016735</v>
          </cell>
          <cell r="H37">
            <v>6235661</v>
          </cell>
          <cell r="I37" t="str">
            <v>Lot de 2 biberons 250 ml</v>
          </cell>
          <cell r="J37">
            <v>5</v>
          </cell>
          <cell r="K37">
            <v>9.9</v>
          </cell>
          <cell r="L37"/>
        </row>
        <row r="38">
          <cell r="E38" t="str">
            <v>200.0597</v>
          </cell>
          <cell r="F38"/>
          <cell r="G38">
            <v>7612367014014</v>
          </cell>
          <cell r="H38">
            <v>4822733</v>
          </cell>
          <cell r="I38" t="str">
            <v>Biberon complet 150 ml avec tétine (S)</v>
          </cell>
          <cell r="J38">
            <v>10</v>
          </cell>
          <cell r="K38">
            <v>4.8499999999999996</v>
          </cell>
          <cell r="L38"/>
        </row>
        <row r="39">
          <cell r="E39" t="str">
            <v>200.1658</v>
          </cell>
          <cell r="F39"/>
          <cell r="G39">
            <v>7612367016728</v>
          </cell>
          <cell r="H39">
            <v>6207015</v>
          </cell>
          <cell r="I39" t="str">
            <v>Biberon complet 250 ml avec tétine (M)</v>
          </cell>
          <cell r="J39">
            <v>10</v>
          </cell>
          <cell r="K39">
            <v>8.85</v>
          </cell>
          <cell r="L39"/>
        </row>
        <row r="40">
          <cell r="E40" t="str">
            <v>200.0601</v>
          </cell>
          <cell r="F40"/>
          <cell r="G40">
            <v>7612367014038</v>
          </cell>
          <cell r="H40">
            <v>4822727</v>
          </cell>
          <cell r="I40" t="str">
            <v>Lot de 2 tétines débit faible (S)</v>
          </cell>
          <cell r="J40">
            <v>20</v>
          </cell>
          <cell r="K40">
            <v>4.05</v>
          </cell>
          <cell r="L40"/>
        </row>
        <row r="41">
          <cell r="E41" t="str">
            <v>200.0603</v>
          </cell>
          <cell r="F41"/>
          <cell r="G41">
            <v>7612367014052</v>
          </cell>
          <cell r="H41">
            <v>4822710</v>
          </cell>
          <cell r="I41" t="str">
            <v>Lot de 2 tétines débit moyen (M)</v>
          </cell>
          <cell r="J41">
            <v>20</v>
          </cell>
          <cell r="K41">
            <v>4.05</v>
          </cell>
          <cell r="L41"/>
        </row>
        <row r="42">
          <cell r="E42" t="str">
            <v>Nettoyer et transporter</v>
          </cell>
          <cell r="F42"/>
          <cell r="G42"/>
          <cell r="H42"/>
          <cell r="I42"/>
          <cell r="J42"/>
          <cell r="K42"/>
          <cell r="L42"/>
        </row>
        <row r="43">
          <cell r="E43">
            <v>101037156</v>
          </cell>
          <cell r="F43"/>
          <cell r="G43">
            <v>7612367062947</v>
          </cell>
          <cell r="H43"/>
          <cell r="I43" t="str">
            <v>Goupillon Quick Clean™</v>
          </cell>
          <cell r="J43">
            <v>1</v>
          </cell>
          <cell r="K43">
            <v>5</v>
          </cell>
          <cell r="L43"/>
        </row>
        <row r="44">
          <cell r="E44" t="str">
            <v>008.0040</v>
          </cell>
          <cell r="F44"/>
          <cell r="G44">
            <v>7612367014007</v>
          </cell>
          <cell r="H44">
            <v>4822756</v>
          </cell>
          <cell r="I44" t="str">
            <v>Quick Clean™ sachets pour micro-ondes (5 sachets)</v>
          </cell>
          <cell r="J44">
            <v>1</v>
          </cell>
          <cell r="K44">
            <v>8.9</v>
          </cell>
          <cell r="L44"/>
        </row>
        <row r="45">
          <cell r="E45" t="str">
            <v>200.0625</v>
          </cell>
          <cell r="F45"/>
          <cell r="G45">
            <v>7612367014083</v>
          </cell>
          <cell r="H45">
            <v>4822762</v>
          </cell>
          <cell r="I45" t="str">
            <v>Sac de transport CityStyle™ pour tire-lait</v>
          </cell>
          <cell r="J45">
            <v>3</v>
          </cell>
          <cell r="K45">
            <v>36</v>
          </cell>
          <cell r="L45"/>
        </row>
        <row r="46">
          <cell r="E46" t="str">
            <v>200.1756</v>
          </cell>
          <cell r="F46"/>
          <cell r="G46">
            <v>7612367017145</v>
          </cell>
          <cell r="H46"/>
          <cell r="I46" t="str">
            <v>Cooler Bag - Compartiment et bloc réfrigérant + 4 biberons</v>
          </cell>
          <cell r="J46">
            <v>1</v>
          </cell>
          <cell r="K46">
            <v>25.5</v>
          </cell>
          <cell r="L46"/>
        </row>
        <row r="47">
          <cell r="E47" t="str">
            <v>Soins des mamelons</v>
          </cell>
          <cell r="F47"/>
          <cell r="G47"/>
          <cell r="H47"/>
          <cell r="I47"/>
          <cell r="J47"/>
          <cell r="K47"/>
          <cell r="L47"/>
        </row>
        <row r="48">
          <cell r="E48" t="str">
            <v>101041336</v>
          </cell>
          <cell r="F48"/>
          <cell r="G48">
            <v>7612367005265</v>
          </cell>
          <cell r="H48">
            <v>7880085</v>
          </cell>
          <cell r="I48" t="str">
            <v>PureLan™ 100 (tube de 37g)</v>
          </cell>
          <cell r="J48">
            <v>50</v>
          </cell>
          <cell r="K48">
            <v>7.65</v>
          </cell>
          <cell r="L48"/>
        </row>
        <row r="49">
          <cell r="E49" t="str">
            <v>008.0058</v>
          </cell>
          <cell r="F49" t="str">
            <v>IIa</v>
          </cell>
          <cell r="G49">
            <v>7612367016827</v>
          </cell>
          <cell r="H49">
            <v>6207038</v>
          </cell>
          <cell r="I49" t="str">
            <v>Compresses Hydrogel (Boîte de 4)</v>
          </cell>
          <cell r="J49">
            <v>10</v>
          </cell>
          <cell r="K49">
            <v>9.65</v>
          </cell>
          <cell r="L49"/>
        </row>
        <row r="50">
          <cell r="E50" t="str">
            <v>008.0306</v>
          </cell>
          <cell r="F50"/>
          <cell r="G50">
            <v>7612367040372</v>
          </cell>
          <cell r="H50">
            <v>4450450</v>
          </cell>
          <cell r="I50" t="str">
            <v>Coussinets à usage unique (Boîte de 30)</v>
          </cell>
          <cell r="J50">
            <v>5</v>
          </cell>
          <cell r="K50">
            <v>4.9000000000000004</v>
          </cell>
          <cell r="L50"/>
        </row>
        <row r="51">
          <cell r="E51" t="str">
            <v>008.0373</v>
          </cell>
          <cell r="F51"/>
          <cell r="G51">
            <v>7612367043267</v>
          </cell>
          <cell r="H51">
            <v>7167128</v>
          </cell>
          <cell r="I51" t="str">
            <v>Coussinets à usage unique (Boîte de 60)</v>
          </cell>
          <cell r="J51">
            <v>3</v>
          </cell>
          <cell r="K51">
            <v>7.55</v>
          </cell>
          <cell r="L51"/>
        </row>
        <row r="52">
          <cell r="E52">
            <v>101037033</v>
          </cell>
          <cell r="F52"/>
          <cell r="G52">
            <v>7612367063067</v>
          </cell>
          <cell r="H52"/>
          <cell r="I52" t="str">
            <v>Coussinets à usage unique Safe &amp; Dry Ultra thin (boîte de 30)</v>
          </cell>
          <cell r="J52">
            <v>1</v>
          </cell>
          <cell r="K52">
            <v>4</v>
          </cell>
          <cell r="L52"/>
        </row>
        <row r="53">
          <cell r="E53">
            <v>101037043</v>
          </cell>
          <cell r="F53"/>
          <cell r="G53">
            <v>7612367063159</v>
          </cell>
          <cell r="H53"/>
          <cell r="I53" t="str">
            <v>Coussinets à usage unique Safe &amp; Dry Ultra thin (boîte de 60)</v>
          </cell>
          <cell r="J53">
            <v>1</v>
          </cell>
          <cell r="K53" t="e">
            <v>#N/A</v>
          </cell>
          <cell r="L53"/>
        </row>
        <row r="54">
          <cell r="E54" t="str">
            <v>008.0237</v>
          </cell>
          <cell r="F54" t="str">
            <v>I</v>
          </cell>
          <cell r="G54">
            <v>7612367003179</v>
          </cell>
          <cell r="H54">
            <v>9707445</v>
          </cell>
          <cell r="I54" t="str">
            <v>Coussinets lavables (Boîte de 4)</v>
          </cell>
          <cell r="J54">
            <v>5</v>
          </cell>
          <cell r="K54">
            <v>8.65</v>
          </cell>
          <cell r="L54"/>
        </row>
        <row r="55">
          <cell r="E55" t="str">
            <v>008.0239</v>
          </cell>
          <cell r="F55" t="str">
            <v>IIa</v>
          </cell>
          <cell r="G55">
            <v>7612367003544</v>
          </cell>
          <cell r="H55">
            <v>7889867</v>
          </cell>
          <cell r="I55" t="str">
            <v>Coupelles recueil-lait (Boîte de 2)</v>
          </cell>
          <cell r="J55">
            <v>5</v>
          </cell>
          <cell r="K55">
            <v>8.6999999999999993</v>
          </cell>
          <cell r="L55"/>
        </row>
        <row r="56">
          <cell r="E56" t="str">
            <v>008.0228</v>
          </cell>
          <cell r="F56" t="str">
            <v>I</v>
          </cell>
          <cell r="G56">
            <v>7612367003087</v>
          </cell>
          <cell r="H56">
            <v>7889838</v>
          </cell>
          <cell r="I56" t="str">
            <v>Forme-mamelons (Boîte de 2)</v>
          </cell>
          <cell r="J56">
            <v>1</v>
          </cell>
          <cell r="K56">
            <v>8.75</v>
          </cell>
          <cell r="L56"/>
        </row>
        <row r="57">
          <cell r="E57" t="str">
            <v>008.0230</v>
          </cell>
          <cell r="F57" t="str">
            <v>I</v>
          </cell>
          <cell r="G57">
            <v>7612367003100</v>
          </cell>
          <cell r="H57">
            <v>7889844</v>
          </cell>
          <cell r="I57" t="str">
            <v>Protège-mamelons (Boîte de 2)</v>
          </cell>
          <cell r="J57">
            <v>1</v>
          </cell>
          <cell r="K57">
            <v>8.6999999999999993</v>
          </cell>
          <cell r="L57"/>
        </row>
        <row r="58">
          <cell r="E58" t="str">
            <v>200.1625</v>
          </cell>
          <cell r="F58" t="str">
            <v>IIa</v>
          </cell>
          <cell r="G58">
            <v>7612367016629</v>
          </cell>
          <cell r="H58">
            <v>6343712</v>
          </cell>
          <cell r="I58" t="str">
            <v>Bouts de sein Contact™ Taille S (Boîte de 2)</v>
          </cell>
          <cell r="J58">
            <v>5</v>
          </cell>
          <cell r="K58">
            <v>6.7</v>
          </cell>
          <cell r="L58"/>
        </row>
        <row r="59">
          <cell r="E59" t="str">
            <v>200.1593</v>
          </cell>
          <cell r="F59" t="str">
            <v>IIa</v>
          </cell>
          <cell r="G59">
            <v>7612367016575</v>
          </cell>
          <cell r="H59">
            <v>6207021</v>
          </cell>
          <cell r="I59" t="str">
            <v>Bouts de sein Contact™ Taille M (Boîte de 2)</v>
          </cell>
          <cell r="J59">
            <v>5</v>
          </cell>
          <cell r="K59">
            <v>6.7</v>
          </cell>
          <cell r="L59"/>
        </row>
        <row r="60">
          <cell r="E60" t="str">
            <v>200.1630</v>
          </cell>
          <cell r="F60" t="str">
            <v>IIa</v>
          </cell>
          <cell r="G60">
            <v>7612367016674</v>
          </cell>
          <cell r="H60">
            <v>6344798</v>
          </cell>
          <cell r="I60" t="str">
            <v>Bouts de sein Contact™ Taille L (Boîte de 2)</v>
          </cell>
          <cell r="J60">
            <v>5</v>
          </cell>
          <cell r="K60">
            <v>6.7</v>
          </cell>
          <cell r="L60"/>
        </row>
        <row r="61">
          <cell r="E61" t="str">
            <v>Aides spéciales</v>
          </cell>
          <cell r="F61"/>
          <cell r="G61"/>
          <cell r="H61"/>
          <cell r="I61"/>
          <cell r="J61"/>
          <cell r="K61"/>
          <cell r="L61"/>
        </row>
        <row r="62">
          <cell r="E62" t="str">
            <v>009.0005</v>
          </cell>
          <cell r="F62"/>
          <cell r="G62">
            <v>7612367041164</v>
          </cell>
          <cell r="H62">
            <v>4619707</v>
          </cell>
          <cell r="I62" t="str">
            <v>Système de Nutrition Supplémentaire - DAL</v>
          </cell>
          <cell r="J62">
            <v>1</v>
          </cell>
          <cell r="K62">
            <v>25.79</v>
          </cell>
          <cell r="L62"/>
        </row>
        <row r="63">
          <cell r="E63" t="str">
            <v>800.0399</v>
          </cell>
          <cell r="F63"/>
          <cell r="G63">
            <v>7612367003209</v>
          </cell>
          <cell r="H63">
            <v>7880091</v>
          </cell>
          <cell r="I63" t="str">
            <v>Soft cup™ biberon tasse spécial</v>
          </cell>
          <cell r="J63">
            <v>5</v>
          </cell>
          <cell r="K63">
            <v>17.649999999999999</v>
          </cell>
          <cell r="L63"/>
        </row>
        <row r="64">
          <cell r="E64" t="str">
            <v>008.0112</v>
          </cell>
          <cell r="F64" t="str">
            <v>IIa</v>
          </cell>
          <cell r="G64">
            <v>7612367003049</v>
          </cell>
          <cell r="H64">
            <v>4619736</v>
          </cell>
          <cell r="I64" t="str">
            <v>SpecialNeeds® (biberon + 2 tétines)</v>
          </cell>
          <cell r="J64">
            <v>1</v>
          </cell>
          <cell r="K64">
            <v>15.55</v>
          </cell>
          <cell r="L64"/>
        </row>
        <row r="65">
          <cell r="E65" t="str">
            <v>008.0027</v>
          </cell>
          <cell r="F65"/>
          <cell r="G65">
            <v>7612367004879</v>
          </cell>
          <cell r="H65"/>
          <cell r="I65" t="str">
            <v>FingerFeeder (sachet de 5 embouts seringue)</v>
          </cell>
          <cell r="J65">
            <v>1</v>
          </cell>
          <cell r="K65">
            <v>20.95</v>
          </cell>
          <cell r="L65"/>
        </row>
        <row r="66">
          <cell r="E66" t="str">
            <v>800.0507</v>
          </cell>
          <cell r="F66"/>
          <cell r="G66">
            <v>7612367005340</v>
          </cell>
          <cell r="H66"/>
          <cell r="I66" t="str">
            <v>Babycup (sachet de 10 gobelets)</v>
          </cell>
          <cell r="J66">
            <v>1</v>
          </cell>
          <cell r="K66">
            <v>5.45</v>
          </cell>
          <cell r="L66"/>
        </row>
        <row r="67">
          <cell r="E67" t="str">
            <v>Accessoires</v>
          </cell>
          <cell r="F67"/>
          <cell r="G67"/>
          <cell r="H67"/>
          <cell r="I67"/>
          <cell r="J67"/>
          <cell r="K67"/>
          <cell r="L67"/>
        </row>
        <row r="68">
          <cell r="E68" t="str">
            <v>600.0832</v>
          </cell>
          <cell r="F68"/>
          <cell r="G68">
            <v>7612367006309</v>
          </cell>
          <cell r="H68"/>
          <cell r="I68" t="str">
            <v>Support mobile pour Symphony®</v>
          </cell>
          <cell r="J68">
            <v>1</v>
          </cell>
          <cell r="K68">
            <v>470</v>
          </cell>
          <cell r="L68"/>
        </row>
        <row r="69">
          <cell r="E69" t="str">
            <v>600.7073</v>
          </cell>
          <cell r="F69"/>
          <cell r="G69">
            <v>7612367049245</v>
          </cell>
          <cell r="H69"/>
          <cell r="I69" t="str">
            <v>Valise pour Symphony®</v>
          </cell>
          <cell r="J69">
            <v>1</v>
          </cell>
          <cell r="K69">
            <v>80</v>
          </cell>
          <cell r="L69"/>
        </row>
        <row r="70">
          <cell r="E70" t="str">
            <v>074.0017</v>
          </cell>
          <cell r="F70" t="str">
            <v>I</v>
          </cell>
          <cell r="G70">
            <v>7612367009430</v>
          </cell>
          <cell r="H70"/>
          <cell r="I70" t="str">
            <v>Câble allume cigare pour Symphony®</v>
          </cell>
          <cell r="J70">
            <v>1</v>
          </cell>
          <cell r="K70">
            <v>49.6</v>
          </cell>
          <cell r="L70"/>
        </row>
        <row r="71">
          <cell r="E71" t="str">
            <v>600.0387</v>
          </cell>
          <cell r="F71"/>
          <cell r="G71"/>
          <cell r="H71"/>
          <cell r="I71" t="str">
            <v>Manomètre pour tire-lait Medela</v>
          </cell>
          <cell r="J71">
            <v>1</v>
          </cell>
          <cell r="K71">
            <v>97</v>
          </cell>
          <cell r="L71"/>
        </row>
        <row r="72">
          <cell r="E72" t="str">
            <v>Bustier Easy Expression™</v>
          </cell>
          <cell r="F72"/>
          <cell r="G72"/>
          <cell r="H72"/>
          <cell r="I72"/>
          <cell r="J72"/>
          <cell r="K72"/>
          <cell r="L72"/>
        </row>
        <row r="73">
          <cell r="E73" t="str">
            <v>010.0040</v>
          </cell>
          <cell r="F73"/>
          <cell r="G73">
            <v>7612367049153</v>
          </cell>
          <cell r="H73"/>
          <cell r="I73" t="str">
            <v>Bustier Easy Expression™ - Blanc - taille S</v>
          </cell>
          <cell r="J73">
            <v>1</v>
          </cell>
          <cell r="K73">
            <v>26.65</v>
          </cell>
          <cell r="L73"/>
        </row>
        <row r="74">
          <cell r="E74" t="str">
            <v>010.0041</v>
          </cell>
          <cell r="F74"/>
          <cell r="G74">
            <v>7612367049160</v>
          </cell>
          <cell r="H74"/>
          <cell r="I74" t="str">
            <v>Bustier Easy Expression™ - Blanc - taille M</v>
          </cell>
          <cell r="J74">
            <v>1</v>
          </cell>
          <cell r="K74">
            <v>26.65</v>
          </cell>
          <cell r="L74"/>
        </row>
        <row r="75">
          <cell r="E75" t="str">
            <v>Référence</v>
          </cell>
          <cell r="F75" t="str">
            <v>Classe  DM</v>
          </cell>
          <cell r="G75" t="str">
            <v>Code EAN</v>
          </cell>
          <cell r="H75" t="str">
            <v>Code  ACL</v>
          </cell>
          <cell r="I75" t="str">
            <v>Désignation</v>
          </cell>
          <cell r="J75" t="str">
            <v>Nbre  d’unités</v>
          </cell>
          <cell r="K75" t="str">
            <v>Prix unitaire  décondition-  né HT</v>
          </cell>
          <cell r="L75" t="str">
            <v>Eco taxe  HT</v>
          </cell>
        </row>
        <row r="76">
          <cell r="E76"/>
          <cell r="F76"/>
          <cell r="G76"/>
          <cell r="H76"/>
          <cell r="I76"/>
          <cell r="J76" t="str">
            <v>/ carton</v>
          </cell>
          <cell r="K76"/>
          <cell r="L76" t="str">
            <v>en sus</v>
          </cell>
        </row>
        <row r="77">
          <cell r="E77" t="str">
            <v>101038769</v>
          </cell>
          <cell r="F77"/>
          <cell r="G77">
            <v>7612367049177</v>
          </cell>
          <cell r="H77"/>
          <cell r="I77" t="str">
            <v>Bustier Easy Expression™ - Blanc - taille L</v>
          </cell>
          <cell r="J77">
            <v>1</v>
          </cell>
          <cell r="K77">
            <v>26.65</v>
          </cell>
          <cell r="L77"/>
        </row>
        <row r="78">
          <cell r="E78" t="str">
            <v>101038770</v>
          </cell>
          <cell r="F78"/>
          <cell r="G78">
            <v>7612367068079</v>
          </cell>
          <cell r="H78"/>
          <cell r="I78" t="str">
            <v>Bustier Easy Expression™ - Noir - taille S</v>
          </cell>
          <cell r="J78">
            <v>1</v>
          </cell>
          <cell r="K78">
            <v>26.65</v>
          </cell>
          <cell r="L78"/>
        </row>
        <row r="79">
          <cell r="E79" t="str">
            <v>101038771</v>
          </cell>
          <cell r="F79"/>
          <cell r="G79">
            <v>7612367068093</v>
          </cell>
          <cell r="H79"/>
          <cell r="I79" t="str">
            <v>Bustier Easy Expression™ - Noir - taille M</v>
          </cell>
          <cell r="J79">
            <v>1</v>
          </cell>
          <cell r="K79">
            <v>26.65</v>
          </cell>
          <cell r="L79"/>
        </row>
        <row r="80">
          <cell r="E80" t="str">
            <v>101038773</v>
          </cell>
          <cell r="F80"/>
          <cell r="G80">
            <v>7612367068116</v>
          </cell>
          <cell r="H80"/>
          <cell r="I80" t="str">
            <v>Bustier Easy Expression™ - Noir - taille L</v>
          </cell>
          <cell r="J80">
            <v>1</v>
          </cell>
          <cell r="K80">
            <v>26.65</v>
          </cell>
          <cell r="L80"/>
        </row>
        <row r="81">
          <cell r="E81" t="str">
            <v>Soutien-gorge de grossesse et d’allaitement</v>
          </cell>
          <cell r="F81"/>
          <cell r="G81"/>
          <cell r="H81"/>
          <cell r="I81"/>
          <cell r="J81"/>
          <cell r="K81"/>
          <cell r="L81"/>
        </row>
        <row r="82">
          <cell r="E82" t="str">
            <v>101038822</v>
          </cell>
          <cell r="F82"/>
          <cell r="G82">
            <v>7612367046930</v>
          </cell>
          <cell r="H82"/>
          <cell r="I82" t="str">
            <v>Soutien-gorge d’allaitement - Blanc - Taille S</v>
          </cell>
          <cell r="J82">
            <v>1</v>
          </cell>
          <cell r="K82">
            <v>17.899999999999999</v>
          </cell>
          <cell r="L82"/>
        </row>
        <row r="83">
          <cell r="E83" t="str">
            <v>101038823</v>
          </cell>
          <cell r="F83"/>
          <cell r="G83">
            <v>7612367046947</v>
          </cell>
          <cell r="H83"/>
          <cell r="I83" t="str">
            <v>Soutien-gorge d’allaitement - Blanc - Taille M</v>
          </cell>
          <cell r="J83">
            <v>1</v>
          </cell>
          <cell r="K83">
            <v>17.899999999999999</v>
          </cell>
          <cell r="L83"/>
        </row>
        <row r="84">
          <cell r="E84" t="str">
            <v>101038824</v>
          </cell>
          <cell r="F84"/>
          <cell r="G84">
            <v>7612367046954</v>
          </cell>
          <cell r="H84"/>
          <cell r="I84" t="str">
            <v>Soutien-gorge d’allaitement - Blanc - Taille L</v>
          </cell>
          <cell r="J84">
            <v>1</v>
          </cell>
          <cell r="K84">
            <v>17.899999999999999</v>
          </cell>
          <cell r="L84"/>
        </row>
        <row r="85">
          <cell r="E85" t="str">
            <v>101038825</v>
          </cell>
          <cell r="F85"/>
          <cell r="G85">
            <v>7612367046961</v>
          </cell>
          <cell r="H85"/>
          <cell r="I85" t="str">
            <v>Soutien-gorge d’allaitement - Blanc - Taille XL</v>
          </cell>
          <cell r="J85">
            <v>1</v>
          </cell>
          <cell r="K85">
            <v>17.899999999999999</v>
          </cell>
          <cell r="L85"/>
        </row>
        <row r="86">
          <cell r="E86" t="str">
            <v>101038826</v>
          </cell>
          <cell r="F86"/>
          <cell r="G86">
            <v>7612367046978</v>
          </cell>
          <cell r="H86"/>
          <cell r="I86" t="str">
            <v>Soutien-gorge d’allaitement - Noir - Taille S</v>
          </cell>
          <cell r="J86">
            <v>1</v>
          </cell>
          <cell r="K86">
            <v>17.899999999999999</v>
          </cell>
          <cell r="L86"/>
        </row>
        <row r="87">
          <cell r="E87" t="str">
            <v>101038827</v>
          </cell>
          <cell r="F87"/>
          <cell r="G87">
            <v>7612367068475</v>
          </cell>
          <cell r="H87"/>
          <cell r="I87" t="str">
            <v>Soutien-gorge d’allaitement - Noir - Taille M</v>
          </cell>
          <cell r="J87">
            <v>1</v>
          </cell>
          <cell r="K87">
            <v>17.899999999999999</v>
          </cell>
          <cell r="L87"/>
        </row>
        <row r="88">
          <cell r="E88" t="str">
            <v>101038828</v>
          </cell>
          <cell r="F88"/>
          <cell r="G88">
            <v>7612367046923</v>
          </cell>
          <cell r="H88"/>
          <cell r="I88" t="str">
            <v>Soutien-gorge d’allaitement - Noir - Taille L</v>
          </cell>
          <cell r="J88">
            <v>1</v>
          </cell>
          <cell r="K88">
            <v>17.899999999999999</v>
          </cell>
          <cell r="L88"/>
        </row>
        <row r="89">
          <cell r="E89" t="str">
            <v>101038829</v>
          </cell>
          <cell r="F89"/>
          <cell r="G89">
            <v>7612367046985</v>
          </cell>
          <cell r="H89"/>
          <cell r="I89" t="str">
            <v>Soutien-gorge d’allaitement - Noir - Taille XL</v>
          </cell>
          <cell r="J89">
            <v>1</v>
          </cell>
          <cell r="K89">
            <v>17.899999999999999</v>
          </cell>
          <cell r="L89"/>
        </row>
        <row r="90">
          <cell r="E90" t="str">
            <v>Brassière de grossesse et d’allaitement</v>
          </cell>
          <cell r="F90"/>
          <cell r="G90"/>
          <cell r="H90"/>
          <cell r="I90"/>
          <cell r="J90"/>
          <cell r="K90"/>
          <cell r="L90"/>
        </row>
        <row r="91">
          <cell r="E91" t="str">
            <v>101038885</v>
          </cell>
          <cell r="F91"/>
          <cell r="G91">
            <v>7612367048897</v>
          </cell>
          <cell r="H91"/>
          <cell r="I91" t="str">
            <v>Brassière d’allaitement - Blanc - Taille S</v>
          </cell>
          <cell r="J91">
            <v>1</v>
          </cell>
          <cell r="K91">
            <v>14.75</v>
          </cell>
          <cell r="L91"/>
        </row>
        <row r="92">
          <cell r="E92" t="str">
            <v>101038886</v>
          </cell>
          <cell r="F92"/>
          <cell r="G92">
            <v>7612367048903</v>
          </cell>
          <cell r="H92"/>
          <cell r="I92" t="str">
            <v>Brassière d’allaitement - Blanc - Taille M</v>
          </cell>
          <cell r="J92">
            <v>1</v>
          </cell>
          <cell r="K92">
            <v>14.75</v>
          </cell>
          <cell r="L92"/>
        </row>
        <row r="93">
          <cell r="E93" t="str">
            <v>101038887</v>
          </cell>
          <cell r="F93"/>
          <cell r="G93">
            <v>7612367068642</v>
          </cell>
          <cell r="H93"/>
          <cell r="I93" t="str">
            <v>Brassière d’allaitement - Blanc - Taille L</v>
          </cell>
          <cell r="J93">
            <v>1</v>
          </cell>
          <cell r="K93">
            <v>14.75</v>
          </cell>
          <cell r="L93"/>
        </row>
        <row r="94">
          <cell r="E94" t="str">
            <v>101038888</v>
          </cell>
          <cell r="F94"/>
          <cell r="G94">
            <v>7612367048927</v>
          </cell>
          <cell r="H94"/>
          <cell r="I94" t="str">
            <v>Brassière d’allaitement - Noir - Taille S</v>
          </cell>
          <cell r="J94">
            <v>1</v>
          </cell>
          <cell r="K94">
            <v>14.75</v>
          </cell>
          <cell r="L94"/>
        </row>
        <row r="95">
          <cell r="E95" t="str">
            <v>101038889</v>
          </cell>
          <cell r="F95"/>
          <cell r="G95">
            <v>7612367068666</v>
          </cell>
          <cell r="H95"/>
          <cell r="I95" t="str">
            <v>Brassière d’allaitement - Noir - Taille M</v>
          </cell>
          <cell r="J95">
            <v>1</v>
          </cell>
          <cell r="K95">
            <v>14.75</v>
          </cell>
          <cell r="L95"/>
        </row>
        <row r="96">
          <cell r="E96" t="str">
            <v>101038890</v>
          </cell>
          <cell r="F96"/>
          <cell r="G96">
            <v>7612367068680</v>
          </cell>
          <cell r="H96"/>
          <cell r="I96" t="str">
            <v>Brassière d’allaitement - Noir - Taille L</v>
          </cell>
          <cell r="J96">
            <v>1</v>
          </cell>
          <cell r="K96">
            <v>14.75</v>
          </cell>
          <cell r="L96"/>
        </row>
        <row r="97">
          <cell r="E97" t="str">
            <v>Bandeau de grossesse</v>
          </cell>
          <cell r="F97"/>
          <cell r="G97"/>
          <cell r="H97"/>
          <cell r="I97"/>
          <cell r="J97"/>
          <cell r="K97"/>
          <cell r="L97"/>
        </row>
        <row r="98">
          <cell r="E98" t="str">
            <v>101038794</v>
          </cell>
          <cell r="F98"/>
          <cell r="G98">
            <v>7612367056533</v>
          </cell>
          <cell r="H98"/>
          <cell r="I98" t="str">
            <v>Bandeau de maintien - Blanc - Taille S</v>
          </cell>
          <cell r="J98">
            <v>1</v>
          </cell>
          <cell r="K98">
            <v>10.15</v>
          </cell>
          <cell r="L98"/>
        </row>
        <row r="99">
          <cell r="E99" t="str">
            <v>101038795</v>
          </cell>
          <cell r="F99"/>
          <cell r="G99">
            <v>7612367056557</v>
          </cell>
          <cell r="H99"/>
          <cell r="I99" t="str">
            <v>Bandeau de maintien - Blanc - Taille M</v>
          </cell>
          <cell r="J99">
            <v>1</v>
          </cell>
          <cell r="K99">
            <v>10.15</v>
          </cell>
          <cell r="L99"/>
        </row>
        <row r="100">
          <cell r="E100" t="str">
            <v>101038796</v>
          </cell>
          <cell r="F100"/>
          <cell r="G100">
            <v>7612367056595</v>
          </cell>
          <cell r="H100"/>
          <cell r="I100" t="str">
            <v>Bandeau de maintien - Blanc - Taille L</v>
          </cell>
          <cell r="J100">
            <v>1</v>
          </cell>
          <cell r="K100">
            <v>10.15</v>
          </cell>
          <cell r="L100"/>
        </row>
        <row r="101">
          <cell r="E101" t="str">
            <v>101038797</v>
          </cell>
          <cell r="F101"/>
          <cell r="G101">
            <v>7612367056625</v>
          </cell>
          <cell r="H101"/>
          <cell r="I101" t="str">
            <v>Bandeau de maintien - Blanc - Taille XL</v>
          </cell>
          <cell r="J101">
            <v>1</v>
          </cell>
          <cell r="K101">
            <v>10.15</v>
          </cell>
          <cell r="L101"/>
        </row>
        <row r="102">
          <cell r="E102" t="str">
            <v>101038798</v>
          </cell>
          <cell r="F102"/>
          <cell r="G102">
            <v>7612367056649</v>
          </cell>
          <cell r="H102"/>
          <cell r="I102" t="str">
            <v>Bandeau de maintien - Noir - Taille S</v>
          </cell>
          <cell r="J102">
            <v>1</v>
          </cell>
          <cell r="K102">
            <v>10.15</v>
          </cell>
          <cell r="L102"/>
        </row>
        <row r="103">
          <cell r="E103" t="str">
            <v>101038799</v>
          </cell>
          <cell r="F103"/>
          <cell r="G103">
            <v>7612367056663</v>
          </cell>
          <cell r="H103"/>
          <cell r="I103" t="str">
            <v>Bandeau de maintien - Noir - Taille M</v>
          </cell>
          <cell r="J103">
            <v>1</v>
          </cell>
          <cell r="K103">
            <v>10.15</v>
          </cell>
          <cell r="L103"/>
        </row>
        <row r="104">
          <cell r="E104" t="str">
            <v>101038800</v>
          </cell>
          <cell r="F104"/>
          <cell r="G104">
            <v>7612367056687</v>
          </cell>
          <cell r="H104"/>
          <cell r="I104" t="str">
            <v>Bandeau de maintien - Noir - Taille L</v>
          </cell>
          <cell r="J104">
            <v>1</v>
          </cell>
          <cell r="K104">
            <v>10.15</v>
          </cell>
          <cell r="L104"/>
        </row>
        <row r="105">
          <cell r="E105" t="str">
            <v>101038801</v>
          </cell>
          <cell r="F105"/>
          <cell r="G105">
            <v>7612367056717</v>
          </cell>
          <cell r="H105"/>
          <cell r="I105" t="str">
            <v>Bandeau de maintien - Noir - Taille XL</v>
          </cell>
          <cell r="J105">
            <v>1</v>
          </cell>
          <cell r="K105">
            <v>10.15</v>
          </cell>
          <cell r="L105"/>
        </row>
      </sheetData>
      <sheetData sheetId="3" refreshError="1"/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732216-D913-41BB-972F-455156FF235F}" name="t_stock" displayName="t_stock" ref="A1:T504" totalsRowShown="0" headerRowDxfId="0" dataDxfId="1" tableBorderDxfId="22">
  <autoFilter ref="A1:T504" xr:uid="{EC732216-D913-41BB-972F-455156FF235F}"/>
  <tableColumns count="20">
    <tableColumn id="1" xr3:uid="{84D616FC-7DA6-4B38-B218-FE01FC4F9824}" name="Site" dataDxfId="21"/>
    <tableColumn id="2" xr3:uid="{538314A0-BEC3-4292-8E63-36CCF596E9F1}" name="Code Mag" dataDxfId="20"/>
    <tableColumn id="3" xr3:uid="{60A0ABD6-7404-4295-ADB0-BB88BA9F8976}" name="Magasin" dataDxfId="19"/>
    <tableColumn id="4" xr3:uid="{297BA40C-9A72-428B-9A76-3A491937CA76}" name="Code Article Stock" dataDxfId="18"/>
    <tableColumn id="5" xr3:uid="{89FA6E96-64FF-4A4E-94D8-2B85C30E73D5}" name="Code Article Laboratoire" dataDxfId="17"/>
    <tableColumn id="6" xr3:uid="{A80904CE-7E72-4A30-84A5-2524F53F5493}" name="Désignation Article" dataDxfId="16"/>
    <tableColumn id="7" xr3:uid="{0E62EF1F-E182-4CFE-8DA5-29498C225844}" name="Nouveau Stock" dataDxfId="15"/>
    <tableColumn id="8" xr3:uid="{8EA2AB03-542B-4AAA-BB06-29FBAFB8F4F1}" name="Stock Début" dataDxfId="14"/>
    <tableColumn id="9" xr3:uid="{5D72796B-D6E4-4C7B-930C-55A3E5B8E6DA}" name="Entrées Fournisseurs_x000a_(62)" dataDxfId="13"/>
    <tableColumn id="10" xr3:uid="{AC7374D4-A1AF-4684-B2DC-F0A42D8C3638}" name="Colonne1" dataDxfId="12"/>
    <tableColumn id="11" xr3:uid="{0E300066-3C35-4988-94DB-868EC4B6651C}" name="Entrées Diverses_x000a_(63)" dataDxfId="11"/>
    <tableColumn id="12" xr3:uid="{1CB3EE73-FDD9-4995-AE23-561B55772189}" name="Entrées Retours Clients_x000a_ (12)" dataDxfId="10"/>
    <tableColumn id="13" xr3:uid="{32710DFB-AD39-4B91-8256-145519BC3634}" name="Sorties Ventes_x000a_(10)" dataDxfId="9"/>
    <tableColumn id="14" xr3:uid="{56497B5D-F28F-4496-94A4-8E7C75FB15F9}" name="Sorties Spécifiques_x000a_(65)" dataDxfId="8"/>
    <tableColumn id="15" xr3:uid="{19042DE9-2306-42AE-8D40-EE215DBC7543}" name="Sorties Avaries_x000a_(67)" dataDxfId="7"/>
    <tableColumn id="16" xr3:uid="{C6358A3E-2631-40C4-B967-99318A3D8AC4}" name="Sorties Gratuits_x000a_(68)" dataDxfId="6"/>
    <tableColumn id="17" xr3:uid="{C16A56B8-9694-4BFF-82C6-DE8A56A8632B}" name="Sorties Echanges_x000a_(69)" dataDxfId="5"/>
    <tableColumn id="18" xr3:uid="{48DCA73B-8F9A-4D72-B2D3-5399415CBD34}" name="Entrées Transferts_x000a_(64)" dataDxfId="4"/>
    <tableColumn id="19" xr3:uid="{E4093A96-4201-4994-8856-D7880E555E60}" name="Sorties Transferts_x000a_(66)" dataDxfId="3"/>
    <tableColumn id="20" xr3:uid="{3678F82E-374A-4088-8597-B752F96C4F9E}" name="Ajustements de Stock_x000a_(71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BC52-C82F-48F6-B586-109E822FAA77}">
  <dimension ref="A1:AGN115"/>
  <sheetViews>
    <sheetView tabSelected="1" workbookViewId="0">
      <selection activeCell="A37" sqref="A37"/>
    </sheetView>
  </sheetViews>
  <sheetFormatPr baseColWidth="10" defaultRowHeight="12.75" x14ac:dyDescent="0.2"/>
  <cols>
    <col min="3" max="3" width="14.28515625" customWidth="1"/>
    <col min="5" max="5" width="38.7109375" customWidth="1"/>
  </cols>
  <sheetData>
    <row r="1" spans="1:872" ht="22.9" customHeight="1" x14ac:dyDescent="0.2">
      <c r="A1" s="107" t="s">
        <v>1046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9"/>
    </row>
    <row r="2" spans="1:872" ht="22.9" customHeight="1" thickBot="1" x14ac:dyDescent="0.25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</row>
    <row r="3" spans="1:872" s="47" customFormat="1" ht="22.9" customHeight="1" thickBot="1" x14ac:dyDescent="0.25">
      <c r="A3" s="15"/>
    </row>
    <row r="4" spans="1:872" s="47" customFormat="1" ht="22.9" customHeight="1" x14ac:dyDescent="0.2">
      <c r="A4" s="83" t="s">
        <v>1047</v>
      </c>
      <c r="B4" s="84"/>
      <c r="C4" s="113"/>
      <c r="D4" s="102"/>
      <c r="E4" s="103"/>
    </row>
    <row r="5" spans="1:872" s="47" customFormat="1" ht="12.6" customHeight="1" thickBot="1" x14ac:dyDescent="0.25">
      <c r="A5" s="85"/>
      <c r="B5" s="86"/>
      <c r="C5" s="104"/>
      <c r="D5" s="105"/>
      <c r="E5" s="106"/>
    </row>
    <row r="6" spans="1:872" s="47" customFormat="1" ht="22.9" customHeight="1" thickBot="1" x14ac:dyDescent="0.25">
      <c r="A6" s="15"/>
    </row>
    <row r="7" spans="1:872" s="47" customFormat="1" ht="22.9" customHeight="1" x14ac:dyDescent="0.2">
      <c r="A7" s="83" t="s">
        <v>1048</v>
      </c>
      <c r="B7" s="84"/>
      <c r="C7" s="101"/>
      <c r="D7" s="102"/>
      <c r="E7" s="103"/>
    </row>
    <row r="8" spans="1:872" s="47" customFormat="1" ht="7.15" customHeight="1" thickBot="1" x14ac:dyDescent="0.25">
      <c r="A8" s="85"/>
      <c r="B8" s="86"/>
      <c r="C8" s="104"/>
      <c r="D8" s="105"/>
      <c r="E8" s="106"/>
    </row>
    <row r="9" spans="1:872" s="47" customFormat="1" ht="22.9" customHeight="1" thickBot="1" x14ac:dyDescent="0.25"/>
    <row r="10" spans="1:872" s="47" customFormat="1" ht="22.9" customHeight="1" x14ac:dyDescent="0.2">
      <c r="A10" s="83" t="s">
        <v>1049</v>
      </c>
      <c r="B10" s="84"/>
      <c r="C10" s="101"/>
      <c r="D10" s="102"/>
      <c r="E10" s="103"/>
    </row>
    <row r="11" spans="1:872" s="47" customFormat="1" ht="3" customHeight="1" thickBot="1" x14ac:dyDescent="0.25">
      <c r="A11" s="85"/>
      <c r="B11" s="86"/>
      <c r="C11" s="104"/>
      <c r="D11" s="105"/>
      <c r="E11" s="106"/>
      <c r="F11" s="48"/>
      <c r="G11" s="49"/>
      <c r="H11" s="50"/>
      <c r="I11" s="49"/>
      <c r="J11" s="50"/>
    </row>
    <row r="12" spans="1:872" s="47" customFormat="1" ht="22.9" customHeight="1" thickBot="1" x14ac:dyDescent="0.25">
      <c r="A12" s="15"/>
    </row>
    <row r="13" spans="1:872" s="52" customFormat="1" ht="36.75" customHeight="1" thickBot="1" x14ac:dyDescent="0.25">
      <c r="A13" s="68" t="s">
        <v>12</v>
      </c>
      <c r="B13" s="10" t="s">
        <v>13</v>
      </c>
      <c r="C13" s="9" t="s">
        <v>14</v>
      </c>
      <c r="D13" s="9" t="s">
        <v>15</v>
      </c>
      <c r="E13" s="9" t="s">
        <v>16</v>
      </c>
      <c r="F13" s="9" t="s">
        <v>17</v>
      </c>
      <c r="G13" s="11" t="s">
        <v>18</v>
      </c>
      <c r="H13" s="10" t="s">
        <v>19</v>
      </c>
      <c r="I13" s="12" t="s">
        <v>20</v>
      </c>
      <c r="J13" s="12" t="s">
        <v>21</v>
      </c>
      <c r="K13" s="13" t="s">
        <v>22</v>
      </c>
      <c r="L13" s="13" t="s">
        <v>23</v>
      </c>
      <c r="M13" s="69" t="s">
        <v>1233</v>
      </c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  <c r="FW13" s="51"/>
      <c r="FX13" s="51"/>
      <c r="FY13" s="51"/>
      <c r="FZ13" s="51"/>
      <c r="GA13" s="51"/>
      <c r="GB13" s="51"/>
      <c r="GC13" s="51"/>
      <c r="GD13" s="51"/>
      <c r="GE13" s="51"/>
      <c r="GF13" s="51"/>
      <c r="GG13" s="51"/>
      <c r="GH13" s="51"/>
      <c r="GI13" s="51"/>
      <c r="GJ13" s="51"/>
      <c r="GK13" s="51"/>
      <c r="GL13" s="51"/>
      <c r="GM13" s="51"/>
      <c r="GN13" s="51"/>
      <c r="GO13" s="51"/>
      <c r="GP13" s="51"/>
      <c r="GQ13" s="51"/>
      <c r="GR13" s="51"/>
      <c r="GS13" s="51"/>
      <c r="GT13" s="51"/>
      <c r="GU13" s="51"/>
      <c r="GV13" s="51"/>
      <c r="GW13" s="51"/>
      <c r="GX13" s="51"/>
      <c r="GY13" s="51"/>
      <c r="GZ13" s="51"/>
      <c r="HA13" s="51"/>
      <c r="HB13" s="51"/>
      <c r="HC13" s="51"/>
      <c r="HD13" s="51"/>
      <c r="HE13" s="51"/>
      <c r="HF13" s="51"/>
      <c r="HG13" s="51"/>
      <c r="HH13" s="51"/>
      <c r="HI13" s="51"/>
      <c r="HJ13" s="51"/>
      <c r="HK13" s="51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  <c r="KO13" s="51"/>
      <c r="KP13" s="51"/>
      <c r="KQ13" s="51"/>
      <c r="KR13" s="51"/>
      <c r="KS13" s="51"/>
      <c r="KT13" s="51"/>
      <c r="KU13" s="51"/>
      <c r="KV13" s="51"/>
      <c r="KW13" s="51"/>
      <c r="KX13" s="51"/>
      <c r="KY13" s="51"/>
      <c r="KZ13" s="51"/>
      <c r="LA13" s="51"/>
      <c r="LB13" s="51"/>
      <c r="LC13" s="51"/>
      <c r="LD13" s="51"/>
      <c r="LE13" s="51"/>
      <c r="LF13" s="51"/>
      <c r="LG13" s="51"/>
      <c r="LH13" s="51"/>
      <c r="LI13" s="51"/>
      <c r="LJ13" s="51"/>
      <c r="LK13" s="51"/>
      <c r="LL13" s="51"/>
      <c r="LM13" s="51"/>
      <c r="LN13" s="51"/>
      <c r="LO13" s="51"/>
      <c r="LP13" s="51"/>
      <c r="LQ13" s="51"/>
      <c r="LR13" s="51"/>
      <c r="LS13" s="51"/>
      <c r="LT13" s="51"/>
      <c r="LU13" s="51"/>
      <c r="LV13" s="51"/>
      <c r="LW13" s="51"/>
      <c r="LX13" s="51"/>
      <c r="LY13" s="51"/>
      <c r="LZ13" s="51"/>
      <c r="MA13" s="51"/>
      <c r="MB13" s="51"/>
      <c r="MC13" s="51"/>
      <c r="MD13" s="51"/>
      <c r="ME13" s="51"/>
      <c r="MF13" s="51"/>
      <c r="MG13" s="51"/>
      <c r="MH13" s="51"/>
      <c r="MI13" s="51"/>
      <c r="MJ13" s="51"/>
      <c r="MK13" s="51"/>
      <c r="ML13" s="51"/>
      <c r="MM13" s="51"/>
      <c r="MN13" s="51"/>
      <c r="MO13" s="51"/>
      <c r="MP13" s="51"/>
      <c r="MQ13" s="51"/>
      <c r="MR13" s="51"/>
      <c r="MS13" s="51"/>
      <c r="MT13" s="51"/>
      <c r="MU13" s="51"/>
      <c r="MV13" s="51"/>
      <c r="MW13" s="51"/>
      <c r="MX13" s="51"/>
      <c r="MY13" s="51"/>
      <c r="MZ13" s="51"/>
      <c r="NA13" s="51"/>
      <c r="NB13" s="51"/>
      <c r="NC13" s="51"/>
      <c r="ND13" s="51"/>
      <c r="NE13" s="51"/>
      <c r="NF13" s="51"/>
      <c r="NG13" s="51"/>
      <c r="NH13" s="51"/>
      <c r="NI13" s="51"/>
      <c r="NJ13" s="51"/>
      <c r="NK13" s="51"/>
      <c r="NL13" s="51"/>
      <c r="NM13" s="51"/>
      <c r="NN13" s="51"/>
      <c r="NO13" s="51"/>
      <c r="NP13" s="51"/>
      <c r="NQ13" s="51"/>
      <c r="NR13" s="51"/>
      <c r="NS13" s="51"/>
      <c r="NT13" s="51"/>
      <c r="NU13" s="51"/>
      <c r="NV13" s="51"/>
      <c r="NW13" s="51"/>
      <c r="NX13" s="51"/>
      <c r="NY13" s="51"/>
      <c r="NZ13" s="51"/>
      <c r="OA13" s="51"/>
      <c r="OB13" s="51"/>
      <c r="OC13" s="51"/>
      <c r="OD13" s="51"/>
      <c r="OE13" s="51"/>
      <c r="OF13" s="51"/>
      <c r="OG13" s="51"/>
      <c r="OH13" s="51"/>
      <c r="OI13" s="51"/>
      <c r="OJ13" s="51"/>
      <c r="OK13" s="51"/>
      <c r="OL13" s="51"/>
      <c r="OM13" s="51"/>
      <c r="ON13" s="51"/>
      <c r="OO13" s="51"/>
      <c r="OP13" s="51"/>
      <c r="OQ13" s="51"/>
      <c r="OR13" s="51"/>
      <c r="OS13" s="51"/>
      <c r="OT13" s="51"/>
      <c r="OU13" s="51"/>
      <c r="OV13" s="51"/>
      <c r="OW13" s="51"/>
      <c r="OX13" s="51"/>
      <c r="OY13" s="51"/>
      <c r="OZ13" s="51"/>
      <c r="PA13" s="51"/>
      <c r="PB13" s="51"/>
      <c r="PC13" s="51"/>
      <c r="PD13" s="51"/>
      <c r="PE13" s="51"/>
      <c r="PF13" s="51"/>
      <c r="PG13" s="51"/>
      <c r="PH13" s="51"/>
      <c r="PI13" s="51"/>
      <c r="PJ13" s="51"/>
      <c r="PK13" s="51"/>
      <c r="PL13" s="51"/>
      <c r="PM13" s="51"/>
      <c r="PN13" s="51"/>
      <c r="PO13" s="51"/>
      <c r="PP13" s="51"/>
      <c r="PQ13" s="51"/>
      <c r="PR13" s="51"/>
      <c r="PS13" s="51"/>
      <c r="PT13" s="51"/>
      <c r="PU13" s="51"/>
      <c r="PV13" s="51"/>
      <c r="PW13" s="51"/>
      <c r="PX13" s="51"/>
      <c r="PY13" s="51"/>
      <c r="PZ13" s="51"/>
      <c r="QA13" s="51"/>
      <c r="QB13" s="51"/>
      <c r="QC13" s="51"/>
      <c r="QD13" s="51"/>
      <c r="QE13" s="51"/>
      <c r="QF13" s="51"/>
      <c r="QG13" s="51"/>
      <c r="QH13" s="51"/>
      <c r="QI13" s="51"/>
      <c r="QJ13" s="51"/>
      <c r="QK13" s="51"/>
      <c r="QL13" s="51"/>
      <c r="QM13" s="51"/>
      <c r="QN13" s="51"/>
      <c r="QO13" s="51"/>
      <c r="QP13" s="51"/>
      <c r="QQ13" s="51"/>
      <c r="QR13" s="51"/>
      <c r="QS13" s="51"/>
      <c r="QT13" s="51"/>
      <c r="QU13" s="51"/>
      <c r="QV13" s="51"/>
      <c r="QW13" s="51"/>
      <c r="QX13" s="51"/>
      <c r="QY13" s="51"/>
      <c r="QZ13" s="51"/>
      <c r="RA13" s="51"/>
      <c r="RB13" s="51"/>
      <c r="RC13" s="51"/>
      <c r="RD13" s="51"/>
      <c r="RE13" s="51"/>
      <c r="RF13" s="51"/>
      <c r="RG13" s="51"/>
      <c r="RH13" s="51"/>
      <c r="RI13" s="51"/>
      <c r="RJ13" s="51"/>
      <c r="RK13" s="51"/>
      <c r="RL13" s="51"/>
      <c r="RM13" s="51"/>
      <c r="RN13" s="51"/>
      <c r="RO13" s="51"/>
      <c r="RP13" s="51"/>
      <c r="RQ13" s="51"/>
      <c r="RR13" s="51"/>
      <c r="RS13" s="51"/>
      <c r="RT13" s="51"/>
      <c r="RU13" s="51"/>
      <c r="RV13" s="51"/>
      <c r="RW13" s="51"/>
      <c r="RX13" s="51"/>
      <c r="RY13" s="51"/>
      <c r="RZ13" s="51"/>
      <c r="SA13" s="51"/>
      <c r="SB13" s="51"/>
      <c r="SC13" s="51"/>
      <c r="SD13" s="51"/>
      <c r="SE13" s="51"/>
      <c r="SF13" s="51"/>
      <c r="SG13" s="51"/>
      <c r="SH13" s="51"/>
      <c r="SI13" s="51"/>
      <c r="SJ13" s="51"/>
      <c r="SK13" s="51"/>
      <c r="SL13" s="51"/>
      <c r="SM13" s="51"/>
      <c r="SN13" s="51"/>
      <c r="SO13" s="51"/>
      <c r="SP13" s="51"/>
      <c r="SQ13" s="51"/>
      <c r="SR13" s="51"/>
      <c r="SS13" s="51"/>
      <c r="ST13" s="51"/>
      <c r="SU13" s="51"/>
      <c r="SV13" s="51"/>
      <c r="SW13" s="51"/>
      <c r="SX13" s="51"/>
      <c r="SY13" s="51"/>
      <c r="SZ13" s="51"/>
      <c r="TA13" s="51"/>
      <c r="TB13" s="51"/>
      <c r="TC13" s="51"/>
      <c r="TD13" s="51"/>
      <c r="TE13" s="51"/>
      <c r="TF13" s="51"/>
      <c r="TG13" s="51"/>
      <c r="TH13" s="51"/>
      <c r="TI13" s="51"/>
      <c r="TJ13" s="51"/>
      <c r="TK13" s="51"/>
      <c r="TL13" s="51"/>
      <c r="TM13" s="51"/>
      <c r="TN13" s="51"/>
      <c r="TO13" s="51"/>
      <c r="TP13" s="51"/>
      <c r="TQ13" s="51"/>
      <c r="TR13" s="51"/>
      <c r="TS13" s="51"/>
      <c r="TT13" s="51"/>
      <c r="TU13" s="51"/>
      <c r="TV13" s="51"/>
      <c r="TW13" s="51"/>
      <c r="TX13" s="51"/>
      <c r="TY13" s="51"/>
      <c r="TZ13" s="51"/>
      <c r="UA13" s="51"/>
      <c r="UB13" s="51"/>
      <c r="UC13" s="51"/>
      <c r="UD13" s="51"/>
      <c r="UE13" s="51"/>
      <c r="UF13" s="51"/>
      <c r="UG13" s="51"/>
      <c r="UH13" s="51"/>
      <c r="UI13" s="51"/>
      <c r="UJ13" s="51"/>
      <c r="UK13" s="51"/>
      <c r="UL13" s="51"/>
      <c r="UM13" s="51"/>
      <c r="UN13" s="51"/>
      <c r="UO13" s="51"/>
      <c r="UP13" s="51"/>
      <c r="UQ13" s="51"/>
      <c r="UR13" s="51"/>
      <c r="US13" s="51"/>
      <c r="UT13" s="51"/>
      <c r="UU13" s="51"/>
      <c r="UV13" s="51"/>
      <c r="UW13" s="51"/>
      <c r="UX13" s="51"/>
      <c r="UY13" s="51"/>
      <c r="UZ13" s="51"/>
      <c r="VA13" s="51"/>
      <c r="VB13" s="51"/>
      <c r="VC13" s="51"/>
      <c r="VD13" s="51"/>
      <c r="VE13" s="51"/>
      <c r="VF13" s="51"/>
      <c r="VG13" s="51"/>
      <c r="VH13" s="51"/>
      <c r="VI13" s="51"/>
      <c r="VJ13" s="51"/>
      <c r="VK13" s="51"/>
      <c r="VL13" s="51"/>
      <c r="VM13" s="51"/>
      <c r="VN13" s="51"/>
      <c r="VO13" s="51"/>
      <c r="VP13" s="51"/>
      <c r="VQ13" s="51"/>
      <c r="VR13" s="51"/>
      <c r="VS13" s="51"/>
      <c r="VT13" s="51"/>
      <c r="VU13" s="51"/>
      <c r="VV13" s="51"/>
      <c r="VW13" s="51"/>
      <c r="VX13" s="51"/>
      <c r="VY13" s="51"/>
      <c r="VZ13" s="51"/>
      <c r="WA13" s="51"/>
      <c r="WB13" s="51"/>
      <c r="WC13" s="51"/>
      <c r="WD13" s="51"/>
      <c r="WE13" s="51"/>
      <c r="WF13" s="51"/>
      <c r="WG13" s="51"/>
      <c r="WH13" s="51"/>
      <c r="WI13" s="51"/>
      <c r="WJ13" s="51"/>
      <c r="WK13" s="51"/>
      <c r="WL13" s="51"/>
      <c r="WM13" s="51"/>
      <c r="WN13" s="51"/>
      <c r="WO13" s="51"/>
      <c r="WP13" s="51"/>
      <c r="WQ13" s="51"/>
      <c r="WR13" s="51"/>
      <c r="WS13" s="51"/>
      <c r="WT13" s="51"/>
      <c r="WU13" s="51"/>
      <c r="WV13" s="51"/>
      <c r="WW13" s="51"/>
      <c r="WX13" s="51"/>
      <c r="WY13" s="51"/>
      <c r="WZ13" s="51"/>
      <c r="XA13" s="51"/>
      <c r="XB13" s="51"/>
      <c r="XC13" s="51"/>
      <c r="XD13" s="51"/>
      <c r="XE13" s="51"/>
      <c r="XF13" s="51"/>
      <c r="XG13" s="51"/>
      <c r="XH13" s="51"/>
      <c r="XI13" s="51"/>
      <c r="XJ13" s="51"/>
      <c r="XK13" s="51"/>
      <c r="XL13" s="51"/>
      <c r="XM13" s="51"/>
      <c r="XN13" s="51"/>
      <c r="XO13" s="51"/>
      <c r="XP13" s="51"/>
      <c r="XQ13" s="51"/>
      <c r="XR13" s="51"/>
      <c r="XS13" s="51"/>
      <c r="XT13" s="51"/>
      <c r="XU13" s="51"/>
      <c r="XV13" s="51"/>
      <c r="XW13" s="51"/>
      <c r="XX13" s="51"/>
      <c r="XY13" s="51"/>
      <c r="XZ13" s="51"/>
      <c r="YA13" s="51"/>
      <c r="YB13" s="51"/>
      <c r="YC13" s="51"/>
      <c r="YD13" s="51"/>
      <c r="YE13" s="51"/>
      <c r="YF13" s="51"/>
      <c r="YG13" s="51"/>
      <c r="YH13" s="51"/>
      <c r="YI13" s="51"/>
      <c r="YJ13" s="51"/>
      <c r="YK13" s="51"/>
      <c r="YL13" s="51"/>
      <c r="YM13" s="51"/>
      <c r="YN13" s="51"/>
      <c r="YO13" s="51"/>
      <c r="YP13" s="51"/>
      <c r="YQ13" s="51"/>
      <c r="YR13" s="51"/>
      <c r="YS13" s="51"/>
      <c r="YT13" s="51"/>
      <c r="YU13" s="51"/>
      <c r="YV13" s="51"/>
      <c r="YW13" s="51"/>
      <c r="YX13" s="51"/>
      <c r="YY13" s="51"/>
      <c r="YZ13" s="51"/>
      <c r="ZA13" s="51"/>
      <c r="ZB13" s="51"/>
      <c r="ZC13" s="51"/>
      <c r="ZD13" s="51"/>
      <c r="ZE13" s="51"/>
      <c r="ZF13" s="51"/>
      <c r="ZG13" s="51"/>
      <c r="ZH13" s="51"/>
      <c r="ZI13" s="51"/>
      <c r="ZJ13" s="51"/>
      <c r="ZK13" s="51"/>
      <c r="ZL13" s="51"/>
      <c r="ZM13" s="51"/>
      <c r="ZN13" s="51"/>
      <c r="ZO13" s="51"/>
      <c r="ZP13" s="51"/>
      <c r="ZQ13" s="51"/>
      <c r="ZR13" s="51"/>
      <c r="ZS13" s="51"/>
      <c r="ZT13" s="51"/>
      <c r="ZU13" s="51"/>
      <c r="ZV13" s="51"/>
      <c r="ZW13" s="51"/>
      <c r="ZX13" s="51"/>
      <c r="ZY13" s="51"/>
      <c r="ZZ13" s="51"/>
      <c r="AAA13" s="51"/>
      <c r="AAB13" s="51"/>
      <c r="AAC13" s="51"/>
      <c r="AAD13" s="51"/>
      <c r="AAE13" s="51"/>
      <c r="AAF13" s="51"/>
      <c r="AAG13" s="51"/>
      <c r="AAH13" s="51"/>
      <c r="AAI13" s="51"/>
      <c r="AAJ13" s="51"/>
      <c r="AAK13" s="51"/>
      <c r="AAL13" s="51"/>
      <c r="AAM13" s="51"/>
      <c r="AAN13" s="51"/>
      <c r="AAO13" s="51"/>
      <c r="AAP13" s="51"/>
      <c r="AAQ13" s="51"/>
      <c r="AAR13" s="51"/>
      <c r="AAS13" s="51"/>
      <c r="AAT13" s="51"/>
      <c r="AAU13" s="51"/>
      <c r="AAV13" s="51"/>
      <c r="AAW13" s="51"/>
      <c r="AAX13" s="51"/>
      <c r="AAY13" s="51"/>
      <c r="AAZ13" s="51"/>
      <c r="ABA13" s="51"/>
      <c r="ABB13" s="51"/>
      <c r="ABC13" s="51"/>
      <c r="ABD13" s="51"/>
      <c r="ABE13" s="51"/>
      <c r="ABF13" s="51"/>
      <c r="ABG13" s="51"/>
      <c r="ABH13" s="51"/>
      <c r="ABI13" s="51"/>
      <c r="ABJ13" s="51"/>
      <c r="ABK13" s="51"/>
      <c r="ABL13" s="51"/>
      <c r="ABM13" s="51"/>
      <c r="ABN13" s="51"/>
      <c r="ABO13" s="51"/>
      <c r="ABP13" s="51"/>
      <c r="ABQ13" s="51"/>
      <c r="ABR13" s="51"/>
      <c r="ABS13" s="51"/>
      <c r="ABT13" s="51"/>
      <c r="ABU13" s="51"/>
      <c r="ABV13" s="51"/>
      <c r="ABW13" s="51"/>
      <c r="ABX13" s="51"/>
      <c r="ABY13" s="51"/>
      <c r="ABZ13" s="51"/>
      <c r="ACA13" s="51"/>
      <c r="ACB13" s="51"/>
      <c r="ACC13" s="51"/>
      <c r="ACD13" s="51"/>
      <c r="ACE13" s="51"/>
      <c r="ACF13" s="51"/>
      <c r="ACG13" s="51"/>
      <c r="ACH13" s="51"/>
      <c r="ACI13" s="51"/>
      <c r="ACJ13" s="51"/>
      <c r="ACK13" s="51"/>
      <c r="ACL13" s="51"/>
      <c r="ACM13" s="51"/>
      <c r="ACN13" s="51"/>
      <c r="ACO13" s="51"/>
      <c r="ACP13" s="51"/>
      <c r="ACQ13" s="51"/>
      <c r="ACR13" s="51"/>
      <c r="ACS13" s="51"/>
      <c r="ACT13" s="51"/>
      <c r="ACU13" s="51"/>
      <c r="ACV13" s="51"/>
      <c r="ACW13" s="51"/>
      <c r="ACX13" s="51"/>
      <c r="ACY13" s="51"/>
      <c r="ACZ13" s="51"/>
      <c r="ADA13" s="51"/>
      <c r="ADB13" s="51"/>
      <c r="ADC13" s="51"/>
      <c r="ADD13" s="51"/>
      <c r="ADE13" s="51"/>
      <c r="ADF13" s="51"/>
      <c r="ADG13" s="51"/>
      <c r="ADH13" s="51"/>
      <c r="ADI13" s="51"/>
      <c r="ADJ13" s="51"/>
      <c r="ADK13" s="51"/>
      <c r="ADL13" s="51"/>
      <c r="ADM13" s="51"/>
      <c r="ADN13" s="51"/>
      <c r="ADO13" s="51"/>
      <c r="ADP13" s="51"/>
      <c r="ADQ13" s="51"/>
      <c r="ADR13" s="51"/>
      <c r="ADS13" s="51"/>
      <c r="ADT13" s="51"/>
      <c r="ADU13" s="51"/>
      <c r="ADV13" s="51"/>
      <c r="ADW13" s="51"/>
      <c r="ADX13" s="51"/>
      <c r="ADY13" s="51"/>
      <c r="ADZ13" s="51"/>
      <c r="AEA13" s="51"/>
      <c r="AEB13" s="51"/>
      <c r="AEC13" s="51"/>
      <c r="AED13" s="51"/>
      <c r="AEE13" s="51"/>
      <c r="AEF13" s="51"/>
      <c r="AEG13" s="51"/>
      <c r="AEH13" s="51"/>
      <c r="AEI13" s="51"/>
      <c r="AEJ13" s="51"/>
      <c r="AEK13" s="51"/>
      <c r="AEL13" s="51"/>
      <c r="AEM13" s="51"/>
      <c r="AEN13" s="51"/>
      <c r="AEO13" s="51"/>
      <c r="AEP13" s="51"/>
      <c r="AEQ13" s="51"/>
      <c r="AER13" s="51"/>
      <c r="AES13" s="51"/>
      <c r="AET13" s="51"/>
      <c r="AEU13" s="51"/>
      <c r="AEV13" s="51"/>
      <c r="AEW13" s="51"/>
      <c r="AEX13" s="51"/>
      <c r="AEY13" s="51"/>
      <c r="AEZ13" s="51"/>
      <c r="AFA13" s="51"/>
      <c r="AFB13" s="51"/>
      <c r="AFC13" s="51"/>
      <c r="AFD13" s="51"/>
      <c r="AFE13" s="51"/>
      <c r="AFF13" s="51"/>
      <c r="AFG13" s="51"/>
      <c r="AFH13" s="51"/>
      <c r="AFI13" s="51"/>
      <c r="AFJ13" s="51"/>
      <c r="AFK13" s="51"/>
      <c r="AFL13" s="51"/>
      <c r="AFM13" s="51"/>
      <c r="AFN13" s="51"/>
      <c r="AFO13" s="51"/>
      <c r="AFP13" s="51"/>
      <c r="AFQ13" s="51"/>
      <c r="AFR13" s="51"/>
      <c r="AFS13" s="51"/>
      <c r="AFT13" s="51"/>
      <c r="AFU13" s="51"/>
      <c r="AFV13" s="51"/>
      <c r="AFW13" s="51"/>
      <c r="AFX13" s="51"/>
      <c r="AFY13" s="51"/>
      <c r="AFZ13" s="51"/>
      <c r="AGA13" s="51"/>
      <c r="AGB13" s="51"/>
      <c r="AGC13" s="51"/>
      <c r="AGD13" s="51"/>
      <c r="AGE13" s="51"/>
      <c r="AGF13" s="51"/>
      <c r="AGG13" s="51"/>
      <c r="AGH13" s="51"/>
      <c r="AGI13" s="51"/>
      <c r="AGJ13" s="51"/>
      <c r="AGK13" s="51"/>
      <c r="AGL13" s="51"/>
      <c r="AGM13" s="51"/>
      <c r="AGN13" s="51"/>
    </row>
    <row r="14" spans="1:872" s="54" customFormat="1" ht="19.5" customHeight="1" thickTop="1" thickBot="1" x14ac:dyDescent="0.25">
      <c r="A14" s="64" t="s">
        <v>0</v>
      </c>
      <c r="B14" s="41" t="str">
        <f>VLOOKUP(A14,[1]Distributeur!$E$4:$L$105,2,FALSE)</f>
        <v>IIa</v>
      </c>
      <c r="C14" s="1" t="s">
        <v>1144</v>
      </c>
      <c r="D14" s="2"/>
      <c r="E14" s="3" t="s">
        <v>7</v>
      </c>
      <c r="F14" s="2">
        <f>VLOOKUP(A14,[1]Distributeur!$E$4:$L$105,6,FALSE)</f>
        <v>1</v>
      </c>
      <c r="G14" s="4">
        <v>10</v>
      </c>
      <c r="H14" s="5"/>
      <c r="I14" s="6"/>
      <c r="J14" s="7">
        <f>I14*G14</f>
        <v>0</v>
      </c>
      <c r="K14" s="6"/>
      <c r="L14" s="16">
        <f>K14*G14</f>
        <v>0</v>
      </c>
      <c r="M14" s="67" cm="1">
        <f t="array" ref="M14">SUMPRODUCT((Stock!E$2:E$504=BCom!A14)*(Stock!C$2:C$504="Disponible")*(Stock!G$2:G$504))</f>
        <v>0</v>
      </c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3"/>
      <c r="NK14" s="53"/>
      <c r="NL14" s="53"/>
      <c r="NM14" s="53"/>
      <c r="NN14" s="53"/>
      <c r="NO14" s="53"/>
      <c r="NP14" s="53"/>
      <c r="NQ14" s="53"/>
      <c r="NR14" s="53"/>
      <c r="NS14" s="53"/>
      <c r="NT14" s="53"/>
      <c r="NU14" s="53"/>
      <c r="NV14" s="53"/>
      <c r="NW14" s="53"/>
      <c r="NX14" s="53"/>
      <c r="NY14" s="53"/>
      <c r="NZ14" s="53"/>
      <c r="OA14" s="53"/>
      <c r="OB14" s="53"/>
      <c r="OC14" s="53"/>
      <c r="OD14" s="53"/>
      <c r="OE14" s="53"/>
      <c r="OF14" s="53"/>
      <c r="OG14" s="53"/>
      <c r="OH14" s="53"/>
      <c r="OI14" s="53"/>
      <c r="OJ14" s="53"/>
      <c r="OK14" s="53"/>
      <c r="OL14" s="53"/>
      <c r="OM14" s="53"/>
      <c r="ON14" s="53"/>
      <c r="OO14" s="53"/>
      <c r="OP14" s="53"/>
      <c r="OQ14" s="53"/>
      <c r="OR14" s="53"/>
      <c r="OS14" s="53"/>
      <c r="OT14" s="53"/>
      <c r="OU14" s="53"/>
      <c r="OV14" s="53"/>
      <c r="OW14" s="53"/>
      <c r="OX14" s="53"/>
      <c r="OY14" s="53"/>
      <c r="OZ14" s="53"/>
      <c r="PA14" s="53"/>
      <c r="PB14" s="53"/>
      <c r="PC14" s="53"/>
      <c r="PD14" s="53"/>
      <c r="PE14" s="53"/>
      <c r="PF14" s="53"/>
      <c r="PG14" s="53"/>
      <c r="PH14" s="53"/>
      <c r="PI14" s="53"/>
      <c r="PJ14" s="53"/>
      <c r="PK14" s="53"/>
      <c r="PL14" s="53"/>
      <c r="PM14" s="53"/>
      <c r="PN14" s="53"/>
      <c r="PO14" s="53"/>
      <c r="PP14" s="53"/>
      <c r="PQ14" s="53"/>
      <c r="PR14" s="53"/>
      <c r="PS14" s="53"/>
      <c r="PT14" s="53"/>
      <c r="PU14" s="53"/>
      <c r="PV14" s="53"/>
      <c r="PW14" s="53"/>
      <c r="PX14" s="53"/>
      <c r="PY14" s="53"/>
      <c r="PZ14" s="53"/>
      <c r="QA14" s="53"/>
      <c r="QB14" s="53"/>
      <c r="QC14" s="53"/>
      <c r="QD14" s="53"/>
      <c r="QE14" s="53"/>
      <c r="QF14" s="53"/>
      <c r="QG14" s="53"/>
      <c r="QH14" s="53"/>
      <c r="QI14" s="53"/>
      <c r="QJ14" s="53"/>
      <c r="QK14" s="53"/>
      <c r="QL14" s="53"/>
      <c r="QM14" s="53"/>
      <c r="QN14" s="53"/>
      <c r="QO14" s="53"/>
      <c r="QP14" s="53"/>
      <c r="QQ14" s="53"/>
      <c r="QR14" s="53"/>
      <c r="QS14" s="53"/>
      <c r="QT14" s="53"/>
      <c r="QU14" s="53"/>
      <c r="QV14" s="53"/>
      <c r="QW14" s="53"/>
      <c r="QX14" s="53"/>
      <c r="QY14" s="53"/>
      <c r="QZ14" s="53"/>
      <c r="RA14" s="53"/>
      <c r="RB14" s="53"/>
      <c r="RC14" s="53"/>
      <c r="RD14" s="53"/>
      <c r="RE14" s="53"/>
      <c r="RF14" s="53"/>
      <c r="RG14" s="53"/>
      <c r="RH14" s="53"/>
      <c r="RI14" s="53"/>
      <c r="RJ14" s="53"/>
      <c r="RK14" s="53"/>
      <c r="RL14" s="53"/>
      <c r="RM14" s="53"/>
      <c r="RN14" s="53"/>
      <c r="RO14" s="53"/>
      <c r="RP14" s="53"/>
      <c r="RQ14" s="53"/>
      <c r="RR14" s="53"/>
      <c r="RS14" s="53"/>
      <c r="RT14" s="53"/>
      <c r="RU14" s="53"/>
      <c r="RV14" s="53"/>
      <c r="RW14" s="53"/>
      <c r="RX14" s="53"/>
      <c r="RY14" s="53"/>
      <c r="RZ14" s="53"/>
      <c r="SA14" s="53"/>
      <c r="SB14" s="53"/>
      <c r="SC14" s="53"/>
      <c r="SD14" s="53"/>
      <c r="SE14" s="53"/>
      <c r="SF14" s="53"/>
      <c r="SG14" s="53"/>
      <c r="SH14" s="53"/>
      <c r="SI14" s="53"/>
      <c r="SJ14" s="53"/>
      <c r="SK14" s="53"/>
      <c r="SL14" s="53"/>
      <c r="SM14" s="53"/>
      <c r="SN14" s="53"/>
      <c r="SO14" s="53"/>
      <c r="SP14" s="53"/>
      <c r="SQ14" s="53"/>
      <c r="SR14" s="53"/>
      <c r="SS14" s="53"/>
      <c r="ST14" s="53"/>
      <c r="SU14" s="53"/>
      <c r="SV14" s="53"/>
      <c r="SW14" s="53"/>
      <c r="SX14" s="53"/>
      <c r="SY14" s="53"/>
      <c r="SZ14" s="53"/>
      <c r="TA14" s="53"/>
      <c r="TB14" s="53"/>
      <c r="TC14" s="53"/>
      <c r="TD14" s="53"/>
      <c r="TE14" s="53"/>
      <c r="TF14" s="53"/>
      <c r="TG14" s="53"/>
      <c r="TH14" s="53"/>
      <c r="TI14" s="53"/>
      <c r="TJ14" s="53"/>
      <c r="TK14" s="53"/>
      <c r="TL14" s="53"/>
      <c r="TM14" s="53"/>
      <c r="TN14" s="53"/>
      <c r="TO14" s="53"/>
      <c r="TP14" s="53"/>
      <c r="TQ14" s="53"/>
      <c r="TR14" s="53"/>
      <c r="TS14" s="53"/>
      <c r="TT14" s="53"/>
      <c r="TU14" s="53"/>
      <c r="TV14" s="53"/>
      <c r="TW14" s="53"/>
      <c r="TX14" s="53"/>
      <c r="TY14" s="53"/>
      <c r="TZ14" s="53"/>
      <c r="UA14" s="53"/>
      <c r="UB14" s="53"/>
      <c r="UC14" s="53"/>
      <c r="UD14" s="53"/>
      <c r="UE14" s="53"/>
      <c r="UF14" s="53"/>
      <c r="UG14" s="53"/>
      <c r="UH14" s="53"/>
      <c r="UI14" s="53"/>
      <c r="UJ14" s="53"/>
      <c r="UK14" s="53"/>
      <c r="UL14" s="53"/>
      <c r="UM14" s="53"/>
      <c r="UN14" s="53"/>
      <c r="UO14" s="53"/>
      <c r="UP14" s="53"/>
      <c r="UQ14" s="53"/>
      <c r="UR14" s="53"/>
      <c r="US14" s="53"/>
      <c r="UT14" s="53"/>
      <c r="UU14" s="53"/>
      <c r="UV14" s="53"/>
      <c r="UW14" s="53"/>
      <c r="UX14" s="53"/>
      <c r="UY14" s="53"/>
      <c r="UZ14" s="53"/>
      <c r="VA14" s="53"/>
      <c r="VB14" s="53"/>
      <c r="VC14" s="53"/>
      <c r="VD14" s="53"/>
      <c r="VE14" s="53"/>
      <c r="VF14" s="53"/>
      <c r="VG14" s="53"/>
      <c r="VH14" s="53"/>
      <c r="VI14" s="53"/>
      <c r="VJ14" s="53"/>
      <c r="VK14" s="53"/>
      <c r="VL14" s="53"/>
      <c r="VM14" s="53"/>
      <c r="VN14" s="53"/>
      <c r="VO14" s="53"/>
      <c r="VP14" s="53"/>
      <c r="VQ14" s="53"/>
      <c r="VR14" s="53"/>
      <c r="VS14" s="53"/>
      <c r="VT14" s="53"/>
      <c r="VU14" s="53"/>
      <c r="VV14" s="53"/>
      <c r="VW14" s="53"/>
      <c r="VX14" s="53"/>
      <c r="VY14" s="53"/>
      <c r="VZ14" s="53"/>
      <c r="WA14" s="53"/>
      <c r="WB14" s="53"/>
      <c r="WC14" s="53"/>
      <c r="WD14" s="53"/>
      <c r="WE14" s="53"/>
      <c r="WF14" s="53"/>
      <c r="WG14" s="53"/>
      <c r="WH14" s="53"/>
      <c r="WI14" s="53"/>
      <c r="WJ14" s="53"/>
      <c r="WK14" s="53"/>
      <c r="WL14" s="53"/>
      <c r="WM14" s="53"/>
      <c r="WN14" s="53"/>
      <c r="WO14" s="53"/>
      <c r="WP14" s="53"/>
      <c r="WQ14" s="53"/>
      <c r="WR14" s="53"/>
      <c r="WS14" s="53"/>
      <c r="WT14" s="53"/>
      <c r="WU14" s="53"/>
      <c r="WV14" s="53"/>
      <c r="WW14" s="53"/>
      <c r="WX14" s="53"/>
      <c r="WY14" s="53"/>
      <c r="WZ14" s="53"/>
      <c r="XA14" s="53"/>
      <c r="XB14" s="53"/>
      <c r="XC14" s="53"/>
      <c r="XD14" s="53"/>
      <c r="XE14" s="53"/>
      <c r="XF14" s="53"/>
      <c r="XG14" s="53"/>
      <c r="XH14" s="53"/>
      <c r="XI14" s="53"/>
      <c r="XJ14" s="53"/>
      <c r="XK14" s="53"/>
      <c r="XL14" s="53"/>
      <c r="XM14" s="53"/>
      <c r="XN14" s="53"/>
      <c r="XO14" s="53"/>
      <c r="XP14" s="53"/>
      <c r="XQ14" s="53"/>
      <c r="XR14" s="53"/>
      <c r="XS14" s="53"/>
      <c r="XT14" s="53"/>
      <c r="XU14" s="53"/>
      <c r="XV14" s="53"/>
      <c r="XW14" s="53"/>
      <c r="XX14" s="53"/>
      <c r="XY14" s="53"/>
      <c r="XZ14" s="53"/>
      <c r="YA14" s="53"/>
      <c r="YB14" s="53"/>
      <c r="YC14" s="53"/>
      <c r="YD14" s="53"/>
      <c r="YE14" s="53"/>
      <c r="YF14" s="53"/>
      <c r="YG14" s="53"/>
      <c r="YH14" s="53"/>
      <c r="YI14" s="53"/>
      <c r="YJ14" s="53"/>
      <c r="YK14" s="53"/>
      <c r="YL14" s="53"/>
      <c r="YM14" s="53"/>
      <c r="YN14" s="53"/>
      <c r="YO14" s="53"/>
      <c r="YP14" s="53"/>
      <c r="YQ14" s="53"/>
      <c r="YR14" s="53"/>
      <c r="YS14" s="53"/>
      <c r="YT14" s="53"/>
      <c r="YU14" s="53"/>
      <c r="YV14" s="53"/>
      <c r="YW14" s="53"/>
      <c r="YX14" s="53"/>
      <c r="YY14" s="53"/>
      <c r="YZ14" s="53"/>
      <c r="ZA14" s="53"/>
      <c r="ZB14" s="53"/>
      <c r="ZC14" s="53"/>
      <c r="ZD14" s="53"/>
      <c r="ZE14" s="53"/>
      <c r="ZF14" s="53"/>
      <c r="ZG14" s="53"/>
      <c r="ZH14" s="53"/>
      <c r="ZI14" s="53"/>
      <c r="ZJ14" s="53"/>
      <c r="ZK14" s="53"/>
      <c r="ZL14" s="53"/>
      <c r="ZM14" s="53"/>
      <c r="ZN14" s="53"/>
      <c r="ZO14" s="53"/>
      <c r="ZP14" s="53"/>
      <c r="ZQ14" s="53"/>
      <c r="ZR14" s="53"/>
      <c r="ZS14" s="53"/>
      <c r="ZT14" s="53"/>
      <c r="ZU14" s="53"/>
      <c r="ZV14" s="53"/>
      <c r="ZW14" s="53"/>
      <c r="ZX14" s="53"/>
      <c r="ZY14" s="53"/>
      <c r="ZZ14" s="53"/>
      <c r="AAA14" s="53"/>
      <c r="AAB14" s="53"/>
      <c r="AAC14" s="53"/>
      <c r="AAD14" s="53"/>
      <c r="AAE14" s="53"/>
      <c r="AAF14" s="53"/>
      <c r="AAG14" s="53"/>
      <c r="AAH14" s="53"/>
      <c r="AAI14" s="53"/>
      <c r="AAJ14" s="53"/>
      <c r="AAK14" s="53"/>
      <c r="AAL14" s="53"/>
      <c r="AAM14" s="53"/>
      <c r="AAN14" s="53"/>
      <c r="AAO14" s="53"/>
      <c r="AAP14" s="53"/>
      <c r="AAQ14" s="53"/>
      <c r="AAR14" s="53"/>
      <c r="AAS14" s="53"/>
      <c r="AAT14" s="53"/>
      <c r="AAU14" s="53"/>
      <c r="AAV14" s="53"/>
      <c r="AAW14" s="53"/>
      <c r="AAX14" s="53"/>
      <c r="AAY14" s="53"/>
      <c r="AAZ14" s="53"/>
      <c r="ABA14" s="53"/>
      <c r="ABB14" s="53"/>
      <c r="ABC14" s="53"/>
      <c r="ABD14" s="53"/>
      <c r="ABE14" s="53"/>
      <c r="ABF14" s="53"/>
      <c r="ABG14" s="53"/>
      <c r="ABH14" s="53"/>
      <c r="ABI14" s="53"/>
      <c r="ABJ14" s="53"/>
      <c r="ABK14" s="53"/>
      <c r="ABL14" s="53"/>
      <c r="ABM14" s="53"/>
      <c r="ABN14" s="53"/>
      <c r="ABO14" s="53"/>
      <c r="ABP14" s="53"/>
      <c r="ABQ14" s="53"/>
      <c r="ABR14" s="53"/>
      <c r="ABS14" s="53"/>
      <c r="ABT14" s="53"/>
      <c r="ABU14" s="53"/>
      <c r="ABV14" s="53"/>
      <c r="ABW14" s="53"/>
      <c r="ABX14" s="53"/>
      <c r="ABY14" s="53"/>
      <c r="ABZ14" s="53"/>
      <c r="ACA14" s="53"/>
      <c r="ACB14" s="53"/>
      <c r="ACC14" s="53"/>
      <c r="ACD14" s="53"/>
      <c r="ACE14" s="53"/>
      <c r="ACF14" s="53"/>
      <c r="ACG14" s="53"/>
      <c r="ACH14" s="53"/>
      <c r="ACI14" s="53"/>
      <c r="ACJ14" s="53"/>
      <c r="ACK14" s="53"/>
      <c r="ACL14" s="53"/>
      <c r="ACM14" s="53"/>
      <c r="ACN14" s="53"/>
      <c r="ACO14" s="53"/>
      <c r="ACP14" s="53"/>
      <c r="ACQ14" s="53"/>
      <c r="ACR14" s="53"/>
      <c r="ACS14" s="53"/>
      <c r="ACT14" s="53"/>
      <c r="ACU14" s="53"/>
      <c r="ACV14" s="53"/>
      <c r="ACW14" s="53"/>
      <c r="ACX14" s="53"/>
      <c r="ACY14" s="53"/>
      <c r="ACZ14" s="53"/>
      <c r="ADA14" s="53"/>
      <c r="ADB14" s="53"/>
      <c r="ADC14" s="53"/>
      <c r="ADD14" s="53"/>
      <c r="ADE14" s="53"/>
      <c r="ADF14" s="53"/>
      <c r="ADG14" s="53"/>
      <c r="ADH14" s="53"/>
      <c r="ADI14" s="53"/>
      <c r="ADJ14" s="53"/>
      <c r="ADK14" s="53"/>
      <c r="ADL14" s="53"/>
      <c r="ADM14" s="53"/>
      <c r="ADN14" s="53"/>
      <c r="ADO14" s="53"/>
      <c r="ADP14" s="53"/>
      <c r="ADQ14" s="53"/>
      <c r="ADR14" s="53"/>
      <c r="ADS14" s="53"/>
      <c r="ADT14" s="53"/>
      <c r="ADU14" s="53"/>
      <c r="ADV14" s="53"/>
      <c r="ADW14" s="53"/>
      <c r="ADX14" s="53"/>
      <c r="ADY14" s="53"/>
      <c r="ADZ14" s="53"/>
      <c r="AEA14" s="53"/>
      <c r="AEB14" s="53"/>
      <c r="AEC14" s="53"/>
      <c r="AED14" s="53"/>
      <c r="AEE14" s="53"/>
      <c r="AEF14" s="53"/>
      <c r="AEG14" s="53"/>
      <c r="AEH14" s="53"/>
      <c r="AEI14" s="53"/>
      <c r="AEJ14" s="53"/>
      <c r="AEK14" s="53"/>
      <c r="AEL14" s="53"/>
      <c r="AEM14" s="53"/>
      <c r="AEN14" s="53"/>
      <c r="AEO14" s="53"/>
      <c r="AEP14" s="53"/>
      <c r="AEQ14" s="53"/>
      <c r="AER14" s="53"/>
      <c r="AES14" s="53"/>
      <c r="AET14" s="53"/>
      <c r="AEU14" s="53"/>
      <c r="AEV14" s="53"/>
      <c r="AEW14" s="53"/>
      <c r="AEX14" s="53"/>
      <c r="AEY14" s="53"/>
      <c r="AEZ14" s="53"/>
      <c r="AFA14" s="53"/>
      <c r="AFB14" s="53"/>
      <c r="AFC14" s="53"/>
      <c r="AFD14" s="53"/>
      <c r="AFE14" s="53"/>
      <c r="AFF14" s="53"/>
      <c r="AFG14" s="53"/>
      <c r="AFH14" s="53"/>
      <c r="AFI14" s="53"/>
      <c r="AFJ14" s="53"/>
      <c r="AFK14" s="53"/>
      <c r="AFL14" s="53"/>
      <c r="AFM14" s="53"/>
      <c r="AFN14" s="53"/>
      <c r="AFO14" s="53"/>
      <c r="AFP14" s="53"/>
      <c r="AFQ14" s="53"/>
      <c r="AFR14" s="53"/>
      <c r="AFS14" s="53"/>
      <c r="AFT14" s="53"/>
      <c r="AFU14" s="53"/>
      <c r="AFV14" s="53"/>
      <c r="AFW14" s="53"/>
      <c r="AFX14" s="53"/>
      <c r="AFY14" s="53"/>
      <c r="AFZ14" s="53"/>
      <c r="AGA14" s="53"/>
      <c r="AGB14" s="53"/>
      <c r="AGC14" s="53"/>
      <c r="AGD14" s="53"/>
      <c r="AGE14" s="53"/>
      <c r="AGF14" s="53"/>
      <c r="AGG14" s="53"/>
      <c r="AGH14" s="53"/>
      <c r="AGI14" s="53"/>
      <c r="AGJ14" s="53"/>
      <c r="AGK14" s="53"/>
      <c r="AGL14" s="53"/>
      <c r="AGM14" s="53"/>
      <c r="AGN14" s="53"/>
    </row>
    <row r="15" spans="1:872" s="54" customFormat="1" ht="19.5" customHeight="1" thickTop="1" thickBot="1" x14ac:dyDescent="0.25">
      <c r="A15" s="42" t="s">
        <v>1</v>
      </c>
      <c r="B15" s="41"/>
      <c r="C15" s="1" t="s">
        <v>1145</v>
      </c>
      <c r="D15" s="2"/>
      <c r="E15" s="8" t="s">
        <v>6</v>
      </c>
      <c r="F15" s="2">
        <v>1</v>
      </c>
      <c r="G15" s="4">
        <v>10</v>
      </c>
      <c r="H15" s="5"/>
      <c r="I15" s="6"/>
      <c r="J15" s="7">
        <f t="shared" ref="J15:J70" si="0">I15*G15</f>
        <v>0</v>
      </c>
      <c r="K15" s="6"/>
      <c r="L15" s="16">
        <f t="shared" ref="L15:L70" si="1">K15*G15</f>
        <v>0</v>
      </c>
      <c r="M15" s="67" cm="1">
        <f t="array" ref="M15">SUMPRODUCT((Stock!E$2:E$504=BCom!A15)*(Stock!C$2:C$504="Disponible")*(Stock!G$2:G$504))</f>
        <v>778</v>
      </c>
    </row>
    <row r="16" spans="1:872" s="54" customFormat="1" ht="19.5" customHeight="1" thickTop="1" thickBot="1" x14ac:dyDescent="0.25">
      <c r="A16" s="42" t="s">
        <v>2</v>
      </c>
      <c r="B16" s="41"/>
      <c r="C16" s="1" t="s">
        <v>1146</v>
      </c>
      <c r="D16" s="2"/>
      <c r="E16" s="3" t="s">
        <v>8</v>
      </c>
      <c r="F16" s="2">
        <v>1</v>
      </c>
      <c r="G16" s="4">
        <v>10</v>
      </c>
      <c r="H16" s="5"/>
      <c r="I16" s="6"/>
      <c r="J16" s="7">
        <f t="shared" si="0"/>
        <v>0</v>
      </c>
      <c r="K16" s="6"/>
      <c r="L16" s="16">
        <f t="shared" si="1"/>
        <v>0</v>
      </c>
      <c r="M16" s="67" cm="1">
        <f t="array" ref="M16">SUMPRODUCT((Stock!E$2:E$504=BCom!A16)*(Stock!C$2:C$504="Disponible")*(Stock!G$2:G$504))</f>
        <v>0</v>
      </c>
    </row>
    <row r="17" spans="1:13" s="54" customFormat="1" ht="19.5" customHeight="1" thickTop="1" thickBot="1" x14ac:dyDescent="0.25">
      <c r="A17" s="42" t="s">
        <v>3</v>
      </c>
      <c r="B17" s="41"/>
      <c r="C17" s="1" t="s">
        <v>1147</v>
      </c>
      <c r="D17" s="2"/>
      <c r="E17" s="8" t="s">
        <v>9</v>
      </c>
      <c r="F17" s="2">
        <f>VLOOKUP(A17,[1]Distributeur!$E$4:$L$105,6,FALSE)</f>
        <v>1</v>
      </c>
      <c r="G17" s="4">
        <v>10</v>
      </c>
      <c r="H17" s="5"/>
      <c r="I17" s="6"/>
      <c r="J17" s="7">
        <f t="shared" si="0"/>
        <v>0</v>
      </c>
      <c r="K17" s="6"/>
      <c r="L17" s="16">
        <f t="shared" si="1"/>
        <v>0</v>
      </c>
      <c r="M17" s="67" cm="1">
        <f t="array" ref="M17">SUMPRODUCT((Stock!E$2:E$504=BCom!A17)*(Stock!C$2:C$504="Disponible")*(Stock!G$2:G$504))</f>
        <v>15</v>
      </c>
    </row>
    <row r="18" spans="1:13" s="54" customFormat="1" ht="19.5" customHeight="1" thickTop="1" thickBot="1" x14ac:dyDescent="0.25">
      <c r="A18" s="42" t="s">
        <v>4</v>
      </c>
      <c r="B18" s="41" t="str">
        <f>VLOOKUP(A18,[1]Distributeur!$E$4:$L$105,2,FALSE)</f>
        <v>I</v>
      </c>
      <c r="C18" s="1" t="s">
        <v>1148</v>
      </c>
      <c r="D18" s="2"/>
      <c r="E18" s="3" t="s">
        <v>10</v>
      </c>
      <c r="F18" s="2">
        <f>VLOOKUP(A18,[1]Distributeur!$E$4:$L$105,6,FALSE)</f>
        <v>1</v>
      </c>
      <c r="G18" s="4">
        <v>10</v>
      </c>
      <c r="H18" s="5"/>
      <c r="I18" s="6"/>
      <c r="J18" s="7">
        <f t="shared" si="0"/>
        <v>0</v>
      </c>
      <c r="K18" s="6"/>
      <c r="L18" s="16">
        <f t="shared" si="1"/>
        <v>0</v>
      </c>
      <c r="M18" s="67" cm="1">
        <f t="array" ref="M18">SUMPRODUCT((Stock!E$2:E$504=BCom!A18)*(Stock!C$2:C$504="Disponible")*(Stock!G$2:G$504))</f>
        <v>3</v>
      </c>
    </row>
    <row r="19" spans="1:13" s="54" customFormat="1" ht="19.5" customHeight="1" thickTop="1" thickBot="1" x14ac:dyDescent="0.25">
      <c r="A19" s="42" t="s">
        <v>5</v>
      </c>
      <c r="B19" s="41"/>
      <c r="C19" s="1" t="s">
        <v>1149</v>
      </c>
      <c r="D19" s="2"/>
      <c r="E19" s="8" t="s">
        <v>11</v>
      </c>
      <c r="F19" s="2">
        <v>1</v>
      </c>
      <c r="G19" s="4">
        <v>10</v>
      </c>
      <c r="H19" s="5"/>
      <c r="I19" s="6"/>
      <c r="J19" s="7">
        <f t="shared" si="0"/>
        <v>0</v>
      </c>
      <c r="K19" s="6"/>
      <c r="L19" s="16">
        <f t="shared" si="1"/>
        <v>0</v>
      </c>
      <c r="M19" s="67" cm="1">
        <f t="array" ref="M19">SUMPRODUCT((Stock!E$2:E$504=BCom!A19)*(Stock!C$2:C$504="Disponible")*(Stock!G$2:G$504))</f>
        <v>45</v>
      </c>
    </row>
    <row r="20" spans="1:13" s="54" customFormat="1" ht="19.5" customHeight="1" thickTop="1" thickBot="1" x14ac:dyDescent="0.25">
      <c r="A20" s="42" t="s">
        <v>108</v>
      </c>
      <c r="B20" s="41" t="str">
        <f>VLOOKUP(A20,[1]Distributeur!$E$4:$L$105,2,FALSE)</f>
        <v>IIa</v>
      </c>
      <c r="C20" s="1" t="s">
        <v>1150</v>
      </c>
      <c r="D20" s="2"/>
      <c r="E20" s="8" t="s">
        <v>1061</v>
      </c>
      <c r="F20" s="2">
        <v>10</v>
      </c>
      <c r="G20" s="4">
        <v>10</v>
      </c>
      <c r="H20" s="5"/>
      <c r="I20" s="6"/>
      <c r="J20" s="7">
        <f t="shared" si="0"/>
        <v>0</v>
      </c>
      <c r="K20" s="6"/>
      <c r="L20" s="16">
        <f t="shared" si="1"/>
        <v>0</v>
      </c>
      <c r="M20" s="67" cm="1">
        <f t="array" ref="M20">SUMPRODUCT((Stock!E$2:E$504=BCom!A20)*(Stock!C$2:C$504="Disponible")*(Stock!G$2:G$504))</f>
        <v>1</v>
      </c>
    </row>
    <row r="21" spans="1:13" s="54" customFormat="1" ht="19.5" customHeight="1" thickTop="1" thickBot="1" x14ac:dyDescent="0.25">
      <c r="A21" s="42" t="s">
        <v>109</v>
      </c>
      <c r="B21" s="41" t="str">
        <f>VLOOKUP(A21,[1]Distributeur!$E$4:$L$105,2,FALSE)</f>
        <v>IIa</v>
      </c>
      <c r="C21" s="1" t="s">
        <v>1151</v>
      </c>
      <c r="D21" s="2"/>
      <c r="E21" s="8" t="s">
        <v>1062</v>
      </c>
      <c r="F21" s="2">
        <v>10</v>
      </c>
      <c r="G21" s="4">
        <v>10</v>
      </c>
      <c r="H21" s="5"/>
      <c r="I21" s="6"/>
      <c r="J21" s="7">
        <f t="shared" si="0"/>
        <v>0</v>
      </c>
      <c r="K21" s="6"/>
      <c r="L21" s="16">
        <f t="shared" si="1"/>
        <v>0</v>
      </c>
      <c r="M21" s="67" cm="1">
        <f t="array" ref="M21">SUMPRODUCT((Stock!E$2:E$504=BCom!A21)*(Stock!C$2:C$504="Disponible")*(Stock!G$2:G$504))</f>
        <v>836</v>
      </c>
    </row>
    <row r="22" spans="1:13" s="54" customFormat="1" ht="19.5" customHeight="1" thickTop="1" thickBot="1" x14ac:dyDescent="0.25">
      <c r="A22" s="42" t="s">
        <v>110</v>
      </c>
      <c r="B22" s="41" t="str">
        <f>VLOOKUP(A22,[1]Distributeur!$E$4:$L$105,2,FALSE)</f>
        <v>IIa</v>
      </c>
      <c r="C22" s="1" t="s">
        <v>1152</v>
      </c>
      <c r="D22" s="2"/>
      <c r="E22" s="8" t="s">
        <v>1063</v>
      </c>
      <c r="F22" s="2">
        <v>10</v>
      </c>
      <c r="G22" s="4">
        <v>10</v>
      </c>
      <c r="H22" s="5"/>
      <c r="I22" s="6"/>
      <c r="J22" s="7">
        <f t="shared" si="0"/>
        <v>0</v>
      </c>
      <c r="K22" s="6"/>
      <c r="L22" s="16">
        <f t="shared" si="1"/>
        <v>0</v>
      </c>
      <c r="M22" s="67" cm="1">
        <f t="array" ref="M22">SUMPRODUCT((Stock!E$2:E$504=BCom!A22)*(Stock!C$2:C$504="Disponible")*(Stock!G$2:G$504))</f>
        <v>422</v>
      </c>
    </row>
    <row r="23" spans="1:13" s="54" customFormat="1" ht="19.5" customHeight="1" thickTop="1" thickBot="1" x14ac:dyDescent="0.25">
      <c r="A23" s="42" t="s">
        <v>111</v>
      </c>
      <c r="B23" s="41" t="str">
        <f>VLOOKUP(A23,[1]Distributeur!$E$4:$L$105,2,FALSE)</f>
        <v>IIa</v>
      </c>
      <c r="C23" s="1" t="s">
        <v>1153</v>
      </c>
      <c r="D23" s="2"/>
      <c r="E23" s="8" t="s">
        <v>1064</v>
      </c>
      <c r="F23" s="2">
        <v>5</v>
      </c>
      <c r="G23" s="4">
        <v>10</v>
      </c>
      <c r="H23" s="5"/>
      <c r="I23" s="6"/>
      <c r="J23" s="7">
        <f t="shared" si="0"/>
        <v>0</v>
      </c>
      <c r="K23" s="6"/>
      <c r="L23" s="16">
        <f t="shared" si="1"/>
        <v>0</v>
      </c>
      <c r="M23" s="67" cm="1">
        <f t="array" ref="M23">SUMPRODUCT((Stock!E$2:E$504=BCom!A23)*(Stock!C$2:C$504="Disponible")*(Stock!G$2:G$504))</f>
        <v>7</v>
      </c>
    </row>
    <row r="24" spans="1:13" s="54" customFormat="1" ht="19.5" customHeight="1" thickTop="1" thickBot="1" x14ac:dyDescent="0.25">
      <c r="A24" s="42" t="s">
        <v>112</v>
      </c>
      <c r="B24" s="41" t="str">
        <f>VLOOKUP(A24,[1]Distributeur!$E$4:$L$105,2,FALSE)</f>
        <v>IIa</v>
      </c>
      <c r="C24" s="1" t="s">
        <v>1154</v>
      </c>
      <c r="D24" s="2"/>
      <c r="E24" s="8" t="s">
        <v>1065</v>
      </c>
      <c r="F24" s="2">
        <v>5</v>
      </c>
      <c r="G24" s="4">
        <v>10</v>
      </c>
      <c r="H24" s="5"/>
      <c r="I24" s="6"/>
      <c r="J24" s="7">
        <f t="shared" si="0"/>
        <v>0</v>
      </c>
      <c r="K24" s="6"/>
      <c r="L24" s="16">
        <f t="shared" si="1"/>
        <v>0</v>
      </c>
      <c r="M24" s="67" cm="1">
        <f t="array" ref="M24">SUMPRODUCT((Stock!E$2:E$504=BCom!A24)*(Stock!C$2:C$504="Disponible")*(Stock!G$2:G$504))</f>
        <v>8022</v>
      </c>
    </row>
    <row r="25" spans="1:13" s="54" customFormat="1" ht="19.5" customHeight="1" thickTop="1" thickBot="1" x14ac:dyDescent="0.25">
      <c r="A25" s="42" t="s">
        <v>113</v>
      </c>
      <c r="B25" s="41" t="str">
        <f>VLOOKUP(A25,[1]Distributeur!$E$4:$L$105,2,FALSE)</f>
        <v>IIa</v>
      </c>
      <c r="C25" s="1" t="s">
        <v>1155</v>
      </c>
      <c r="D25" s="2"/>
      <c r="E25" s="8" t="s">
        <v>1066</v>
      </c>
      <c r="F25" s="2">
        <v>5</v>
      </c>
      <c r="G25" s="4">
        <v>10</v>
      </c>
      <c r="H25" s="5"/>
      <c r="I25" s="6"/>
      <c r="J25" s="7">
        <f t="shared" si="0"/>
        <v>0</v>
      </c>
      <c r="K25" s="6"/>
      <c r="L25" s="16">
        <f t="shared" si="1"/>
        <v>0</v>
      </c>
      <c r="M25" s="67" cm="1">
        <f t="array" ref="M25">SUMPRODUCT((Stock!E$2:E$504=BCom!A25)*(Stock!C$2:C$504="Disponible")*(Stock!G$2:G$504))</f>
        <v>10</v>
      </c>
    </row>
    <row r="26" spans="1:13" s="54" customFormat="1" ht="19.5" customHeight="1" thickTop="1" thickBot="1" x14ac:dyDescent="0.25">
      <c r="A26" s="42" t="s">
        <v>114</v>
      </c>
      <c r="B26" s="41" t="str">
        <f>VLOOKUP(A26,[1]Distributeur!$E$4:$L$105,2,FALSE)</f>
        <v>IIa</v>
      </c>
      <c r="C26" s="1" t="s">
        <v>1156</v>
      </c>
      <c r="D26" s="2"/>
      <c r="E26" s="8" t="s">
        <v>1067</v>
      </c>
      <c r="F26" s="2">
        <f>VLOOKUP(A26,[1]Distributeur!$E$4:$L$105,6,FALSE)</f>
        <v>10</v>
      </c>
      <c r="G26" s="4">
        <v>10</v>
      </c>
      <c r="H26" s="5"/>
      <c r="I26" s="6"/>
      <c r="J26" s="7">
        <f t="shared" si="0"/>
        <v>0</v>
      </c>
      <c r="K26" s="6"/>
      <c r="L26" s="16">
        <f t="shared" si="1"/>
        <v>0</v>
      </c>
      <c r="M26" s="67" cm="1">
        <f t="array" ref="M26">SUMPRODUCT((Stock!E$2:E$504=BCom!A26)*(Stock!C$2:C$504="Disponible")*(Stock!G$2:G$504))</f>
        <v>987</v>
      </c>
    </row>
    <row r="27" spans="1:13" s="54" customFormat="1" ht="19.5" customHeight="1" thickTop="1" thickBot="1" x14ac:dyDescent="0.25">
      <c r="A27" s="42" t="s">
        <v>115</v>
      </c>
      <c r="B27" s="41" t="str">
        <f>VLOOKUP(A27,[1]Distributeur!$E$4:$L$105,2,FALSE)</f>
        <v>IIa</v>
      </c>
      <c r="C27" s="1" t="s">
        <v>1157</v>
      </c>
      <c r="D27" s="2"/>
      <c r="E27" s="8" t="s">
        <v>1068</v>
      </c>
      <c r="F27" s="2">
        <f>VLOOKUP(A27,[1]Distributeur!$E$4:$L$105,6,FALSE)</f>
        <v>10</v>
      </c>
      <c r="G27" s="4">
        <v>10</v>
      </c>
      <c r="H27" s="5"/>
      <c r="I27" s="6"/>
      <c r="J27" s="7">
        <f t="shared" si="0"/>
        <v>0</v>
      </c>
      <c r="K27" s="6"/>
      <c r="L27" s="16">
        <f t="shared" si="1"/>
        <v>0</v>
      </c>
      <c r="M27" s="67" cm="1">
        <f t="array" ref="M27">SUMPRODUCT((Stock!E$2:E$504=BCom!A27)*(Stock!C$2:C$504="Disponible")*(Stock!G$2:G$504))</f>
        <v>429</v>
      </c>
    </row>
    <row r="28" spans="1:13" s="54" customFormat="1" ht="19.5" customHeight="1" thickTop="1" thickBot="1" x14ac:dyDescent="0.25">
      <c r="A28" s="42" t="s">
        <v>116</v>
      </c>
      <c r="B28" s="41" t="str">
        <f>VLOOKUP(A28,[1]Distributeur!$E$4:$L$105,2,FALSE)</f>
        <v>IIa</v>
      </c>
      <c r="C28" s="1" t="s">
        <v>1158</v>
      </c>
      <c r="D28" s="2"/>
      <c r="E28" s="8" t="s">
        <v>1069</v>
      </c>
      <c r="F28" s="2">
        <f>VLOOKUP(A28,[1]Distributeur!$E$4:$L$105,6,FALSE)</f>
        <v>10</v>
      </c>
      <c r="G28" s="4">
        <v>10</v>
      </c>
      <c r="H28" s="5"/>
      <c r="I28" s="6"/>
      <c r="J28" s="7">
        <f t="shared" si="0"/>
        <v>0</v>
      </c>
      <c r="K28" s="6"/>
      <c r="L28" s="16">
        <f t="shared" si="1"/>
        <v>0</v>
      </c>
      <c r="M28" s="67" cm="1">
        <f t="array" ref="M28">SUMPRODUCT((Stock!E$2:E$504=BCom!A28)*(Stock!C$2:C$504="Disponible")*(Stock!G$2:G$504))</f>
        <v>719</v>
      </c>
    </row>
    <row r="29" spans="1:13" s="54" customFormat="1" ht="19.5" customHeight="1" thickTop="1" thickBot="1" x14ac:dyDescent="0.25">
      <c r="A29" s="42" t="s">
        <v>117</v>
      </c>
      <c r="B29" s="41" t="str">
        <f>VLOOKUP(A29,[1]Distributeur!$E$4:$L$105,2,FALSE)</f>
        <v>IIa</v>
      </c>
      <c r="C29" s="1" t="s">
        <v>1159</v>
      </c>
      <c r="D29" s="2"/>
      <c r="E29" s="8" t="s">
        <v>1070</v>
      </c>
      <c r="F29" s="2">
        <f>VLOOKUP(A29,[1]Distributeur!$E$4:$L$105,6,FALSE)</f>
        <v>10</v>
      </c>
      <c r="G29" s="4">
        <v>10</v>
      </c>
      <c r="H29" s="5"/>
      <c r="I29" s="6"/>
      <c r="J29" s="7">
        <f t="shared" si="0"/>
        <v>0</v>
      </c>
      <c r="K29" s="6"/>
      <c r="L29" s="16">
        <f t="shared" si="1"/>
        <v>0</v>
      </c>
      <c r="M29" s="67" cm="1">
        <f t="array" ref="M29">SUMPRODUCT((Stock!E$2:E$504=BCom!A29)*(Stock!C$2:C$504="Disponible")*(Stock!G$2:G$504))</f>
        <v>673</v>
      </c>
    </row>
    <row r="30" spans="1:13" s="54" customFormat="1" ht="19.5" customHeight="1" thickTop="1" thickBot="1" x14ac:dyDescent="0.25">
      <c r="A30" s="42" t="s">
        <v>118</v>
      </c>
      <c r="B30" s="41" t="str">
        <f>VLOOKUP(A30,[1]Distributeur!$E$4:$L$105,2,FALSE)</f>
        <v>IIa</v>
      </c>
      <c r="C30" s="1" t="s">
        <v>1160</v>
      </c>
      <c r="D30" s="2"/>
      <c r="E30" s="8" t="s">
        <v>1071</v>
      </c>
      <c r="F30" s="2">
        <f>VLOOKUP(A30,[1]Distributeur!$E$4:$L$105,6,FALSE)</f>
        <v>10</v>
      </c>
      <c r="G30" s="4">
        <v>10</v>
      </c>
      <c r="H30" s="5"/>
      <c r="I30" s="6"/>
      <c r="J30" s="7">
        <f t="shared" si="0"/>
        <v>0</v>
      </c>
      <c r="K30" s="6"/>
      <c r="L30" s="16">
        <f t="shared" si="1"/>
        <v>0</v>
      </c>
      <c r="M30" s="67" cm="1">
        <f t="array" ref="M30">SUMPRODUCT((Stock!E$2:E$504=BCom!A30)*(Stock!C$2:C$504="Disponible")*(Stock!G$2:G$504))</f>
        <v>160</v>
      </c>
    </row>
    <row r="31" spans="1:13" s="54" customFormat="1" ht="19.5" customHeight="1" thickTop="1" thickBot="1" x14ac:dyDescent="0.25">
      <c r="A31" s="42" t="s">
        <v>382</v>
      </c>
      <c r="B31" s="41"/>
      <c r="C31" s="1" t="s">
        <v>1161</v>
      </c>
      <c r="D31" s="2"/>
      <c r="E31" s="8" t="s">
        <v>1072</v>
      </c>
      <c r="F31" s="2">
        <v>10</v>
      </c>
      <c r="G31" s="4">
        <v>10</v>
      </c>
      <c r="H31" s="5"/>
      <c r="I31" s="6"/>
      <c r="J31" s="7">
        <f t="shared" si="0"/>
        <v>0</v>
      </c>
      <c r="K31" s="6"/>
      <c r="L31" s="16">
        <f t="shared" si="1"/>
        <v>0</v>
      </c>
      <c r="M31" s="67" cm="1">
        <f t="array" ref="M31">SUMPRODUCT((Stock!E$2:E$504=BCom!A31)*(Stock!C$2:C$504="Disponible")*(Stock!G$2:G$504))</f>
        <v>1652</v>
      </c>
    </row>
    <row r="32" spans="1:13" s="54" customFormat="1" ht="19.5" customHeight="1" thickTop="1" thickBot="1" x14ac:dyDescent="0.25">
      <c r="A32" s="42" t="s">
        <v>327</v>
      </c>
      <c r="B32" s="41"/>
      <c r="C32" s="1" t="s">
        <v>1162</v>
      </c>
      <c r="D32" s="2"/>
      <c r="E32" s="8" t="s">
        <v>1073</v>
      </c>
      <c r="F32" s="2">
        <v>4</v>
      </c>
      <c r="G32" s="4">
        <v>10</v>
      </c>
      <c r="H32" s="55">
        <v>0.08</v>
      </c>
      <c r="I32" s="6"/>
      <c r="J32" s="7">
        <f t="shared" si="0"/>
        <v>0</v>
      </c>
      <c r="K32" s="6"/>
      <c r="L32" s="16">
        <f t="shared" si="1"/>
        <v>0</v>
      </c>
      <c r="M32" s="67" cm="1">
        <f t="array" ref="M32">SUMPRODUCT((Stock!E$2:E$504=BCom!A32)*(Stock!C$2:C$504="Disponible")*(Stock!G$2:G$504))</f>
        <v>119</v>
      </c>
    </row>
    <row r="33" spans="1:13" s="54" customFormat="1" ht="19.5" customHeight="1" thickTop="1" thickBot="1" x14ac:dyDescent="0.25">
      <c r="A33" s="42" t="s">
        <v>384</v>
      </c>
      <c r="B33" s="62"/>
      <c r="C33" s="1" t="s">
        <v>1163</v>
      </c>
      <c r="D33" s="1"/>
      <c r="E33" s="8" t="s">
        <v>1074</v>
      </c>
      <c r="F33" s="1">
        <v>5</v>
      </c>
      <c r="G33" s="4">
        <v>10</v>
      </c>
      <c r="H33" s="4">
        <v>0.08</v>
      </c>
      <c r="I33" s="56"/>
      <c r="J33" s="7">
        <f t="shared" si="0"/>
        <v>0</v>
      </c>
      <c r="K33" s="57"/>
      <c r="L33" s="16">
        <f t="shared" si="1"/>
        <v>0</v>
      </c>
      <c r="M33" s="67" cm="1">
        <f t="array" ref="M33">SUMPRODUCT((Stock!E$2:E$504=BCom!A33)*(Stock!C$2:C$504="Disponible")*(Stock!G$2:G$504))</f>
        <v>569</v>
      </c>
    </row>
    <row r="34" spans="1:13" s="54" customFormat="1" ht="19.5" customHeight="1" thickTop="1" thickBot="1" x14ac:dyDescent="0.25">
      <c r="A34" s="42" t="s">
        <v>328</v>
      </c>
      <c r="B34" s="62"/>
      <c r="C34" s="1" t="s">
        <v>1164</v>
      </c>
      <c r="D34" s="1"/>
      <c r="E34" s="8" t="s">
        <v>1075</v>
      </c>
      <c r="F34" s="1">
        <v>4</v>
      </c>
      <c r="G34" s="4">
        <v>10</v>
      </c>
      <c r="H34" s="4">
        <v>0.08</v>
      </c>
      <c r="I34" s="56"/>
      <c r="J34" s="7">
        <f t="shared" si="0"/>
        <v>0</v>
      </c>
      <c r="K34" s="57"/>
      <c r="L34" s="16">
        <f t="shared" si="1"/>
        <v>0</v>
      </c>
      <c r="M34" s="67" cm="1">
        <f t="array" ref="M34">SUMPRODUCT((Stock!E$2:E$504=BCom!A34)*(Stock!C$2:C$504="Disponible")*(Stock!G$2:G$504))</f>
        <v>26</v>
      </c>
    </row>
    <row r="35" spans="1:13" s="54" customFormat="1" ht="19.5" customHeight="1" thickTop="1" thickBot="1" x14ac:dyDescent="0.25">
      <c r="A35" s="42" t="s">
        <v>385</v>
      </c>
      <c r="B35" s="62"/>
      <c r="C35" s="1" t="s">
        <v>1165</v>
      </c>
      <c r="D35" s="1"/>
      <c r="E35" s="8" t="s">
        <v>1076</v>
      </c>
      <c r="F35" s="1">
        <v>5</v>
      </c>
      <c r="G35" s="4">
        <v>10</v>
      </c>
      <c r="H35" s="4">
        <v>0.08</v>
      </c>
      <c r="I35" s="56"/>
      <c r="J35" s="7">
        <f t="shared" si="0"/>
        <v>0</v>
      </c>
      <c r="K35" s="57"/>
      <c r="L35" s="16">
        <f t="shared" si="1"/>
        <v>0</v>
      </c>
      <c r="M35" s="67" cm="1">
        <f t="array" ref="M35">SUMPRODUCT((Stock!E$2:E$504=BCom!A35)*(Stock!C$2:C$504="Disponible")*(Stock!G$2:G$504))</f>
        <v>1067</v>
      </c>
    </row>
    <row r="36" spans="1:13" s="54" customFormat="1" ht="29.25" customHeight="1" thickTop="1" thickBot="1" x14ac:dyDescent="0.25">
      <c r="A36" s="42" t="s">
        <v>347</v>
      </c>
      <c r="B36" s="41"/>
      <c r="C36" s="1" t="s">
        <v>1166</v>
      </c>
      <c r="D36" s="2"/>
      <c r="E36" s="8" t="s">
        <v>1077</v>
      </c>
      <c r="F36" s="2">
        <f>VLOOKUP(A36,[1]Distributeur!$E$4:$L$105,6,FALSE)</f>
        <v>1</v>
      </c>
      <c r="G36" s="4">
        <v>10</v>
      </c>
      <c r="H36" s="55">
        <v>0.08</v>
      </c>
      <c r="I36" s="6"/>
      <c r="J36" s="7">
        <f t="shared" si="0"/>
        <v>0</v>
      </c>
      <c r="K36" s="6"/>
      <c r="L36" s="16">
        <f t="shared" si="1"/>
        <v>0</v>
      </c>
      <c r="M36" s="67" cm="1">
        <f t="array" ref="M36">SUMPRODUCT((Stock!E$2:E$504=BCom!A36)*(Stock!C$2:C$504="Disponible")*(Stock!G$2:G$504))</f>
        <v>7</v>
      </c>
    </row>
    <row r="37" spans="1:13" s="54" customFormat="1" ht="19.5" customHeight="1" thickTop="1" thickBot="1" x14ac:dyDescent="0.25">
      <c r="A37" s="65" t="s">
        <v>1050</v>
      </c>
      <c r="B37" s="41"/>
      <c r="C37" s="1" t="s">
        <v>1167</v>
      </c>
      <c r="D37" s="2"/>
      <c r="E37" s="8" t="s">
        <v>1078</v>
      </c>
      <c r="F37" s="2">
        <v>10</v>
      </c>
      <c r="G37" s="4">
        <v>10</v>
      </c>
      <c r="H37" s="5"/>
      <c r="I37" s="6"/>
      <c r="J37" s="7">
        <f t="shared" si="0"/>
        <v>0</v>
      </c>
      <c r="K37" s="6"/>
      <c r="L37" s="16">
        <f t="shared" si="1"/>
        <v>0</v>
      </c>
      <c r="M37" s="67" cm="1">
        <f t="array" ref="M37">SUMPRODUCT((Stock!E$2:E$504=BCom!A37)*(Stock!C$2:C$504="Disponible")*(Stock!G$2:G$504))</f>
        <v>0</v>
      </c>
    </row>
    <row r="38" spans="1:13" s="54" customFormat="1" ht="19.5" customHeight="1" thickTop="1" thickBot="1" x14ac:dyDescent="0.25">
      <c r="A38" s="65" t="s">
        <v>386</v>
      </c>
      <c r="B38" s="41"/>
      <c r="C38" s="1" t="s">
        <v>1168</v>
      </c>
      <c r="D38" s="2"/>
      <c r="E38" s="8" t="s">
        <v>1079</v>
      </c>
      <c r="F38" s="2">
        <v>10</v>
      </c>
      <c r="G38" s="4">
        <v>10</v>
      </c>
      <c r="H38" s="5"/>
      <c r="I38" s="6"/>
      <c r="J38" s="7">
        <f t="shared" si="0"/>
        <v>0</v>
      </c>
      <c r="K38" s="6"/>
      <c r="L38" s="16">
        <f t="shared" si="1"/>
        <v>0</v>
      </c>
      <c r="M38" s="67" cm="1">
        <f t="array" ref="M38">SUMPRODUCT((Stock!E$2:E$504=BCom!A38)*(Stock!C$2:C$504="Disponible")*(Stock!G$2:G$504))</f>
        <v>28</v>
      </c>
    </row>
    <row r="39" spans="1:13" s="54" customFormat="1" ht="19.5" customHeight="1" thickTop="1" thickBot="1" x14ac:dyDescent="0.25">
      <c r="A39" s="65" t="s">
        <v>387</v>
      </c>
      <c r="B39" s="41"/>
      <c r="C39" s="1" t="s">
        <v>1169</v>
      </c>
      <c r="D39" s="2"/>
      <c r="E39" s="8" t="s">
        <v>1080</v>
      </c>
      <c r="F39" s="2">
        <v>10</v>
      </c>
      <c r="G39" s="4">
        <v>10</v>
      </c>
      <c r="H39" s="5"/>
      <c r="I39" s="6"/>
      <c r="J39" s="7">
        <f t="shared" si="0"/>
        <v>0</v>
      </c>
      <c r="K39" s="6"/>
      <c r="L39" s="16">
        <f t="shared" si="1"/>
        <v>0</v>
      </c>
      <c r="M39" s="67" cm="1">
        <f t="array" ref="M39">SUMPRODUCT((Stock!E$2:E$504=BCom!A39)*(Stock!C$2:C$504="Disponible")*(Stock!G$2:G$504))</f>
        <v>271</v>
      </c>
    </row>
    <row r="40" spans="1:13" s="54" customFormat="1" ht="19.5" customHeight="1" thickTop="1" thickBot="1" x14ac:dyDescent="0.25">
      <c r="A40" s="65" t="s">
        <v>388</v>
      </c>
      <c r="B40" s="41"/>
      <c r="C40" s="1" t="s">
        <v>1170</v>
      </c>
      <c r="D40" s="2"/>
      <c r="E40" s="8" t="s">
        <v>1081</v>
      </c>
      <c r="F40" s="2">
        <v>10</v>
      </c>
      <c r="G40" s="4">
        <v>10</v>
      </c>
      <c r="H40" s="5"/>
      <c r="I40" s="6"/>
      <c r="J40" s="7">
        <f t="shared" si="0"/>
        <v>0</v>
      </c>
      <c r="K40" s="6"/>
      <c r="L40" s="16">
        <f t="shared" si="1"/>
        <v>0</v>
      </c>
      <c r="M40" s="67" cm="1">
        <f t="array" ref="M40">SUMPRODUCT((Stock!E$2:E$504=BCom!A40)*(Stock!C$2:C$504="Disponible")*(Stock!G$2:G$504))</f>
        <v>636</v>
      </c>
    </row>
    <row r="41" spans="1:13" s="54" customFormat="1" ht="19.5" customHeight="1" thickTop="1" thickBot="1" x14ac:dyDescent="0.25">
      <c r="A41" s="42" t="s">
        <v>86</v>
      </c>
      <c r="B41" s="41"/>
      <c r="C41" s="1" t="s">
        <v>1171</v>
      </c>
      <c r="D41" s="2">
        <f>VLOOKUP(A41,[1]Distributeur!$E$4:$L$105,4,FALSE)</f>
        <v>9813992</v>
      </c>
      <c r="E41" s="8" t="s">
        <v>1082</v>
      </c>
      <c r="F41" s="2">
        <f>VLOOKUP(A41,[1]Distributeur!$E$4:$L$105,6,FALSE)</f>
        <v>10</v>
      </c>
      <c r="G41" s="4">
        <v>10</v>
      </c>
      <c r="H41" s="5"/>
      <c r="I41" s="6"/>
      <c r="J41" s="7">
        <f t="shared" si="0"/>
        <v>0</v>
      </c>
      <c r="K41" s="6"/>
      <c r="L41" s="16">
        <f t="shared" si="1"/>
        <v>0</v>
      </c>
      <c r="M41" s="67" cm="1">
        <f t="array" ref="M41">SUMPRODUCT((Stock!E$2:E$504=BCom!A41)*(Stock!C$2:C$504="Disponible")*(Stock!G$2:G$504))</f>
        <v>537</v>
      </c>
    </row>
    <row r="42" spans="1:13" s="54" customFormat="1" ht="19.5" customHeight="1" thickTop="1" thickBot="1" x14ac:dyDescent="0.25">
      <c r="A42" s="65" t="s">
        <v>85</v>
      </c>
      <c r="B42" s="41"/>
      <c r="C42" s="1" t="s">
        <v>1172</v>
      </c>
      <c r="D42" s="2">
        <f>VLOOKUP(A42,[1]Distributeur!$E$4:$L$105,4,FALSE)</f>
        <v>9813986</v>
      </c>
      <c r="E42" s="8" t="s">
        <v>1083</v>
      </c>
      <c r="F42" s="2">
        <f>VLOOKUP(A42,[1]Distributeur!$E$4:$L$105,6,FALSE)</f>
        <v>10</v>
      </c>
      <c r="G42" s="4">
        <v>10</v>
      </c>
      <c r="H42" s="5"/>
      <c r="I42" s="6"/>
      <c r="J42" s="7">
        <f t="shared" si="0"/>
        <v>0</v>
      </c>
      <c r="K42" s="6"/>
      <c r="L42" s="16">
        <f t="shared" si="1"/>
        <v>0</v>
      </c>
      <c r="M42" s="67" cm="1">
        <f t="array" ref="M42">SUMPRODUCT((Stock!E$2:E$504=BCom!A42)*(Stock!C$2:C$504="Disponible")*(Stock!G$2:G$504))</f>
        <v>1719</v>
      </c>
    </row>
    <row r="43" spans="1:13" s="54" customFormat="1" ht="19.5" customHeight="1" thickTop="1" thickBot="1" x14ac:dyDescent="0.25">
      <c r="A43" s="42" t="s">
        <v>87</v>
      </c>
      <c r="B43" s="41"/>
      <c r="C43" s="1" t="s">
        <v>1173</v>
      </c>
      <c r="D43" s="2">
        <f>VLOOKUP(A43,[1]Distributeur!$E$4:$L$105,4,FALSE)</f>
        <v>2103773</v>
      </c>
      <c r="E43" s="8" t="s">
        <v>1084</v>
      </c>
      <c r="F43" s="2">
        <f>VLOOKUP(A43,[1]Distributeur!$E$4:$L$105,6,FALSE)</f>
        <v>10</v>
      </c>
      <c r="G43" s="4">
        <v>10</v>
      </c>
      <c r="H43" s="5"/>
      <c r="I43" s="6"/>
      <c r="J43" s="7">
        <f t="shared" si="0"/>
        <v>0</v>
      </c>
      <c r="K43" s="6"/>
      <c r="L43" s="16">
        <f t="shared" si="1"/>
        <v>0</v>
      </c>
      <c r="M43" s="67" cm="1">
        <f t="array" ref="M43">SUMPRODUCT((Stock!E$2:E$504=BCom!A43)*(Stock!C$2:C$504="Disponible")*(Stock!G$2:G$504))</f>
        <v>856</v>
      </c>
    </row>
    <row r="44" spans="1:13" s="54" customFormat="1" ht="19.5" customHeight="1" thickTop="1" thickBot="1" x14ac:dyDescent="0.25">
      <c r="A44" s="42" t="s">
        <v>105</v>
      </c>
      <c r="B44" s="41"/>
      <c r="C44" s="1" t="s">
        <v>1174</v>
      </c>
      <c r="D44" s="2"/>
      <c r="E44" s="8" t="s">
        <v>1085</v>
      </c>
      <c r="F44" s="2">
        <f>VLOOKUP(A44,[1]Distributeur!$E$4:$L$105,6,FALSE)</f>
        <v>14</v>
      </c>
      <c r="G44" s="4">
        <v>10</v>
      </c>
      <c r="H44" s="5"/>
      <c r="I44" s="6"/>
      <c r="J44" s="7">
        <f t="shared" si="0"/>
        <v>0</v>
      </c>
      <c r="K44" s="6"/>
      <c r="L44" s="16">
        <f t="shared" si="1"/>
        <v>0</v>
      </c>
      <c r="M44" s="67" cm="1">
        <f t="array" ref="M44">SUMPRODUCT((Stock!E$2:E$504=BCom!A44)*(Stock!C$2:C$504="Disponible")*(Stock!G$2:G$504))</f>
        <v>625</v>
      </c>
    </row>
    <row r="45" spans="1:13" s="54" customFormat="1" ht="19.5" customHeight="1" thickTop="1" thickBot="1" x14ac:dyDescent="0.25">
      <c r="A45" s="42" t="s">
        <v>106</v>
      </c>
      <c r="B45" s="41"/>
      <c r="C45" s="1" t="s">
        <v>1175</v>
      </c>
      <c r="D45" s="2"/>
      <c r="E45" s="8" t="s">
        <v>1086</v>
      </c>
      <c r="F45" s="2">
        <f>VLOOKUP(A45,[1]Distributeur!$E$4:$L$105,6,FALSE)</f>
        <v>10</v>
      </c>
      <c r="G45" s="4">
        <v>10</v>
      </c>
      <c r="H45" s="5"/>
      <c r="I45" s="6"/>
      <c r="J45" s="7">
        <f t="shared" si="0"/>
        <v>0</v>
      </c>
      <c r="K45" s="6"/>
      <c r="L45" s="16">
        <f t="shared" si="1"/>
        <v>0</v>
      </c>
      <c r="M45" s="67" cm="1">
        <f t="array" ref="M45">SUMPRODUCT((Stock!E$2:E$504=BCom!A45)*(Stock!C$2:C$504="Disponible")*(Stock!G$2:G$504))</f>
        <v>6</v>
      </c>
    </row>
    <row r="46" spans="1:13" s="54" customFormat="1" ht="19.5" customHeight="1" thickTop="1" thickBot="1" x14ac:dyDescent="0.25">
      <c r="A46" s="42" t="s">
        <v>522</v>
      </c>
      <c r="B46" s="41"/>
      <c r="C46" s="1" t="s">
        <v>1176</v>
      </c>
      <c r="D46" s="2">
        <f>VLOOKUP(A46,[1]Distributeur!$E$4:$L$105,4,FALSE)</f>
        <v>4450438</v>
      </c>
      <c r="E46" s="8" t="s">
        <v>1087</v>
      </c>
      <c r="F46" s="2">
        <f>VLOOKUP(A46,[1]Distributeur!$E$4:$L$105,6,FALSE)</f>
        <v>5</v>
      </c>
      <c r="G46" s="4">
        <v>10</v>
      </c>
      <c r="H46" s="5"/>
      <c r="I46" s="6"/>
      <c r="J46" s="7">
        <f t="shared" si="0"/>
        <v>0</v>
      </c>
      <c r="K46" s="6"/>
      <c r="L46" s="16">
        <f t="shared" si="1"/>
        <v>0</v>
      </c>
      <c r="M46" s="67" cm="1">
        <f t="array" ref="M46">SUMPRODUCT((Stock!E$2:E$504=BCom!A46)*(Stock!C$2:C$504="Disponible")*(Stock!G$2:G$504))</f>
        <v>6</v>
      </c>
    </row>
    <row r="47" spans="1:13" s="54" customFormat="1" ht="19.5" customHeight="1" thickTop="1" thickBot="1" x14ac:dyDescent="0.25">
      <c r="A47" s="42" t="s">
        <v>468</v>
      </c>
      <c r="B47" s="41"/>
      <c r="C47" s="1" t="s">
        <v>1177</v>
      </c>
      <c r="D47" s="2">
        <f>VLOOKUP(A47,[1]Distributeur!$E$4:$L$105,4,FALSE)</f>
        <v>6235661</v>
      </c>
      <c r="E47" s="8" t="s">
        <v>1088</v>
      </c>
      <c r="F47" s="2">
        <f>VLOOKUP(A47,[1]Distributeur!$E$4:$L$105,6,FALSE)</f>
        <v>5</v>
      </c>
      <c r="G47" s="4">
        <v>10</v>
      </c>
      <c r="H47" s="5"/>
      <c r="I47" s="6"/>
      <c r="J47" s="7">
        <f t="shared" si="0"/>
        <v>0</v>
      </c>
      <c r="K47" s="6"/>
      <c r="L47" s="16">
        <f t="shared" si="1"/>
        <v>0</v>
      </c>
      <c r="M47" s="67" cm="1">
        <f t="array" ref="M47">SUMPRODUCT((Stock!E$2:E$504=BCom!A47)*(Stock!C$2:C$504="Disponible")*(Stock!G$2:G$504))</f>
        <v>206</v>
      </c>
    </row>
    <row r="48" spans="1:13" s="54" customFormat="1" ht="19.5" customHeight="1" thickTop="1" thickBot="1" x14ac:dyDescent="0.25">
      <c r="A48" s="42" t="s">
        <v>448</v>
      </c>
      <c r="B48" s="41"/>
      <c r="C48" s="1" t="s">
        <v>1178</v>
      </c>
      <c r="D48" s="2">
        <f>VLOOKUP(A48,[1]Distributeur!$E$4:$L$105,4,FALSE)</f>
        <v>4822733</v>
      </c>
      <c r="E48" s="8" t="s">
        <v>1089</v>
      </c>
      <c r="F48" s="2">
        <f>VLOOKUP(A48,[1]Distributeur!$E$4:$L$105,6,FALSE)</f>
        <v>10</v>
      </c>
      <c r="G48" s="4">
        <v>10</v>
      </c>
      <c r="H48" s="5"/>
      <c r="I48" s="6"/>
      <c r="J48" s="7">
        <f t="shared" si="0"/>
        <v>0</v>
      </c>
      <c r="K48" s="6"/>
      <c r="L48" s="16">
        <f t="shared" si="1"/>
        <v>0</v>
      </c>
      <c r="M48" s="67" cm="1">
        <f t="array" ref="M48">SUMPRODUCT((Stock!E$2:E$504=BCom!A48)*(Stock!C$2:C$504="Disponible")*(Stock!G$2:G$504))</f>
        <v>152</v>
      </c>
    </row>
    <row r="49" spans="1:13" s="54" customFormat="1" ht="19.5" customHeight="1" thickTop="1" thickBot="1" x14ac:dyDescent="0.25">
      <c r="A49" s="42" t="s">
        <v>467</v>
      </c>
      <c r="B49" s="41"/>
      <c r="C49" s="1" t="s">
        <v>1179</v>
      </c>
      <c r="D49" s="2">
        <f>VLOOKUP(A49,[1]Distributeur!$E$4:$L$105,4,FALSE)</f>
        <v>6207015</v>
      </c>
      <c r="E49" s="8" t="s">
        <v>1090</v>
      </c>
      <c r="F49" s="2">
        <f>VLOOKUP(A49,[1]Distributeur!$E$4:$L$105,6,FALSE)</f>
        <v>10</v>
      </c>
      <c r="G49" s="4">
        <v>10</v>
      </c>
      <c r="H49" s="5"/>
      <c r="I49" s="6"/>
      <c r="J49" s="7">
        <f t="shared" si="0"/>
        <v>0</v>
      </c>
      <c r="K49" s="6"/>
      <c r="L49" s="16">
        <f t="shared" si="1"/>
        <v>0</v>
      </c>
      <c r="M49" s="67" cm="1">
        <f t="array" ref="M49">SUMPRODUCT((Stock!E$2:E$504=BCom!A49)*(Stock!C$2:C$504="Disponible")*(Stock!G$2:G$504))</f>
        <v>142</v>
      </c>
    </row>
    <row r="50" spans="1:13" s="54" customFormat="1" ht="19.5" customHeight="1" thickTop="1" thickBot="1" x14ac:dyDescent="0.25">
      <c r="A50" s="42" t="s">
        <v>449</v>
      </c>
      <c r="B50" s="41"/>
      <c r="C50" s="1" t="s">
        <v>1180</v>
      </c>
      <c r="D50" s="2">
        <f>VLOOKUP(A50,[1]Distributeur!$E$4:$L$105,4,FALSE)</f>
        <v>4822727</v>
      </c>
      <c r="E50" s="8" t="s">
        <v>1091</v>
      </c>
      <c r="F50" s="2">
        <f>VLOOKUP(A50,[1]Distributeur!$E$4:$L$105,6,FALSE)</f>
        <v>20</v>
      </c>
      <c r="G50" s="4">
        <v>10</v>
      </c>
      <c r="H50" s="5"/>
      <c r="I50" s="6"/>
      <c r="J50" s="7">
        <f t="shared" si="0"/>
        <v>0</v>
      </c>
      <c r="K50" s="6"/>
      <c r="L50" s="16">
        <f t="shared" si="1"/>
        <v>0</v>
      </c>
      <c r="M50" s="67" cm="1">
        <f t="array" ref="M50">SUMPRODUCT((Stock!E$2:E$504=BCom!A50)*(Stock!C$2:C$504="Disponible")*(Stock!G$2:G$504))</f>
        <v>257</v>
      </c>
    </row>
    <row r="51" spans="1:13" s="54" customFormat="1" ht="19.5" customHeight="1" thickTop="1" thickBot="1" x14ac:dyDescent="0.25">
      <c r="A51" s="42" t="s">
        <v>450</v>
      </c>
      <c r="B51" s="41"/>
      <c r="C51" s="1" t="s">
        <v>1181</v>
      </c>
      <c r="D51" s="2">
        <f>VLOOKUP(A51,[1]Distributeur!$E$4:$L$105,4,FALSE)</f>
        <v>4822710</v>
      </c>
      <c r="E51" s="8" t="s">
        <v>1092</v>
      </c>
      <c r="F51" s="2">
        <f>VLOOKUP(A51,[1]Distributeur!$E$4:$L$105,6,FALSE)</f>
        <v>20</v>
      </c>
      <c r="G51" s="4">
        <v>10</v>
      </c>
      <c r="H51" s="5"/>
      <c r="I51" s="6"/>
      <c r="J51" s="7">
        <f t="shared" si="0"/>
        <v>0</v>
      </c>
      <c r="K51" s="6"/>
      <c r="L51" s="16">
        <f t="shared" si="1"/>
        <v>0</v>
      </c>
      <c r="M51" s="67" cm="1">
        <f t="array" ref="M51">SUMPRODUCT((Stock!E$2:E$504=BCom!A51)*(Stock!C$2:C$504="Disponible")*(Stock!G$2:G$504))</f>
        <v>84</v>
      </c>
    </row>
    <row r="52" spans="1:13" s="54" customFormat="1" ht="19.5" customHeight="1" thickTop="1" thickBot="1" x14ac:dyDescent="0.25">
      <c r="A52" s="42">
        <v>101037156</v>
      </c>
      <c r="B52" s="41"/>
      <c r="C52" s="1" t="s">
        <v>1182</v>
      </c>
      <c r="D52" s="2"/>
      <c r="E52" s="8" t="s">
        <v>1093</v>
      </c>
      <c r="F52" s="2">
        <v>10</v>
      </c>
      <c r="G52" s="4">
        <v>10</v>
      </c>
      <c r="H52" s="5"/>
      <c r="I52" s="6"/>
      <c r="J52" s="7">
        <f t="shared" si="0"/>
        <v>0</v>
      </c>
      <c r="K52" s="6"/>
      <c r="L52" s="16">
        <f t="shared" si="1"/>
        <v>0</v>
      </c>
      <c r="M52" s="67" cm="1">
        <f t="array" ref="M52">SUMPRODUCT((Stock!E$2:E$504=BCom!A52)*(Stock!C$2:C$504="Disponible")*(Stock!G$2:G$504))</f>
        <v>0</v>
      </c>
    </row>
    <row r="53" spans="1:13" s="54" customFormat="1" ht="19.5" customHeight="1" thickTop="1" thickBot="1" x14ac:dyDescent="0.25">
      <c r="A53" s="42" t="s">
        <v>62</v>
      </c>
      <c r="B53" s="41"/>
      <c r="C53" s="1" t="s">
        <v>1183</v>
      </c>
      <c r="D53" s="2">
        <f>VLOOKUP(A53,[1]Distributeur!$E$4:$L$105,4,FALSE)</f>
        <v>4822756</v>
      </c>
      <c r="E53" s="8" t="s">
        <v>1094</v>
      </c>
      <c r="F53" s="2">
        <v>10</v>
      </c>
      <c r="G53" s="4">
        <v>10</v>
      </c>
      <c r="H53" s="5"/>
      <c r="I53" s="6"/>
      <c r="J53" s="7">
        <f t="shared" si="0"/>
        <v>0</v>
      </c>
      <c r="K53" s="6"/>
      <c r="L53" s="16">
        <f t="shared" si="1"/>
        <v>0</v>
      </c>
      <c r="M53" s="67" cm="1">
        <f t="array" ref="M53">SUMPRODUCT((Stock!E$2:E$504=BCom!A53)*(Stock!C$2:C$504="Disponible")*(Stock!G$2:G$504))</f>
        <v>0</v>
      </c>
    </row>
    <row r="54" spans="1:13" s="54" customFormat="1" ht="19.5" customHeight="1" thickTop="1" thickBot="1" x14ac:dyDescent="0.25">
      <c r="A54" s="42" t="s">
        <v>451</v>
      </c>
      <c r="B54" s="41"/>
      <c r="C54" s="1" t="s">
        <v>1184</v>
      </c>
      <c r="D54" s="2">
        <f>VLOOKUP(A54,[1]Distributeur!$E$4:$L$105,4,FALSE)</f>
        <v>4822762</v>
      </c>
      <c r="E54" s="8" t="s">
        <v>1095</v>
      </c>
      <c r="F54" s="2">
        <f>VLOOKUP(A54,[1]Distributeur!$E$4:$L$105,6,FALSE)</f>
        <v>3</v>
      </c>
      <c r="G54" s="4">
        <v>10</v>
      </c>
      <c r="H54" s="5"/>
      <c r="I54" s="6"/>
      <c r="J54" s="7">
        <f t="shared" si="0"/>
        <v>0</v>
      </c>
      <c r="K54" s="6"/>
      <c r="L54" s="16">
        <f t="shared" si="1"/>
        <v>0</v>
      </c>
      <c r="M54" s="67" cm="1">
        <f t="array" ref="M54">SUMPRODUCT((Stock!E$2:E$504=BCom!A54)*(Stock!C$2:C$504="Disponible")*(Stock!G$2:G$504))</f>
        <v>264</v>
      </c>
    </row>
    <row r="55" spans="1:13" s="54" customFormat="1" ht="19.5" customHeight="1" thickTop="1" thickBot="1" x14ac:dyDescent="0.25">
      <c r="A55" s="42" t="s">
        <v>473</v>
      </c>
      <c r="B55" s="41"/>
      <c r="C55" s="1" t="s">
        <v>1185</v>
      </c>
      <c r="D55" s="2"/>
      <c r="E55" s="8" t="s">
        <v>1096</v>
      </c>
      <c r="F55" s="2">
        <v>10</v>
      </c>
      <c r="G55" s="4">
        <v>10</v>
      </c>
      <c r="H55" s="5"/>
      <c r="I55" s="6"/>
      <c r="J55" s="7">
        <f t="shared" si="0"/>
        <v>0</v>
      </c>
      <c r="K55" s="6"/>
      <c r="L55" s="16">
        <f t="shared" si="1"/>
        <v>0</v>
      </c>
      <c r="M55" s="67" cm="1">
        <f t="array" ref="M55">SUMPRODUCT((Stock!E$2:E$504=BCom!A55)*(Stock!C$2:C$504="Disponible")*(Stock!G$2:G$504))</f>
        <v>10</v>
      </c>
    </row>
    <row r="56" spans="1:13" s="54" customFormat="1" ht="19.5" customHeight="1" thickTop="1" thickBot="1" x14ac:dyDescent="0.25">
      <c r="A56" s="42" t="s">
        <v>383</v>
      </c>
      <c r="B56" s="41"/>
      <c r="C56" s="1" t="s">
        <v>1186</v>
      </c>
      <c r="D56" s="2"/>
      <c r="E56" s="8" t="s">
        <v>1097</v>
      </c>
      <c r="F56" s="2">
        <v>60</v>
      </c>
      <c r="G56" s="4">
        <v>10</v>
      </c>
      <c r="H56" s="5"/>
      <c r="I56" s="6"/>
      <c r="J56" s="7">
        <f t="shared" si="0"/>
        <v>0</v>
      </c>
      <c r="K56" s="6"/>
      <c r="L56" s="16">
        <f t="shared" si="1"/>
        <v>0</v>
      </c>
      <c r="M56" s="67" cm="1">
        <f t="array" ref="M56">SUMPRODUCT((Stock!E$2:E$504=BCom!A56)*(Stock!C$2:C$504="Disponible")*(Stock!G$2:G$504))</f>
        <v>5781</v>
      </c>
    </row>
    <row r="57" spans="1:13" s="54" customFormat="1" ht="19.5" customHeight="1" thickTop="1" thickBot="1" x14ac:dyDescent="0.25">
      <c r="A57" s="65" t="s">
        <v>84</v>
      </c>
      <c r="B57" s="41" t="str">
        <f>VLOOKUP(A57,[1]Distributeur!$E$4:$L$105,2,FALSE)</f>
        <v>IIa</v>
      </c>
      <c r="C57" s="1" t="s">
        <v>1187</v>
      </c>
      <c r="D57" s="2">
        <f>VLOOKUP(A57,[1]Distributeur!$E$4:$L$105,4,FALSE)</f>
        <v>6207038</v>
      </c>
      <c r="E57" s="8" t="s">
        <v>1098</v>
      </c>
      <c r="F57" s="2">
        <f>VLOOKUP(A57,[1]Distributeur!$E$4:$L$105,6,FALSE)</f>
        <v>10</v>
      </c>
      <c r="G57" s="4">
        <v>10</v>
      </c>
      <c r="H57" s="5"/>
      <c r="I57" s="6"/>
      <c r="J57" s="7">
        <f t="shared" si="0"/>
        <v>0</v>
      </c>
      <c r="K57" s="6"/>
      <c r="L57" s="16">
        <f t="shared" si="1"/>
        <v>0</v>
      </c>
      <c r="M57" s="67" cm="1">
        <f t="array" ref="M57">SUMPRODUCT((Stock!E$2:E$504=BCom!A57)*(Stock!C$2:C$504="Disponible")*(Stock!G$2:G$504))</f>
        <v>2179</v>
      </c>
    </row>
    <row r="58" spans="1:13" s="54" customFormat="1" ht="19.5" customHeight="1" thickTop="1" thickBot="1" x14ac:dyDescent="0.25">
      <c r="A58" s="42" t="s">
        <v>95</v>
      </c>
      <c r="B58" s="41"/>
      <c r="C58" s="1" t="s">
        <v>1188</v>
      </c>
      <c r="D58" s="2">
        <f>VLOOKUP(A58,[1]Distributeur!$E$4:$L$105,4,FALSE)</f>
        <v>4450450</v>
      </c>
      <c r="E58" s="8" t="s">
        <v>1099</v>
      </c>
      <c r="F58" s="2">
        <f>VLOOKUP(A58,[1]Distributeur!$E$4:$L$105,6,FALSE)</f>
        <v>5</v>
      </c>
      <c r="G58" s="4">
        <v>10</v>
      </c>
      <c r="H58" s="5"/>
      <c r="I58" s="6"/>
      <c r="J58" s="7">
        <f t="shared" si="0"/>
        <v>0</v>
      </c>
      <c r="K58" s="6"/>
      <c r="L58" s="16">
        <f t="shared" si="1"/>
        <v>0</v>
      </c>
      <c r="M58" s="67" cm="1">
        <f t="array" ref="M58">SUMPRODUCT((Stock!E$2:E$504=BCom!A58)*(Stock!C$2:C$504="Disponible")*(Stock!G$2:G$504))</f>
        <v>651</v>
      </c>
    </row>
    <row r="59" spans="1:13" s="54" customFormat="1" ht="19.5" customHeight="1" thickTop="1" thickBot="1" x14ac:dyDescent="0.25">
      <c r="A59" s="42" t="s">
        <v>1051</v>
      </c>
      <c r="B59" s="41"/>
      <c r="C59" s="1" t="s">
        <v>1189</v>
      </c>
      <c r="D59" s="2">
        <f>VLOOKUP(A59,[1]Distributeur!$E$4:$L$105,4,FALSE)</f>
        <v>7167128</v>
      </c>
      <c r="E59" s="8" t="s">
        <v>1100</v>
      </c>
      <c r="F59" s="2">
        <f>VLOOKUP(A59,[1]Distributeur!$E$4:$L$105,6,FALSE)</f>
        <v>3</v>
      </c>
      <c r="G59" s="4">
        <v>10</v>
      </c>
      <c r="H59" s="5"/>
      <c r="I59" s="6"/>
      <c r="J59" s="7">
        <f t="shared" si="0"/>
        <v>0</v>
      </c>
      <c r="K59" s="6"/>
      <c r="L59" s="16">
        <f t="shared" si="1"/>
        <v>0</v>
      </c>
      <c r="M59" s="67" cm="1">
        <f t="array" ref="M59">SUMPRODUCT((Stock!E$2:E$504=BCom!A59)*(Stock!C$2:C$504="Disponible")*(Stock!G$2:G$504))</f>
        <v>0</v>
      </c>
    </row>
    <row r="60" spans="1:13" s="53" customFormat="1" ht="19.5" customHeight="1" thickTop="1" thickBot="1" x14ac:dyDescent="0.25">
      <c r="A60" s="42">
        <v>101037033</v>
      </c>
      <c r="B60" s="41"/>
      <c r="C60" s="1" t="s">
        <v>1190</v>
      </c>
      <c r="D60" s="2"/>
      <c r="E60" s="8" t="s">
        <v>1101</v>
      </c>
      <c r="F60" s="2">
        <v>6</v>
      </c>
      <c r="G60" s="4">
        <v>10</v>
      </c>
      <c r="H60" s="5"/>
      <c r="I60" s="6"/>
      <c r="J60" s="7">
        <f t="shared" si="0"/>
        <v>0</v>
      </c>
      <c r="K60" s="6"/>
      <c r="L60" s="16">
        <f t="shared" si="1"/>
        <v>0</v>
      </c>
      <c r="M60" s="67" cm="1">
        <f t="array" ref="M60">SUMPRODUCT((Stock!E$2:E$504=BCom!A60)*(Stock!C$2:C$504="Disponible")*(Stock!G$2:G$504))</f>
        <v>0</v>
      </c>
    </row>
    <row r="61" spans="1:13" s="53" customFormat="1" ht="19.5" customHeight="1" thickTop="1" thickBot="1" x14ac:dyDescent="0.25">
      <c r="A61" s="42" t="s">
        <v>343</v>
      </c>
      <c r="B61" s="41"/>
      <c r="C61" s="1" t="s">
        <v>1191</v>
      </c>
      <c r="D61" s="2"/>
      <c r="E61" s="8" t="s">
        <v>1102</v>
      </c>
      <c r="F61" s="2">
        <v>6</v>
      </c>
      <c r="G61" s="4">
        <v>10</v>
      </c>
      <c r="H61" s="5"/>
      <c r="I61" s="6"/>
      <c r="J61" s="7">
        <f t="shared" si="0"/>
        <v>0</v>
      </c>
      <c r="K61" s="6"/>
      <c r="L61" s="16">
        <f t="shared" si="1"/>
        <v>0</v>
      </c>
      <c r="M61" s="67" cm="1">
        <f t="array" ref="M61">SUMPRODUCT((Stock!E$2:E$504=BCom!A61)*(Stock!C$2:C$504="Disponible")*(Stock!G$2:G$504))</f>
        <v>10</v>
      </c>
    </row>
    <row r="62" spans="1:13" s="54" customFormat="1" ht="19.5" customHeight="1" thickTop="1" thickBot="1" x14ac:dyDescent="0.25">
      <c r="A62" s="42" t="s">
        <v>1052</v>
      </c>
      <c r="B62" s="41" t="str">
        <f>VLOOKUP(A62,[1]Distributeur!$E$4:$L$105,2,FALSE)</f>
        <v>I</v>
      </c>
      <c r="C62" s="1" t="s">
        <v>1192</v>
      </c>
      <c r="D62" s="2">
        <f>VLOOKUP(A62,[1]Distributeur!$E$4:$L$105,4,FALSE)</f>
        <v>9707445</v>
      </c>
      <c r="E62" s="8" t="s">
        <v>1103</v>
      </c>
      <c r="F62" s="2">
        <f>VLOOKUP(A62,[1]Distributeur!$E$4:$L$105,6,FALSE)</f>
        <v>5</v>
      </c>
      <c r="G62" s="4">
        <v>10</v>
      </c>
      <c r="H62" s="5"/>
      <c r="I62" s="6"/>
      <c r="J62" s="7">
        <f t="shared" si="0"/>
        <v>0</v>
      </c>
      <c r="K62" s="6"/>
      <c r="L62" s="16">
        <f t="shared" si="1"/>
        <v>0</v>
      </c>
      <c r="M62" s="67" cm="1">
        <f t="array" ref="M62">SUMPRODUCT((Stock!E$2:E$504=BCom!A62)*(Stock!C$2:C$504="Disponible")*(Stock!G$2:G$504))</f>
        <v>0</v>
      </c>
    </row>
    <row r="63" spans="1:13" s="54" customFormat="1" ht="19.5" customHeight="1" thickTop="1" thickBot="1" x14ac:dyDescent="0.25">
      <c r="A63" s="42" t="s">
        <v>89</v>
      </c>
      <c r="B63" s="41" t="str">
        <f>VLOOKUP(A63,[1]Distributeur!$E$4:$L$105,2,FALSE)</f>
        <v>IIa</v>
      </c>
      <c r="C63" s="1" t="s">
        <v>1193</v>
      </c>
      <c r="D63" s="2">
        <f>VLOOKUP(A63,[1]Distributeur!$E$4:$L$105,4,FALSE)</f>
        <v>7889867</v>
      </c>
      <c r="E63" s="8" t="s">
        <v>1104</v>
      </c>
      <c r="F63" s="2">
        <f>VLOOKUP(A63,[1]Distributeur!$E$4:$L$105,6,FALSE)</f>
        <v>5</v>
      </c>
      <c r="G63" s="4">
        <v>10</v>
      </c>
      <c r="H63" s="5"/>
      <c r="I63" s="6"/>
      <c r="J63" s="7">
        <f t="shared" si="0"/>
        <v>0</v>
      </c>
      <c r="K63" s="6"/>
      <c r="L63" s="16">
        <f t="shared" si="1"/>
        <v>0</v>
      </c>
      <c r="M63" s="67" cm="1">
        <f t="array" ref="M63">SUMPRODUCT((Stock!E$2:E$504=BCom!A63)*(Stock!C$2:C$504="Disponible")*(Stock!G$2:G$504))</f>
        <v>1986</v>
      </c>
    </row>
    <row r="64" spans="1:13" s="54" customFormat="1" ht="19.5" customHeight="1" thickTop="1" thickBot="1" x14ac:dyDescent="0.25">
      <c r="A64" s="42" t="s">
        <v>1053</v>
      </c>
      <c r="B64" s="41" t="str">
        <f>VLOOKUP(A64,[1]Distributeur!$E$4:$L$105,2,FALSE)</f>
        <v>I</v>
      </c>
      <c r="C64" s="1" t="s">
        <v>1194</v>
      </c>
      <c r="D64" s="2">
        <f>VLOOKUP(A64,[1]Distributeur!$E$4:$L$105,4,FALSE)</f>
        <v>7889838</v>
      </c>
      <c r="E64" s="8" t="s">
        <v>1105</v>
      </c>
      <c r="F64" s="2">
        <v>5</v>
      </c>
      <c r="G64" s="4">
        <v>10</v>
      </c>
      <c r="H64" s="5"/>
      <c r="I64" s="6"/>
      <c r="J64" s="7">
        <f t="shared" si="0"/>
        <v>0</v>
      </c>
      <c r="K64" s="6"/>
      <c r="L64" s="16">
        <f t="shared" si="1"/>
        <v>0</v>
      </c>
      <c r="M64" s="67" cm="1">
        <f t="array" ref="M64">SUMPRODUCT((Stock!E$2:E$504=BCom!A64)*(Stock!C$2:C$504="Disponible")*(Stock!G$2:G$504))</f>
        <v>0</v>
      </c>
    </row>
    <row r="65" spans="1:13" s="54" customFormat="1" ht="19.5" customHeight="1" thickTop="1" thickBot="1" x14ac:dyDescent="0.25">
      <c r="A65" s="42" t="s">
        <v>88</v>
      </c>
      <c r="B65" s="41" t="str">
        <f>VLOOKUP(A65,[1]Distributeur!$E$4:$L$105,2,FALSE)</f>
        <v>I</v>
      </c>
      <c r="C65" s="1" t="s">
        <v>1195</v>
      </c>
      <c r="D65" s="2">
        <f>VLOOKUP(A65,[1]Distributeur!$E$4:$L$105,4,FALSE)</f>
        <v>7889844</v>
      </c>
      <c r="E65" s="8" t="s">
        <v>1106</v>
      </c>
      <c r="F65" s="2">
        <v>5</v>
      </c>
      <c r="G65" s="4">
        <v>10</v>
      </c>
      <c r="H65" s="5"/>
      <c r="I65" s="6"/>
      <c r="J65" s="7">
        <f t="shared" si="0"/>
        <v>0</v>
      </c>
      <c r="K65" s="6"/>
      <c r="L65" s="16">
        <f t="shared" si="1"/>
        <v>0</v>
      </c>
      <c r="M65" s="67" cm="1">
        <f t="array" ref="M65">SUMPRODUCT((Stock!E$2:E$504=BCom!A65)*(Stock!C$2:C$504="Disponible")*(Stock!G$2:G$504))</f>
        <v>966</v>
      </c>
    </row>
    <row r="66" spans="1:13" s="54" customFormat="1" ht="19.5" customHeight="1" thickTop="1" thickBot="1" x14ac:dyDescent="0.25">
      <c r="A66" s="42" t="s">
        <v>465</v>
      </c>
      <c r="B66" s="41" t="str">
        <f>VLOOKUP(A66,[1]Distributeur!$E$4:$L$105,2,FALSE)</f>
        <v>IIa</v>
      </c>
      <c r="C66" s="1" t="s">
        <v>1196</v>
      </c>
      <c r="D66" s="2">
        <f>VLOOKUP(A66,[1]Distributeur!$E$4:$L$105,4,FALSE)</f>
        <v>6343712</v>
      </c>
      <c r="E66" s="8" t="s">
        <v>1107</v>
      </c>
      <c r="F66" s="2">
        <f>VLOOKUP(A66,[1]Distributeur!$E$4:$L$105,6,FALSE)</f>
        <v>5</v>
      </c>
      <c r="G66" s="4">
        <v>10</v>
      </c>
      <c r="H66" s="5"/>
      <c r="I66" s="6"/>
      <c r="J66" s="7">
        <f t="shared" si="0"/>
        <v>0</v>
      </c>
      <c r="K66" s="6"/>
      <c r="L66" s="16">
        <f t="shared" si="1"/>
        <v>0</v>
      </c>
      <c r="M66" s="67" cm="1">
        <f t="array" ref="M66">SUMPRODUCT((Stock!E$2:E$504=BCom!A66)*(Stock!C$2:C$504="Disponible")*(Stock!G$2:G$504))</f>
        <v>8</v>
      </c>
    </row>
    <row r="67" spans="1:13" s="54" customFormat="1" ht="19.5" customHeight="1" thickTop="1" thickBot="1" x14ac:dyDescent="0.25">
      <c r="A67" s="42" t="s">
        <v>464</v>
      </c>
      <c r="B67" s="41" t="str">
        <f>VLOOKUP(A67,[1]Distributeur!$E$4:$L$105,2,FALSE)</f>
        <v>IIa</v>
      </c>
      <c r="C67" s="1" t="s">
        <v>1197</v>
      </c>
      <c r="D67" s="2">
        <f>VLOOKUP(A67,[1]Distributeur!$E$4:$L$105,4,FALSE)</f>
        <v>6207021</v>
      </c>
      <c r="E67" s="8" t="s">
        <v>1108</v>
      </c>
      <c r="F67" s="2">
        <f>VLOOKUP(A67,[1]Distributeur!$E$4:$L$105,6,FALSE)</f>
        <v>5</v>
      </c>
      <c r="G67" s="4">
        <v>10</v>
      </c>
      <c r="H67" s="5"/>
      <c r="I67" s="6"/>
      <c r="J67" s="7">
        <f t="shared" si="0"/>
        <v>0</v>
      </c>
      <c r="K67" s="6"/>
      <c r="L67" s="16">
        <f t="shared" si="1"/>
        <v>0</v>
      </c>
      <c r="M67" s="67" cm="1">
        <f t="array" ref="M67">SUMPRODUCT((Stock!E$2:E$504=BCom!A67)*(Stock!C$2:C$504="Disponible")*(Stock!G$2:G$504))</f>
        <v>1277</v>
      </c>
    </row>
    <row r="68" spans="1:13" s="54" customFormat="1" ht="19.5" customHeight="1" thickTop="1" thickBot="1" x14ac:dyDescent="0.25">
      <c r="A68" s="42" t="s">
        <v>466</v>
      </c>
      <c r="B68" s="41" t="str">
        <f>VLOOKUP(A68,[1]Distributeur!$E$4:$L$105,2,FALSE)</f>
        <v>IIa</v>
      </c>
      <c r="C68" s="1" t="s">
        <v>1198</v>
      </c>
      <c r="D68" s="2">
        <f>VLOOKUP(A68,[1]Distributeur!$E$4:$L$105,4,FALSE)</f>
        <v>6344798</v>
      </c>
      <c r="E68" s="8" t="s">
        <v>1109</v>
      </c>
      <c r="F68" s="2">
        <f>VLOOKUP(A68,[1]Distributeur!$E$4:$L$105,6,FALSE)</f>
        <v>5</v>
      </c>
      <c r="G68" s="4">
        <v>10</v>
      </c>
      <c r="H68" s="5"/>
      <c r="I68" s="6"/>
      <c r="J68" s="7">
        <f t="shared" si="0"/>
        <v>0</v>
      </c>
      <c r="K68" s="6"/>
      <c r="L68" s="16">
        <f t="shared" si="1"/>
        <v>0</v>
      </c>
      <c r="M68" s="67" cm="1">
        <f t="array" ref="M68">SUMPRODUCT((Stock!E$2:E$504=BCom!A68)*(Stock!C$2:C$504="Disponible")*(Stock!G$2:G$504))</f>
        <v>1081</v>
      </c>
    </row>
    <row r="69" spans="1:13" s="54" customFormat="1" ht="19.5" customHeight="1" thickTop="1" thickBot="1" x14ac:dyDescent="0.25">
      <c r="A69" s="42" t="s">
        <v>131</v>
      </c>
      <c r="B69" s="41"/>
      <c r="C69" s="1" t="s">
        <v>1199</v>
      </c>
      <c r="D69" s="2">
        <f>VLOOKUP(A69,[1]Distributeur!$E$4:$L$105,4,FALSE)</f>
        <v>4619707</v>
      </c>
      <c r="E69" s="8" t="s">
        <v>1110</v>
      </c>
      <c r="F69" s="2">
        <v>10</v>
      </c>
      <c r="G69" s="4">
        <v>10</v>
      </c>
      <c r="H69" s="5"/>
      <c r="I69" s="6"/>
      <c r="J69" s="7">
        <f t="shared" si="0"/>
        <v>0</v>
      </c>
      <c r="K69" s="6"/>
      <c r="L69" s="16">
        <f t="shared" si="1"/>
        <v>0</v>
      </c>
      <c r="M69" s="67" cm="1">
        <f t="array" ref="M69">SUMPRODUCT((Stock!E$2:E$504=BCom!A69)*(Stock!C$2:C$504="Disponible")*(Stock!G$2:G$504))</f>
        <v>83</v>
      </c>
    </row>
    <row r="70" spans="1:13" s="54" customFormat="1" ht="19.5" customHeight="1" thickTop="1" thickBot="1" x14ac:dyDescent="0.25">
      <c r="A70" s="42" t="s">
        <v>495</v>
      </c>
      <c r="B70" s="41"/>
      <c r="C70" s="1" t="s">
        <v>1200</v>
      </c>
      <c r="D70" s="2">
        <f>VLOOKUP(A70,[1]Distributeur!$E$4:$L$105,4,FALSE)</f>
        <v>7880091</v>
      </c>
      <c r="E70" s="8" t="s">
        <v>1111</v>
      </c>
      <c r="F70" s="2">
        <f>VLOOKUP(A70,[1]Distributeur!$E$4:$L$105,6,FALSE)</f>
        <v>5</v>
      </c>
      <c r="G70" s="4">
        <v>10</v>
      </c>
      <c r="H70" s="5"/>
      <c r="I70" s="6"/>
      <c r="J70" s="7">
        <f t="shared" si="0"/>
        <v>0</v>
      </c>
      <c r="K70" s="6"/>
      <c r="L70" s="16">
        <f t="shared" si="1"/>
        <v>0</v>
      </c>
      <c r="M70" s="67" cm="1">
        <f t="array" ref="M70">SUMPRODUCT((Stock!E$2:E$504=BCom!A70)*(Stock!C$2:C$504="Disponible")*(Stock!G$2:G$504))</f>
        <v>597</v>
      </c>
    </row>
    <row r="71" spans="1:13" s="54" customFormat="1" ht="19.5" customHeight="1" thickTop="1" thickBot="1" x14ac:dyDescent="0.25">
      <c r="A71" s="65" t="s">
        <v>1054</v>
      </c>
      <c r="B71" s="41" t="str">
        <f>VLOOKUP(A71,[1]Distributeur!$E$4:$L$105,2,FALSE)</f>
        <v>IIa</v>
      </c>
      <c r="C71" s="1" t="s">
        <v>1201</v>
      </c>
      <c r="D71" s="2">
        <f>VLOOKUP(A71,[1]Distributeur!$E$4:$L$105,4,FALSE)</f>
        <v>4619736</v>
      </c>
      <c r="E71" s="8" t="s">
        <v>1112</v>
      </c>
      <c r="F71" s="2">
        <v>5</v>
      </c>
      <c r="G71" s="4">
        <v>10</v>
      </c>
      <c r="H71" s="5"/>
      <c r="I71" s="6"/>
      <c r="J71" s="7">
        <f t="shared" ref="J71:J101" si="2">I71*G71</f>
        <v>0</v>
      </c>
      <c r="K71" s="6"/>
      <c r="L71" s="16">
        <f t="shared" ref="L71:L102" si="3">K71*G71</f>
        <v>0</v>
      </c>
      <c r="M71" s="67" cm="1">
        <f t="array" ref="M71">SUMPRODUCT((Stock!E$2:E$504=BCom!A71)*(Stock!C$2:C$504="Disponible")*(Stock!G$2:G$504))</f>
        <v>0</v>
      </c>
    </row>
    <row r="72" spans="1:13" s="54" customFormat="1" ht="19.5" customHeight="1" thickTop="1" thickBot="1" x14ac:dyDescent="0.25">
      <c r="A72" s="42" t="s">
        <v>496</v>
      </c>
      <c r="B72" s="41" t="s">
        <v>1055</v>
      </c>
      <c r="C72" s="1" t="s">
        <v>1202</v>
      </c>
      <c r="D72" s="58"/>
      <c r="E72" s="8" t="s">
        <v>1113</v>
      </c>
      <c r="F72" s="2">
        <v>5</v>
      </c>
      <c r="G72" s="4">
        <v>10</v>
      </c>
      <c r="H72" s="59"/>
      <c r="I72" s="6"/>
      <c r="J72" s="7">
        <f t="shared" si="2"/>
        <v>0</v>
      </c>
      <c r="K72" s="56"/>
      <c r="L72" s="16">
        <f t="shared" si="3"/>
        <v>0</v>
      </c>
      <c r="M72" s="67" cm="1">
        <f t="array" ref="M72">SUMPRODUCT((Stock!E$2:E$504=BCom!A72)*(Stock!C$2:C$504="Disponible")*(Stock!G$2:G$504))</f>
        <v>37</v>
      </c>
    </row>
    <row r="73" spans="1:13" s="54" customFormat="1" ht="19.5" customHeight="1" thickTop="1" thickBot="1" x14ac:dyDescent="0.25">
      <c r="A73" s="42" t="s">
        <v>61</v>
      </c>
      <c r="B73" s="41"/>
      <c r="C73" s="1" t="s">
        <v>1203</v>
      </c>
      <c r="D73" s="2"/>
      <c r="E73" s="8" t="s">
        <v>1114</v>
      </c>
      <c r="F73" s="2">
        <v>10</v>
      </c>
      <c r="G73" s="4">
        <v>10</v>
      </c>
      <c r="H73" s="5"/>
      <c r="I73" s="6"/>
      <c r="J73" s="7">
        <f t="shared" si="2"/>
        <v>0</v>
      </c>
      <c r="K73" s="6"/>
      <c r="L73" s="16">
        <f t="shared" si="3"/>
        <v>0</v>
      </c>
      <c r="M73" s="67" cm="1">
        <f t="array" ref="M73">SUMPRODUCT((Stock!E$2:E$504=BCom!A73)*(Stock!C$2:C$504="Disponible")*(Stock!G$2:G$504))</f>
        <v>136</v>
      </c>
    </row>
    <row r="74" spans="1:13" s="54" customFormat="1" ht="19.5" customHeight="1" thickTop="1" thickBot="1" x14ac:dyDescent="0.25">
      <c r="A74" s="42" t="s">
        <v>497</v>
      </c>
      <c r="B74" s="41"/>
      <c r="C74" s="1" t="s">
        <v>1204</v>
      </c>
      <c r="D74" s="2"/>
      <c r="E74" s="8" t="s">
        <v>1115</v>
      </c>
      <c r="F74" s="2">
        <v>50</v>
      </c>
      <c r="G74" s="4">
        <v>10</v>
      </c>
      <c r="H74" s="5"/>
      <c r="I74" s="6"/>
      <c r="J74" s="7">
        <f t="shared" si="2"/>
        <v>0</v>
      </c>
      <c r="K74" s="6"/>
      <c r="L74" s="16">
        <f t="shared" si="3"/>
        <v>0</v>
      </c>
      <c r="M74" s="67" cm="1">
        <f t="array" ref="M74">SUMPRODUCT((Stock!E$2:E$504=BCom!A74)*(Stock!C$2:C$504="Disponible")*(Stock!G$2:G$504))</f>
        <v>70</v>
      </c>
    </row>
    <row r="75" spans="1:13" s="54" customFormat="1" ht="19.5" customHeight="1" thickTop="1" thickBot="1" x14ac:dyDescent="0.25">
      <c r="A75" s="42" t="s">
        <v>349</v>
      </c>
      <c r="B75" s="41"/>
      <c r="C75" s="1" t="s">
        <v>1205</v>
      </c>
      <c r="D75" s="2"/>
      <c r="E75" s="8" t="s">
        <v>1116</v>
      </c>
      <c r="F75" s="2">
        <v>24</v>
      </c>
      <c r="G75" s="4">
        <v>10</v>
      </c>
      <c r="H75" s="5"/>
      <c r="I75" s="6"/>
      <c r="J75" s="7">
        <f t="shared" si="2"/>
        <v>0</v>
      </c>
      <c r="K75" s="6"/>
      <c r="L75" s="16">
        <f t="shared" si="3"/>
        <v>0</v>
      </c>
      <c r="M75" s="67" cm="1">
        <f t="array" ref="M75">SUMPRODUCT((Stock!E$2:E$504=BCom!A75)*(Stock!C$2:C$504="Disponible")*(Stock!G$2:G$504))</f>
        <v>704</v>
      </c>
    </row>
    <row r="76" spans="1:13" s="54" customFormat="1" ht="19.5" customHeight="1" thickTop="1" thickBot="1" x14ac:dyDescent="0.25">
      <c r="A76" s="42" t="s">
        <v>350</v>
      </c>
      <c r="B76" s="41"/>
      <c r="C76" s="1" t="s">
        <v>1206</v>
      </c>
      <c r="D76" s="2"/>
      <c r="E76" s="8" t="s">
        <v>1117</v>
      </c>
      <c r="F76" s="2">
        <v>24</v>
      </c>
      <c r="G76" s="4">
        <v>10</v>
      </c>
      <c r="H76" s="5"/>
      <c r="I76" s="6"/>
      <c r="J76" s="7">
        <f t="shared" si="2"/>
        <v>0</v>
      </c>
      <c r="K76" s="6"/>
      <c r="L76" s="16">
        <f t="shared" si="3"/>
        <v>0</v>
      </c>
      <c r="M76" s="67" cm="1">
        <f t="array" ref="M76">SUMPRODUCT((Stock!E$2:E$504=BCom!A76)*(Stock!C$2:C$504="Disponible")*(Stock!G$2:G$504))</f>
        <v>1476</v>
      </c>
    </row>
    <row r="77" spans="1:13" s="54" customFormat="1" ht="19.5" customHeight="1" thickTop="1" thickBot="1" x14ac:dyDescent="0.25">
      <c r="A77" s="42" t="s">
        <v>351</v>
      </c>
      <c r="B77" s="41"/>
      <c r="C77" s="1" t="s">
        <v>1207</v>
      </c>
      <c r="D77" s="2"/>
      <c r="E77" s="8" t="s">
        <v>1118</v>
      </c>
      <c r="F77" s="2">
        <v>24</v>
      </c>
      <c r="G77" s="4">
        <v>10</v>
      </c>
      <c r="H77" s="5"/>
      <c r="I77" s="6"/>
      <c r="J77" s="7">
        <f t="shared" si="2"/>
        <v>0</v>
      </c>
      <c r="K77" s="6"/>
      <c r="L77" s="16">
        <f t="shared" si="3"/>
        <v>0</v>
      </c>
      <c r="M77" s="67" cm="1">
        <f t="array" ref="M77">SUMPRODUCT((Stock!E$2:E$504=BCom!A77)*(Stock!C$2:C$504="Disponible")*(Stock!G$2:G$504))</f>
        <v>2428</v>
      </c>
    </row>
    <row r="78" spans="1:13" s="54" customFormat="1" ht="19.5" customHeight="1" thickTop="1" thickBot="1" x14ac:dyDescent="0.25">
      <c r="A78" s="42" t="s">
        <v>352</v>
      </c>
      <c r="B78" s="41"/>
      <c r="C78" s="1" t="s">
        <v>1208</v>
      </c>
      <c r="D78" s="2"/>
      <c r="E78" s="8" t="s">
        <v>1119</v>
      </c>
      <c r="F78" s="2">
        <v>24</v>
      </c>
      <c r="G78" s="4">
        <v>10</v>
      </c>
      <c r="H78" s="5"/>
      <c r="I78" s="6"/>
      <c r="J78" s="7">
        <f t="shared" si="2"/>
        <v>0</v>
      </c>
      <c r="K78" s="6"/>
      <c r="L78" s="16">
        <f t="shared" si="3"/>
        <v>0</v>
      </c>
      <c r="M78" s="67" cm="1">
        <f t="array" ref="M78">SUMPRODUCT((Stock!E$2:E$504=BCom!A78)*(Stock!C$2:C$504="Disponible")*(Stock!G$2:G$504))</f>
        <v>92</v>
      </c>
    </row>
    <row r="79" spans="1:13" s="54" customFormat="1" ht="19.5" customHeight="1" thickTop="1" thickBot="1" x14ac:dyDescent="0.25">
      <c r="A79" s="42" t="s">
        <v>353</v>
      </c>
      <c r="B79" s="41"/>
      <c r="C79" s="1" t="s">
        <v>1209</v>
      </c>
      <c r="D79" s="2"/>
      <c r="E79" s="8" t="s">
        <v>1120</v>
      </c>
      <c r="F79" s="2">
        <v>24</v>
      </c>
      <c r="G79" s="4">
        <v>10</v>
      </c>
      <c r="H79" s="5"/>
      <c r="I79" s="6"/>
      <c r="J79" s="7">
        <f t="shared" si="2"/>
        <v>0</v>
      </c>
      <c r="K79" s="6"/>
      <c r="L79" s="16">
        <f t="shared" si="3"/>
        <v>0</v>
      </c>
      <c r="M79" s="67" cm="1">
        <f t="array" ref="M79">SUMPRODUCT((Stock!E$2:E$504=BCom!A79)*(Stock!C$2:C$504="Disponible")*(Stock!G$2:G$504))</f>
        <v>4</v>
      </c>
    </row>
    <row r="80" spans="1:13" s="54" customFormat="1" ht="19.5" customHeight="1" thickTop="1" thickBot="1" x14ac:dyDescent="0.25">
      <c r="A80" s="42" t="s">
        <v>354</v>
      </c>
      <c r="B80" s="41"/>
      <c r="C80" s="1" t="s">
        <v>1210</v>
      </c>
      <c r="D80" s="2"/>
      <c r="E80" s="8" t="s">
        <v>1121</v>
      </c>
      <c r="F80" s="2">
        <v>24</v>
      </c>
      <c r="G80" s="4">
        <v>10</v>
      </c>
      <c r="H80" s="5"/>
      <c r="I80" s="6"/>
      <c r="J80" s="7">
        <f t="shared" si="2"/>
        <v>0</v>
      </c>
      <c r="K80" s="6"/>
      <c r="L80" s="16">
        <f t="shared" si="3"/>
        <v>0</v>
      </c>
      <c r="M80" s="67" cm="1">
        <f t="array" ref="M80">SUMPRODUCT((Stock!E$2:E$504=BCom!A80)*(Stock!C$2:C$504="Disponible")*(Stock!G$2:G$504))</f>
        <v>2</v>
      </c>
    </row>
    <row r="81" spans="1:13" s="54" customFormat="1" ht="19.5" customHeight="1" thickTop="1" thickBot="1" x14ac:dyDescent="0.25">
      <c r="A81" s="65" t="s">
        <v>363</v>
      </c>
      <c r="B81" s="41"/>
      <c r="C81" s="1" t="s">
        <v>1211</v>
      </c>
      <c r="D81" s="2"/>
      <c r="E81" s="8" t="s">
        <v>1122</v>
      </c>
      <c r="F81" s="2">
        <v>24</v>
      </c>
      <c r="G81" s="4">
        <v>10</v>
      </c>
      <c r="H81" s="5"/>
      <c r="I81" s="6"/>
      <c r="J81" s="7">
        <f t="shared" si="2"/>
        <v>0</v>
      </c>
      <c r="K81" s="6"/>
      <c r="L81" s="16">
        <f t="shared" si="3"/>
        <v>0</v>
      </c>
      <c r="M81" s="67" cm="1">
        <f t="array" ref="M81">SUMPRODUCT((Stock!E$2:E$504=BCom!A81)*(Stock!C$2:C$504="Disponible")*(Stock!G$2:G$504))</f>
        <v>1106</v>
      </c>
    </row>
    <row r="82" spans="1:13" s="54" customFormat="1" ht="19.5" customHeight="1" thickTop="1" thickBot="1" x14ac:dyDescent="0.25">
      <c r="A82" s="42" t="s">
        <v>364</v>
      </c>
      <c r="B82" s="41"/>
      <c r="C82" s="1" t="s">
        <v>1212</v>
      </c>
      <c r="D82" s="2"/>
      <c r="E82" s="8" t="s">
        <v>1123</v>
      </c>
      <c r="F82" s="2">
        <v>24</v>
      </c>
      <c r="G82" s="4">
        <v>10</v>
      </c>
      <c r="H82" s="5"/>
      <c r="I82" s="6"/>
      <c r="J82" s="7">
        <f t="shared" si="2"/>
        <v>0</v>
      </c>
      <c r="K82" s="6"/>
      <c r="L82" s="16">
        <f t="shared" si="3"/>
        <v>0</v>
      </c>
      <c r="M82" s="67" cm="1">
        <f t="array" ref="M82">SUMPRODUCT((Stock!E$2:E$504=BCom!A82)*(Stock!C$2:C$504="Disponible")*(Stock!G$2:G$504))</f>
        <v>1641</v>
      </c>
    </row>
    <row r="83" spans="1:13" s="54" customFormat="1" ht="19.5" customHeight="1" thickTop="1" thickBot="1" x14ac:dyDescent="0.25">
      <c r="A83" s="42" t="s">
        <v>365</v>
      </c>
      <c r="B83" s="41"/>
      <c r="C83" s="1" t="s">
        <v>1213</v>
      </c>
      <c r="D83" s="2"/>
      <c r="E83" s="8" t="s">
        <v>1124</v>
      </c>
      <c r="F83" s="2">
        <v>24</v>
      </c>
      <c r="G83" s="4">
        <v>10</v>
      </c>
      <c r="H83" s="5"/>
      <c r="I83" s="6"/>
      <c r="J83" s="7">
        <f t="shared" si="2"/>
        <v>0</v>
      </c>
      <c r="K83" s="6"/>
      <c r="L83" s="16">
        <f t="shared" si="3"/>
        <v>0</v>
      </c>
      <c r="M83" s="67" cm="1">
        <f t="array" ref="M83">SUMPRODUCT((Stock!E$2:E$504=BCom!A83)*(Stock!C$2:C$504="Disponible")*(Stock!G$2:G$504))</f>
        <v>27</v>
      </c>
    </row>
    <row r="84" spans="1:13" s="54" customFormat="1" ht="19.5" customHeight="1" thickTop="1" thickBot="1" x14ac:dyDescent="0.25">
      <c r="A84" s="42" t="s">
        <v>366</v>
      </c>
      <c r="B84" s="41"/>
      <c r="C84" s="1" t="s">
        <v>1214</v>
      </c>
      <c r="D84" s="2"/>
      <c r="E84" s="8" t="s">
        <v>1125</v>
      </c>
      <c r="F84" s="2">
        <v>24</v>
      </c>
      <c r="G84" s="4">
        <v>10</v>
      </c>
      <c r="H84" s="5"/>
      <c r="I84" s="6"/>
      <c r="J84" s="7">
        <f t="shared" si="2"/>
        <v>0</v>
      </c>
      <c r="K84" s="6"/>
      <c r="L84" s="16">
        <f t="shared" si="3"/>
        <v>0</v>
      </c>
      <c r="M84" s="67" cm="1">
        <f t="array" ref="M84">SUMPRODUCT((Stock!E$2:E$504=BCom!A84)*(Stock!C$2:C$504="Disponible")*(Stock!G$2:G$504))</f>
        <v>313</v>
      </c>
    </row>
    <row r="85" spans="1:13" s="54" customFormat="1" ht="19.5" customHeight="1" thickTop="1" thickBot="1" x14ac:dyDescent="0.25">
      <c r="A85" s="42" t="s">
        <v>367</v>
      </c>
      <c r="B85" s="41"/>
      <c r="C85" s="1" t="s">
        <v>1215</v>
      </c>
      <c r="D85" s="2"/>
      <c r="E85" s="8" t="s">
        <v>1126</v>
      </c>
      <c r="F85" s="2">
        <v>24</v>
      </c>
      <c r="G85" s="4">
        <v>10</v>
      </c>
      <c r="H85" s="5"/>
      <c r="I85" s="6"/>
      <c r="J85" s="7">
        <f t="shared" si="2"/>
        <v>0</v>
      </c>
      <c r="K85" s="6"/>
      <c r="L85" s="16">
        <f t="shared" si="3"/>
        <v>0</v>
      </c>
      <c r="M85" s="67" cm="1">
        <f t="array" ref="M85">SUMPRODUCT((Stock!E$2:E$504=BCom!A85)*(Stock!C$2:C$504="Disponible")*(Stock!G$2:G$504))</f>
        <v>1358</v>
      </c>
    </row>
    <row r="86" spans="1:13" s="54" customFormat="1" ht="19.5" customHeight="1" thickTop="1" thickBot="1" x14ac:dyDescent="0.25">
      <c r="A86" s="42" t="s">
        <v>368</v>
      </c>
      <c r="B86" s="41"/>
      <c r="C86" s="1" t="s">
        <v>1216</v>
      </c>
      <c r="D86" s="2"/>
      <c r="E86" s="8" t="s">
        <v>1127</v>
      </c>
      <c r="F86" s="2">
        <v>24</v>
      </c>
      <c r="G86" s="4">
        <v>10</v>
      </c>
      <c r="H86" s="5"/>
      <c r="I86" s="6"/>
      <c r="J86" s="7">
        <f t="shared" si="2"/>
        <v>0</v>
      </c>
      <c r="K86" s="6"/>
      <c r="L86" s="16">
        <f t="shared" si="3"/>
        <v>0</v>
      </c>
      <c r="M86" s="67" cm="1">
        <f t="array" ref="M86">SUMPRODUCT((Stock!E$2:E$504=BCom!A86)*(Stock!C$2:C$504="Disponible")*(Stock!G$2:G$504))</f>
        <v>19</v>
      </c>
    </row>
    <row r="87" spans="1:13" s="54" customFormat="1" ht="19.5" customHeight="1" thickTop="1" thickBot="1" x14ac:dyDescent="0.25">
      <c r="A87" s="42" t="s">
        <v>369</v>
      </c>
      <c r="B87" s="41"/>
      <c r="C87" s="1" t="s">
        <v>1217</v>
      </c>
      <c r="D87" s="2"/>
      <c r="E87" s="8" t="s">
        <v>1128</v>
      </c>
      <c r="F87" s="2">
        <v>24</v>
      </c>
      <c r="G87" s="4">
        <v>10</v>
      </c>
      <c r="H87" s="5"/>
      <c r="I87" s="6"/>
      <c r="J87" s="7">
        <f t="shared" si="2"/>
        <v>0</v>
      </c>
      <c r="K87" s="6"/>
      <c r="L87" s="16">
        <f t="shared" si="3"/>
        <v>0</v>
      </c>
      <c r="M87" s="67" cm="1">
        <f t="array" ref="M87">SUMPRODUCT((Stock!E$2:E$504=BCom!A87)*(Stock!C$2:C$504="Disponible")*(Stock!G$2:G$504))</f>
        <v>697</v>
      </c>
    </row>
    <row r="88" spans="1:13" s="54" customFormat="1" ht="19.5" customHeight="1" thickTop="1" thickBot="1" x14ac:dyDescent="0.25">
      <c r="A88" s="42" t="s">
        <v>370</v>
      </c>
      <c r="B88" s="41"/>
      <c r="C88" s="1" t="s">
        <v>1218</v>
      </c>
      <c r="D88" s="2"/>
      <c r="E88" s="8" t="s">
        <v>1129</v>
      </c>
      <c r="F88" s="2">
        <v>24</v>
      </c>
      <c r="G88" s="4">
        <v>10</v>
      </c>
      <c r="H88" s="5"/>
      <c r="I88" s="6"/>
      <c r="J88" s="7">
        <f t="shared" si="2"/>
        <v>0</v>
      </c>
      <c r="K88" s="6"/>
      <c r="L88" s="16">
        <f t="shared" si="3"/>
        <v>0</v>
      </c>
      <c r="M88" s="67" cm="1">
        <f t="array" ref="M88">SUMPRODUCT((Stock!E$2:E$504=BCom!A88)*(Stock!C$2:C$504="Disponible")*(Stock!G$2:G$504))</f>
        <v>18</v>
      </c>
    </row>
    <row r="89" spans="1:13" s="54" customFormat="1" ht="19.5" customHeight="1" thickTop="1" thickBot="1" x14ac:dyDescent="0.25">
      <c r="A89" s="66">
        <v>101038885</v>
      </c>
      <c r="B89" s="63"/>
      <c r="C89" s="1" t="s">
        <v>1219</v>
      </c>
      <c r="D89" s="60"/>
      <c r="E89" s="8" t="s">
        <v>1130</v>
      </c>
      <c r="F89" s="2">
        <v>24</v>
      </c>
      <c r="G89" s="4">
        <v>10</v>
      </c>
      <c r="H89" s="5"/>
      <c r="I89" s="6"/>
      <c r="J89" s="7">
        <f t="shared" si="2"/>
        <v>0</v>
      </c>
      <c r="K89" s="6"/>
      <c r="L89" s="16">
        <f t="shared" si="3"/>
        <v>0</v>
      </c>
      <c r="M89" s="67" cm="1">
        <f t="array" ref="M89">SUMPRODUCT((Stock!E$2:E$504=BCom!A89)*(Stock!C$2:C$504="Disponible")*(Stock!G$2:G$504))</f>
        <v>0</v>
      </c>
    </row>
    <row r="90" spans="1:13" s="54" customFormat="1" ht="19.5" customHeight="1" thickTop="1" thickBot="1" x14ac:dyDescent="0.25">
      <c r="A90" s="66" t="s">
        <v>372</v>
      </c>
      <c r="B90" s="63"/>
      <c r="C90" s="1" t="s">
        <v>1220</v>
      </c>
      <c r="D90" s="60"/>
      <c r="E90" s="8" t="s">
        <v>1131</v>
      </c>
      <c r="F90" s="2">
        <v>24</v>
      </c>
      <c r="G90" s="4">
        <v>10</v>
      </c>
      <c r="H90" s="5"/>
      <c r="I90" s="6"/>
      <c r="J90" s="7">
        <f t="shared" si="2"/>
        <v>0</v>
      </c>
      <c r="K90" s="6"/>
      <c r="L90" s="16">
        <f t="shared" si="3"/>
        <v>0</v>
      </c>
      <c r="M90" s="67" cm="1">
        <f t="array" ref="M90">SUMPRODUCT((Stock!E$2:E$504=BCom!A90)*(Stock!C$2:C$504="Disponible")*(Stock!G$2:G$504))</f>
        <v>1407</v>
      </c>
    </row>
    <row r="91" spans="1:13" s="54" customFormat="1" ht="19.5" customHeight="1" thickTop="1" thickBot="1" x14ac:dyDescent="0.25">
      <c r="A91" s="66" t="s">
        <v>373</v>
      </c>
      <c r="B91" s="63"/>
      <c r="C91" s="1" t="s">
        <v>1221</v>
      </c>
      <c r="D91" s="60"/>
      <c r="E91" s="8" t="s">
        <v>1132</v>
      </c>
      <c r="F91" s="2">
        <v>24</v>
      </c>
      <c r="G91" s="4">
        <v>10</v>
      </c>
      <c r="H91" s="5"/>
      <c r="I91" s="6"/>
      <c r="J91" s="7">
        <f t="shared" si="2"/>
        <v>0</v>
      </c>
      <c r="K91" s="6"/>
      <c r="L91" s="16">
        <f t="shared" si="3"/>
        <v>0</v>
      </c>
      <c r="M91" s="67" cm="1">
        <f t="array" ref="M91">SUMPRODUCT((Stock!E$2:E$504=BCom!A91)*(Stock!C$2:C$504="Disponible")*(Stock!G$2:G$504))</f>
        <v>579</v>
      </c>
    </row>
    <row r="92" spans="1:13" s="54" customFormat="1" ht="19.5" customHeight="1" thickTop="1" thickBot="1" x14ac:dyDescent="0.25">
      <c r="A92" s="42" t="s">
        <v>374</v>
      </c>
      <c r="B92" s="41"/>
      <c r="C92" s="1" t="s">
        <v>1222</v>
      </c>
      <c r="D92" s="2"/>
      <c r="E92" s="8" t="s">
        <v>1133</v>
      </c>
      <c r="F92" s="2">
        <v>24</v>
      </c>
      <c r="G92" s="4">
        <v>10</v>
      </c>
      <c r="H92" s="5"/>
      <c r="I92" s="6"/>
      <c r="J92" s="7">
        <f t="shared" si="2"/>
        <v>0</v>
      </c>
      <c r="K92" s="6"/>
      <c r="L92" s="16">
        <f t="shared" si="3"/>
        <v>0</v>
      </c>
      <c r="M92" s="67" cm="1">
        <f t="array" ref="M92">SUMPRODUCT((Stock!E$2:E$504=BCom!A92)*(Stock!C$2:C$504="Disponible")*(Stock!G$2:G$504))</f>
        <v>1646</v>
      </c>
    </row>
    <row r="93" spans="1:13" s="54" customFormat="1" ht="19.5" customHeight="1" thickTop="1" thickBot="1" x14ac:dyDescent="0.25">
      <c r="A93" s="42" t="s">
        <v>375</v>
      </c>
      <c r="B93" s="41"/>
      <c r="C93" s="1" t="s">
        <v>1223</v>
      </c>
      <c r="D93" s="2"/>
      <c r="E93" s="8" t="s">
        <v>1134</v>
      </c>
      <c r="F93" s="2">
        <v>24</v>
      </c>
      <c r="G93" s="4">
        <v>10</v>
      </c>
      <c r="H93" s="5"/>
      <c r="I93" s="6"/>
      <c r="J93" s="7">
        <f t="shared" si="2"/>
        <v>0</v>
      </c>
      <c r="K93" s="6"/>
      <c r="L93" s="16">
        <f t="shared" si="3"/>
        <v>0</v>
      </c>
      <c r="M93" s="67" cm="1">
        <f t="array" ref="M93">SUMPRODUCT((Stock!E$2:E$504=BCom!A93)*(Stock!C$2:C$504="Disponible")*(Stock!G$2:G$504))</f>
        <v>139</v>
      </c>
    </row>
    <row r="94" spans="1:13" s="54" customFormat="1" ht="19.5" customHeight="1" thickTop="1" thickBot="1" x14ac:dyDescent="0.25">
      <c r="A94" s="42" t="s">
        <v>376</v>
      </c>
      <c r="B94" s="41"/>
      <c r="C94" s="1" t="s">
        <v>1224</v>
      </c>
      <c r="D94" s="2"/>
      <c r="E94" s="8" t="s">
        <v>1135</v>
      </c>
      <c r="F94" s="2">
        <v>24</v>
      </c>
      <c r="G94" s="4">
        <v>10</v>
      </c>
      <c r="H94" s="5"/>
      <c r="I94" s="6"/>
      <c r="J94" s="7">
        <f t="shared" si="2"/>
        <v>0</v>
      </c>
      <c r="K94" s="6"/>
      <c r="L94" s="16">
        <f t="shared" si="3"/>
        <v>0</v>
      </c>
      <c r="M94" s="67" cm="1">
        <f t="array" ref="M94">SUMPRODUCT((Stock!E$2:E$504=BCom!A94)*(Stock!C$2:C$504="Disponible")*(Stock!G$2:G$504))</f>
        <v>2496</v>
      </c>
    </row>
    <row r="95" spans="1:13" s="54" customFormat="1" ht="19.5" customHeight="1" thickTop="1" thickBot="1" x14ac:dyDescent="0.25">
      <c r="A95" s="42" t="s">
        <v>355</v>
      </c>
      <c r="B95" s="41"/>
      <c r="C95" s="1" t="s">
        <v>1225</v>
      </c>
      <c r="D95" s="2"/>
      <c r="E95" s="8" t="s">
        <v>1136</v>
      </c>
      <c r="F95" s="2">
        <v>24</v>
      </c>
      <c r="G95" s="4">
        <v>10</v>
      </c>
      <c r="H95" s="5"/>
      <c r="I95" s="61"/>
      <c r="J95" s="7">
        <f t="shared" si="2"/>
        <v>0</v>
      </c>
      <c r="K95" s="6"/>
      <c r="L95" s="16">
        <f t="shared" si="3"/>
        <v>0</v>
      </c>
      <c r="M95" s="67" cm="1">
        <f t="array" ref="M95">SUMPRODUCT((Stock!E$2:E$504=BCom!A95)*(Stock!C$2:C$504="Disponible")*(Stock!G$2:G$504))</f>
        <v>153</v>
      </c>
    </row>
    <row r="96" spans="1:13" s="54" customFormat="1" ht="19.5" customHeight="1" thickTop="1" thickBot="1" x14ac:dyDescent="0.25">
      <c r="A96" s="42" t="s">
        <v>356</v>
      </c>
      <c r="B96" s="41"/>
      <c r="C96" s="1" t="s">
        <v>1226</v>
      </c>
      <c r="D96" s="2"/>
      <c r="E96" s="8" t="s">
        <v>1137</v>
      </c>
      <c r="F96" s="2">
        <v>24</v>
      </c>
      <c r="G96" s="4">
        <v>10</v>
      </c>
      <c r="H96" s="5"/>
      <c r="I96" s="61"/>
      <c r="J96" s="7">
        <f t="shared" si="2"/>
        <v>0</v>
      </c>
      <c r="K96" s="6"/>
      <c r="L96" s="16">
        <f t="shared" si="3"/>
        <v>0</v>
      </c>
      <c r="M96" s="67" cm="1">
        <f t="array" ref="M96">SUMPRODUCT((Stock!E$2:E$504=BCom!A96)*(Stock!C$2:C$504="Disponible")*(Stock!G$2:G$504))</f>
        <v>119</v>
      </c>
    </row>
    <row r="97" spans="1:13" s="54" customFormat="1" ht="19.5" customHeight="1" thickTop="1" thickBot="1" x14ac:dyDescent="0.25">
      <c r="A97" s="42" t="s">
        <v>357</v>
      </c>
      <c r="B97" s="41"/>
      <c r="C97" s="1" t="s">
        <v>1227</v>
      </c>
      <c r="D97" s="2"/>
      <c r="E97" s="8" t="s">
        <v>1138</v>
      </c>
      <c r="F97" s="2">
        <v>24</v>
      </c>
      <c r="G97" s="4">
        <v>10</v>
      </c>
      <c r="H97" s="5"/>
      <c r="I97" s="61"/>
      <c r="J97" s="7">
        <f t="shared" si="2"/>
        <v>0</v>
      </c>
      <c r="K97" s="6"/>
      <c r="L97" s="16">
        <f t="shared" si="3"/>
        <v>0</v>
      </c>
      <c r="M97" s="67" cm="1">
        <f t="array" ref="M97">SUMPRODUCT((Stock!E$2:E$504=BCom!A97)*(Stock!C$2:C$504="Disponible")*(Stock!G$2:G$504))</f>
        <v>77</v>
      </c>
    </row>
    <row r="98" spans="1:13" s="54" customFormat="1" ht="19.5" customHeight="1" thickTop="1" thickBot="1" x14ac:dyDescent="0.25">
      <c r="A98" s="42" t="s">
        <v>358</v>
      </c>
      <c r="B98" s="41"/>
      <c r="C98" s="1" t="s">
        <v>1228</v>
      </c>
      <c r="D98" s="2"/>
      <c r="E98" s="8" t="s">
        <v>1139</v>
      </c>
      <c r="F98" s="2">
        <v>24</v>
      </c>
      <c r="G98" s="4">
        <v>10</v>
      </c>
      <c r="H98" s="5"/>
      <c r="I98" s="61"/>
      <c r="J98" s="7">
        <f t="shared" si="2"/>
        <v>0</v>
      </c>
      <c r="K98" s="6"/>
      <c r="L98" s="16">
        <f t="shared" si="3"/>
        <v>0</v>
      </c>
      <c r="M98" s="67" cm="1">
        <f t="array" ref="M98">SUMPRODUCT((Stock!E$2:E$504=BCom!A98)*(Stock!C$2:C$504="Disponible")*(Stock!G$2:G$504))</f>
        <v>84</v>
      </c>
    </row>
    <row r="99" spans="1:13" s="54" customFormat="1" ht="19.5" customHeight="1" thickTop="1" thickBot="1" x14ac:dyDescent="0.25">
      <c r="A99" s="42" t="s">
        <v>359</v>
      </c>
      <c r="B99" s="41"/>
      <c r="C99" s="1" t="s">
        <v>1229</v>
      </c>
      <c r="D99" s="2"/>
      <c r="E99" s="8" t="s">
        <v>1140</v>
      </c>
      <c r="F99" s="2">
        <v>24</v>
      </c>
      <c r="G99" s="4">
        <v>10</v>
      </c>
      <c r="H99" s="5"/>
      <c r="I99" s="61"/>
      <c r="J99" s="7">
        <f t="shared" si="2"/>
        <v>0</v>
      </c>
      <c r="K99" s="6"/>
      <c r="L99" s="16">
        <f t="shared" si="3"/>
        <v>0</v>
      </c>
      <c r="M99" s="67" cm="1">
        <f t="array" ref="M99">SUMPRODUCT((Stock!E$2:E$504=BCom!A99)*(Stock!C$2:C$504="Disponible")*(Stock!G$2:G$504))</f>
        <v>105</v>
      </c>
    </row>
    <row r="100" spans="1:13" s="54" customFormat="1" ht="19.5" customHeight="1" thickTop="1" thickBot="1" x14ac:dyDescent="0.25">
      <c r="A100" s="42" t="s">
        <v>360</v>
      </c>
      <c r="B100" s="41"/>
      <c r="C100" s="1" t="s">
        <v>1230</v>
      </c>
      <c r="D100" s="2"/>
      <c r="E100" s="8" t="s">
        <v>1141</v>
      </c>
      <c r="F100" s="2">
        <v>24</v>
      </c>
      <c r="G100" s="4">
        <v>10</v>
      </c>
      <c r="H100" s="5"/>
      <c r="I100" s="61"/>
      <c r="J100" s="7">
        <f t="shared" si="2"/>
        <v>0</v>
      </c>
      <c r="K100" s="6"/>
      <c r="L100" s="16">
        <f t="shared" si="3"/>
        <v>0</v>
      </c>
      <c r="M100" s="67" cm="1">
        <f t="array" ref="M100">SUMPRODUCT((Stock!E$2:E$504=BCom!A100)*(Stock!C$2:C$504="Disponible")*(Stock!G$2:G$504))</f>
        <v>140</v>
      </c>
    </row>
    <row r="101" spans="1:13" s="54" customFormat="1" ht="19.5" customHeight="1" thickTop="1" thickBot="1" x14ac:dyDescent="0.25">
      <c r="A101" s="42" t="s">
        <v>361</v>
      </c>
      <c r="B101" s="41"/>
      <c r="C101" s="1" t="s">
        <v>1231</v>
      </c>
      <c r="D101" s="2"/>
      <c r="E101" s="8" t="s">
        <v>1142</v>
      </c>
      <c r="F101" s="2">
        <v>24</v>
      </c>
      <c r="G101" s="4">
        <v>10</v>
      </c>
      <c r="H101" s="5"/>
      <c r="I101" s="61"/>
      <c r="J101" s="7">
        <f t="shared" si="2"/>
        <v>0</v>
      </c>
      <c r="K101" s="6"/>
      <c r="L101" s="16">
        <f t="shared" si="3"/>
        <v>0</v>
      </c>
      <c r="M101" s="67" cm="1">
        <f t="array" ref="M101">SUMPRODUCT((Stock!E$2:E$504=BCom!A101)*(Stock!C$2:C$504="Disponible")*(Stock!G$2:G$504))</f>
        <v>110</v>
      </c>
    </row>
    <row r="102" spans="1:13" s="54" customFormat="1" ht="19.5" customHeight="1" thickTop="1" thickBot="1" x14ac:dyDescent="0.25">
      <c r="A102" s="43" t="s">
        <v>362</v>
      </c>
      <c r="B102" s="41"/>
      <c r="C102" s="1" t="s">
        <v>1232</v>
      </c>
      <c r="D102" s="2"/>
      <c r="E102" s="8" t="s">
        <v>1143</v>
      </c>
      <c r="F102" s="2">
        <v>24</v>
      </c>
      <c r="G102" s="4">
        <v>10</v>
      </c>
      <c r="H102" s="5"/>
      <c r="I102" s="61"/>
      <c r="J102" s="7">
        <f>I102*G102</f>
        <v>0</v>
      </c>
      <c r="K102" s="6"/>
      <c r="L102" s="16">
        <f t="shared" si="3"/>
        <v>0</v>
      </c>
      <c r="M102" s="67" cm="1">
        <f t="array" ref="M102">SUMPRODUCT((Stock!E$2:E$504=BCom!A102)*(Stock!C$2:C$504="Disponible")*(Stock!G$2:G$504))</f>
        <v>135</v>
      </c>
    </row>
    <row r="103" spans="1:13" ht="13.5" thickTop="1" x14ac:dyDescent="0.2">
      <c r="A103" s="14"/>
    </row>
    <row r="104" spans="1:13" ht="13.5" thickBot="1" x14ac:dyDescent="0.25">
      <c r="A104" s="14"/>
    </row>
    <row r="105" spans="1:13" ht="12.4" customHeight="1" thickBot="1" x14ac:dyDescent="0.25">
      <c r="A105" s="80" t="s">
        <v>1056</v>
      </c>
      <c r="B105" s="81"/>
      <c r="C105" s="81"/>
      <c r="D105" s="81"/>
      <c r="E105" s="81"/>
      <c r="F105" s="81"/>
      <c r="G105" s="82"/>
      <c r="I105" s="83" t="s">
        <v>1057</v>
      </c>
      <c r="J105" s="84"/>
      <c r="K105" s="87">
        <f>SUM(J14:J102)</f>
        <v>0</v>
      </c>
      <c r="L105" s="88"/>
    </row>
    <row r="106" spans="1:13" ht="27" customHeight="1" thickBot="1" x14ac:dyDescent="0.25">
      <c r="A106" s="91"/>
      <c r="B106" s="92"/>
      <c r="C106" s="92"/>
      <c r="D106" s="92"/>
      <c r="E106" s="92"/>
      <c r="F106" s="92"/>
      <c r="G106" s="93"/>
      <c r="I106" s="85"/>
      <c r="J106" s="86"/>
      <c r="K106" s="89"/>
      <c r="L106" s="90"/>
    </row>
    <row r="107" spans="1:13" ht="13.5" thickBot="1" x14ac:dyDescent="0.25">
      <c r="A107" s="94"/>
      <c r="B107" s="95"/>
      <c r="C107" s="95"/>
      <c r="D107" s="95"/>
      <c r="E107" s="95"/>
      <c r="F107" s="95"/>
      <c r="G107" s="96"/>
      <c r="I107" s="47"/>
      <c r="J107" s="47"/>
      <c r="K107" s="47"/>
      <c r="L107" s="47"/>
    </row>
    <row r="108" spans="1:13" ht="25.5" customHeight="1" x14ac:dyDescent="0.2">
      <c r="A108" s="94"/>
      <c r="B108" s="95"/>
      <c r="C108" s="95"/>
      <c r="D108" s="95"/>
      <c r="E108" s="95"/>
      <c r="F108" s="95"/>
      <c r="G108" s="96"/>
      <c r="I108" s="83" t="s">
        <v>1058</v>
      </c>
      <c r="J108" s="84"/>
      <c r="K108" s="100">
        <f>COUNTA(I14:I102)</f>
        <v>0</v>
      </c>
      <c r="L108" s="88"/>
    </row>
    <row r="109" spans="1:13" ht="13.15" customHeight="1" thickBot="1" x14ac:dyDescent="0.25">
      <c r="A109" s="94"/>
      <c r="B109" s="95"/>
      <c r="C109" s="95"/>
      <c r="D109" s="95"/>
      <c r="E109" s="95"/>
      <c r="F109" s="95"/>
      <c r="G109" s="96"/>
      <c r="I109" s="85"/>
      <c r="J109" s="86"/>
      <c r="K109" s="89"/>
      <c r="L109" s="90"/>
    </row>
    <row r="110" spans="1:13" ht="13.5" thickBot="1" x14ac:dyDescent="0.25">
      <c r="A110" s="94"/>
      <c r="B110" s="95"/>
      <c r="C110" s="95"/>
      <c r="D110" s="95"/>
      <c r="E110" s="95"/>
      <c r="F110" s="95"/>
      <c r="G110" s="96"/>
      <c r="I110" s="47"/>
      <c r="J110" s="47"/>
      <c r="K110" s="47"/>
      <c r="L110" s="47"/>
    </row>
    <row r="111" spans="1:13" ht="27.4" customHeight="1" x14ac:dyDescent="0.2">
      <c r="A111" s="94"/>
      <c r="B111" s="95"/>
      <c r="C111" s="95"/>
      <c r="D111" s="95"/>
      <c r="E111" s="95"/>
      <c r="F111" s="95"/>
      <c r="G111" s="96"/>
      <c r="I111" s="72" t="s">
        <v>1059</v>
      </c>
      <c r="J111" s="73"/>
      <c r="K111" s="100">
        <f>SUM(K14:K102)</f>
        <v>0</v>
      </c>
      <c r="L111" s="88"/>
    </row>
    <row r="112" spans="1:13" ht="13.15" customHeight="1" thickBot="1" x14ac:dyDescent="0.25">
      <c r="A112" s="94"/>
      <c r="B112" s="95"/>
      <c r="C112" s="95"/>
      <c r="D112" s="95"/>
      <c r="E112" s="95"/>
      <c r="F112" s="95"/>
      <c r="G112" s="96"/>
      <c r="I112" s="74"/>
      <c r="J112" s="75"/>
      <c r="K112" s="89"/>
      <c r="L112" s="90"/>
    </row>
    <row r="113" spans="1:12" ht="13.5" thickBot="1" x14ac:dyDescent="0.25">
      <c r="A113" s="94"/>
      <c r="B113" s="95"/>
      <c r="C113" s="95"/>
      <c r="D113" s="95"/>
      <c r="E113" s="95"/>
      <c r="F113" s="95"/>
      <c r="G113" s="96"/>
      <c r="I113" s="47"/>
      <c r="J113" s="47"/>
      <c r="K113" s="47"/>
      <c r="L113" s="47"/>
    </row>
    <row r="114" spans="1:12" ht="12.4" customHeight="1" x14ac:dyDescent="0.2">
      <c r="A114" s="94"/>
      <c r="B114" s="95"/>
      <c r="C114" s="95"/>
      <c r="D114" s="95"/>
      <c r="E114" s="95"/>
      <c r="F114" s="95"/>
      <c r="G114" s="96"/>
      <c r="I114" s="72" t="s">
        <v>1060</v>
      </c>
      <c r="J114" s="73"/>
      <c r="K114" s="76">
        <f>SUM(L14:L102)</f>
        <v>0</v>
      </c>
      <c r="L114" s="77"/>
    </row>
    <row r="115" spans="1:12" ht="30" customHeight="1" thickBot="1" x14ac:dyDescent="0.25">
      <c r="A115" s="97"/>
      <c r="B115" s="98"/>
      <c r="C115" s="98"/>
      <c r="D115" s="98"/>
      <c r="E115" s="98"/>
      <c r="F115" s="98"/>
      <c r="G115" s="99"/>
      <c r="I115" s="74"/>
      <c r="J115" s="75"/>
      <c r="K115" s="78"/>
      <c r="L115" s="79"/>
    </row>
  </sheetData>
  <mergeCells count="17">
    <mergeCell ref="A10:B11"/>
    <mergeCell ref="C10:E11"/>
    <mergeCell ref="A1:N2"/>
    <mergeCell ref="A4:B5"/>
    <mergeCell ref="C4:E5"/>
    <mergeCell ref="A7:B8"/>
    <mergeCell ref="C7:E8"/>
    <mergeCell ref="I114:J115"/>
    <mergeCell ref="K114:L115"/>
    <mergeCell ref="A105:G105"/>
    <mergeCell ref="I105:J106"/>
    <mergeCell ref="K105:L106"/>
    <mergeCell ref="A106:G115"/>
    <mergeCell ref="I108:J109"/>
    <mergeCell ref="K108:L109"/>
    <mergeCell ref="I111:J112"/>
    <mergeCell ref="K111:L112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5D75-7B4A-434B-B5F6-595654BC7839}">
  <dimension ref="A1:T424"/>
  <sheetViews>
    <sheetView workbookViewId="0">
      <selection activeCell="V25" sqref="V25"/>
    </sheetView>
  </sheetViews>
  <sheetFormatPr baseColWidth="10" defaultRowHeight="12.75" x14ac:dyDescent="0.2"/>
  <cols>
    <col min="4" max="4" width="12" bestFit="1" customWidth="1"/>
    <col min="6" max="6" width="18" customWidth="1"/>
  </cols>
  <sheetData>
    <row r="1" spans="1:20" ht="42.75" thickTop="1" x14ac:dyDescent="0.2">
      <c r="A1" s="125" t="s">
        <v>24</v>
      </c>
      <c r="B1" s="125" t="s">
        <v>25</v>
      </c>
      <c r="C1" s="126" t="s">
        <v>26</v>
      </c>
      <c r="D1" s="127" t="s">
        <v>63</v>
      </c>
      <c r="E1" s="128" t="s">
        <v>27</v>
      </c>
      <c r="F1" s="129" t="s">
        <v>28</v>
      </c>
      <c r="G1" s="128" t="s">
        <v>29</v>
      </c>
      <c r="H1" s="130" t="s">
        <v>30</v>
      </c>
      <c r="I1" s="125" t="s">
        <v>31</v>
      </c>
      <c r="J1" s="131" t="s">
        <v>1234</v>
      </c>
      <c r="K1" s="125" t="s">
        <v>32</v>
      </c>
      <c r="L1" s="125" t="s">
        <v>33</v>
      </c>
      <c r="M1" s="125" t="s">
        <v>34</v>
      </c>
      <c r="N1" s="125" t="s">
        <v>35</v>
      </c>
      <c r="O1" s="125" t="s">
        <v>36</v>
      </c>
      <c r="P1" s="125" t="s">
        <v>37</v>
      </c>
      <c r="Q1" s="125" t="s">
        <v>38</v>
      </c>
      <c r="R1" s="125" t="s">
        <v>39</v>
      </c>
      <c r="S1" s="125" t="s">
        <v>40</v>
      </c>
      <c r="T1" s="125" t="s">
        <v>41</v>
      </c>
    </row>
    <row r="2" spans="1:20" x14ac:dyDescent="0.2">
      <c r="A2" t="str" cm="1">
        <f t="array" ref="A2:T2">_xlfn._xlws.FILTER(t_stock[],t_stock[Code Article Laboratoire]=BCom!A14)</f>
        <v>Amiens</v>
      </c>
      <c r="B2">
        <v>0</v>
      </c>
      <c r="C2" t="str">
        <v>Disponible</v>
      </c>
      <c r="D2">
        <v>35410000919</v>
      </c>
      <c r="E2" t="str">
        <v>024.0101</v>
      </c>
      <c r="F2" t="str">
        <v>PRODUIT 87</v>
      </c>
      <c r="G2">
        <v>0</v>
      </c>
      <c r="H2">
        <v>238</v>
      </c>
      <c r="I2">
        <v>0</v>
      </c>
      <c r="J2">
        <v>0</v>
      </c>
      <c r="K2">
        <v>0</v>
      </c>
      <c r="L2">
        <v>1</v>
      </c>
      <c r="M2">
        <v>238</v>
      </c>
      <c r="N2">
        <v>0</v>
      </c>
      <c r="O2">
        <v>0</v>
      </c>
      <c r="P2">
        <v>0</v>
      </c>
      <c r="Q2">
        <v>0</v>
      </c>
      <c r="R2">
        <v>0</v>
      </c>
      <c r="S2">
        <v>1</v>
      </c>
      <c r="T2">
        <v>0</v>
      </c>
    </row>
    <row r="3" spans="1:20" x14ac:dyDescent="0.2">
      <c r="A3" t="str" cm="1">
        <f t="array" ref="A3:T3">_xlfn._xlws.FILTER(t_stock[],t_stock[Code Article Laboratoire]=BCom!A15)</f>
        <v>Amiens</v>
      </c>
      <c r="B3">
        <v>0</v>
      </c>
      <c r="C3" t="str">
        <v>Disponible</v>
      </c>
      <c r="D3">
        <v>35410004036</v>
      </c>
      <c r="E3" t="str">
        <v>600.0973</v>
      </c>
      <c r="F3" t="str">
        <v>PRODUIT 435</v>
      </c>
      <c r="G3">
        <v>778</v>
      </c>
      <c r="H3">
        <v>960</v>
      </c>
      <c r="I3">
        <v>0</v>
      </c>
      <c r="J3">
        <v>0</v>
      </c>
      <c r="K3">
        <v>0</v>
      </c>
      <c r="L3">
        <v>3</v>
      </c>
      <c r="M3">
        <v>182</v>
      </c>
      <c r="N3">
        <v>0</v>
      </c>
      <c r="O3">
        <v>0</v>
      </c>
      <c r="P3">
        <v>0</v>
      </c>
      <c r="Q3">
        <v>0</v>
      </c>
      <c r="R3">
        <v>0</v>
      </c>
      <c r="S3">
        <v>3</v>
      </c>
      <c r="T3">
        <v>0</v>
      </c>
    </row>
    <row r="4" spans="1:20" x14ac:dyDescent="0.2">
      <c r="A4" t="e" cm="1" vm="1">
        <f t="array" ref="A4">_xlfn._xlws.FILTER(t_stock[],t_stock[Code Article Laboratoire]=BCom!A16)</f>
        <v>#VALUE!</v>
      </c>
    </row>
    <row r="5" spans="1:20" x14ac:dyDescent="0.2">
      <c r="A5" t="str" cm="1">
        <f t="array" ref="A5:T5">_xlfn._xlws.FILTER(t_stock[],t_stock[Code Article Laboratoire]=BCom!A17)</f>
        <v>Amiens</v>
      </c>
      <c r="B5">
        <v>0</v>
      </c>
      <c r="C5" t="str">
        <v>Disponible</v>
      </c>
      <c r="D5">
        <v>35410003160</v>
      </c>
      <c r="E5" t="str">
        <v>600.0387</v>
      </c>
      <c r="F5" t="str">
        <v>PRODUIT 427</v>
      </c>
      <c r="G5">
        <v>15</v>
      </c>
      <c r="H5">
        <v>26</v>
      </c>
      <c r="I5">
        <v>0</v>
      </c>
      <c r="J5">
        <v>0</v>
      </c>
      <c r="K5">
        <v>0</v>
      </c>
      <c r="L5">
        <v>0</v>
      </c>
      <c r="M5">
        <v>2</v>
      </c>
      <c r="N5">
        <v>9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 t="str" cm="1">
        <f t="array" ref="A6:T6">_xlfn._xlws.FILTER(t_stock[],t_stock[Code Article Laboratoire]=BCom!A18)</f>
        <v>Amiens</v>
      </c>
      <c r="B6">
        <v>0</v>
      </c>
      <c r="C6" t="str">
        <v>Disponible</v>
      </c>
      <c r="D6">
        <v>35410001123</v>
      </c>
      <c r="E6" t="str">
        <v>074.0017</v>
      </c>
      <c r="F6" t="str">
        <v>PRODUIT 101</v>
      </c>
      <c r="G6">
        <v>3</v>
      </c>
      <c r="H6">
        <v>4</v>
      </c>
      <c r="I6">
        <v>0</v>
      </c>
      <c r="J6">
        <v>0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 t="str" cm="1">
        <f t="array" ref="A7:T7">_xlfn._xlws.FILTER(t_stock[],t_stock[Code Article Laboratoire]=BCom!A19)</f>
        <v>Amiens</v>
      </c>
      <c r="B7">
        <v>0</v>
      </c>
      <c r="C7" t="str">
        <v>Disponible</v>
      </c>
      <c r="D7">
        <v>35410002287</v>
      </c>
      <c r="E7" t="str">
        <v>099.0011</v>
      </c>
      <c r="F7" t="str">
        <v>PRODUIT 223</v>
      </c>
      <c r="G7">
        <v>45</v>
      </c>
      <c r="H7">
        <v>69</v>
      </c>
      <c r="I7">
        <v>0</v>
      </c>
      <c r="J7">
        <v>0</v>
      </c>
      <c r="K7">
        <v>0</v>
      </c>
      <c r="L7">
        <v>0</v>
      </c>
      <c r="M7">
        <v>24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 t="str" cm="1">
        <f t="array" ref="A8:T8">_xlfn._xlws.FILTER(t_stock[],t_stock[Code Article Laboratoire]=BCom!A20)</f>
        <v>Amiens</v>
      </c>
      <c r="B8">
        <v>0</v>
      </c>
      <c r="C8" t="str">
        <v>Disponible</v>
      </c>
      <c r="D8">
        <v>35410005488</v>
      </c>
      <c r="E8" t="str">
        <v>008.0423</v>
      </c>
      <c r="F8" t="str">
        <v>PRODUIT 45</v>
      </c>
      <c r="G8">
        <v>1</v>
      </c>
      <c r="H8">
        <v>122</v>
      </c>
      <c r="I8">
        <v>0</v>
      </c>
      <c r="J8">
        <v>0</v>
      </c>
      <c r="K8">
        <v>0</v>
      </c>
      <c r="L8">
        <v>1</v>
      </c>
      <c r="M8">
        <v>122</v>
      </c>
      <c r="N8">
        <v>0</v>
      </c>
      <c r="O8">
        <v>0</v>
      </c>
      <c r="P8">
        <v>0</v>
      </c>
      <c r="Q8">
        <v>0</v>
      </c>
      <c r="R8">
        <v>1</v>
      </c>
      <c r="S8">
        <v>1</v>
      </c>
      <c r="T8">
        <v>0</v>
      </c>
    </row>
    <row r="9" spans="1:20" x14ac:dyDescent="0.2">
      <c r="A9" t="str" cm="1">
        <f t="array" ref="A9:T9">_xlfn._xlws.FILTER(t_stock[],t_stock[Code Article Laboratoire]=BCom!A21)</f>
        <v>Amiens</v>
      </c>
      <c r="B9">
        <v>0</v>
      </c>
      <c r="C9" t="str">
        <v>Disponible</v>
      </c>
      <c r="D9">
        <v>35410005496</v>
      </c>
      <c r="E9" t="str">
        <v>008.0424</v>
      </c>
      <c r="F9" t="str">
        <v>PRODUIT 46</v>
      </c>
      <c r="G9">
        <v>836</v>
      </c>
      <c r="H9">
        <v>913</v>
      </c>
      <c r="I9">
        <v>400</v>
      </c>
      <c r="J9">
        <v>0</v>
      </c>
      <c r="K9">
        <v>0</v>
      </c>
      <c r="L9">
        <v>1</v>
      </c>
      <c r="M9">
        <v>478</v>
      </c>
      <c r="N9">
        <v>0</v>
      </c>
      <c r="O9">
        <v>0</v>
      </c>
      <c r="P9">
        <v>0</v>
      </c>
      <c r="Q9">
        <v>0</v>
      </c>
      <c r="R9">
        <v>401</v>
      </c>
      <c r="S9">
        <v>401</v>
      </c>
      <c r="T9">
        <v>0</v>
      </c>
    </row>
    <row r="10" spans="1:20" x14ac:dyDescent="0.2">
      <c r="A10" t="str" cm="1">
        <f t="array" ref="A10:T10">_xlfn._xlws.FILTER(t_stock[],t_stock[Code Article Laboratoire]=BCom!A22)</f>
        <v>Amiens</v>
      </c>
      <c r="B10">
        <v>0</v>
      </c>
      <c r="C10" t="str">
        <v>Disponible</v>
      </c>
      <c r="D10">
        <v>35410005504</v>
      </c>
      <c r="E10" t="str">
        <v>008.0429</v>
      </c>
      <c r="F10" t="str">
        <v>PRODUIT 47</v>
      </c>
      <c r="G10">
        <v>422</v>
      </c>
      <c r="H10">
        <v>531</v>
      </c>
      <c r="I10">
        <v>0</v>
      </c>
      <c r="J10">
        <v>0</v>
      </c>
      <c r="K10">
        <v>0</v>
      </c>
      <c r="L10">
        <v>4</v>
      </c>
      <c r="M10">
        <v>112</v>
      </c>
      <c r="N10">
        <v>0</v>
      </c>
      <c r="O10">
        <v>0</v>
      </c>
      <c r="P10">
        <v>0</v>
      </c>
      <c r="Q10">
        <v>0</v>
      </c>
      <c r="R10">
        <v>3</v>
      </c>
      <c r="S10">
        <v>4</v>
      </c>
      <c r="T10">
        <v>0</v>
      </c>
    </row>
    <row r="11" spans="1:20" x14ac:dyDescent="0.2">
      <c r="A11" t="str" cm="1">
        <f t="array" ref="A11:T11">_xlfn._xlws.FILTER(t_stock[],t_stock[Code Article Laboratoire]=BCom!A23)</f>
        <v>Amiens</v>
      </c>
      <c r="B11">
        <v>0</v>
      </c>
      <c r="C11" t="str">
        <v>Disponible</v>
      </c>
      <c r="D11">
        <v>35410005512</v>
      </c>
      <c r="E11" t="str">
        <v>008.0430</v>
      </c>
      <c r="F11" t="str">
        <v>PRODUIT 48</v>
      </c>
      <c r="G11">
        <v>7</v>
      </c>
      <c r="H11">
        <v>313</v>
      </c>
      <c r="I11">
        <v>0</v>
      </c>
      <c r="J11">
        <v>0</v>
      </c>
      <c r="K11">
        <v>0</v>
      </c>
      <c r="L11">
        <v>7</v>
      </c>
      <c r="M11">
        <v>312</v>
      </c>
      <c r="N11">
        <v>0</v>
      </c>
      <c r="O11">
        <v>0</v>
      </c>
      <c r="P11">
        <v>0</v>
      </c>
      <c r="Q11">
        <v>0</v>
      </c>
      <c r="R11">
        <v>16</v>
      </c>
      <c r="S11">
        <v>17</v>
      </c>
      <c r="T11">
        <v>0</v>
      </c>
    </row>
    <row r="12" spans="1:20" x14ac:dyDescent="0.2">
      <c r="A12" t="str" cm="1">
        <f t="array" ref="A12:T12">_xlfn._xlws.FILTER(t_stock[],t_stock[Code Article Laboratoire]=BCom!A24)</f>
        <v>Amiens</v>
      </c>
      <c r="B12">
        <v>0</v>
      </c>
      <c r="C12" t="str">
        <v>Disponible</v>
      </c>
      <c r="D12">
        <v>35410005520</v>
      </c>
      <c r="E12" t="str">
        <v>008.0431</v>
      </c>
      <c r="F12" t="str">
        <v>PRODUIT 49</v>
      </c>
      <c r="G12">
        <v>8022</v>
      </c>
      <c r="H12">
        <v>11747</v>
      </c>
      <c r="I12">
        <v>0</v>
      </c>
      <c r="J12">
        <v>0</v>
      </c>
      <c r="K12">
        <v>0</v>
      </c>
      <c r="L12">
        <v>57</v>
      </c>
      <c r="M12">
        <v>3746</v>
      </c>
      <c r="N12">
        <v>28</v>
      </c>
      <c r="O12">
        <v>0</v>
      </c>
      <c r="P12">
        <v>0</v>
      </c>
      <c r="Q12">
        <v>0</v>
      </c>
      <c r="R12">
        <v>49</v>
      </c>
      <c r="S12">
        <v>57</v>
      </c>
      <c r="T12">
        <v>0</v>
      </c>
    </row>
    <row r="13" spans="1:20" x14ac:dyDescent="0.2">
      <c r="A13" t="str" cm="1">
        <f t="array" ref="A13:T13">_xlfn._xlws.FILTER(t_stock[],t_stock[Code Article Laboratoire]=BCom!A25)</f>
        <v>Amiens</v>
      </c>
      <c r="B13">
        <v>0</v>
      </c>
      <c r="C13" t="str">
        <v>Disponible</v>
      </c>
      <c r="D13">
        <v>35410005538</v>
      </c>
      <c r="E13" t="str">
        <v>008.0436</v>
      </c>
      <c r="F13" t="str">
        <v>PRODUIT 50</v>
      </c>
      <c r="G13">
        <v>10</v>
      </c>
      <c r="H13">
        <v>1040</v>
      </c>
      <c r="I13">
        <v>0</v>
      </c>
      <c r="J13">
        <v>0</v>
      </c>
      <c r="K13">
        <v>0</v>
      </c>
      <c r="L13">
        <v>15</v>
      </c>
      <c r="M13">
        <v>1040</v>
      </c>
      <c r="N13">
        <v>0</v>
      </c>
      <c r="O13">
        <v>0</v>
      </c>
      <c r="P13">
        <v>0</v>
      </c>
      <c r="Q13">
        <v>0</v>
      </c>
      <c r="R13">
        <v>10</v>
      </c>
      <c r="S13">
        <v>20</v>
      </c>
      <c r="T13">
        <v>5</v>
      </c>
    </row>
    <row r="14" spans="1:20" x14ac:dyDescent="0.2">
      <c r="A14" t="str" cm="1">
        <f t="array" ref="A14:T14">_xlfn._xlws.FILTER(t_stock[],t_stock[Code Article Laboratoire]=BCom!A26)</f>
        <v>Amiens</v>
      </c>
      <c r="B14">
        <v>0</v>
      </c>
      <c r="C14" t="str">
        <v>Disponible</v>
      </c>
      <c r="D14">
        <v>35410005546</v>
      </c>
      <c r="E14" t="str">
        <v>008.0437</v>
      </c>
      <c r="F14" t="str">
        <v>PRODUIT 51</v>
      </c>
      <c r="G14">
        <v>987</v>
      </c>
      <c r="H14">
        <v>1139</v>
      </c>
      <c r="I14">
        <v>0</v>
      </c>
      <c r="J14">
        <v>0</v>
      </c>
      <c r="K14">
        <v>0</v>
      </c>
      <c r="L14">
        <v>1</v>
      </c>
      <c r="M14">
        <v>153</v>
      </c>
      <c r="N14">
        <v>0</v>
      </c>
      <c r="O14">
        <v>0</v>
      </c>
      <c r="P14">
        <v>0</v>
      </c>
      <c r="Q14">
        <v>0</v>
      </c>
      <c r="R14">
        <v>1</v>
      </c>
      <c r="S14">
        <v>1</v>
      </c>
      <c r="T14">
        <v>0</v>
      </c>
    </row>
    <row r="15" spans="1:20" x14ac:dyDescent="0.2">
      <c r="A15" t="str" cm="1">
        <f t="array" ref="A15:T15">_xlfn._xlws.FILTER(t_stock[],t_stock[Code Article Laboratoire]=BCom!A27)</f>
        <v>Amiens</v>
      </c>
      <c r="B15">
        <v>0</v>
      </c>
      <c r="C15" t="str">
        <v>Disponible</v>
      </c>
      <c r="D15">
        <v>35410005553</v>
      </c>
      <c r="E15" t="str">
        <v>008.0442</v>
      </c>
      <c r="F15" t="str">
        <v>PRODUIT 52</v>
      </c>
      <c r="G15">
        <v>429</v>
      </c>
      <c r="H15">
        <v>447</v>
      </c>
      <c r="I15">
        <v>0</v>
      </c>
      <c r="J15">
        <v>0</v>
      </c>
      <c r="K15">
        <v>0</v>
      </c>
      <c r="L15">
        <v>0</v>
      </c>
      <c r="M15">
        <v>18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 t="str" cm="1">
        <f t="array" ref="A16:T16">_xlfn._xlws.FILTER(t_stock[],t_stock[Code Article Laboratoire]=BCom!A28)</f>
        <v>Amiens</v>
      </c>
      <c r="B16">
        <v>0</v>
      </c>
      <c r="C16" t="str">
        <v>Disponible</v>
      </c>
      <c r="D16">
        <v>35410005561</v>
      </c>
      <c r="E16" t="str">
        <v>008.0447</v>
      </c>
      <c r="F16" t="str">
        <v>PRODUIT 53</v>
      </c>
      <c r="G16">
        <v>719</v>
      </c>
      <c r="H16">
        <v>382</v>
      </c>
      <c r="I16">
        <v>500</v>
      </c>
      <c r="J16">
        <v>0</v>
      </c>
      <c r="K16">
        <v>0</v>
      </c>
      <c r="L16">
        <v>12</v>
      </c>
      <c r="M16">
        <v>172</v>
      </c>
      <c r="N16">
        <v>0</v>
      </c>
      <c r="O16">
        <v>0</v>
      </c>
      <c r="P16">
        <v>0</v>
      </c>
      <c r="Q16">
        <v>0</v>
      </c>
      <c r="R16">
        <v>509</v>
      </c>
      <c r="S16">
        <v>512</v>
      </c>
      <c r="T16">
        <v>0</v>
      </c>
    </row>
    <row r="17" spans="1:20" x14ac:dyDescent="0.2">
      <c r="A17" t="str" cm="1">
        <f t="array" ref="A17:T17">_xlfn._xlws.FILTER(t_stock[],t_stock[Code Article Laboratoire]=BCom!A29)</f>
        <v>Amiens</v>
      </c>
      <c r="B17">
        <v>0</v>
      </c>
      <c r="C17" t="str">
        <v>Disponible</v>
      </c>
      <c r="D17">
        <v>35410005579</v>
      </c>
      <c r="E17" t="str">
        <v>008.0452</v>
      </c>
      <c r="F17" t="str">
        <v>PRODUIT 54</v>
      </c>
      <c r="G17">
        <v>673</v>
      </c>
      <c r="H17">
        <v>1019</v>
      </c>
      <c r="I17">
        <v>0</v>
      </c>
      <c r="J17">
        <v>0</v>
      </c>
      <c r="K17">
        <v>0</v>
      </c>
      <c r="L17">
        <v>3</v>
      </c>
      <c r="M17">
        <v>349</v>
      </c>
      <c r="N17">
        <v>0</v>
      </c>
      <c r="O17">
        <v>0</v>
      </c>
      <c r="P17">
        <v>0</v>
      </c>
      <c r="Q17">
        <v>0</v>
      </c>
      <c r="R17">
        <v>3</v>
      </c>
      <c r="S17">
        <v>3</v>
      </c>
      <c r="T17">
        <v>0</v>
      </c>
    </row>
    <row r="18" spans="1:20" x14ac:dyDescent="0.2">
      <c r="A18" t="str" cm="1">
        <f t="array" ref="A18:T18">_xlfn._xlws.FILTER(t_stock[],t_stock[Code Article Laboratoire]=BCom!A30)</f>
        <v>Amiens</v>
      </c>
      <c r="B18">
        <v>0</v>
      </c>
      <c r="C18" t="str">
        <v>Disponible</v>
      </c>
      <c r="D18">
        <v>35410005587</v>
      </c>
      <c r="E18" t="str">
        <v>008.0457</v>
      </c>
      <c r="F18" t="str">
        <v>PRODUIT 55</v>
      </c>
      <c r="G18">
        <v>160</v>
      </c>
      <c r="H18">
        <v>224</v>
      </c>
      <c r="I18">
        <v>0</v>
      </c>
      <c r="J18">
        <v>0</v>
      </c>
      <c r="K18">
        <v>0</v>
      </c>
      <c r="L18">
        <v>0</v>
      </c>
      <c r="M18">
        <v>64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 t="str" cm="1">
        <f t="array" ref="A19:T19">_xlfn._xlws.FILTER(t_stock[],t_stock[Code Article Laboratoire]=BCom!A31)</f>
        <v>Amiens</v>
      </c>
      <c r="B19">
        <v>0</v>
      </c>
      <c r="C19" t="str">
        <v>Disponible</v>
      </c>
      <c r="D19">
        <v>35410006502</v>
      </c>
      <c r="E19" t="str">
        <v>101041154</v>
      </c>
      <c r="F19" t="str">
        <v>PRODUIT 322</v>
      </c>
      <c r="G19">
        <v>1652</v>
      </c>
      <c r="H19">
        <v>1800</v>
      </c>
      <c r="I19">
        <v>0</v>
      </c>
      <c r="J19">
        <v>0</v>
      </c>
      <c r="K19">
        <v>0</v>
      </c>
      <c r="L19">
        <v>0</v>
      </c>
      <c r="M19">
        <v>148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 t="str" cm="1">
        <f t="array" ref="A20:T20">_xlfn._xlws.FILTER(t_stock[],t_stock[Code Article Laboratoire]=BCom!A32)</f>
        <v>Amiens</v>
      </c>
      <c r="B20">
        <v>0</v>
      </c>
      <c r="C20" t="str">
        <v>Disponible</v>
      </c>
      <c r="D20">
        <v>35410005637</v>
      </c>
      <c r="E20" t="str">
        <v>101033773</v>
      </c>
      <c r="F20" t="str">
        <v>PRODUIT 267</v>
      </c>
      <c r="G20">
        <v>119</v>
      </c>
      <c r="H20">
        <v>147</v>
      </c>
      <c r="I20">
        <v>0</v>
      </c>
      <c r="J20">
        <v>0</v>
      </c>
      <c r="K20">
        <v>0</v>
      </c>
      <c r="L20">
        <v>0</v>
      </c>
      <c r="M20">
        <v>32</v>
      </c>
      <c r="N20">
        <v>0</v>
      </c>
      <c r="O20">
        <v>0</v>
      </c>
      <c r="P20">
        <v>0</v>
      </c>
      <c r="Q20">
        <v>0</v>
      </c>
      <c r="R20">
        <v>4</v>
      </c>
      <c r="S20">
        <v>0</v>
      </c>
      <c r="T20">
        <v>0</v>
      </c>
    </row>
    <row r="21" spans="1:20" x14ac:dyDescent="0.2">
      <c r="A21" t="str" cm="1">
        <f t="array" ref="A21:T21">_xlfn._xlws.FILTER(t_stock[],t_stock[Code Article Laboratoire]=BCom!A33)</f>
        <v>Amiens</v>
      </c>
      <c r="B21">
        <v>0</v>
      </c>
      <c r="C21" t="str">
        <v>Disponible</v>
      </c>
      <c r="D21">
        <v>35410006734</v>
      </c>
      <c r="E21" t="str">
        <v>101041610</v>
      </c>
      <c r="F21" t="str">
        <v>PRODUIT 324</v>
      </c>
      <c r="G21">
        <v>569</v>
      </c>
      <c r="H21">
        <v>569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 t="str" cm="1">
        <f t="array" ref="A22:T22">_xlfn._xlws.FILTER(t_stock[],t_stock[Code Article Laboratoire]=BCom!A34)</f>
        <v>Amiens</v>
      </c>
      <c r="B22">
        <v>0</v>
      </c>
      <c r="C22" t="str">
        <v>Disponible</v>
      </c>
      <c r="D22">
        <v>35410005645</v>
      </c>
      <c r="E22" t="str">
        <v>101033817</v>
      </c>
      <c r="F22" t="str">
        <v>PRODUIT 268</v>
      </c>
      <c r="G22">
        <v>26</v>
      </c>
      <c r="H22">
        <v>58</v>
      </c>
      <c r="I22">
        <v>0</v>
      </c>
      <c r="J22">
        <v>0</v>
      </c>
      <c r="K22">
        <v>0</v>
      </c>
      <c r="L22">
        <v>0</v>
      </c>
      <c r="M22">
        <v>32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 t="str" cm="1">
        <f t="array" ref="A23:T23">_xlfn._xlws.FILTER(t_stock[],t_stock[Code Article Laboratoire]=BCom!A35)</f>
        <v>Amiens</v>
      </c>
      <c r="B23">
        <v>0</v>
      </c>
      <c r="C23" t="str">
        <v>Disponible</v>
      </c>
      <c r="D23">
        <v>35410006676</v>
      </c>
      <c r="E23" t="str">
        <v>101041611</v>
      </c>
      <c r="F23" t="str">
        <v>PRODUIT 325</v>
      </c>
      <c r="G23">
        <v>1067</v>
      </c>
      <c r="H23">
        <v>860</v>
      </c>
      <c r="I23">
        <v>288</v>
      </c>
      <c r="J23">
        <v>0</v>
      </c>
      <c r="K23">
        <v>0</v>
      </c>
      <c r="L23">
        <v>8</v>
      </c>
      <c r="M23">
        <v>81</v>
      </c>
      <c r="N23">
        <v>0</v>
      </c>
      <c r="O23">
        <v>0</v>
      </c>
      <c r="P23">
        <v>0</v>
      </c>
      <c r="Q23">
        <v>0</v>
      </c>
      <c r="R23">
        <v>288</v>
      </c>
      <c r="S23">
        <v>296</v>
      </c>
      <c r="T23">
        <v>0</v>
      </c>
    </row>
    <row r="24" spans="1:20" x14ac:dyDescent="0.2">
      <c r="A24" t="str" cm="1">
        <f t="array" ref="A24:T24">_xlfn._xlws.FILTER(t_stock[],t_stock[Code Article Laboratoire]=BCom!A36)</f>
        <v>Amiens</v>
      </c>
      <c r="B24">
        <v>0</v>
      </c>
      <c r="C24" t="str">
        <v>Disponible</v>
      </c>
      <c r="D24">
        <v>35410005744</v>
      </c>
      <c r="E24" t="str">
        <v>101037976</v>
      </c>
      <c r="F24" t="str">
        <v>PRODUIT 287</v>
      </c>
      <c r="G24">
        <v>7</v>
      </c>
      <c r="H24">
        <v>111</v>
      </c>
      <c r="I24">
        <v>0</v>
      </c>
      <c r="J24">
        <v>0</v>
      </c>
      <c r="K24">
        <v>0</v>
      </c>
      <c r="L24">
        <v>3</v>
      </c>
      <c r="M24">
        <v>107</v>
      </c>
      <c r="N24">
        <v>0</v>
      </c>
      <c r="O24">
        <v>0</v>
      </c>
      <c r="P24">
        <v>0</v>
      </c>
      <c r="Q24">
        <v>0</v>
      </c>
      <c r="R24">
        <v>3</v>
      </c>
      <c r="S24">
        <v>3</v>
      </c>
      <c r="T24">
        <v>0</v>
      </c>
    </row>
    <row r="25" spans="1:20" x14ac:dyDescent="0.2">
      <c r="A25" t="e" cm="1" vm="1">
        <f t="array" ref="A25">_xlfn._xlws.FILTER(t_stock[],t_stock[Code Article Laboratoire]=BCom!A37)</f>
        <v>#VALUE!</v>
      </c>
    </row>
    <row r="26" spans="1:20" x14ac:dyDescent="0.2">
      <c r="A26" t="str" cm="1">
        <f t="array" ref="A26:T26">_xlfn._xlws.FILTER(t_stock[],t_stock[Code Article Laboratoire]=BCom!A38)</f>
        <v>Amiens</v>
      </c>
      <c r="B26">
        <v>0</v>
      </c>
      <c r="C26" t="str">
        <v>Disponible</v>
      </c>
      <c r="D26">
        <v>35410006981</v>
      </c>
      <c r="E26" t="str">
        <v>101041852</v>
      </c>
      <c r="F26" t="str">
        <v>PRODUIT 326</v>
      </c>
      <c r="G26">
        <v>28</v>
      </c>
      <c r="H26">
        <v>163</v>
      </c>
      <c r="I26">
        <v>0</v>
      </c>
      <c r="J26">
        <v>0</v>
      </c>
      <c r="K26">
        <v>0</v>
      </c>
      <c r="L26">
        <v>0</v>
      </c>
      <c r="M26">
        <v>135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 t="str" cm="1">
        <f t="array" ref="A27:T27">_xlfn._xlws.FILTER(t_stock[],t_stock[Code Article Laboratoire]=BCom!A39)</f>
        <v>Amiens</v>
      </c>
      <c r="B27">
        <v>0</v>
      </c>
      <c r="C27" t="str">
        <v>Disponible</v>
      </c>
      <c r="D27">
        <v>35410006908</v>
      </c>
      <c r="E27" t="str">
        <v>101041853</v>
      </c>
      <c r="F27" t="str">
        <v>PRODUIT 327</v>
      </c>
      <c r="G27">
        <v>271</v>
      </c>
      <c r="H27">
        <v>323</v>
      </c>
      <c r="I27">
        <v>0</v>
      </c>
      <c r="J27">
        <v>0</v>
      </c>
      <c r="K27">
        <v>0</v>
      </c>
      <c r="L27">
        <v>4</v>
      </c>
      <c r="M27">
        <v>56</v>
      </c>
      <c r="N27">
        <v>0</v>
      </c>
      <c r="O27">
        <v>0</v>
      </c>
      <c r="P27">
        <v>0</v>
      </c>
      <c r="Q27">
        <v>0</v>
      </c>
      <c r="R27">
        <v>4</v>
      </c>
      <c r="S27">
        <v>4</v>
      </c>
      <c r="T27">
        <v>0</v>
      </c>
    </row>
    <row r="28" spans="1:20" x14ac:dyDescent="0.2">
      <c r="A28" t="str" cm="1">
        <f t="array" ref="A28:T28">_xlfn._xlws.FILTER(t_stock[],t_stock[Code Article Laboratoire]=BCom!A40)</f>
        <v>Amiens</v>
      </c>
      <c r="B28">
        <v>0</v>
      </c>
      <c r="C28" t="str">
        <v>Disponible</v>
      </c>
      <c r="D28">
        <v>35410006874</v>
      </c>
      <c r="E28" t="str">
        <v>101041854</v>
      </c>
      <c r="F28" t="str">
        <v>PRODUIT 328</v>
      </c>
      <c r="G28">
        <v>636</v>
      </c>
      <c r="H28">
        <v>731</v>
      </c>
      <c r="I28">
        <v>0</v>
      </c>
      <c r="J28">
        <v>0</v>
      </c>
      <c r="K28">
        <v>0</v>
      </c>
      <c r="L28">
        <v>0</v>
      </c>
      <c r="M28">
        <v>96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1</v>
      </c>
    </row>
    <row r="29" spans="1:20" x14ac:dyDescent="0.2">
      <c r="A29" t="str" cm="1">
        <f t="array" ref="A29:T29">_xlfn._xlws.FILTER(t_stock[],t_stock[Code Article Laboratoire]=BCom!A41)</f>
        <v>Amiens</v>
      </c>
      <c r="B29">
        <v>0</v>
      </c>
      <c r="C29" t="str">
        <v>Disponible</v>
      </c>
      <c r="D29">
        <v>35410000133</v>
      </c>
      <c r="E29" t="str">
        <v>008.0139</v>
      </c>
      <c r="F29" t="str">
        <v>PRODUIT 23</v>
      </c>
      <c r="G29">
        <v>537</v>
      </c>
      <c r="H29">
        <v>793</v>
      </c>
      <c r="I29">
        <v>0</v>
      </c>
      <c r="J29">
        <v>0</v>
      </c>
      <c r="K29">
        <v>0</v>
      </c>
      <c r="L29">
        <v>68</v>
      </c>
      <c r="M29">
        <v>270</v>
      </c>
      <c r="N29">
        <v>0</v>
      </c>
      <c r="O29">
        <v>0</v>
      </c>
      <c r="P29">
        <v>0</v>
      </c>
      <c r="Q29">
        <v>0</v>
      </c>
      <c r="R29">
        <v>14</v>
      </c>
      <c r="S29">
        <v>68</v>
      </c>
      <c r="T29">
        <v>0</v>
      </c>
    </row>
    <row r="30" spans="1:20" x14ac:dyDescent="0.2">
      <c r="A30" t="str" cm="1">
        <f t="array" ref="A30:T30">_xlfn._xlws.FILTER(t_stock[],t_stock[Code Article Laboratoire]=BCom!A42)</f>
        <v>Amiens</v>
      </c>
      <c r="B30">
        <v>0</v>
      </c>
      <c r="C30" t="str">
        <v>Disponible</v>
      </c>
      <c r="D30">
        <v>35410000125</v>
      </c>
      <c r="E30" t="str">
        <v>008.0124</v>
      </c>
      <c r="F30" t="str">
        <v>PRODUIT 22</v>
      </c>
      <c r="G30">
        <v>1719</v>
      </c>
      <c r="H30">
        <v>1865</v>
      </c>
      <c r="I30">
        <v>0</v>
      </c>
      <c r="J30">
        <v>0</v>
      </c>
      <c r="K30">
        <v>0</v>
      </c>
      <c r="L30">
        <v>0</v>
      </c>
      <c r="M30">
        <v>146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 t="str" cm="1">
        <f t="array" ref="A31:T31">_xlfn._xlws.FILTER(t_stock[],t_stock[Code Article Laboratoire]=BCom!A43)</f>
        <v>Amiens</v>
      </c>
      <c r="B31">
        <v>0</v>
      </c>
      <c r="C31" t="str">
        <v>Disponible</v>
      </c>
      <c r="D31">
        <v>35410000174</v>
      </c>
      <c r="E31" t="str">
        <v>008.0188</v>
      </c>
      <c r="F31" t="str">
        <v>PRODUIT 24</v>
      </c>
      <c r="G31">
        <v>856</v>
      </c>
      <c r="H31">
        <v>924</v>
      </c>
      <c r="I31">
        <v>0</v>
      </c>
      <c r="J31">
        <v>0</v>
      </c>
      <c r="K31">
        <v>0</v>
      </c>
      <c r="L31">
        <v>4</v>
      </c>
      <c r="M31">
        <v>75</v>
      </c>
      <c r="N31">
        <v>0</v>
      </c>
      <c r="O31">
        <v>0</v>
      </c>
      <c r="P31">
        <v>0</v>
      </c>
      <c r="Q31">
        <v>0</v>
      </c>
      <c r="R31">
        <v>7</v>
      </c>
      <c r="S31">
        <v>4</v>
      </c>
      <c r="T31">
        <v>0</v>
      </c>
    </row>
    <row r="32" spans="1:20" x14ac:dyDescent="0.2">
      <c r="A32" t="str" cm="1">
        <f t="array" ref="A32:T32">_xlfn._xlws.FILTER(t_stock[],t_stock[Code Article Laboratoire]=BCom!A44)</f>
        <v>Amiens</v>
      </c>
      <c r="B32">
        <v>0</v>
      </c>
      <c r="C32" t="str">
        <v>Disponible</v>
      </c>
      <c r="D32">
        <v>35410000513</v>
      </c>
      <c r="E32" t="str">
        <v>008.0403</v>
      </c>
      <c r="F32" t="str">
        <v>PRODUIT 42</v>
      </c>
      <c r="G32">
        <v>625</v>
      </c>
      <c r="H32">
        <v>1154</v>
      </c>
      <c r="I32">
        <v>0</v>
      </c>
      <c r="J32">
        <v>0</v>
      </c>
      <c r="K32">
        <v>0</v>
      </c>
      <c r="L32">
        <v>30</v>
      </c>
      <c r="M32">
        <v>561</v>
      </c>
      <c r="N32">
        <v>0</v>
      </c>
      <c r="O32">
        <v>0</v>
      </c>
      <c r="P32">
        <v>0</v>
      </c>
      <c r="Q32">
        <v>0</v>
      </c>
      <c r="R32">
        <v>33</v>
      </c>
      <c r="S32">
        <v>31</v>
      </c>
      <c r="T32">
        <v>0</v>
      </c>
    </row>
    <row r="33" spans="1:20" x14ac:dyDescent="0.2">
      <c r="A33" t="str" cm="1">
        <f t="array" ref="A33:T33">_xlfn._xlws.FILTER(t_stock[],t_stock[Code Article Laboratoire]=BCom!A45)</f>
        <v>Amiens</v>
      </c>
      <c r="B33">
        <v>0</v>
      </c>
      <c r="C33" t="str">
        <v>Disponible</v>
      </c>
      <c r="D33">
        <v>35410005892</v>
      </c>
      <c r="E33" t="str">
        <v>008.0410</v>
      </c>
      <c r="F33" t="str">
        <v>PRODUIT 43</v>
      </c>
      <c r="G33">
        <v>6</v>
      </c>
      <c r="H33">
        <v>72</v>
      </c>
      <c r="I33">
        <v>0</v>
      </c>
      <c r="J33">
        <v>0</v>
      </c>
      <c r="K33">
        <v>0</v>
      </c>
      <c r="L33">
        <v>0</v>
      </c>
      <c r="M33">
        <v>86</v>
      </c>
      <c r="N33">
        <v>0</v>
      </c>
      <c r="O33">
        <v>0</v>
      </c>
      <c r="P33">
        <v>0</v>
      </c>
      <c r="Q33">
        <v>0</v>
      </c>
      <c r="R33">
        <v>20</v>
      </c>
      <c r="S33">
        <v>0</v>
      </c>
      <c r="T33">
        <v>0</v>
      </c>
    </row>
    <row r="34" spans="1:20" x14ac:dyDescent="0.2">
      <c r="A34" t="str" cm="1">
        <f t="array" ref="A34:T34">_xlfn._xlws.FILTER(t_stock[],t_stock[Code Article Laboratoire]=BCom!A46)</f>
        <v>Amiens</v>
      </c>
      <c r="B34">
        <v>0</v>
      </c>
      <c r="C34" t="str">
        <v>Disponible</v>
      </c>
      <c r="D34">
        <v>35410003640</v>
      </c>
      <c r="E34" t="str">
        <v>800.0796</v>
      </c>
      <c r="F34" t="str">
        <v>PRODUIT 464</v>
      </c>
      <c r="G34">
        <v>6</v>
      </c>
      <c r="H34">
        <v>15</v>
      </c>
      <c r="I34">
        <v>0</v>
      </c>
      <c r="J34">
        <v>0</v>
      </c>
      <c r="K34">
        <v>0</v>
      </c>
      <c r="L34">
        <v>0</v>
      </c>
      <c r="M34">
        <v>9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 t="str" cm="1">
        <f t="array" ref="A35:T35">_xlfn._xlws.FILTER(t_stock[],t_stock[Code Article Laboratoire]=BCom!A47)</f>
        <v>Amiens</v>
      </c>
      <c r="B35">
        <v>0</v>
      </c>
      <c r="C35" t="str">
        <v>Disponible</v>
      </c>
      <c r="D35">
        <v>35410002915</v>
      </c>
      <c r="E35" t="str">
        <v>200.1659</v>
      </c>
      <c r="F35" t="str">
        <v>PRODUIT 408</v>
      </c>
      <c r="G35">
        <v>206</v>
      </c>
      <c r="H35">
        <v>548</v>
      </c>
      <c r="I35">
        <v>0</v>
      </c>
      <c r="J35">
        <v>0</v>
      </c>
      <c r="K35">
        <v>0</v>
      </c>
      <c r="L35">
        <v>3</v>
      </c>
      <c r="M35">
        <v>355</v>
      </c>
      <c r="N35">
        <v>0</v>
      </c>
      <c r="O35">
        <v>0</v>
      </c>
      <c r="P35">
        <v>0</v>
      </c>
      <c r="Q35">
        <v>0</v>
      </c>
      <c r="R35">
        <v>13</v>
      </c>
      <c r="S35">
        <v>3</v>
      </c>
      <c r="T35">
        <v>0</v>
      </c>
    </row>
    <row r="36" spans="1:20" x14ac:dyDescent="0.2">
      <c r="A36" t="str" cm="1">
        <f t="array" ref="A36:T36">_xlfn._xlws.FILTER(t_stock[],t_stock[Code Article Laboratoire]=BCom!A48)</f>
        <v>Amiens</v>
      </c>
      <c r="B36">
        <v>0</v>
      </c>
      <c r="C36" t="str">
        <v>Disponible</v>
      </c>
      <c r="D36">
        <v>35410002774</v>
      </c>
      <c r="E36" t="str">
        <v>200.0597</v>
      </c>
      <c r="F36" t="str">
        <v>PRODUIT 388</v>
      </c>
      <c r="G36">
        <v>152</v>
      </c>
      <c r="H36">
        <v>219</v>
      </c>
      <c r="I36">
        <v>0</v>
      </c>
      <c r="J36">
        <v>0</v>
      </c>
      <c r="K36">
        <v>0</v>
      </c>
      <c r="L36">
        <v>0</v>
      </c>
      <c r="M36">
        <v>67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 t="str" cm="1">
        <f t="array" ref="A37:T37">_xlfn._xlws.FILTER(t_stock[],t_stock[Code Article Laboratoire]=BCom!A49)</f>
        <v>Amiens</v>
      </c>
      <c r="B37">
        <v>0</v>
      </c>
      <c r="C37" t="str">
        <v>Disponible</v>
      </c>
      <c r="D37">
        <v>35410002907</v>
      </c>
      <c r="E37" t="str">
        <v>200.1658</v>
      </c>
      <c r="F37" t="str">
        <v>PRODUIT 407</v>
      </c>
      <c r="G37">
        <v>142</v>
      </c>
      <c r="H37">
        <v>156</v>
      </c>
      <c r="I37">
        <v>0</v>
      </c>
      <c r="J37">
        <v>0</v>
      </c>
      <c r="K37">
        <v>0</v>
      </c>
      <c r="L37">
        <v>0</v>
      </c>
      <c r="M37">
        <v>14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 t="str" cm="1">
        <f t="array" ref="A38:T38">_xlfn._xlws.FILTER(t_stock[],t_stock[Code Article Laboratoire]=BCom!A50)</f>
        <v>Amiens</v>
      </c>
      <c r="B38">
        <v>0</v>
      </c>
      <c r="C38" t="str">
        <v>Disponible</v>
      </c>
      <c r="D38">
        <v>35410002782</v>
      </c>
      <c r="E38" t="str">
        <v>200.0601</v>
      </c>
      <c r="F38" t="str">
        <v>PRODUIT 389</v>
      </c>
      <c r="G38">
        <v>257</v>
      </c>
      <c r="H38">
        <v>373</v>
      </c>
      <c r="I38">
        <v>0</v>
      </c>
      <c r="J38">
        <v>0</v>
      </c>
      <c r="K38">
        <v>0</v>
      </c>
      <c r="L38">
        <v>0</v>
      </c>
      <c r="M38">
        <v>116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 t="str" cm="1">
        <f t="array" ref="A39:T39">_xlfn._xlws.FILTER(t_stock[],t_stock[Code Article Laboratoire]=BCom!A51)</f>
        <v>Amiens</v>
      </c>
      <c r="B39">
        <v>0</v>
      </c>
      <c r="C39" t="str">
        <v>Disponible</v>
      </c>
      <c r="D39">
        <v>35410002790</v>
      </c>
      <c r="E39" t="str">
        <v>200.0603</v>
      </c>
      <c r="F39" t="str">
        <v>PRODUIT 390</v>
      </c>
      <c r="G39">
        <v>84</v>
      </c>
      <c r="H39">
        <v>225</v>
      </c>
      <c r="I39">
        <v>0</v>
      </c>
      <c r="J39">
        <v>0</v>
      </c>
      <c r="K39">
        <v>0</v>
      </c>
      <c r="L39">
        <v>0</v>
      </c>
      <c r="M39">
        <v>141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 t="e" cm="1" vm="1">
        <f t="array" ref="A40">_xlfn._xlws.FILTER(t_stock[],t_stock[Code Article Laboratoire]=BCom!A52)</f>
        <v>#VALUE!</v>
      </c>
    </row>
    <row r="41" spans="1:20" x14ac:dyDescent="0.2">
      <c r="A41" t="str" cm="1">
        <f t="array" ref="A41:T41">_xlfn._xlws.FILTER(t_stock[],t_stock[Code Article Laboratoire]=BCom!A53)</f>
        <v>Amiens</v>
      </c>
      <c r="B41">
        <v>52</v>
      </c>
      <c r="C41" t="str">
        <v xml:space="preserve">Retour Attente Destruction    </v>
      </c>
      <c r="D41">
        <v>35410000083</v>
      </c>
      <c r="E41" t="str">
        <v>008.0040</v>
      </c>
      <c r="F41" t="str">
        <v>PRODUIT 19</v>
      </c>
      <c r="G41">
        <v>3</v>
      </c>
      <c r="H41">
        <v>3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 t="str" cm="1">
        <f t="array" ref="A42:T42">_xlfn._xlws.FILTER(t_stock[],t_stock[Code Article Laboratoire]=BCom!A54)</f>
        <v>Amiens</v>
      </c>
      <c r="B42">
        <v>0</v>
      </c>
      <c r="C42" t="str">
        <v>Disponible</v>
      </c>
      <c r="D42">
        <v>35410002808</v>
      </c>
      <c r="E42" t="str">
        <v>200.0625</v>
      </c>
      <c r="F42" t="str">
        <v>PRODUIT 391</v>
      </c>
      <c r="G42">
        <v>264</v>
      </c>
      <c r="H42">
        <v>282</v>
      </c>
      <c r="I42">
        <v>0</v>
      </c>
      <c r="J42">
        <v>0</v>
      </c>
      <c r="K42">
        <v>0</v>
      </c>
      <c r="L42">
        <v>0</v>
      </c>
      <c r="M42">
        <v>18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 t="str" cm="1">
        <f t="array" ref="A43:T43">_xlfn._xlws.FILTER(t_stock[],t_stock[Code Article Laboratoire]=BCom!A55)</f>
        <v>Amiens</v>
      </c>
      <c r="B43">
        <v>0</v>
      </c>
      <c r="C43" t="str">
        <v>Disponible</v>
      </c>
      <c r="D43">
        <v>35410002972</v>
      </c>
      <c r="E43" t="str">
        <v>200.1756</v>
      </c>
      <c r="F43" t="str">
        <v>PRODUIT 413</v>
      </c>
      <c r="G43">
        <v>10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10</v>
      </c>
      <c r="S43">
        <v>0</v>
      </c>
      <c r="T43">
        <v>0</v>
      </c>
    </row>
    <row r="44" spans="1:20" x14ac:dyDescent="0.2">
      <c r="A44" t="str" cm="1">
        <f t="array" ref="A44:T44">_xlfn._xlws.FILTER(t_stock[],t_stock[Code Article Laboratoire]=BCom!A56)</f>
        <v>Amiens</v>
      </c>
      <c r="B44">
        <v>0</v>
      </c>
      <c r="C44" t="str">
        <v>Disponible</v>
      </c>
      <c r="D44">
        <v>35410006338</v>
      </c>
      <c r="E44" t="str">
        <v>101041336</v>
      </c>
      <c r="F44" t="str">
        <v>PRODUIT 323</v>
      </c>
      <c r="G44">
        <v>5781</v>
      </c>
      <c r="H44">
        <v>7166</v>
      </c>
      <c r="I44">
        <v>0</v>
      </c>
      <c r="J44">
        <v>0</v>
      </c>
      <c r="K44">
        <v>0</v>
      </c>
      <c r="L44">
        <v>95</v>
      </c>
      <c r="M44">
        <v>1473</v>
      </c>
      <c r="N44">
        <v>0</v>
      </c>
      <c r="O44">
        <v>0</v>
      </c>
      <c r="P44">
        <v>0</v>
      </c>
      <c r="Q44">
        <v>0</v>
      </c>
      <c r="R44">
        <v>91</v>
      </c>
      <c r="S44">
        <v>99</v>
      </c>
      <c r="T44">
        <v>1</v>
      </c>
    </row>
    <row r="45" spans="1:20" x14ac:dyDescent="0.2">
      <c r="A45" t="str" cm="1">
        <f t="array" ref="A45:T45">_xlfn._xlws.FILTER(t_stock[],t_stock[Code Article Laboratoire]=BCom!A57)</f>
        <v>Amiens</v>
      </c>
      <c r="B45">
        <v>0</v>
      </c>
      <c r="C45" t="str">
        <v>Disponible</v>
      </c>
      <c r="D45">
        <v>35410000109</v>
      </c>
      <c r="E45" t="str">
        <v>008.0058</v>
      </c>
      <c r="F45" t="str">
        <v>PRODUIT 21</v>
      </c>
      <c r="G45">
        <v>2179</v>
      </c>
      <c r="H45">
        <v>2637</v>
      </c>
      <c r="I45">
        <v>0</v>
      </c>
      <c r="J45">
        <v>0</v>
      </c>
      <c r="K45">
        <v>0</v>
      </c>
      <c r="L45">
        <v>138</v>
      </c>
      <c r="M45">
        <v>592</v>
      </c>
      <c r="N45">
        <v>0</v>
      </c>
      <c r="O45">
        <v>0</v>
      </c>
      <c r="P45">
        <v>0</v>
      </c>
      <c r="Q45">
        <v>0</v>
      </c>
      <c r="R45">
        <v>134</v>
      </c>
      <c r="S45">
        <v>138</v>
      </c>
      <c r="T45">
        <v>0</v>
      </c>
    </row>
    <row r="46" spans="1:20" x14ac:dyDescent="0.2">
      <c r="A46" t="str" cm="1">
        <f t="array" ref="A46:T46">_xlfn._xlws.FILTER(t_stock[],t_stock[Code Article Laboratoire]=BCom!A58)</f>
        <v>Amiens</v>
      </c>
      <c r="B46">
        <v>0</v>
      </c>
      <c r="C46" t="str">
        <v>Disponible</v>
      </c>
      <c r="D46">
        <v>35410000372</v>
      </c>
      <c r="E46" t="str">
        <v>008.0306</v>
      </c>
      <c r="F46" t="str">
        <v>PRODUIT 32</v>
      </c>
      <c r="G46">
        <v>651</v>
      </c>
      <c r="H46">
        <v>840</v>
      </c>
      <c r="I46">
        <v>0</v>
      </c>
      <c r="J46">
        <v>0</v>
      </c>
      <c r="K46">
        <v>0</v>
      </c>
      <c r="L46">
        <v>0</v>
      </c>
      <c r="M46">
        <v>189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 t="e" cm="1" vm="1">
        <f t="array" ref="A47">_xlfn._xlws.FILTER(t_stock[],t_stock[Code Article Laboratoire]=BCom!A59)</f>
        <v>#VALUE!</v>
      </c>
    </row>
    <row r="48" spans="1:20" x14ac:dyDescent="0.2">
      <c r="A48" t="e" cm="1" vm="1">
        <f t="array" ref="A48">_xlfn._xlws.FILTER(t_stock[],t_stock[Code Article Laboratoire]=BCom!A60)</f>
        <v>#VALUE!</v>
      </c>
    </row>
    <row r="49" spans="1:20" x14ac:dyDescent="0.2">
      <c r="A49" t="str" cm="1">
        <f t="array" ref="A49:T49">_xlfn._xlws.FILTER(t_stock[],t_stock[Code Article Laboratoire]=BCom!A61)</f>
        <v>Amiens</v>
      </c>
      <c r="B49">
        <v>0</v>
      </c>
      <c r="C49" t="str">
        <v>Disponible</v>
      </c>
      <c r="D49">
        <v>35410004986</v>
      </c>
      <c r="E49" t="str">
        <v>101037043</v>
      </c>
      <c r="F49" t="str">
        <v>PRODUIT 283</v>
      </c>
      <c r="G49">
        <v>10</v>
      </c>
      <c r="H49">
        <v>4</v>
      </c>
      <c r="I49">
        <v>0</v>
      </c>
      <c r="J49">
        <v>0</v>
      </c>
      <c r="K49">
        <v>0</v>
      </c>
      <c r="L49">
        <v>7</v>
      </c>
      <c r="M49">
        <v>24</v>
      </c>
      <c r="N49">
        <v>0</v>
      </c>
      <c r="O49">
        <v>0</v>
      </c>
      <c r="P49">
        <v>0</v>
      </c>
      <c r="Q49">
        <v>0</v>
      </c>
      <c r="R49">
        <v>30</v>
      </c>
      <c r="S49">
        <v>7</v>
      </c>
      <c r="T49">
        <v>0</v>
      </c>
    </row>
    <row r="50" spans="1:20" x14ac:dyDescent="0.2">
      <c r="A50" t="e" cm="1" vm="1">
        <f t="array" ref="A50">_xlfn._xlws.FILTER(t_stock[],t_stock[Code Article Laboratoire]=BCom!A62)</f>
        <v>#VALUE!</v>
      </c>
    </row>
    <row r="51" spans="1:20" x14ac:dyDescent="0.2">
      <c r="A51" t="str" cm="1">
        <f t="array" ref="A51:T51">_xlfn._xlws.FILTER(t_stock[],t_stock[Code Article Laboratoire]=BCom!A63)</f>
        <v>Amiens</v>
      </c>
      <c r="B51">
        <v>0</v>
      </c>
      <c r="C51" t="str">
        <v>Disponible</v>
      </c>
      <c r="D51">
        <v>35410000224</v>
      </c>
      <c r="E51" t="str">
        <v>008.0239</v>
      </c>
      <c r="F51" t="str">
        <v>PRODUIT 26</v>
      </c>
      <c r="G51">
        <v>1986</v>
      </c>
      <c r="H51">
        <v>2297</v>
      </c>
      <c r="I51">
        <v>0</v>
      </c>
      <c r="J51">
        <v>0</v>
      </c>
      <c r="K51">
        <v>0</v>
      </c>
      <c r="L51">
        <v>0</v>
      </c>
      <c r="M51">
        <v>316</v>
      </c>
      <c r="N51">
        <v>0</v>
      </c>
      <c r="O51">
        <v>0</v>
      </c>
      <c r="P51">
        <v>0</v>
      </c>
      <c r="Q51">
        <v>0</v>
      </c>
      <c r="R51">
        <v>5</v>
      </c>
      <c r="S51">
        <v>0</v>
      </c>
      <c r="T51">
        <v>0</v>
      </c>
    </row>
    <row r="52" spans="1:20" x14ac:dyDescent="0.2">
      <c r="A52" t="e" cm="1" vm="1">
        <f t="array" ref="A52">_xlfn._xlws.FILTER(t_stock[],t_stock[Code Article Laboratoire]=BCom!A64)</f>
        <v>#VALUE!</v>
      </c>
    </row>
    <row r="53" spans="1:20" x14ac:dyDescent="0.2">
      <c r="A53" t="str" cm="1">
        <f t="array" ref="A53:T53">_xlfn._xlws.FILTER(t_stock[],t_stock[Code Article Laboratoire]=BCom!A65)</f>
        <v>Amiens</v>
      </c>
      <c r="B53">
        <v>0</v>
      </c>
      <c r="C53" t="str">
        <v>Disponible</v>
      </c>
      <c r="D53">
        <v>35410000208</v>
      </c>
      <c r="E53" t="str">
        <v>008.0230</v>
      </c>
      <c r="F53" t="str">
        <v>PRODUIT 25</v>
      </c>
      <c r="G53">
        <v>966</v>
      </c>
      <c r="H53">
        <v>1009</v>
      </c>
      <c r="I53">
        <v>0</v>
      </c>
      <c r="J53">
        <v>0</v>
      </c>
      <c r="K53">
        <v>0</v>
      </c>
      <c r="L53">
        <v>0</v>
      </c>
      <c r="M53">
        <v>43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 t="str" cm="1">
        <f t="array" ref="A54:T54">_xlfn._xlws.FILTER(t_stock[],t_stock[Code Article Laboratoire]=BCom!A66)</f>
        <v>Amiens</v>
      </c>
      <c r="B54">
        <v>0</v>
      </c>
      <c r="C54" t="str">
        <v>Disponible</v>
      </c>
      <c r="D54">
        <v>35410002881</v>
      </c>
      <c r="E54" t="str">
        <v>200.1625</v>
      </c>
      <c r="F54" t="str">
        <v>PRODUIT 405</v>
      </c>
      <c r="G54">
        <v>8</v>
      </c>
      <c r="H54">
        <v>751</v>
      </c>
      <c r="I54">
        <v>0</v>
      </c>
      <c r="J54">
        <v>0</v>
      </c>
      <c r="K54">
        <v>0</v>
      </c>
      <c r="L54">
        <v>4</v>
      </c>
      <c r="M54">
        <v>777</v>
      </c>
      <c r="N54">
        <v>0</v>
      </c>
      <c r="O54">
        <v>0</v>
      </c>
      <c r="P54">
        <v>0</v>
      </c>
      <c r="Q54">
        <v>0</v>
      </c>
      <c r="R54">
        <v>34</v>
      </c>
      <c r="S54">
        <v>4</v>
      </c>
      <c r="T54">
        <v>0</v>
      </c>
    </row>
    <row r="55" spans="1:20" x14ac:dyDescent="0.2">
      <c r="A55" t="str" cm="1">
        <f t="array" ref="A55:T55">_xlfn._xlws.FILTER(t_stock[],t_stock[Code Article Laboratoire]=BCom!A67)</f>
        <v>Amiens</v>
      </c>
      <c r="B55">
        <v>0</v>
      </c>
      <c r="C55" t="str">
        <v>Disponible</v>
      </c>
      <c r="D55">
        <v>35410002873</v>
      </c>
      <c r="E55" t="str">
        <v>200.1593</v>
      </c>
      <c r="F55" t="str">
        <v>PRODUIT 404</v>
      </c>
      <c r="G55">
        <v>1277</v>
      </c>
      <c r="H55">
        <v>3474</v>
      </c>
      <c r="I55">
        <v>0</v>
      </c>
      <c r="J55">
        <v>0</v>
      </c>
      <c r="K55">
        <v>0</v>
      </c>
      <c r="L55">
        <v>44</v>
      </c>
      <c r="M55">
        <v>2728</v>
      </c>
      <c r="N55">
        <v>0</v>
      </c>
      <c r="O55">
        <v>0</v>
      </c>
      <c r="P55">
        <v>0</v>
      </c>
      <c r="Q55">
        <v>0</v>
      </c>
      <c r="R55">
        <v>56</v>
      </c>
      <c r="S55">
        <v>44</v>
      </c>
      <c r="T55">
        <v>475</v>
      </c>
    </row>
    <row r="56" spans="1:20" x14ac:dyDescent="0.2">
      <c r="A56" t="str" cm="1">
        <f t="array" ref="A56:T56">_xlfn._xlws.FILTER(t_stock[],t_stock[Code Article Laboratoire]=BCom!A68)</f>
        <v>Amiens</v>
      </c>
      <c r="B56">
        <v>0</v>
      </c>
      <c r="C56" t="str">
        <v>Disponible</v>
      </c>
      <c r="D56">
        <v>35410002899</v>
      </c>
      <c r="E56" t="str">
        <v>200.1630</v>
      </c>
      <c r="F56" t="str">
        <v>PRODUIT 406</v>
      </c>
      <c r="G56">
        <v>1081</v>
      </c>
      <c r="H56">
        <v>2162</v>
      </c>
      <c r="I56">
        <v>0</v>
      </c>
      <c r="J56">
        <v>0</v>
      </c>
      <c r="K56">
        <v>0</v>
      </c>
      <c r="L56">
        <v>11</v>
      </c>
      <c r="M56">
        <v>1086</v>
      </c>
      <c r="N56">
        <v>0</v>
      </c>
      <c r="O56">
        <v>0</v>
      </c>
      <c r="P56">
        <v>0</v>
      </c>
      <c r="Q56">
        <v>0</v>
      </c>
      <c r="R56">
        <v>6</v>
      </c>
      <c r="S56">
        <v>12</v>
      </c>
      <c r="T56">
        <v>0</v>
      </c>
    </row>
    <row r="57" spans="1:20" x14ac:dyDescent="0.2">
      <c r="A57" t="str" cm="1">
        <f t="array" ref="A57:T57">_xlfn._xlws.FILTER(t_stock[],t_stock[Code Article Laboratoire]=BCom!A69)</f>
        <v>Amiens</v>
      </c>
      <c r="B57">
        <v>0</v>
      </c>
      <c r="C57" t="str">
        <v>Disponible</v>
      </c>
      <c r="D57">
        <v>35410000521</v>
      </c>
      <c r="E57" t="str">
        <v>009.0005</v>
      </c>
      <c r="F57" t="str">
        <v>PRODUIT 68</v>
      </c>
      <c r="G57">
        <v>83</v>
      </c>
      <c r="H57">
        <v>216</v>
      </c>
      <c r="I57">
        <v>0</v>
      </c>
      <c r="J57">
        <v>0</v>
      </c>
      <c r="K57">
        <v>0</v>
      </c>
      <c r="L57">
        <v>117</v>
      </c>
      <c r="M57">
        <v>250</v>
      </c>
      <c r="N57">
        <v>0</v>
      </c>
      <c r="O57">
        <v>0</v>
      </c>
      <c r="P57">
        <v>0</v>
      </c>
      <c r="Q57">
        <v>0</v>
      </c>
      <c r="R57">
        <v>117</v>
      </c>
      <c r="S57">
        <v>117</v>
      </c>
      <c r="T57">
        <v>0</v>
      </c>
    </row>
    <row r="58" spans="1:20" x14ac:dyDescent="0.2">
      <c r="A58" t="str" cm="1">
        <f t="array" ref="A58:T58">_xlfn._xlws.FILTER(t_stock[],t_stock[Code Article Laboratoire]=BCom!A70)</f>
        <v>Amiens</v>
      </c>
      <c r="B58">
        <v>0</v>
      </c>
      <c r="C58" t="str">
        <v>Disponible</v>
      </c>
      <c r="D58">
        <v>35410003293</v>
      </c>
      <c r="E58" t="str">
        <v>800.0399</v>
      </c>
      <c r="F58" t="str">
        <v>PRODUIT 437</v>
      </c>
      <c r="G58">
        <v>597</v>
      </c>
      <c r="H58">
        <v>671</v>
      </c>
      <c r="I58">
        <v>0</v>
      </c>
      <c r="J58">
        <v>0</v>
      </c>
      <c r="K58">
        <v>0</v>
      </c>
      <c r="L58">
        <v>0</v>
      </c>
      <c r="M58">
        <v>74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 t="e" cm="1" vm="1">
        <f t="array" ref="A59">_xlfn._xlws.FILTER(t_stock[],t_stock[Code Article Laboratoire]=BCom!A71)</f>
        <v>#VALUE!</v>
      </c>
    </row>
    <row r="60" spans="1:20" x14ac:dyDescent="0.2">
      <c r="A60" t="str" cm="1">
        <f t="array" ref="A60:T60">_xlfn._xlws.FILTER(t_stock[],t_stock[Code Article Laboratoire]=BCom!A72)</f>
        <v>Amiens</v>
      </c>
      <c r="B60">
        <v>0</v>
      </c>
      <c r="C60" t="str">
        <v>Disponible</v>
      </c>
      <c r="D60">
        <v>35410003301</v>
      </c>
      <c r="E60" t="str">
        <v>800.0452</v>
      </c>
      <c r="F60" t="str">
        <v>PRODUIT 438</v>
      </c>
      <c r="G60">
        <v>37</v>
      </c>
      <c r="H60">
        <v>41</v>
      </c>
      <c r="I60">
        <v>0</v>
      </c>
      <c r="J60">
        <v>0</v>
      </c>
      <c r="K60">
        <v>0</v>
      </c>
      <c r="L60">
        <v>0</v>
      </c>
      <c r="M60">
        <v>4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 t="str" cm="1">
        <f t="array" ref="A61:T61">_xlfn._xlws.FILTER(t_stock[],t_stock[Code Article Laboratoire]=BCom!A73)</f>
        <v>Amiens</v>
      </c>
      <c r="B61">
        <v>0</v>
      </c>
      <c r="C61" t="str">
        <v>Disponible</v>
      </c>
      <c r="D61">
        <v>35410000075</v>
      </c>
      <c r="E61" t="str">
        <v>008.0027</v>
      </c>
      <c r="F61" t="str">
        <v>PRODUIT 18</v>
      </c>
      <c r="G61">
        <v>136</v>
      </c>
      <c r="H61">
        <v>136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 t="str" cm="1">
        <f t="array" ref="A62:T62">_xlfn._xlws.FILTER(t_stock[],t_stock[Code Article Laboratoire]=BCom!A74)</f>
        <v>Amiens</v>
      </c>
      <c r="B62">
        <v>0</v>
      </c>
      <c r="C62" t="str">
        <v>Disponible</v>
      </c>
      <c r="D62">
        <v>35410003319</v>
      </c>
      <c r="E62" t="str">
        <v>800.0507</v>
      </c>
      <c r="F62" t="str">
        <v>PRODUIT 439</v>
      </c>
      <c r="G62">
        <v>70</v>
      </c>
      <c r="H62">
        <v>78</v>
      </c>
      <c r="I62">
        <v>0</v>
      </c>
      <c r="J62">
        <v>0</v>
      </c>
      <c r="K62">
        <v>0</v>
      </c>
      <c r="L62">
        <v>0</v>
      </c>
      <c r="M62">
        <v>8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 t="str" cm="1">
        <f t="array" ref="A63:T63">_xlfn._xlws.FILTER(t_stock[],t_stock[Code Article Laboratoire]=BCom!A75)</f>
        <v>Amiens</v>
      </c>
      <c r="B63">
        <v>0</v>
      </c>
      <c r="C63" t="str">
        <v>Disponible</v>
      </c>
      <c r="D63">
        <v>35410006049</v>
      </c>
      <c r="E63" t="str">
        <v>101038763</v>
      </c>
      <c r="F63" t="str">
        <v>PRODUIT 289</v>
      </c>
      <c r="G63">
        <v>704</v>
      </c>
      <c r="H63">
        <v>711</v>
      </c>
      <c r="I63">
        <v>0</v>
      </c>
      <c r="J63">
        <v>0</v>
      </c>
      <c r="K63">
        <v>0</v>
      </c>
      <c r="L63">
        <v>0</v>
      </c>
      <c r="M63">
        <v>7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 t="str" cm="1">
        <f t="array" ref="A64:T64">_xlfn._xlws.FILTER(t_stock[],t_stock[Code Article Laboratoire]=BCom!A76)</f>
        <v>Amiens</v>
      </c>
      <c r="B64">
        <v>0</v>
      </c>
      <c r="C64" t="str">
        <v>Disponible</v>
      </c>
      <c r="D64">
        <v>35410006031</v>
      </c>
      <c r="E64" t="str">
        <v>101038767</v>
      </c>
      <c r="F64" t="str">
        <v>PRODUIT 290</v>
      </c>
      <c r="G64">
        <v>1476</v>
      </c>
      <c r="H64">
        <v>1804</v>
      </c>
      <c r="I64">
        <v>0</v>
      </c>
      <c r="J64">
        <v>0</v>
      </c>
      <c r="K64">
        <v>0</v>
      </c>
      <c r="L64">
        <v>0</v>
      </c>
      <c r="M64">
        <v>328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 t="str" cm="1">
        <f t="array" ref="A65:T65">_xlfn._xlws.FILTER(t_stock[],t_stock[Code Article Laboratoire]=BCom!A77)</f>
        <v>Amiens</v>
      </c>
      <c r="B65">
        <v>0</v>
      </c>
      <c r="C65" t="str">
        <v>Disponible</v>
      </c>
      <c r="D65">
        <v>35410006064</v>
      </c>
      <c r="E65" t="str">
        <v>101038769</v>
      </c>
      <c r="F65" t="str">
        <v>PRODUIT 291</v>
      </c>
      <c r="G65">
        <v>2428</v>
      </c>
      <c r="H65">
        <v>2631</v>
      </c>
      <c r="I65">
        <v>0</v>
      </c>
      <c r="J65">
        <v>0</v>
      </c>
      <c r="K65">
        <v>0</v>
      </c>
      <c r="L65">
        <v>24</v>
      </c>
      <c r="M65">
        <v>203</v>
      </c>
      <c r="N65">
        <v>0</v>
      </c>
      <c r="O65">
        <v>0</v>
      </c>
      <c r="P65">
        <v>0</v>
      </c>
      <c r="Q65">
        <v>0</v>
      </c>
      <c r="R65">
        <v>0</v>
      </c>
      <c r="S65">
        <v>24</v>
      </c>
      <c r="T65">
        <v>0</v>
      </c>
    </row>
    <row r="66" spans="1:20" x14ac:dyDescent="0.2">
      <c r="A66" t="str" cm="1">
        <f t="array" ref="A66:T66">_xlfn._xlws.FILTER(t_stock[],t_stock[Code Article Laboratoire]=BCom!A78)</f>
        <v>Amiens</v>
      </c>
      <c r="B66">
        <v>0</v>
      </c>
      <c r="C66" t="str">
        <v>Disponible</v>
      </c>
      <c r="D66">
        <v>35410005876</v>
      </c>
      <c r="E66" t="str">
        <v>101038770</v>
      </c>
      <c r="F66" t="str">
        <v>PRODUIT 292</v>
      </c>
      <c r="G66">
        <v>92</v>
      </c>
      <c r="H66">
        <v>142</v>
      </c>
      <c r="I66">
        <v>0</v>
      </c>
      <c r="J66">
        <v>0</v>
      </c>
      <c r="K66">
        <v>0</v>
      </c>
      <c r="L66">
        <v>0</v>
      </c>
      <c r="M66">
        <v>52</v>
      </c>
      <c r="N66">
        <v>0</v>
      </c>
      <c r="O66">
        <v>0</v>
      </c>
      <c r="P66">
        <v>0</v>
      </c>
      <c r="Q66">
        <v>0</v>
      </c>
      <c r="R66">
        <v>2</v>
      </c>
      <c r="S66">
        <v>0</v>
      </c>
      <c r="T66">
        <v>0</v>
      </c>
    </row>
    <row r="67" spans="1:20" x14ac:dyDescent="0.2">
      <c r="A67" t="str" cm="1">
        <f t="array" ref="A67:T67">_xlfn._xlws.FILTER(t_stock[],t_stock[Code Article Laboratoire]=BCom!A79)</f>
        <v>Amiens</v>
      </c>
      <c r="B67">
        <v>0</v>
      </c>
      <c r="C67" t="str">
        <v>Disponible</v>
      </c>
      <c r="D67">
        <v>35410005793</v>
      </c>
      <c r="E67" t="str">
        <v>101038771</v>
      </c>
      <c r="F67" t="str">
        <v>PRODUIT 293</v>
      </c>
      <c r="G67">
        <v>4</v>
      </c>
      <c r="H67">
        <v>4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 t="str" cm="1">
        <f t="array" ref="A68:T68">_xlfn._xlws.FILTER(t_stock[],t_stock[Code Article Laboratoire]=BCom!A80)</f>
        <v>Amiens</v>
      </c>
      <c r="B68">
        <v>0</v>
      </c>
      <c r="C68" t="str">
        <v>Disponible</v>
      </c>
      <c r="D68">
        <v>35410005868</v>
      </c>
      <c r="E68" t="str">
        <v>101038773</v>
      </c>
      <c r="F68" t="str">
        <v>PRODUIT 294</v>
      </c>
      <c r="G68">
        <v>2</v>
      </c>
      <c r="H68">
        <v>2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 t="str" cm="1">
        <f t="array" ref="A69:T69">_xlfn._xlws.FILTER(t_stock[],t_stock[Code Article Laboratoire]=BCom!A81)</f>
        <v>Amiens</v>
      </c>
      <c r="B69">
        <v>0</v>
      </c>
      <c r="C69" t="str">
        <v>Disponible</v>
      </c>
      <c r="D69">
        <v>35410006395</v>
      </c>
      <c r="E69" t="str">
        <v>101038822</v>
      </c>
      <c r="F69" t="str">
        <v>PRODUIT 303</v>
      </c>
      <c r="G69">
        <v>1106</v>
      </c>
      <c r="H69">
        <v>1116</v>
      </c>
      <c r="I69">
        <v>0</v>
      </c>
      <c r="J69">
        <v>0</v>
      </c>
      <c r="K69">
        <v>0</v>
      </c>
      <c r="L69">
        <v>0</v>
      </c>
      <c r="M69">
        <v>10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 t="str" cm="1">
        <f t="array" ref="A70:T70">_xlfn._xlws.FILTER(t_stock[],t_stock[Code Article Laboratoire]=BCom!A82)</f>
        <v>Amiens</v>
      </c>
      <c r="B70">
        <v>0</v>
      </c>
      <c r="C70" t="str">
        <v>Disponible</v>
      </c>
      <c r="D70">
        <v>35410006015</v>
      </c>
      <c r="E70" t="str">
        <v>101038823</v>
      </c>
      <c r="F70" t="str">
        <v>PRODUIT 304</v>
      </c>
      <c r="G70">
        <v>1641</v>
      </c>
      <c r="H70">
        <v>1434</v>
      </c>
      <c r="I70">
        <v>0</v>
      </c>
      <c r="J70">
        <v>0</v>
      </c>
      <c r="K70">
        <v>0</v>
      </c>
      <c r="L70">
        <v>0</v>
      </c>
      <c r="M70">
        <v>9</v>
      </c>
      <c r="N70">
        <v>0</v>
      </c>
      <c r="O70">
        <v>0</v>
      </c>
      <c r="P70">
        <v>0</v>
      </c>
      <c r="Q70">
        <v>0</v>
      </c>
      <c r="R70">
        <v>216</v>
      </c>
      <c r="S70">
        <v>0</v>
      </c>
      <c r="T70">
        <v>0</v>
      </c>
    </row>
    <row r="71" spans="1:20" x14ac:dyDescent="0.2">
      <c r="A71" t="str" cm="1">
        <f t="array" ref="A71:T71">_xlfn._xlws.FILTER(t_stock[],t_stock[Code Article Laboratoire]=BCom!A83)</f>
        <v>Amiens</v>
      </c>
      <c r="B71">
        <v>0</v>
      </c>
      <c r="C71" t="str">
        <v>Disponible</v>
      </c>
      <c r="D71">
        <v>35410006312</v>
      </c>
      <c r="E71" t="str">
        <v>101038824</v>
      </c>
      <c r="F71" t="str">
        <v>PRODUIT 305</v>
      </c>
      <c r="G71">
        <v>27</v>
      </c>
      <c r="H71">
        <v>96</v>
      </c>
      <c r="I71">
        <v>0</v>
      </c>
      <c r="J71">
        <v>0</v>
      </c>
      <c r="K71">
        <v>0</v>
      </c>
      <c r="L71">
        <v>25</v>
      </c>
      <c r="M71">
        <v>97</v>
      </c>
      <c r="N71">
        <v>0</v>
      </c>
      <c r="O71">
        <v>0</v>
      </c>
      <c r="P71">
        <v>0</v>
      </c>
      <c r="Q71">
        <v>0</v>
      </c>
      <c r="R71">
        <v>25</v>
      </c>
      <c r="S71">
        <v>25</v>
      </c>
      <c r="T71">
        <v>3</v>
      </c>
    </row>
    <row r="72" spans="1:20" x14ac:dyDescent="0.2">
      <c r="A72" t="str" cm="1">
        <f t="array" ref="A72:T72">_xlfn._xlws.FILTER(t_stock[],t_stock[Code Article Laboratoire]=BCom!A84)</f>
        <v>Amiens</v>
      </c>
      <c r="B72">
        <v>0</v>
      </c>
      <c r="C72" t="str">
        <v>Disponible</v>
      </c>
      <c r="D72">
        <v>35410006320</v>
      </c>
      <c r="E72" t="str">
        <v>101038825</v>
      </c>
      <c r="F72" t="str">
        <v>PRODUIT 306</v>
      </c>
      <c r="G72">
        <v>313</v>
      </c>
      <c r="H72">
        <v>342</v>
      </c>
      <c r="I72">
        <v>0</v>
      </c>
      <c r="J72">
        <v>0</v>
      </c>
      <c r="K72">
        <v>0</v>
      </c>
      <c r="L72">
        <v>0</v>
      </c>
      <c r="M72">
        <v>29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 t="str" cm="1">
        <f t="array" ref="A73:T73">_xlfn._xlws.FILTER(t_stock[],t_stock[Code Article Laboratoire]=BCom!A85)</f>
        <v>Amiens</v>
      </c>
      <c r="B73">
        <v>0</v>
      </c>
      <c r="C73" t="str">
        <v>Disponible</v>
      </c>
      <c r="D73">
        <v>35410006130</v>
      </c>
      <c r="E73" t="str">
        <v>101038826</v>
      </c>
      <c r="F73" t="str">
        <v>PRODUIT 307</v>
      </c>
      <c r="G73">
        <v>1358</v>
      </c>
      <c r="H73">
        <v>1377</v>
      </c>
      <c r="I73">
        <v>0</v>
      </c>
      <c r="J73">
        <v>0</v>
      </c>
      <c r="K73">
        <v>0</v>
      </c>
      <c r="L73">
        <v>0</v>
      </c>
      <c r="M73">
        <v>19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 t="str" cm="1">
        <f t="array" ref="A74:T74">_xlfn._xlws.FILTER(t_stock[],t_stock[Code Article Laboratoire]=BCom!A86)</f>
        <v>Amiens</v>
      </c>
      <c r="B74">
        <v>0</v>
      </c>
      <c r="C74" t="str">
        <v>Disponible</v>
      </c>
      <c r="D74">
        <v>35410005835</v>
      </c>
      <c r="E74" t="str">
        <v>101038827</v>
      </c>
      <c r="F74" t="str">
        <v>PRODUIT 308</v>
      </c>
      <c r="G74">
        <v>19</v>
      </c>
      <c r="H74">
        <v>140</v>
      </c>
      <c r="I74">
        <v>0</v>
      </c>
      <c r="J74">
        <v>0</v>
      </c>
      <c r="K74">
        <v>0</v>
      </c>
      <c r="L74">
        <v>0</v>
      </c>
      <c r="M74">
        <v>121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 t="str" cm="1">
        <f t="array" ref="A75:T75">_xlfn._xlws.FILTER(t_stock[],t_stock[Code Article Laboratoire]=BCom!A87)</f>
        <v>Amiens</v>
      </c>
      <c r="B75">
        <v>0</v>
      </c>
      <c r="C75" t="str">
        <v>Disponible</v>
      </c>
      <c r="D75">
        <v>35410005991</v>
      </c>
      <c r="E75" t="str">
        <v>101038828</v>
      </c>
      <c r="F75" t="str">
        <v>PRODUIT 309</v>
      </c>
      <c r="G75">
        <v>697</v>
      </c>
      <c r="H75">
        <v>728</v>
      </c>
      <c r="I75">
        <v>0</v>
      </c>
      <c r="J75">
        <v>0</v>
      </c>
      <c r="K75">
        <v>0</v>
      </c>
      <c r="L75">
        <v>0</v>
      </c>
      <c r="M75">
        <v>34</v>
      </c>
      <c r="N75">
        <v>0</v>
      </c>
      <c r="O75">
        <v>0</v>
      </c>
      <c r="P75">
        <v>0</v>
      </c>
      <c r="Q75">
        <v>0</v>
      </c>
      <c r="R75">
        <v>3</v>
      </c>
      <c r="S75">
        <v>0</v>
      </c>
      <c r="T75">
        <v>0</v>
      </c>
    </row>
    <row r="76" spans="1:20" x14ac:dyDescent="0.2">
      <c r="A76" t="str" cm="1">
        <f t="array" ref="A76:T76">_xlfn._xlws.FILTER(t_stock[],t_stock[Code Article Laboratoire]=BCom!A88)</f>
        <v>Amiens</v>
      </c>
      <c r="B76">
        <v>0</v>
      </c>
      <c r="C76" t="str">
        <v>Disponible</v>
      </c>
      <c r="D76">
        <v>35410006122</v>
      </c>
      <c r="E76" t="str">
        <v>101038829</v>
      </c>
      <c r="F76" t="str">
        <v>PRODUIT 310</v>
      </c>
      <c r="G76">
        <v>18</v>
      </c>
      <c r="H76">
        <v>22</v>
      </c>
      <c r="I76">
        <v>0</v>
      </c>
      <c r="J76">
        <v>0</v>
      </c>
      <c r="K76">
        <v>0</v>
      </c>
      <c r="L76">
        <v>1</v>
      </c>
      <c r="M76">
        <v>5</v>
      </c>
      <c r="N76">
        <v>0</v>
      </c>
      <c r="O76">
        <v>0</v>
      </c>
      <c r="P76">
        <v>0</v>
      </c>
      <c r="Q76">
        <v>0</v>
      </c>
      <c r="R76">
        <v>1</v>
      </c>
      <c r="S76">
        <v>1</v>
      </c>
      <c r="T76">
        <v>0</v>
      </c>
    </row>
    <row r="77" spans="1:20" x14ac:dyDescent="0.2">
      <c r="A77" t="e" cm="1" vm="1">
        <f t="array" ref="A77">_xlfn._xlws.FILTER(t_stock[],t_stock[Code Article Laboratoire]=BCom!A89)</f>
        <v>#VALUE!</v>
      </c>
    </row>
    <row r="78" spans="1:20" x14ac:dyDescent="0.2">
      <c r="A78" t="str" cm="1">
        <f t="array" ref="A78:T78">_xlfn._xlws.FILTER(t_stock[],t_stock[Code Article Laboratoire]=BCom!A90)</f>
        <v>Amiens</v>
      </c>
      <c r="B78">
        <v>0</v>
      </c>
      <c r="C78" t="str">
        <v>Disponible</v>
      </c>
      <c r="D78">
        <v>35410006411</v>
      </c>
      <c r="E78" t="str">
        <v>101038886</v>
      </c>
      <c r="F78" t="str">
        <v>PRODUIT 312</v>
      </c>
      <c r="G78">
        <v>1407</v>
      </c>
      <c r="H78">
        <v>1413</v>
      </c>
      <c r="I78">
        <v>0</v>
      </c>
      <c r="J78">
        <v>0</v>
      </c>
      <c r="K78">
        <v>0</v>
      </c>
      <c r="L78">
        <v>0</v>
      </c>
      <c r="M78">
        <v>7</v>
      </c>
      <c r="N78">
        <v>0</v>
      </c>
      <c r="O78">
        <v>0</v>
      </c>
      <c r="P78">
        <v>0</v>
      </c>
      <c r="Q78">
        <v>0</v>
      </c>
      <c r="R78">
        <v>1</v>
      </c>
      <c r="S78">
        <v>0</v>
      </c>
      <c r="T78">
        <v>0</v>
      </c>
    </row>
    <row r="79" spans="1:20" x14ac:dyDescent="0.2">
      <c r="A79" t="str" cm="1">
        <f t="array" ref="A79:T79">_xlfn._xlws.FILTER(t_stock[],t_stock[Code Article Laboratoire]=BCom!A91)</f>
        <v>Amiens</v>
      </c>
      <c r="B79">
        <v>0</v>
      </c>
      <c r="C79" t="str">
        <v>Disponible</v>
      </c>
      <c r="D79">
        <v>35410005983</v>
      </c>
      <c r="E79" t="str">
        <v>101038887</v>
      </c>
      <c r="F79" t="str">
        <v>PRODUIT 313</v>
      </c>
      <c r="G79">
        <v>579</v>
      </c>
      <c r="H79">
        <v>584</v>
      </c>
      <c r="I79">
        <v>0</v>
      </c>
      <c r="J79">
        <v>0</v>
      </c>
      <c r="K79">
        <v>0</v>
      </c>
      <c r="L79">
        <v>0</v>
      </c>
      <c r="M79">
        <v>5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 t="str" cm="1">
        <f t="array" ref="A80:T80">_xlfn._xlws.FILTER(t_stock[],t_stock[Code Article Laboratoire]=BCom!A92)</f>
        <v>Amiens</v>
      </c>
      <c r="B80">
        <v>0</v>
      </c>
      <c r="C80" t="str">
        <v>Disponible</v>
      </c>
      <c r="D80">
        <v>35410006429</v>
      </c>
      <c r="E80" t="str">
        <v>101038888</v>
      </c>
      <c r="F80" t="str">
        <v>PRODUIT 314</v>
      </c>
      <c r="G80">
        <v>1646</v>
      </c>
      <c r="H80">
        <v>1732</v>
      </c>
      <c r="I80">
        <v>0</v>
      </c>
      <c r="J80">
        <v>0</v>
      </c>
      <c r="K80">
        <v>0</v>
      </c>
      <c r="L80">
        <v>1</v>
      </c>
      <c r="M80">
        <v>93</v>
      </c>
      <c r="N80">
        <v>0</v>
      </c>
      <c r="O80">
        <v>0</v>
      </c>
      <c r="P80">
        <v>0</v>
      </c>
      <c r="Q80">
        <v>0</v>
      </c>
      <c r="R80">
        <v>7</v>
      </c>
      <c r="S80">
        <v>1</v>
      </c>
      <c r="T80">
        <v>0</v>
      </c>
    </row>
    <row r="81" spans="1:20" x14ac:dyDescent="0.2">
      <c r="A81" t="str" cm="1">
        <f t="array" ref="A81:T81">_xlfn._xlws.FILTER(t_stock[],t_stock[Code Article Laboratoire]=BCom!A93)</f>
        <v>Amiens</v>
      </c>
      <c r="B81">
        <v>0</v>
      </c>
      <c r="C81" t="str">
        <v>Disponible</v>
      </c>
      <c r="D81">
        <v>35410005843</v>
      </c>
      <c r="E81" t="str">
        <v>101038889</v>
      </c>
      <c r="F81" t="str">
        <v>PRODUIT 315</v>
      </c>
      <c r="G81">
        <v>139</v>
      </c>
      <c r="H81">
        <v>146</v>
      </c>
      <c r="I81">
        <v>0</v>
      </c>
      <c r="J81">
        <v>0</v>
      </c>
      <c r="K81">
        <v>0</v>
      </c>
      <c r="L81">
        <v>0</v>
      </c>
      <c r="M81">
        <v>7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 t="str" cm="1">
        <f t="array" ref="A82:T82">_xlfn._xlws.FILTER(t_stock[],t_stock[Code Article Laboratoire]=BCom!A94)</f>
        <v>Amiens</v>
      </c>
      <c r="B82">
        <v>0</v>
      </c>
      <c r="C82" t="str">
        <v>Disponible</v>
      </c>
      <c r="D82">
        <v>35410005769</v>
      </c>
      <c r="E82" t="str">
        <v>101038890</v>
      </c>
      <c r="F82" t="str">
        <v>PRODUIT 316</v>
      </c>
      <c r="G82">
        <v>2496</v>
      </c>
      <c r="H82">
        <v>2554</v>
      </c>
      <c r="I82">
        <v>0</v>
      </c>
      <c r="J82">
        <v>0</v>
      </c>
      <c r="K82">
        <v>0</v>
      </c>
      <c r="L82">
        <v>0</v>
      </c>
      <c r="M82">
        <v>58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 t="str" cm="1">
        <f t="array" ref="A83:T83">_xlfn._xlws.FILTER(t_stock[],t_stock[Code Article Laboratoire]=BCom!A95)</f>
        <v>Amiens</v>
      </c>
      <c r="B83">
        <v>0</v>
      </c>
      <c r="C83" t="str">
        <v>Disponible</v>
      </c>
      <c r="D83">
        <v>35410006437</v>
      </c>
      <c r="E83" t="str">
        <v>101038794</v>
      </c>
      <c r="F83" t="str">
        <v>PRODUIT 295</v>
      </c>
      <c r="G83">
        <v>153</v>
      </c>
      <c r="H83">
        <v>153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 t="str" cm="1">
        <f t="array" ref="A84:T84">_xlfn._xlws.FILTER(t_stock[],t_stock[Code Article Laboratoire]=BCom!A96)</f>
        <v>Amiens</v>
      </c>
      <c r="B84">
        <v>0</v>
      </c>
      <c r="C84" t="str">
        <v>Disponible</v>
      </c>
      <c r="D84">
        <v>35410006007</v>
      </c>
      <c r="E84" t="str">
        <v>101038795</v>
      </c>
      <c r="F84" t="str">
        <v>PRODUIT 296</v>
      </c>
      <c r="G84">
        <v>119</v>
      </c>
      <c r="H84">
        <v>121</v>
      </c>
      <c r="I84">
        <v>0</v>
      </c>
      <c r="J84">
        <v>0</v>
      </c>
      <c r="K84">
        <v>0</v>
      </c>
      <c r="L84">
        <v>0</v>
      </c>
      <c r="M84">
        <v>2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 t="str" cm="1">
        <f t="array" ref="A85:T85">_xlfn._xlws.FILTER(t_stock[],t_stock[Code Article Laboratoire]=BCom!A97)</f>
        <v>Amiens</v>
      </c>
      <c r="B85">
        <v>0</v>
      </c>
      <c r="C85" t="str">
        <v>Disponible</v>
      </c>
      <c r="D85">
        <v>35410006445</v>
      </c>
      <c r="E85" t="str">
        <v>101038796</v>
      </c>
      <c r="F85" t="str">
        <v>PRODUIT 297</v>
      </c>
      <c r="G85">
        <v>77</v>
      </c>
      <c r="H85">
        <v>80</v>
      </c>
      <c r="I85">
        <v>0</v>
      </c>
      <c r="J85">
        <v>0</v>
      </c>
      <c r="K85">
        <v>0</v>
      </c>
      <c r="L85">
        <v>0</v>
      </c>
      <c r="M85">
        <v>3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 t="str" cm="1">
        <f t="array" ref="A86:T86">_xlfn._xlws.FILTER(t_stock[],t_stock[Code Article Laboratoire]=BCom!A98)</f>
        <v>Amiens</v>
      </c>
      <c r="B86">
        <v>0</v>
      </c>
      <c r="C86" t="str">
        <v>Disponible</v>
      </c>
      <c r="D86">
        <v>35410006452</v>
      </c>
      <c r="E86" t="str">
        <v>101038797</v>
      </c>
      <c r="F86" t="str">
        <v>PRODUIT 298</v>
      </c>
      <c r="G86">
        <v>84</v>
      </c>
      <c r="H86">
        <v>98</v>
      </c>
      <c r="I86">
        <v>0</v>
      </c>
      <c r="J86">
        <v>0</v>
      </c>
      <c r="K86">
        <v>0</v>
      </c>
      <c r="L86">
        <v>6</v>
      </c>
      <c r="M86">
        <v>20</v>
      </c>
      <c r="N86">
        <v>0</v>
      </c>
      <c r="O86">
        <v>0</v>
      </c>
      <c r="P86">
        <v>0</v>
      </c>
      <c r="Q86">
        <v>0</v>
      </c>
      <c r="R86">
        <v>6</v>
      </c>
      <c r="S86">
        <v>6</v>
      </c>
      <c r="T86">
        <v>0</v>
      </c>
    </row>
    <row r="87" spans="1:20" x14ac:dyDescent="0.2">
      <c r="A87" t="str" cm="1">
        <f t="array" ref="A87:T87">_xlfn._xlws.FILTER(t_stock[],t_stock[Code Article Laboratoire]=BCom!A99)</f>
        <v>Amiens</v>
      </c>
      <c r="B87">
        <v>0</v>
      </c>
      <c r="C87" t="str">
        <v>Disponible</v>
      </c>
      <c r="D87">
        <v>35410005967</v>
      </c>
      <c r="E87" t="str">
        <v>101038798</v>
      </c>
      <c r="F87" t="str">
        <v>PRODUIT 299</v>
      </c>
      <c r="G87">
        <v>105</v>
      </c>
      <c r="H87">
        <v>107</v>
      </c>
      <c r="I87">
        <v>0</v>
      </c>
      <c r="J87">
        <v>0</v>
      </c>
      <c r="K87">
        <v>0</v>
      </c>
      <c r="L87">
        <v>0</v>
      </c>
      <c r="M87">
        <v>2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 t="str" cm="1">
        <f t="array" ref="A88:T88">_xlfn._xlws.FILTER(t_stock[],t_stock[Code Article Laboratoire]=BCom!A100)</f>
        <v>Amiens</v>
      </c>
      <c r="B88">
        <v>0</v>
      </c>
      <c r="C88" t="str">
        <v>Disponible</v>
      </c>
      <c r="D88">
        <v>35410005975</v>
      </c>
      <c r="E88" t="str">
        <v>101038799</v>
      </c>
      <c r="F88" t="str">
        <v>PRODUIT 300</v>
      </c>
      <c r="G88">
        <v>140</v>
      </c>
      <c r="H88">
        <v>149</v>
      </c>
      <c r="I88">
        <v>0</v>
      </c>
      <c r="J88">
        <v>0</v>
      </c>
      <c r="K88">
        <v>0</v>
      </c>
      <c r="L88">
        <v>0</v>
      </c>
      <c r="M88">
        <v>9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 t="str" cm="1">
        <f t="array" ref="A89:T89">_xlfn._xlws.FILTER(t_stock[],t_stock[Code Article Laboratoire]=BCom!A101)</f>
        <v>Amiens</v>
      </c>
      <c r="B89">
        <v>0</v>
      </c>
      <c r="C89" t="str">
        <v>Disponible</v>
      </c>
      <c r="D89">
        <v>35410005819</v>
      </c>
      <c r="E89" t="str">
        <v>101038800</v>
      </c>
      <c r="F89" t="str">
        <v>PRODUIT 301</v>
      </c>
      <c r="G89">
        <v>110</v>
      </c>
      <c r="H89">
        <v>110</v>
      </c>
      <c r="I89">
        <v>0</v>
      </c>
      <c r="J89">
        <v>0</v>
      </c>
      <c r="K89">
        <v>0</v>
      </c>
      <c r="L89">
        <v>1</v>
      </c>
      <c r="M89">
        <v>7</v>
      </c>
      <c r="N89">
        <v>0</v>
      </c>
      <c r="O89">
        <v>0</v>
      </c>
      <c r="P89">
        <v>0</v>
      </c>
      <c r="Q89">
        <v>0</v>
      </c>
      <c r="R89">
        <v>7</v>
      </c>
      <c r="S89">
        <v>1</v>
      </c>
      <c r="T89">
        <v>0</v>
      </c>
    </row>
    <row r="90" spans="1:20" x14ac:dyDescent="0.2">
      <c r="A90" t="str" cm="1">
        <f t="array" ref="A90:T90">_xlfn._xlws.FILTER(t_stock[],t_stock[Code Article Laboratoire]=BCom!A102)</f>
        <v>Amiens</v>
      </c>
      <c r="B90">
        <v>0</v>
      </c>
      <c r="C90" t="str">
        <v>Disponible</v>
      </c>
      <c r="D90">
        <v>35410006460</v>
      </c>
      <c r="E90" t="str">
        <v>101038801</v>
      </c>
      <c r="F90" t="str">
        <v>PRODUIT 302</v>
      </c>
      <c r="G90">
        <v>135</v>
      </c>
      <c r="H90">
        <v>136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 t="e" cm="1" vm="1">
        <f t="array" ref="A91">_xlfn._xlws.FILTER(t_stock[],t_stock[Code Article Laboratoire]=BCom!A103)</f>
        <v>#VALUE!</v>
      </c>
    </row>
    <row r="92" spans="1:20" x14ac:dyDescent="0.2">
      <c r="A92" t="e" cm="1" vm="1">
        <f t="array" ref="A92">_xlfn._xlws.FILTER(t_stock[],t_stock[Code Article Laboratoire]=BCom!A104)</f>
        <v>#VALUE!</v>
      </c>
    </row>
    <row r="93" spans="1:20" x14ac:dyDescent="0.2">
      <c r="A93" t="e" cm="1" vm="1">
        <f t="array" ref="A93">_xlfn._xlws.FILTER(t_stock[],t_stock[Code Article Laboratoire]=BCom!A105)</f>
        <v>#VALUE!</v>
      </c>
    </row>
    <row r="94" spans="1:20" x14ac:dyDescent="0.2">
      <c r="A94" t="e" cm="1" vm="1">
        <f t="array" ref="A94">_xlfn._xlws.FILTER(t_stock[],t_stock[Code Article Laboratoire]=BCom!A106)</f>
        <v>#VALUE!</v>
      </c>
    </row>
    <row r="95" spans="1:20" x14ac:dyDescent="0.2">
      <c r="A95" t="e" cm="1" vm="1">
        <f t="array" ref="A95">_xlfn._xlws.FILTER(t_stock[],t_stock[Code Article Laboratoire]=BCom!A107)</f>
        <v>#VALUE!</v>
      </c>
    </row>
    <row r="96" spans="1:20" x14ac:dyDescent="0.2">
      <c r="A96" t="e" cm="1" vm="1">
        <f t="array" ref="A96">_xlfn._xlws.FILTER(t_stock[],t_stock[Code Article Laboratoire]=BCom!A108)</f>
        <v>#VALUE!</v>
      </c>
    </row>
    <row r="97" spans="1:1" x14ac:dyDescent="0.2">
      <c r="A97" t="e" cm="1" vm="1">
        <f t="array" ref="A97">_xlfn._xlws.FILTER(t_stock[],t_stock[Code Article Laboratoire]=BCom!A109)</f>
        <v>#VALUE!</v>
      </c>
    </row>
    <row r="98" spans="1:1" x14ac:dyDescent="0.2">
      <c r="A98" t="e" cm="1" vm="1">
        <f t="array" ref="A98">_xlfn._xlws.FILTER(t_stock[],t_stock[Code Article Laboratoire]=BCom!A110)</f>
        <v>#VALUE!</v>
      </c>
    </row>
    <row r="99" spans="1:1" x14ac:dyDescent="0.2">
      <c r="A99" t="e" cm="1" vm="1">
        <f t="array" ref="A99">_xlfn._xlws.FILTER(t_stock[],t_stock[Code Article Laboratoire]=BCom!A111)</f>
        <v>#VALUE!</v>
      </c>
    </row>
    <row r="100" spans="1:1" x14ac:dyDescent="0.2">
      <c r="A100" t="e" cm="1" vm="1">
        <f t="array" ref="A100">_xlfn._xlws.FILTER(t_stock[],t_stock[Code Article Laboratoire]=BCom!A112)</f>
        <v>#VALUE!</v>
      </c>
    </row>
    <row r="101" spans="1:1" x14ac:dyDescent="0.2">
      <c r="A101" t="e" cm="1" vm="1">
        <f t="array" ref="A101">_xlfn._xlws.FILTER(t_stock[],t_stock[Code Article Laboratoire]=BCom!A113)</f>
        <v>#VALUE!</v>
      </c>
    </row>
    <row r="102" spans="1:1" x14ac:dyDescent="0.2">
      <c r="A102" t="e" cm="1" vm="1">
        <f t="array" ref="A102">_xlfn._xlws.FILTER(t_stock[],t_stock[Code Article Laboratoire]=BCom!A114)</f>
        <v>#VALUE!</v>
      </c>
    </row>
    <row r="103" spans="1:1" x14ac:dyDescent="0.2">
      <c r="A103" t="e" cm="1" vm="1">
        <f t="array" ref="A103">_xlfn._xlws.FILTER(t_stock[],t_stock[Code Article Laboratoire]=BCom!A115)</f>
        <v>#VALUE!</v>
      </c>
    </row>
    <row r="104" spans="1:1" x14ac:dyDescent="0.2">
      <c r="A104" t="e" cm="1" vm="1">
        <f t="array" ref="A104">_xlfn._xlws.FILTER(t_stock[],t_stock[Code Article Laboratoire]=BCom!A116)</f>
        <v>#VALUE!</v>
      </c>
    </row>
    <row r="105" spans="1:1" x14ac:dyDescent="0.2">
      <c r="A105" t="e" cm="1" vm="1">
        <f t="array" ref="A105">_xlfn._xlws.FILTER(t_stock[],t_stock[Code Article Laboratoire]=BCom!A117)</f>
        <v>#VALUE!</v>
      </c>
    </row>
    <row r="106" spans="1:1" x14ac:dyDescent="0.2">
      <c r="A106" t="e" cm="1" vm="1">
        <f t="array" ref="A106">_xlfn._xlws.FILTER(t_stock[],t_stock[Code Article Laboratoire]=BCom!A118)</f>
        <v>#VALUE!</v>
      </c>
    </row>
    <row r="107" spans="1:1" x14ac:dyDescent="0.2">
      <c r="A107" t="e" cm="1" vm="1">
        <f t="array" ref="A107">_xlfn._xlws.FILTER(t_stock[],t_stock[Code Article Laboratoire]=BCom!A119)</f>
        <v>#VALUE!</v>
      </c>
    </row>
    <row r="108" spans="1:1" x14ac:dyDescent="0.2">
      <c r="A108" t="e" cm="1" vm="1">
        <f t="array" ref="A108">_xlfn._xlws.FILTER(t_stock[],t_stock[Code Article Laboratoire]=BCom!A120)</f>
        <v>#VALUE!</v>
      </c>
    </row>
    <row r="109" spans="1:1" x14ac:dyDescent="0.2">
      <c r="A109" t="e" cm="1" vm="1">
        <f t="array" ref="A109">_xlfn._xlws.FILTER(t_stock[],t_stock[Code Article Laboratoire]=BCom!A121)</f>
        <v>#VALUE!</v>
      </c>
    </row>
    <row r="110" spans="1:1" x14ac:dyDescent="0.2">
      <c r="A110" t="e" cm="1" vm="1">
        <f t="array" ref="A110">_xlfn._xlws.FILTER(t_stock[],t_stock[Code Article Laboratoire]=BCom!A122)</f>
        <v>#VALUE!</v>
      </c>
    </row>
    <row r="111" spans="1:1" x14ac:dyDescent="0.2">
      <c r="A111" t="e" cm="1" vm="1">
        <f t="array" ref="A111">_xlfn._xlws.FILTER(t_stock[],t_stock[Code Article Laboratoire]=BCom!A123)</f>
        <v>#VALUE!</v>
      </c>
    </row>
    <row r="112" spans="1:1" x14ac:dyDescent="0.2">
      <c r="A112" t="e" cm="1" vm="1">
        <f t="array" ref="A112">_xlfn._xlws.FILTER(t_stock[],t_stock[Code Article Laboratoire]=BCom!A124)</f>
        <v>#VALUE!</v>
      </c>
    </row>
    <row r="113" spans="1:1" x14ac:dyDescent="0.2">
      <c r="A113" t="e" cm="1" vm="1">
        <f t="array" ref="A113">_xlfn._xlws.FILTER(t_stock[],t_stock[Code Article Laboratoire]=BCom!A125)</f>
        <v>#VALUE!</v>
      </c>
    </row>
    <row r="114" spans="1:1" x14ac:dyDescent="0.2">
      <c r="A114" t="e" cm="1" vm="1">
        <f t="array" ref="A114">_xlfn._xlws.FILTER(t_stock[],t_stock[Code Article Laboratoire]=BCom!A126)</f>
        <v>#VALUE!</v>
      </c>
    </row>
    <row r="115" spans="1:1" x14ac:dyDescent="0.2">
      <c r="A115" t="e" cm="1" vm="1">
        <f t="array" ref="A115">_xlfn._xlws.FILTER(t_stock[],t_stock[Code Article Laboratoire]=BCom!A127)</f>
        <v>#VALUE!</v>
      </c>
    </row>
    <row r="116" spans="1:1" x14ac:dyDescent="0.2">
      <c r="A116" t="e" cm="1" vm="1">
        <f t="array" ref="A116">_xlfn._xlws.FILTER(t_stock[],t_stock[Code Article Laboratoire]=BCom!A128)</f>
        <v>#VALUE!</v>
      </c>
    </row>
    <row r="117" spans="1:1" x14ac:dyDescent="0.2">
      <c r="A117" t="e" cm="1" vm="1">
        <f t="array" ref="A117">_xlfn._xlws.FILTER(t_stock[],t_stock[Code Article Laboratoire]=BCom!A129)</f>
        <v>#VALUE!</v>
      </c>
    </row>
    <row r="118" spans="1:1" x14ac:dyDescent="0.2">
      <c r="A118" t="e" cm="1" vm="1">
        <f t="array" ref="A118">_xlfn._xlws.FILTER(t_stock[],t_stock[Code Article Laboratoire]=BCom!A130)</f>
        <v>#VALUE!</v>
      </c>
    </row>
    <row r="119" spans="1:1" x14ac:dyDescent="0.2">
      <c r="A119" t="e" cm="1" vm="1">
        <f t="array" ref="A119">_xlfn._xlws.FILTER(t_stock[],t_stock[Code Article Laboratoire]=BCom!A131)</f>
        <v>#VALUE!</v>
      </c>
    </row>
    <row r="120" spans="1:1" x14ac:dyDescent="0.2">
      <c r="A120" t="e" cm="1" vm="1">
        <f t="array" ref="A120">_xlfn._xlws.FILTER(t_stock[],t_stock[Code Article Laboratoire]=BCom!A132)</f>
        <v>#VALUE!</v>
      </c>
    </row>
    <row r="121" spans="1:1" x14ac:dyDescent="0.2">
      <c r="A121" t="e" cm="1" vm="1">
        <f t="array" ref="A121">_xlfn._xlws.FILTER(t_stock[],t_stock[Code Article Laboratoire]=BCom!A133)</f>
        <v>#VALUE!</v>
      </c>
    </row>
    <row r="122" spans="1:1" x14ac:dyDescent="0.2">
      <c r="A122" t="e" cm="1" vm="1">
        <f t="array" ref="A122">_xlfn._xlws.FILTER(t_stock[],t_stock[Code Article Laboratoire]=BCom!A134)</f>
        <v>#VALUE!</v>
      </c>
    </row>
    <row r="123" spans="1:1" x14ac:dyDescent="0.2">
      <c r="A123" t="e" cm="1" vm="1">
        <f t="array" ref="A123">_xlfn._xlws.FILTER(t_stock[],t_stock[Code Article Laboratoire]=BCom!A135)</f>
        <v>#VALUE!</v>
      </c>
    </row>
    <row r="124" spans="1:1" x14ac:dyDescent="0.2">
      <c r="A124" t="e" cm="1" vm="1">
        <f t="array" ref="A124">_xlfn._xlws.FILTER(t_stock[],t_stock[Code Article Laboratoire]=BCom!A136)</f>
        <v>#VALUE!</v>
      </c>
    </row>
    <row r="125" spans="1:1" x14ac:dyDescent="0.2">
      <c r="A125" t="e" cm="1" vm="1">
        <f t="array" ref="A125">_xlfn._xlws.FILTER(t_stock[],t_stock[Code Article Laboratoire]=BCom!A137)</f>
        <v>#VALUE!</v>
      </c>
    </row>
    <row r="126" spans="1:1" x14ac:dyDescent="0.2">
      <c r="A126" t="e" cm="1" vm="1">
        <f t="array" ref="A126">_xlfn._xlws.FILTER(t_stock[],t_stock[Code Article Laboratoire]=BCom!A138)</f>
        <v>#VALUE!</v>
      </c>
    </row>
    <row r="127" spans="1:1" x14ac:dyDescent="0.2">
      <c r="A127" t="e" cm="1" vm="1">
        <f t="array" ref="A127">_xlfn._xlws.FILTER(t_stock[],t_stock[Code Article Laboratoire]=BCom!A139)</f>
        <v>#VALUE!</v>
      </c>
    </row>
    <row r="128" spans="1:1" x14ac:dyDescent="0.2">
      <c r="A128" t="e" cm="1" vm="1">
        <f t="array" ref="A128">_xlfn._xlws.FILTER(t_stock[],t_stock[Code Article Laboratoire]=BCom!A140)</f>
        <v>#VALUE!</v>
      </c>
    </row>
    <row r="129" spans="1:1" x14ac:dyDescent="0.2">
      <c r="A129" t="e" cm="1" vm="1">
        <f t="array" ref="A129">_xlfn._xlws.FILTER(t_stock[],t_stock[Code Article Laboratoire]=BCom!A141)</f>
        <v>#VALUE!</v>
      </c>
    </row>
    <row r="130" spans="1:1" x14ac:dyDescent="0.2">
      <c r="A130" t="e" cm="1" vm="1">
        <f t="array" ref="A130">_xlfn._xlws.FILTER(t_stock[],t_stock[Code Article Laboratoire]=BCom!A142)</f>
        <v>#VALUE!</v>
      </c>
    </row>
    <row r="131" spans="1:1" x14ac:dyDescent="0.2">
      <c r="A131" t="e" cm="1" vm="1">
        <f t="array" ref="A131">_xlfn._xlws.FILTER(t_stock[],t_stock[Code Article Laboratoire]=BCom!A143)</f>
        <v>#VALUE!</v>
      </c>
    </row>
    <row r="132" spans="1:1" x14ac:dyDescent="0.2">
      <c r="A132" t="e" cm="1" vm="1">
        <f t="array" ref="A132">_xlfn._xlws.FILTER(t_stock[],t_stock[Code Article Laboratoire]=BCom!A144)</f>
        <v>#VALUE!</v>
      </c>
    </row>
    <row r="133" spans="1:1" x14ac:dyDescent="0.2">
      <c r="A133" t="e" cm="1" vm="1">
        <f t="array" ref="A133">_xlfn._xlws.FILTER(t_stock[],t_stock[Code Article Laboratoire]=BCom!A145)</f>
        <v>#VALUE!</v>
      </c>
    </row>
    <row r="134" spans="1:1" x14ac:dyDescent="0.2">
      <c r="A134" t="e" cm="1" vm="1">
        <f t="array" ref="A134">_xlfn._xlws.FILTER(t_stock[],t_stock[Code Article Laboratoire]=BCom!A146)</f>
        <v>#VALUE!</v>
      </c>
    </row>
    <row r="135" spans="1:1" x14ac:dyDescent="0.2">
      <c r="A135" t="e" cm="1" vm="1">
        <f t="array" ref="A135">_xlfn._xlws.FILTER(t_stock[],t_stock[Code Article Laboratoire]=BCom!A147)</f>
        <v>#VALUE!</v>
      </c>
    </row>
    <row r="136" spans="1:1" x14ac:dyDescent="0.2">
      <c r="A136" t="e" cm="1" vm="1">
        <f t="array" ref="A136">_xlfn._xlws.FILTER(t_stock[],t_stock[Code Article Laboratoire]=BCom!A148)</f>
        <v>#VALUE!</v>
      </c>
    </row>
    <row r="137" spans="1:1" x14ac:dyDescent="0.2">
      <c r="A137" t="e" cm="1" vm="1">
        <f t="array" ref="A137">_xlfn._xlws.FILTER(t_stock[],t_stock[Code Article Laboratoire]=BCom!A149)</f>
        <v>#VALUE!</v>
      </c>
    </row>
    <row r="138" spans="1:1" x14ac:dyDescent="0.2">
      <c r="A138" t="e" cm="1" vm="1">
        <f t="array" ref="A138">_xlfn._xlws.FILTER(t_stock[],t_stock[Code Article Laboratoire]=BCom!A150)</f>
        <v>#VALUE!</v>
      </c>
    </row>
    <row r="139" spans="1:1" x14ac:dyDescent="0.2">
      <c r="A139" t="e" cm="1" vm="1">
        <f t="array" ref="A139">_xlfn._xlws.FILTER(t_stock[],t_stock[Code Article Laboratoire]=BCom!A151)</f>
        <v>#VALUE!</v>
      </c>
    </row>
    <row r="140" spans="1:1" x14ac:dyDescent="0.2">
      <c r="A140" t="e" cm="1" vm="1">
        <f t="array" ref="A140">_xlfn._xlws.FILTER(t_stock[],t_stock[Code Article Laboratoire]=BCom!A152)</f>
        <v>#VALUE!</v>
      </c>
    </row>
    <row r="141" spans="1:1" x14ac:dyDescent="0.2">
      <c r="A141" t="e" cm="1" vm="1">
        <f t="array" ref="A141">_xlfn._xlws.FILTER(t_stock[],t_stock[Code Article Laboratoire]=BCom!A153)</f>
        <v>#VALUE!</v>
      </c>
    </row>
    <row r="142" spans="1:1" x14ac:dyDescent="0.2">
      <c r="A142" t="e" cm="1" vm="1">
        <f t="array" ref="A142">_xlfn._xlws.FILTER(t_stock[],t_stock[Code Article Laboratoire]=BCom!A154)</f>
        <v>#VALUE!</v>
      </c>
    </row>
    <row r="143" spans="1:1" x14ac:dyDescent="0.2">
      <c r="A143" t="e" cm="1" vm="1">
        <f t="array" ref="A143">_xlfn._xlws.FILTER(t_stock[],t_stock[Code Article Laboratoire]=BCom!A155)</f>
        <v>#VALUE!</v>
      </c>
    </row>
    <row r="144" spans="1:1" x14ac:dyDescent="0.2">
      <c r="A144" t="e" cm="1" vm="1">
        <f t="array" ref="A144">_xlfn._xlws.FILTER(t_stock[],t_stock[Code Article Laboratoire]=BCom!A156)</f>
        <v>#VALUE!</v>
      </c>
    </row>
    <row r="145" spans="1:1" x14ac:dyDescent="0.2">
      <c r="A145" t="e" cm="1" vm="1">
        <f t="array" ref="A145">_xlfn._xlws.FILTER(t_stock[],t_stock[Code Article Laboratoire]=BCom!A157)</f>
        <v>#VALUE!</v>
      </c>
    </row>
    <row r="146" spans="1:1" x14ac:dyDescent="0.2">
      <c r="A146" t="e" cm="1" vm="1">
        <f t="array" ref="A146">_xlfn._xlws.FILTER(t_stock[],t_stock[Code Article Laboratoire]=BCom!A158)</f>
        <v>#VALUE!</v>
      </c>
    </row>
    <row r="147" spans="1:1" x14ac:dyDescent="0.2">
      <c r="A147" t="e" cm="1" vm="1">
        <f t="array" ref="A147">_xlfn._xlws.FILTER(t_stock[],t_stock[Code Article Laboratoire]=BCom!A159)</f>
        <v>#VALUE!</v>
      </c>
    </row>
    <row r="148" spans="1:1" x14ac:dyDescent="0.2">
      <c r="A148" t="e" cm="1" vm="1">
        <f t="array" ref="A148">_xlfn._xlws.FILTER(t_stock[],t_stock[Code Article Laboratoire]=BCom!A160)</f>
        <v>#VALUE!</v>
      </c>
    </row>
    <row r="149" spans="1:1" x14ac:dyDescent="0.2">
      <c r="A149" t="e" cm="1" vm="1">
        <f t="array" ref="A149">_xlfn._xlws.FILTER(t_stock[],t_stock[Code Article Laboratoire]=BCom!A161)</f>
        <v>#VALUE!</v>
      </c>
    </row>
    <row r="150" spans="1:1" x14ac:dyDescent="0.2">
      <c r="A150" t="e" cm="1" vm="1">
        <f t="array" ref="A150">_xlfn._xlws.FILTER(t_stock[],t_stock[Code Article Laboratoire]=BCom!A162)</f>
        <v>#VALUE!</v>
      </c>
    </row>
    <row r="151" spans="1:1" x14ac:dyDescent="0.2">
      <c r="A151" t="e" cm="1" vm="1">
        <f t="array" ref="A151">_xlfn._xlws.FILTER(t_stock[],t_stock[Code Article Laboratoire]=BCom!A163)</f>
        <v>#VALUE!</v>
      </c>
    </row>
    <row r="152" spans="1:1" x14ac:dyDescent="0.2">
      <c r="A152" t="e" cm="1" vm="1">
        <f t="array" ref="A152">_xlfn._xlws.FILTER(t_stock[],t_stock[Code Article Laboratoire]=BCom!A164)</f>
        <v>#VALUE!</v>
      </c>
    </row>
    <row r="153" spans="1:1" x14ac:dyDescent="0.2">
      <c r="A153" t="e" cm="1" vm="1">
        <f t="array" ref="A153">_xlfn._xlws.FILTER(t_stock[],t_stock[Code Article Laboratoire]=BCom!A165)</f>
        <v>#VALUE!</v>
      </c>
    </row>
    <row r="154" spans="1:1" x14ac:dyDescent="0.2">
      <c r="A154" t="e" cm="1" vm="1">
        <f t="array" ref="A154">_xlfn._xlws.FILTER(t_stock[],t_stock[Code Article Laboratoire]=BCom!A166)</f>
        <v>#VALUE!</v>
      </c>
    </row>
    <row r="155" spans="1:1" x14ac:dyDescent="0.2">
      <c r="A155" t="e" cm="1" vm="1">
        <f t="array" ref="A155">_xlfn._xlws.FILTER(t_stock[],t_stock[Code Article Laboratoire]=BCom!A167)</f>
        <v>#VALUE!</v>
      </c>
    </row>
    <row r="156" spans="1:1" x14ac:dyDescent="0.2">
      <c r="A156" t="e" cm="1" vm="1">
        <f t="array" ref="A156">_xlfn._xlws.FILTER(t_stock[],t_stock[Code Article Laboratoire]=BCom!A168)</f>
        <v>#VALUE!</v>
      </c>
    </row>
    <row r="157" spans="1:1" x14ac:dyDescent="0.2">
      <c r="A157" t="e" cm="1" vm="1">
        <f t="array" ref="A157">_xlfn._xlws.FILTER(t_stock[],t_stock[Code Article Laboratoire]=BCom!A169)</f>
        <v>#VALUE!</v>
      </c>
    </row>
    <row r="158" spans="1:1" x14ac:dyDescent="0.2">
      <c r="A158" t="e" cm="1" vm="1">
        <f t="array" ref="A158">_xlfn._xlws.FILTER(t_stock[],t_stock[Code Article Laboratoire]=BCom!A170)</f>
        <v>#VALUE!</v>
      </c>
    </row>
    <row r="159" spans="1:1" x14ac:dyDescent="0.2">
      <c r="A159" t="e" cm="1" vm="1">
        <f t="array" ref="A159">_xlfn._xlws.FILTER(t_stock[],t_stock[Code Article Laboratoire]=BCom!A171)</f>
        <v>#VALUE!</v>
      </c>
    </row>
    <row r="160" spans="1:1" x14ac:dyDescent="0.2">
      <c r="A160" t="e" cm="1" vm="1">
        <f t="array" ref="A160">_xlfn._xlws.FILTER(t_stock[],t_stock[Code Article Laboratoire]=BCom!A172)</f>
        <v>#VALUE!</v>
      </c>
    </row>
    <row r="161" spans="1:1" x14ac:dyDescent="0.2">
      <c r="A161" t="e" cm="1" vm="1">
        <f t="array" ref="A161">_xlfn._xlws.FILTER(t_stock[],t_stock[Code Article Laboratoire]=BCom!A173)</f>
        <v>#VALUE!</v>
      </c>
    </row>
    <row r="162" spans="1:1" x14ac:dyDescent="0.2">
      <c r="A162" t="e" cm="1" vm="1">
        <f t="array" ref="A162">_xlfn._xlws.FILTER(t_stock[],t_stock[Code Article Laboratoire]=BCom!A174)</f>
        <v>#VALUE!</v>
      </c>
    </row>
    <row r="163" spans="1:1" x14ac:dyDescent="0.2">
      <c r="A163" t="e" cm="1" vm="1">
        <f t="array" ref="A163">_xlfn._xlws.FILTER(t_stock[],t_stock[Code Article Laboratoire]=BCom!A175)</f>
        <v>#VALUE!</v>
      </c>
    </row>
    <row r="164" spans="1:1" x14ac:dyDescent="0.2">
      <c r="A164" t="e" cm="1" vm="1">
        <f t="array" ref="A164">_xlfn._xlws.FILTER(t_stock[],t_stock[Code Article Laboratoire]=BCom!A176)</f>
        <v>#VALUE!</v>
      </c>
    </row>
    <row r="165" spans="1:1" x14ac:dyDescent="0.2">
      <c r="A165" t="e" cm="1" vm="1">
        <f t="array" ref="A165">_xlfn._xlws.FILTER(t_stock[],t_stock[Code Article Laboratoire]=BCom!A177)</f>
        <v>#VALUE!</v>
      </c>
    </row>
    <row r="166" spans="1:1" x14ac:dyDescent="0.2">
      <c r="A166" t="e" cm="1" vm="1">
        <f t="array" ref="A166">_xlfn._xlws.FILTER(t_stock[],t_stock[Code Article Laboratoire]=BCom!A178)</f>
        <v>#VALUE!</v>
      </c>
    </row>
    <row r="167" spans="1:1" x14ac:dyDescent="0.2">
      <c r="A167" t="e" cm="1" vm="1">
        <f t="array" ref="A167">_xlfn._xlws.FILTER(t_stock[],t_stock[Code Article Laboratoire]=BCom!A179)</f>
        <v>#VALUE!</v>
      </c>
    </row>
    <row r="168" spans="1:1" x14ac:dyDescent="0.2">
      <c r="A168" t="e" cm="1" vm="1">
        <f t="array" ref="A168">_xlfn._xlws.FILTER(t_stock[],t_stock[Code Article Laboratoire]=BCom!A180)</f>
        <v>#VALUE!</v>
      </c>
    </row>
    <row r="169" spans="1:1" x14ac:dyDescent="0.2">
      <c r="A169" t="e" cm="1" vm="1">
        <f t="array" ref="A169">_xlfn._xlws.FILTER(t_stock[],t_stock[Code Article Laboratoire]=BCom!A181)</f>
        <v>#VALUE!</v>
      </c>
    </row>
    <row r="170" spans="1:1" x14ac:dyDescent="0.2">
      <c r="A170" t="e" cm="1" vm="1">
        <f t="array" ref="A170">_xlfn._xlws.FILTER(t_stock[],t_stock[Code Article Laboratoire]=BCom!A182)</f>
        <v>#VALUE!</v>
      </c>
    </row>
    <row r="171" spans="1:1" x14ac:dyDescent="0.2">
      <c r="A171" t="e" cm="1" vm="1">
        <f t="array" ref="A171">_xlfn._xlws.FILTER(t_stock[],t_stock[Code Article Laboratoire]=BCom!A183)</f>
        <v>#VALUE!</v>
      </c>
    </row>
    <row r="172" spans="1:1" x14ac:dyDescent="0.2">
      <c r="A172" t="e" cm="1" vm="1">
        <f t="array" ref="A172">_xlfn._xlws.FILTER(t_stock[],t_stock[Code Article Laboratoire]=BCom!A184)</f>
        <v>#VALUE!</v>
      </c>
    </row>
    <row r="173" spans="1:1" x14ac:dyDescent="0.2">
      <c r="A173" t="e" cm="1" vm="1">
        <f t="array" ref="A173">_xlfn._xlws.FILTER(t_stock[],t_stock[Code Article Laboratoire]=BCom!A185)</f>
        <v>#VALUE!</v>
      </c>
    </row>
    <row r="174" spans="1:1" x14ac:dyDescent="0.2">
      <c r="A174" t="e" cm="1" vm="1">
        <f t="array" ref="A174">_xlfn._xlws.FILTER(t_stock[],t_stock[Code Article Laboratoire]=BCom!A186)</f>
        <v>#VALUE!</v>
      </c>
    </row>
    <row r="175" spans="1:1" x14ac:dyDescent="0.2">
      <c r="A175" t="e" cm="1" vm="1">
        <f t="array" ref="A175">_xlfn._xlws.FILTER(t_stock[],t_stock[Code Article Laboratoire]=BCom!A187)</f>
        <v>#VALUE!</v>
      </c>
    </row>
    <row r="176" spans="1:1" x14ac:dyDescent="0.2">
      <c r="A176" t="e" cm="1" vm="1">
        <f t="array" ref="A176">_xlfn._xlws.FILTER(t_stock[],t_stock[Code Article Laboratoire]=BCom!A188)</f>
        <v>#VALUE!</v>
      </c>
    </row>
    <row r="177" spans="1:1" x14ac:dyDescent="0.2">
      <c r="A177" t="e" cm="1" vm="1">
        <f t="array" ref="A177">_xlfn._xlws.FILTER(t_stock[],t_stock[Code Article Laboratoire]=BCom!A189)</f>
        <v>#VALUE!</v>
      </c>
    </row>
    <row r="178" spans="1:1" x14ac:dyDescent="0.2">
      <c r="A178" t="e" cm="1" vm="1">
        <f t="array" ref="A178">_xlfn._xlws.FILTER(t_stock[],t_stock[Code Article Laboratoire]=BCom!A190)</f>
        <v>#VALUE!</v>
      </c>
    </row>
    <row r="179" spans="1:1" x14ac:dyDescent="0.2">
      <c r="A179" t="e" cm="1" vm="1">
        <f t="array" ref="A179">_xlfn._xlws.FILTER(t_stock[],t_stock[Code Article Laboratoire]=BCom!A191)</f>
        <v>#VALUE!</v>
      </c>
    </row>
    <row r="180" spans="1:1" x14ac:dyDescent="0.2">
      <c r="A180" t="e" cm="1" vm="1">
        <f t="array" ref="A180">_xlfn._xlws.FILTER(t_stock[],t_stock[Code Article Laboratoire]=BCom!A192)</f>
        <v>#VALUE!</v>
      </c>
    </row>
    <row r="181" spans="1:1" x14ac:dyDescent="0.2">
      <c r="A181" t="e" cm="1" vm="1">
        <f t="array" ref="A181">_xlfn._xlws.FILTER(t_stock[],t_stock[Code Article Laboratoire]=BCom!A193)</f>
        <v>#VALUE!</v>
      </c>
    </row>
    <row r="182" spans="1:1" x14ac:dyDescent="0.2">
      <c r="A182" t="e" cm="1" vm="1">
        <f t="array" ref="A182">_xlfn._xlws.FILTER(t_stock[],t_stock[Code Article Laboratoire]=BCom!A194)</f>
        <v>#VALUE!</v>
      </c>
    </row>
    <row r="183" spans="1:1" x14ac:dyDescent="0.2">
      <c r="A183" t="e" cm="1" vm="1">
        <f t="array" ref="A183">_xlfn._xlws.FILTER(t_stock[],t_stock[Code Article Laboratoire]=BCom!A195)</f>
        <v>#VALUE!</v>
      </c>
    </row>
    <row r="184" spans="1:1" x14ac:dyDescent="0.2">
      <c r="A184" t="e" cm="1" vm="1">
        <f t="array" ref="A184">_xlfn._xlws.FILTER(t_stock[],t_stock[Code Article Laboratoire]=BCom!A196)</f>
        <v>#VALUE!</v>
      </c>
    </row>
    <row r="185" spans="1:1" x14ac:dyDescent="0.2">
      <c r="A185" t="e" cm="1" vm="1">
        <f t="array" ref="A185">_xlfn._xlws.FILTER(t_stock[],t_stock[Code Article Laboratoire]=BCom!A197)</f>
        <v>#VALUE!</v>
      </c>
    </row>
    <row r="186" spans="1:1" x14ac:dyDescent="0.2">
      <c r="A186" t="e" cm="1" vm="1">
        <f t="array" ref="A186">_xlfn._xlws.FILTER(t_stock[],t_stock[Code Article Laboratoire]=BCom!A198)</f>
        <v>#VALUE!</v>
      </c>
    </row>
    <row r="187" spans="1:1" x14ac:dyDescent="0.2">
      <c r="A187" t="e" cm="1" vm="1">
        <f t="array" ref="A187">_xlfn._xlws.FILTER(t_stock[],t_stock[Code Article Laboratoire]=BCom!A199)</f>
        <v>#VALUE!</v>
      </c>
    </row>
    <row r="188" spans="1:1" x14ac:dyDescent="0.2">
      <c r="A188" t="e" cm="1" vm="1">
        <f t="array" ref="A188">_xlfn._xlws.FILTER(t_stock[],t_stock[Code Article Laboratoire]=BCom!A200)</f>
        <v>#VALUE!</v>
      </c>
    </row>
    <row r="189" spans="1:1" x14ac:dyDescent="0.2">
      <c r="A189" t="e" cm="1" vm="1">
        <f t="array" ref="A189">_xlfn._xlws.FILTER(t_stock[],t_stock[Code Article Laboratoire]=BCom!A201)</f>
        <v>#VALUE!</v>
      </c>
    </row>
    <row r="190" spans="1:1" x14ac:dyDescent="0.2">
      <c r="A190" t="e" cm="1" vm="1">
        <f t="array" ref="A190">_xlfn._xlws.FILTER(t_stock[],t_stock[Code Article Laboratoire]=BCom!A202)</f>
        <v>#VALUE!</v>
      </c>
    </row>
    <row r="191" spans="1:1" x14ac:dyDescent="0.2">
      <c r="A191" t="e" cm="1" vm="1">
        <f t="array" ref="A191">_xlfn._xlws.FILTER(t_stock[],t_stock[Code Article Laboratoire]=BCom!A203)</f>
        <v>#VALUE!</v>
      </c>
    </row>
    <row r="192" spans="1:1" x14ac:dyDescent="0.2">
      <c r="A192" t="e" cm="1" vm="1">
        <f t="array" ref="A192">_xlfn._xlws.FILTER(t_stock[],t_stock[Code Article Laboratoire]=BCom!A204)</f>
        <v>#VALUE!</v>
      </c>
    </row>
    <row r="193" spans="1:1" x14ac:dyDescent="0.2">
      <c r="A193" t="e" cm="1" vm="1">
        <f t="array" ref="A193">_xlfn._xlws.FILTER(t_stock[],t_stock[Code Article Laboratoire]=BCom!A205)</f>
        <v>#VALUE!</v>
      </c>
    </row>
    <row r="194" spans="1:1" x14ac:dyDescent="0.2">
      <c r="A194" t="e" cm="1" vm="1">
        <f t="array" ref="A194">_xlfn._xlws.FILTER(t_stock[],t_stock[Code Article Laboratoire]=BCom!A206)</f>
        <v>#VALUE!</v>
      </c>
    </row>
    <row r="195" spans="1:1" x14ac:dyDescent="0.2">
      <c r="A195" t="e" cm="1" vm="1">
        <f t="array" ref="A195">_xlfn._xlws.FILTER(t_stock[],t_stock[Code Article Laboratoire]=BCom!A207)</f>
        <v>#VALUE!</v>
      </c>
    </row>
    <row r="196" spans="1:1" x14ac:dyDescent="0.2">
      <c r="A196" t="e" cm="1" vm="1">
        <f t="array" ref="A196">_xlfn._xlws.FILTER(t_stock[],t_stock[Code Article Laboratoire]=BCom!A208)</f>
        <v>#VALUE!</v>
      </c>
    </row>
    <row r="197" spans="1:1" x14ac:dyDescent="0.2">
      <c r="A197" t="e" cm="1" vm="1">
        <f t="array" ref="A197">_xlfn._xlws.FILTER(t_stock[],t_stock[Code Article Laboratoire]=BCom!A209)</f>
        <v>#VALUE!</v>
      </c>
    </row>
    <row r="198" spans="1:1" x14ac:dyDescent="0.2">
      <c r="A198" t="e" cm="1" vm="1">
        <f t="array" ref="A198">_xlfn._xlws.FILTER(t_stock[],t_stock[Code Article Laboratoire]=BCom!A210)</f>
        <v>#VALUE!</v>
      </c>
    </row>
    <row r="199" spans="1:1" x14ac:dyDescent="0.2">
      <c r="A199" t="e" cm="1" vm="1">
        <f t="array" ref="A199">_xlfn._xlws.FILTER(t_stock[],t_stock[Code Article Laboratoire]=BCom!A211)</f>
        <v>#VALUE!</v>
      </c>
    </row>
    <row r="200" spans="1:1" x14ac:dyDescent="0.2">
      <c r="A200" t="e" cm="1" vm="1">
        <f t="array" ref="A200">_xlfn._xlws.FILTER(t_stock[],t_stock[Code Article Laboratoire]=BCom!A212)</f>
        <v>#VALUE!</v>
      </c>
    </row>
    <row r="201" spans="1:1" x14ac:dyDescent="0.2">
      <c r="A201" t="e" cm="1" vm="1">
        <f t="array" ref="A201">_xlfn._xlws.FILTER(t_stock[],t_stock[Code Article Laboratoire]=BCom!A213)</f>
        <v>#VALUE!</v>
      </c>
    </row>
    <row r="202" spans="1:1" x14ac:dyDescent="0.2">
      <c r="A202" t="e" cm="1" vm="1">
        <f t="array" ref="A202">_xlfn._xlws.FILTER(t_stock[],t_stock[Code Article Laboratoire]=BCom!A214)</f>
        <v>#VALUE!</v>
      </c>
    </row>
    <row r="203" spans="1:1" x14ac:dyDescent="0.2">
      <c r="A203" t="e" cm="1" vm="1">
        <f t="array" ref="A203">_xlfn._xlws.FILTER(t_stock[],t_stock[Code Article Laboratoire]=BCom!A215)</f>
        <v>#VALUE!</v>
      </c>
    </row>
    <row r="204" spans="1:1" x14ac:dyDescent="0.2">
      <c r="A204" t="e" cm="1" vm="1">
        <f t="array" ref="A204">_xlfn._xlws.FILTER(t_stock[],t_stock[Code Article Laboratoire]=BCom!A216)</f>
        <v>#VALUE!</v>
      </c>
    </row>
    <row r="205" spans="1:1" x14ac:dyDescent="0.2">
      <c r="A205" t="e" cm="1" vm="1">
        <f t="array" ref="A205">_xlfn._xlws.FILTER(t_stock[],t_stock[Code Article Laboratoire]=BCom!A217)</f>
        <v>#VALUE!</v>
      </c>
    </row>
    <row r="206" spans="1:1" x14ac:dyDescent="0.2">
      <c r="A206" t="e" cm="1" vm="1">
        <f t="array" ref="A206">_xlfn._xlws.FILTER(t_stock[],t_stock[Code Article Laboratoire]=BCom!A218)</f>
        <v>#VALUE!</v>
      </c>
    </row>
    <row r="207" spans="1:1" x14ac:dyDescent="0.2">
      <c r="A207" t="e" cm="1" vm="1">
        <f t="array" ref="A207">_xlfn._xlws.FILTER(t_stock[],t_stock[Code Article Laboratoire]=BCom!A219)</f>
        <v>#VALUE!</v>
      </c>
    </row>
    <row r="208" spans="1:1" x14ac:dyDescent="0.2">
      <c r="A208" t="e" cm="1" vm="1">
        <f t="array" ref="A208">_xlfn._xlws.FILTER(t_stock[],t_stock[Code Article Laboratoire]=BCom!A220)</f>
        <v>#VALUE!</v>
      </c>
    </row>
    <row r="209" spans="1:1" x14ac:dyDescent="0.2">
      <c r="A209" t="e" cm="1" vm="1">
        <f t="array" ref="A209">_xlfn._xlws.FILTER(t_stock[],t_stock[Code Article Laboratoire]=BCom!A221)</f>
        <v>#VALUE!</v>
      </c>
    </row>
    <row r="210" spans="1:1" x14ac:dyDescent="0.2">
      <c r="A210" t="e" cm="1" vm="1">
        <f t="array" ref="A210">_xlfn._xlws.FILTER(t_stock[],t_stock[Code Article Laboratoire]=BCom!A222)</f>
        <v>#VALUE!</v>
      </c>
    </row>
    <row r="211" spans="1:1" x14ac:dyDescent="0.2">
      <c r="A211" t="e" cm="1" vm="1">
        <f t="array" ref="A211">_xlfn._xlws.FILTER(t_stock[],t_stock[Code Article Laboratoire]=BCom!A223)</f>
        <v>#VALUE!</v>
      </c>
    </row>
    <row r="212" spans="1:1" x14ac:dyDescent="0.2">
      <c r="A212" t="e" cm="1" vm="1">
        <f t="array" ref="A212">_xlfn._xlws.FILTER(t_stock[],t_stock[Code Article Laboratoire]=BCom!A224)</f>
        <v>#VALUE!</v>
      </c>
    </row>
    <row r="213" spans="1:1" x14ac:dyDescent="0.2">
      <c r="A213" t="e" cm="1" vm="1">
        <f t="array" ref="A213">_xlfn._xlws.FILTER(t_stock[],t_stock[Code Article Laboratoire]=BCom!A225)</f>
        <v>#VALUE!</v>
      </c>
    </row>
    <row r="214" spans="1:1" x14ac:dyDescent="0.2">
      <c r="A214" t="e" cm="1" vm="1">
        <f t="array" ref="A214">_xlfn._xlws.FILTER(t_stock[],t_stock[Code Article Laboratoire]=BCom!A226)</f>
        <v>#VALUE!</v>
      </c>
    </row>
    <row r="215" spans="1:1" x14ac:dyDescent="0.2">
      <c r="A215" t="e" cm="1" vm="1">
        <f t="array" ref="A215">_xlfn._xlws.FILTER(t_stock[],t_stock[Code Article Laboratoire]=BCom!A227)</f>
        <v>#VALUE!</v>
      </c>
    </row>
    <row r="216" spans="1:1" x14ac:dyDescent="0.2">
      <c r="A216" t="e" cm="1" vm="1">
        <f t="array" ref="A216">_xlfn._xlws.FILTER(t_stock[],t_stock[Code Article Laboratoire]=BCom!A228)</f>
        <v>#VALUE!</v>
      </c>
    </row>
    <row r="217" spans="1:1" x14ac:dyDescent="0.2">
      <c r="A217" t="e" cm="1" vm="1">
        <f t="array" ref="A217">_xlfn._xlws.FILTER(t_stock[],t_stock[Code Article Laboratoire]=BCom!A229)</f>
        <v>#VALUE!</v>
      </c>
    </row>
    <row r="218" spans="1:1" x14ac:dyDescent="0.2">
      <c r="A218" t="e" cm="1" vm="1">
        <f t="array" ref="A218">_xlfn._xlws.FILTER(t_stock[],t_stock[Code Article Laboratoire]=BCom!A230)</f>
        <v>#VALUE!</v>
      </c>
    </row>
    <row r="219" spans="1:1" x14ac:dyDescent="0.2">
      <c r="A219" t="e" cm="1" vm="1">
        <f t="array" ref="A219">_xlfn._xlws.FILTER(t_stock[],t_stock[Code Article Laboratoire]=BCom!A231)</f>
        <v>#VALUE!</v>
      </c>
    </row>
    <row r="220" spans="1:1" x14ac:dyDescent="0.2">
      <c r="A220" t="e" cm="1" vm="1">
        <f t="array" ref="A220">_xlfn._xlws.FILTER(t_stock[],t_stock[Code Article Laboratoire]=BCom!A232)</f>
        <v>#VALUE!</v>
      </c>
    </row>
    <row r="221" spans="1:1" x14ac:dyDescent="0.2">
      <c r="A221" t="e" cm="1" vm="1">
        <f t="array" ref="A221">_xlfn._xlws.FILTER(t_stock[],t_stock[Code Article Laboratoire]=BCom!A233)</f>
        <v>#VALUE!</v>
      </c>
    </row>
    <row r="222" spans="1:1" x14ac:dyDescent="0.2">
      <c r="A222" t="e" cm="1" vm="1">
        <f t="array" ref="A222">_xlfn._xlws.FILTER(t_stock[],t_stock[Code Article Laboratoire]=BCom!A234)</f>
        <v>#VALUE!</v>
      </c>
    </row>
    <row r="223" spans="1:1" x14ac:dyDescent="0.2">
      <c r="A223" t="e" cm="1" vm="1">
        <f t="array" ref="A223">_xlfn._xlws.FILTER(t_stock[],t_stock[Code Article Laboratoire]=BCom!A235)</f>
        <v>#VALUE!</v>
      </c>
    </row>
    <row r="224" spans="1:1" x14ac:dyDescent="0.2">
      <c r="A224" t="e" cm="1" vm="1">
        <f t="array" ref="A224">_xlfn._xlws.FILTER(t_stock[],t_stock[Code Article Laboratoire]=BCom!A236)</f>
        <v>#VALUE!</v>
      </c>
    </row>
    <row r="225" spans="1:1" x14ac:dyDescent="0.2">
      <c r="A225" t="e" cm="1" vm="1">
        <f t="array" ref="A225">_xlfn._xlws.FILTER(t_stock[],t_stock[Code Article Laboratoire]=BCom!A237)</f>
        <v>#VALUE!</v>
      </c>
    </row>
    <row r="226" spans="1:1" x14ac:dyDescent="0.2">
      <c r="A226" t="e" cm="1" vm="1">
        <f t="array" ref="A226">_xlfn._xlws.FILTER(t_stock[],t_stock[Code Article Laboratoire]=BCom!A238)</f>
        <v>#VALUE!</v>
      </c>
    </row>
    <row r="227" spans="1:1" x14ac:dyDescent="0.2">
      <c r="A227" t="e" cm="1" vm="1">
        <f t="array" ref="A227">_xlfn._xlws.FILTER(t_stock[],t_stock[Code Article Laboratoire]=BCom!A239)</f>
        <v>#VALUE!</v>
      </c>
    </row>
    <row r="228" spans="1:1" x14ac:dyDescent="0.2">
      <c r="A228" t="e" cm="1" vm="1">
        <f t="array" ref="A228">_xlfn._xlws.FILTER(t_stock[],t_stock[Code Article Laboratoire]=BCom!A240)</f>
        <v>#VALUE!</v>
      </c>
    </row>
    <row r="229" spans="1:1" x14ac:dyDescent="0.2">
      <c r="A229" t="e" cm="1" vm="1">
        <f t="array" ref="A229">_xlfn._xlws.FILTER(t_stock[],t_stock[Code Article Laboratoire]=BCom!A241)</f>
        <v>#VALUE!</v>
      </c>
    </row>
    <row r="230" spans="1:1" x14ac:dyDescent="0.2">
      <c r="A230" t="e" cm="1" vm="1">
        <f t="array" ref="A230">_xlfn._xlws.FILTER(t_stock[],t_stock[Code Article Laboratoire]=BCom!A242)</f>
        <v>#VALUE!</v>
      </c>
    </row>
    <row r="231" spans="1:1" x14ac:dyDescent="0.2">
      <c r="A231" t="e" cm="1" vm="1">
        <f t="array" ref="A231">_xlfn._xlws.FILTER(t_stock[],t_stock[Code Article Laboratoire]=BCom!A243)</f>
        <v>#VALUE!</v>
      </c>
    </row>
    <row r="232" spans="1:1" x14ac:dyDescent="0.2">
      <c r="A232" t="e" cm="1" vm="1">
        <f t="array" ref="A232">_xlfn._xlws.FILTER(t_stock[],t_stock[Code Article Laboratoire]=BCom!A244)</f>
        <v>#VALUE!</v>
      </c>
    </row>
    <row r="233" spans="1:1" x14ac:dyDescent="0.2">
      <c r="A233" t="e" cm="1" vm="1">
        <f t="array" ref="A233">_xlfn._xlws.FILTER(t_stock[],t_stock[Code Article Laboratoire]=BCom!A245)</f>
        <v>#VALUE!</v>
      </c>
    </row>
    <row r="234" spans="1:1" x14ac:dyDescent="0.2">
      <c r="A234" t="e" cm="1" vm="1">
        <f t="array" ref="A234">_xlfn._xlws.FILTER(t_stock[],t_stock[Code Article Laboratoire]=BCom!A246)</f>
        <v>#VALUE!</v>
      </c>
    </row>
    <row r="235" spans="1:1" x14ac:dyDescent="0.2">
      <c r="A235" t="e" cm="1" vm="1">
        <f t="array" ref="A235">_xlfn._xlws.FILTER(t_stock[],t_stock[Code Article Laboratoire]=BCom!A247)</f>
        <v>#VALUE!</v>
      </c>
    </row>
    <row r="236" spans="1:1" x14ac:dyDescent="0.2">
      <c r="A236" t="e" cm="1" vm="1">
        <f t="array" ref="A236">_xlfn._xlws.FILTER(t_stock[],t_stock[Code Article Laboratoire]=BCom!A248)</f>
        <v>#VALUE!</v>
      </c>
    </row>
    <row r="237" spans="1:1" x14ac:dyDescent="0.2">
      <c r="A237" t="e" cm="1" vm="1">
        <f t="array" ref="A237">_xlfn._xlws.FILTER(t_stock[],t_stock[Code Article Laboratoire]=BCom!A249)</f>
        <v>#VALUE!</v>
      </c>
    </row>
    <row r="238" spans="1:1" x14ac:dyDescent="0.2">
      <c r="A238" t="e" cm="1" vm="1">
        <f t="array" ref="A238">_xlfn._xlws.FILTER(t_stock[],t_stock[Code Article Laboratoire]=BCom!A250)</f>
        <v>#VALUE!</v>
      </c>
    </row>
    <row r="239" spans="1:1" x14ac:dyDescent="0.2">
      <c r="A239" t="e" cm="1" vm="1">
        <f t="array" ref="A239">_xlfn._xlws.FILTER(t_stock[],t_stock[Code Article Laboratoire]=BCom!A251)</f>
        <v>#VALUE!</v>
      </c>
    </row>
    <row r="240" spans="1:1" x14ac:dyDescent="0.2">
      <c r="A240" t="e" cm="1" vm="1">
        <f t="array" ref="A240">_xlfn._xlws.FILTER(t_stock[],t_stock[Code Article Laboratoire]=BCom!A252)</f>
        <v>#VALUE!</v>
      </c>
    </row>
    <row r="241" spans="1:1" x14ac:dyDescent="0.2">
      <c r="A241" t="e" cm="1" vm="1">
        <f t="array" ref="A241">_xlfn._xlws.FILTER(t_stock[],t_stock[Code Article Laboratoire]=BCom!A253)</f>
        <v>#VALUE!</v>
      </c>
    </row>
    <row r="242" spans="1:1" x14ac:dyDescent="0.2">
      <c r="A242" t="e" cm="1" vm="1">
        <f t="array" ref="A242">_xlfn._xlws.FILTER(t_stock[],t_stock[Code Article Laboratoire]=BCom!A254)</f>
        <v>#VALUE!</v>
      </c>
    </row>
    <row r="243" spans="1:1" x14ac:dyDescent="0.2">
      <c r="A243" t="e" cm="1" vm="1">
        <f t="array" ref="A243">_xlfn._xlws.FILTER(t_stock[],t_stock[Code Article Laboratoire]=BCom!A255)</f>
        <v>#VALUE!</v>
      </c>
    </row>
    <row r="244" spans="1:1" x14ac:dyDescent="0.2">
      <c r="A244" t="e" cm="1" vm="1">
        <f t="array" ref="A244">_xlfn._xlws.FILTER(t_stock[],t_stock[Code Article Laboratoire]=BCom!A256)</f>
        <v>#VALUE!</v>
      </c>
    </row>
    <row r="245" spans="1:1" x14ac:dyDescent="0.2">
      <c r="A245" t="e" cm="1" vm="1">
        <f t="array" ref="A245">_xlfn._xlws.FILTER(t_stock[],t_stock[Code Article Laboratoire]=BCom!A257)</f>
        <v>#VALUE!</v>
      </c>
    </row>
    <row r="246" spans="1:1" x14ac:dyDescent="0.2">
      <c r="A246" t="e" cm="1" vm="1">
        <f t="array" ref="A246">_xlfn._xlws.FILTER(t_stock[],t_stock[Code Article Laboratoire]=BCom!A258)</f>
        <v>#VALUE!</v>
      </c>
    </row>
    <row r="247" spans="1:1" x14ac:dyDescent="0.2">
      <c r="A247" t="e" cm="1" vm="1">
        <f t="array" ref="A247">_xlfn._xlws.FILTER(t_stock[],t_stock[Code Article Laboratoire]=BCom!A259)</f>
        <v>#VALUE!</v>
      </c>
    </row>
    <row r="248" spans="1:1" x14ac:dyDescent="0.2">
      <c r="A248" t="e" cm="1" vm="1">
        <f t="array" ref="A248">_xlfn._xlws.FILTER(t_stock[],t_stock[Code Article Laboratoire]=BCom!A260)</f>
        <v>#VALUE!</v>
      </c>
    </row>
    <row r="249" spans="1:1" x14ac:dyDescent="0.2">
      <c r="A249" t="e" cm="1" vm="1">
        <f t="array" ref="A249">_xlfn._xlws.FILTER(t_stock[],t_stock[Code Article Laboratoire]=BCom!A261)</f>
        <v>#VALUE!</v>
      </c>
    </row>
    <row r="250" spans="1:1" x14ac:dyDescent="0.2">
      <c r="A250" t="e" cm="1" vm="1">
        <f t="array" ref="A250">_xlfn._xlws.FILTER(t_stock[],t_stock[Code Article Laboratoire]=BCom!A262)</f>
        <v>#VALUE!</v>
      </c>
    </row>
    <row r="251" spans="1:1" x14ac:dyDescent="0.2">
      <c r="A251" t="e" cm="1" vm="1">
        <f t="array" ref="A251">_xlfn._xlws.FILTER(t_stock[],t_stock[Code Article Laboratoire]=BCom!A263)</f>
        <v>#VALUE!</v>
      </c>
    </row>
    <row r="252" spans="1:1" x14ac:dyDescent="0.2">
      <c r="A252" t="e" cm="1" vm="1">
        <f t="array" ref="A252">_xlfn._xlws.FILTER(t_stock[],t_stock[Code Article Laboratoire]=BCom!A264)</f>
        <v>#VALUE!</v>
      </c>
    </row>
    <row r="253" spans="1:1" x14ac:dyDescent="0.2">
      <c r="A253" t="e" cm="1" vm="1">
        <f t="array" ref="A253">_xlfn._xlws.FILTER(t_stock[],t_stock[Code Article Laboratoire]=BCom!A265)</f>
        <v>#VALUE!</v>
      </c>
    </row>
    <row r="254" spans="1:1" x14ac:dyDescent="0.2">
      <c r="A254" t="e" cm="1" vm="1">
        <f t="array" ref="A254">_xlfn._xlws.FILTER(t_stock[],t_stock[Code Article Laboratoire]=BCom!A266)</f>
        <v>#VALUE!</v>
      </c>
    </row>
    <row r="255" spans="1:1" x14ac:dyDescent="0.2">
      <c r="A255" t="e" cm="1" vm="1">
        <f t="array" ref="A255">_xlfn._xlws.FILTER(t_stock[],t_stock[Code Article Laboratoire]=BCom!A267)</f>
        <v>#VALUE!</v>
      </c>
    </row>
    <row r="256" spans="1:1" x14ac:dyDescent="0.2">
      <c r="A256" t="e" cm="1" vm="1">
        <f t="array" ref="A256">_xlfn._xlws.FILTER(t_stock[],t_stock[Code Article Laboratoire]=BCom!A268)</f>
        <v>#VALUE!</v>
      </c>
    </row>
    <row r="257" spans="1:1" x14ac:dyDescent="0.2">
      <c r="A257" t="e" cm="1" vm="1">
        <f t="array" ref="A257">_xlfn._xlws.FILTER(t_stock[],t_stock[Code Article Laboratoire]=BCom!A269)</f>
        <v>#VALUE!</v>
      </c>
    </row>
    <row r="258" spans="1:1" x14ac:dyDescent="0.2">
      <c r="A258" t="e" cm="1" vm="1">
        <f t="array" ref="A258">_xlfn._xlws.FILTER(t_stock[],t_stock[Code Article Laboratoire]=BCom!A270)</f>
        <v>#VALUE!</v>
      </c>
    </row>
    <row r="259" spans="1:1" x14ac:dyDescent="0.2">
      <c r="A259" t="e" cm="1" vm="1">
        <f t="array" ref="A259">_xlfn._xlws.FILTER(t_stock[],t_stock[Code Article Laboratoire]=BCom!A271)</f>
        <v>#VALUE!</v>
      </c>
    </row>
    <row r="260" spans="1:1" x14ac:dyDescent="0.2">
      <c r="A260" t="e" cm="1" vm="1">
        <f t="array" ref="A260">_xlfn._xlws.FILTER(t_stock[],t_stock[Code Article Laboratoire]=BCom!A272)</f>
        <v>#VALUE!</v>
      </c>
    </row>
    <row r="261" spans="1:1" x14ac:dyDescent="0.2">
      <c r="A261" t="e" cm="1" vm="1">
        <f t="array" ref="A261">_xlfn._xlws.FILTER(t_stock[],t_stock[Code Article Laboratoire]=BCom!A273)</f>
        <v>#VALUE!</v>
      </c>
    </row>
    <row r="262" spans="1:1" x14ac:dyDescent="0.2">
      <c r="A262" t="e" cm="1" vm="1">
        <f t="array" ref="A262">_xlfn._xlws.FILTER(t_stock[],t_stock[Code Article Laboratoire]=BCom!A274)</f>
        <v>#VALUE!</v>
      </c>
    </row>
    <row r="263" spans="1:1" x14ac:dyDescent="0.2">
      <c r="A263" t="e" cm="1" vm="1">
        <f t="array" ref="A263">_xlfn._xlws.FILTER(t_stock[],t_stock[Code Article Laboratoire]=BCom!A275)</f>
        <v>#VALUE!</v>
      </c>
    </row>
    <row r="264" spans="1:1" x14ac:dyDescent="0.2">
      <c r="A264" t="e" cm="1" vm="1">
        <f t="array" ref="A264">_xlfn._xlws.FILTER(t_stock[],t_stock[Code Article Laboratoire]=BCom!A276)</f>
        <v>#VALUE!</v>
      </c>
    </row>
    <row r="265" spans="1:1" x14ac:dyDescent="0.2">
      <c r="A265" t="e" cm="1" vm="1">
        <f t="array" ref="A265">_xlfn._xlws.FILTER(t_stock[],t_stock[Code Article Laboratoire]=BCom!A277)</f>
        <v>#VALUE!</v>
      </c>
    </row>
    <row r="266" spans="1:1" x14ac:dyDescent="0.2">
      <c r="A266" t="e" cm="1" vm="1">
        <f t="array" ref="A266">_xlfn._xlws.FILTER(t_stock[],t_stock[Code Article Laboratoire]=BCom!A278)</f>
        <v>#VALUE!</v>
      </c>
    </row>
    <row r="267" spans="1:1" x14ac:dyDescent="0.2">
      <c r="A267" t="e" cm="1" vm="1">
        <f t="array" ref="A267">_xlfn._xlws.FILTER(t_stock[],t_stock[Code Article Laboratoire]=BCom!A279)</f>
        <v>#VALUE!</v>
      </c>
    </row>
    <row r="268" spans="1:1" x14ac:dyDescent="0.2">
      <c r="A268" t="e" cm="1" vm="1">
        <f t="array" ref="A268">_xlfn._xlws.FILTER(t_stock[],t_stock[Code Article Laboratoire]=BCom!A280)</f>
        <v>#VALUE!</v>
      </c>
    </row>
    <row r="269" spans="1:1" x14ac:dyDescent="0.2">
      <c r="A269" t="e" cm="1" vm="1">
        <f t="array" ref="A269">_xlfn._xlws.FILTER(t_stock[],t_stock[Code Article Laboratoire]=BCom!A281)</f>
        <v>#VALUE!</v>
      </c>
    </row>
    <row r="270" spans="1:1" x14ac:dyDescent="0.2">
      <c r="A270" t="e" cm="1" vm="1">
        <f t="array" ref="A270">_xlfn._xlws.FILTER(t_stock[],t_stock[Code Article Laboratoire]=BCom!A282)</f>
        <v>#VALUE!</v>
      </c>
    </row>
    <row r="271" spans="1:1" x14ac:dyDescent="0.2">
      <c r="A271" t="e" cm="1" vm="1">
        <f t="array" ref="A271">_xlfn._xlws.FILTER(t_stock[],t_stock[Code Article Laboratoire]=BCom!A283)</f>
        <v>#VALUE!</v>
      </c>
    </row>
    <row r="272" spans="1:1" x14ac:dyDescent="0.2">
      <c r="A272" t="e" cm="1" vm="1">
        <f t="array" ref="A272">_xlfn._xlws.FILTER(t_stock[],t_stock[Code Article Laboratoire]=BCom!A284)</f>
        <v>#VALUE!</v>
      </c>
    </row>
    <row r="273" spans="1:1" x14ac:dyDescent="0.2">
      <c r="A273" t="e" cm="1" vm="1">
        <f t="array" ref="A273">_xlfn._xlws.FILTER(t_stock[],t_stock[Code Article Laboratoire]=BCom!A285)</f>
        <v>#VALUE!</v>
      </c>
    </row>
    <row r="274" spans="1:1" x14ac:dyDescent="0.2">
      <c r="A274" t="e" cm="1" vm="1">
        <f t="array" ref="A274">_xlfn._xlws.FILTER(t_stock[],t_stock[Code Article Laboratoire]=BCom!A286)</f>
        <v>#VALUE!</v>
      </c>
    </row>
    <row r="275" spans="1:1" x14ac:dyDescent="0.2">
      <c r="A275" t="e" cm="1" vm="1">
        <f t="array" ref="A275">_xlfn._xlws.FILTER(t_stock[],t_stock[Code Article Laboratoire]=BCom!A287)</f>
        <v>#VALUE!</v>
      </c>
    </row>
    <row r="276" spans="1:1" x14ac:dyDescent="0.2">
      <c r="A276" t="e" cm="1" vm="1">
        <f t="array" ref="A276">_xlfn._xlws.FILTER(t_stock[],t_stock[Code Article Laboratoire]=BCom!A288)</f>
        <v>#VALUE!</v>
      </c>
    </row>
    <row r="277" spans="1:1" x14ac:dyDescent="0.2">
      <c r="A277" t="e" cm="1" vm="1">
        <f t="array" ref="A277">_xlfn._xlws.FILTER(t_stock[],t_stock[Code Article Laboratoire]=BCom!A289)</f>
        <v>#VALUE!</v>
      </c>
    </row>
    <row r="278" spans="1:1" x14ac:dyDescent="0.2">
      <c r="A278" t="e" cm="1" vm="1">
        <f t="array" ref="A278">_xlfn._xlws.FILTER(t_stock[],t_stock[Code Article Laboratoire]=BCom!A290)</f>
        <v>#VALUE!</v>
      </c>
    </row>
    <row r="279" spans="1:1" x14ac:dyDescent="0.2">
      <c r="A279" t="e" cm="1" vm="1">
        <f t="array" ref="A279">_xlfn._xlws.FILTER(t_stock[],t_stock[Code Article Laboratoire]=BCom!A291)</f>
        <v>#VALUE!</v>
      </c>
    </row>
    <row r="280" spans="1:1" x14ac:dyDescent="0.2">
      <c r="A280" t="e" cm="1" vm="1">
        <f t="array" ref="A280">_xlfn._xlws.FILTER(t_stock[],t_stock[Code Article Laboratoire]=BCom!A292)</f>
        <v>#VALUE!</v>
      </c>
    </row>
    <row r="281" spans="1:1" x14ac:dyDescent="0.2">
      <c r="A281" t="e" cm="1" vm="1">
        <f t="array" ref="A281">_xlfn._xlws.FILTER(t_stock[],t_stock[Code Article Laboratoire]=BCom!A293)</f>
        <v>#VALUE!</v>
      </c>
    </row>
    <row r="282" spans="1:1" x14ac:dyDescent="0.2">
      <c r="A282" t="e" cm="1" vm="1">
        <f t="array" ref="A282">_xlfn._xlws.FILTER(t_stock[],t_stock[Code Article Laboratoire]=BCom!A294)</f>
        <v>#VALUE!</v>
      </c>
    </row>
    <row r="283" spans="1:1" x14ac:dyDescent="0.2">
      <c r="A283" t="e" cm="1" vm="1">
        <f t="array" ref="A283">_xlfn._xlws.FILTER(t_stock[],t_stock[Code Article Laboratoire]=BCom!A295)</f>
        <v>#VALUE!</v>
      </c>
    </row>
    <row r="284" spans="1:1" x14ac:dyDescent="0.2">
      <c r="A284" t="e" cm="1" vm="1">
        <f t="array" ref="A284">_xlfn._xlws.FILTER(t_stock[],t_stock[Code Article Laboratoire]=BCom!A296)</f>
        <v>#VALUE!</v>
      </c>
    </row>
    <row r="285" spans="1:1" x14ac:dyDescent="0.2">
      <c r="A285" t="e" cm="1" vm="1">
        <f t="array" ref="A285">_xlfn._xlws.FILTER(t_stock[],t_stock[Code Article Laboratoire]=BCom!A297)</f>
        <v>#VALUE!</v>
      </c>
    </row>
    <row r="286" spans="1:1" x14ac:dyDescent="0.2">
      <c r="A286" t="e" cm="1" vm="1">
        <f t="array" ref="A286">_xlfn._xlws.FILTER(t_stock[],t_stock[Code Article Laboratoire]=BCom!A298)</f>
        <v>#VALUE!</v>
      </c>
    </row>
    <row r="287" spans="1:1" x14ac:dyDescent="0.2">
      <c r="A287" t="e" cm="1" vm="1">
        <f t="array" ref="A287">_xlfn._xlws.FILTER(t_stock[],t_stock[Code Article Laboratoire]=BCom!A299)</f>
        <v>#VALUE!</v>
      </c>
    </row>
    <row r="288" spans="1:1" x14ac:dyDescent="0.2">
      <c r="A288" t="e" cm="1" vm="1">
        <f t="array" ref="A288">_xlfn._xlws.FILTER(t_stock[],t_stock[Code Article Laboratoire]=BCom!A300)</f>
        <v>#VALUE!</v>
      </c>
    </row>
    <row r="289" spans="1:1" x14ac:dyDescent="0.2">
      <c r="A289" t="e" cm="1" vm="1">
        <f t="array" ref="A289">_xlfn._xlws.FILTER(t_stock[],t_stock[Code Article Laboratoire]=BCom!A301)</f>
        <v>#VALUE!</v>
      </c>
    </row>
    <row r="290" spans="1:1" x14ac:dyDescent="0.2">
      <c r="A290" t="e" cm="1" vm="1">
        <f t="array" ref="A290">_xlfn._xlws.FILTER(t_stock[],t_stock[Code Article Laboratoire]=BCom!A302)</f>
        <v>#VALUE!</v>
      </c>
    </row>
    <row r="291" spans="1:1" x14ac:dyDescent="0.2">
      <c r="A291" t="e" cm="1" vm="1">
        <f t="array" ref="A291">_xlfn._xlws.FILTER(t_stock[],t_stock[Code Article Laboratoire]=BCom!A303)</f>
        <v>#VALUE!</v>
      </c>
    </row>
    <row r="292" spans="1:1" x14ac:dyDescent="0.2">
      <c r="A292" t="e" cm="1" vm="1">
        <f t="array" ref="A292">_xlfn._xlws.FILTER(t_stock[],t_stock[Code Article Laboratoire]=BCom!A304)</f>
        <v>#VALUE!</v>
      </c>
    </row>
    <row r="293" spans="1:1" x14ac:dyDescent="0.2">
      <c r="A293" t="e" cm="1" vm="1">
        <f t="array" ref="A293">_xlfn._xlws.FILTER(t_stock[],t_stock[Code Article Laboratoire]=BCom!A305)</f>
        <v>#VALUE!</v>
      </c>
    </row>
    <row r="294" spans="1:1" x14ac:dyDescent="0.2">
      <c r="A294" t="e" cm="1" vm="1">
        <f t="array" ref="A294">_xlfn._xlws.FILTER(t_stock[],t_stock[Code Article Laboratoire]=BCom!A306)</f>
        <v>#VALUE!</v>
      </c>
    </row>
    <row r="295" spans="1:1" x14ac:dyDescent="0.2">
      <c r="A295" t="e" cm="1" vm="1">
        <f t="array" ref="A295">_xlfn._xlws.FILTER(t_stock[],t_stock[Code Article Laboratoire]=BCom!A307)</f>
        <v>#VALUE!</v>
      </c>
    </row>
    <row r="296" spans="1:1" x14ac:dyDescent="0.2">
      <c r="A296" t="e" cm="1" vm="1">
        <f t="array" ref="A296">_xlfn._xlws.FILTER(t_stock[],t_stock[Code Article Laboratoire]=BCom!A308)</f>
        <v>#VALUE!</v>
      </c>
    </row>
    <row r="297" spans="1:1" x14ac:dyDescent="0.2">
      <c r="A297" t="e" cm="1" vm="1">
        <f t="array" ref="A297">_xlfn._xlws.FILTER(t_stock[],t_stock[Code Article Laboratoire]=BCom!A309)</f>
        <v>#VALUE!</v>
      </c>
    </row>
    <row r="298" spans="1:1" x14ac:dyDescent="0.2">
      <c r="A298" t="e" cm="1" vm="1">
        <f t="array" ref="A298">_xlfn._xlws.FILTER(t_stock[],t_stock[Code Article Laboratoire]=BCom!A310)</f>
        <v>#VALUE!</v>
      </c>
    </row>
    <row r="299" spans="1:1" x14ac:dyDescent="0.2">
      <c r="A299" t="e" cm="1" vm="1">
        <f t="array" ref="A299">_xlfn._xlws.FILTER(t_stock[],t_stock[Code Article Laboratoire]=BCom!A311)</f>
        <v>#VALUE!</v>
      </c>
    </row>
    <row r="300" spans="1:1" x14ac:dyDescent="0.2">
      <c r="A300" t="e" cm="1" vm="1">
        <f t="array" ref="A300">_xlfn._xlws.FILTER(t_stock[],t_stock[Code Article Laboratoire]=BCom!A312)</f>
        <v>#VALUE!</v>
      </c>
    </row>
    <row r="301" spans="1:1" x14ac:dyDescent="0.2">
      <c r="A301" t="e" cm="1" vm="1">
        <f t="array" ref="A301">_xlfn._xlws.FILTER(t_stock[],t_stock[Code Article Laboratoire]=BCom!A313)</f>
        <v>#VALUE!</v>
      </c>
    </row>
    <row r="302" spans="1:1" x14ac:dyDescent="0.2">
      <c r="A302" t="e" cm="1" vm="1">
        <f t="array" ref="A302">_xlfn._xlws.FILTER(t_stock[],t_stock[Code Article Laboratoire]=BCom!A314)</f>
        <v>#VALUE!</v>
      </c>
    </row>
    <row r="303" spans="1:1" x14ac:dyDescent="0.2">
      <c r="A303" t="e" cm="1" vm="1">
        <f t="array" ref="A303">_xlfn._xlws.FILTER(t_stock[],t_stock[Code Article Laboratoire]=BCom!A315)</f>
        <v>#VALUE!</v>
      </c>
    </row>
    <row r="304" spans="1:1" x14ac:dyDescent="0.2">
      <c r="A304" t="e" cm="1" vm="1">
        <f t="array" ref="A304">_xlfn._xlws.FILTER(t_stock[],t_stock[Code Article Laboratoire]=BCom!A316)</f>
        <v>#VALUE!</v>
      </c>
    </row>
    <row r="305" spans="1:1" x14ac:dyDescent="0.2">
      <c r="A305" t="e" cm="1" vm="1">
        <f t="array" ref="A305">_xlfn._xlws.FILTER(t_stock[],t_stock[Code Article Laboratoire]=BCom!A317)</f>
        <v>#VALUE!</v>
      </c>
    </row>
    <row r="306" spans="1:1" x14ac:dyDescent="0.2">
      <c r="A306" t="e" cm="1" vm="1">
        <f t="array" ref="A306">_xlfn._xlws.FILTER(t_stock[],t_stock[Code Article Laboratoire]=BCom!A318)</f>
        <v>#VALUE!</v>
      </c>
    </row>
    <row r="307" spans="1:1" x14ac:dyDescent="0.2">
      <c r="A307" t="e" cm="1" vm="1">
        <f t="array" ref="A307">_xlfn._xlws.FILTER(t_stock[],t_stock[Code Article Laboratoire]=BCom!A319)</f>
        <v>#VALUE!</v>
      </c>
    </row>
    <row r="308" spans="1:1" x14ac:dyDescent="0.2">
      <c r="A308" t="e" cm="1" vm="1">
        <f t="array" ref="A308">_xlfn._xlws.FILTER(t_stock[],t_stock[Code Article Laboratoire]=BCom!A320)</f>
        <v>#VALUE!</v>
      </c>
    </row>
    <row r="309" spans="1:1" x14ac:dyDescent="0.2">
      <c r="A309" t="e" cm="1" vm="1">
        <f t="array" ref="A309">_xlfn._xlws.FILTER(t_stock[],t_stock[Code Article Laboratoire]=BCom!A321)</f>
        <v>#VALUE!</v>
      </c>
    </row>
    <row r="310" spans="1:1" x14ac:dyDescent="0.2">
      <c r="A310" t="e" cm="1" vm="1">
        <f t="array" ref="A310">_xlfn._xlws.FILTER(t_stock[],t_stock[Code Article Laboratoire]=BCom!A322)</f>
        <v>#VALUE!</v>
      </c>
    </row>
    <row r="311" spans="1:1" x14ac:dyDescent="0.2">
      <c r="A311" t="e" cm="1" vm="1">
        <f t="array" ref="A311">_xlfn._xlws.FILTER(t_stock[],t_stock[Code Article Laboratoire]=BCom!A323)</f>
        <v>#VALUE!</v>
      </c>
    </row>
    <row r="312" spans="1:1" x14ac:dyDescent="0.2">
      <c r="A312" t="e" cm="1" vm="1">
        <f t="array" ref="A312">_xlfn._xlws.FILTER(t_stock[],t_stock[Code Article Laboratoire]=BCom!A324)</f>
        <v>#VALUE!</v>
      </c>
    </row>
    <row r="313" spans="1:1" x14ac:dyDescent="0.2">
      <c r="A313" t="e" cm="1" vm="1">
        <f t="array" ref="A313">_xlfn._xlws.FILTER(t_stock[],t_stock[Code Article Laboratoire]=BCom!A325)</f>
        <v>#VALUE!</v>
      </c>
    </row>
    <row r="314" spans="1:1" x14ac:dyDescent="0.2">
      <c r="A314" t="e" cm="1" vm="1">
        <f t="array" ref="A314">_xlfn._xlws.FILTER(t_stock[],t_stock[Code Article Laboratoire]=BCom!A326)</f>
        <v>#VALUE!</v>
      </c>
    </row>
    <row r="315" spans="1:1" x14ac:dyDescent="0.2">
      <c r="A315" t="e" cm="1" vm="1">
        <f t="array" ref="A315">_xlfn._xlws.FILTER(t_stock[],t_stock[Code Article Laboratoire]=BCom!A327)</f>
        <v>#VALUE!</v>
      </c>
    </row>
    <row r="316" spans="1:1" x14ac:dyDescent="0.2">
      <c r="A316" t="e" cm="1" vm="1">
        <f t="array" ref="A316">_xlfn._xlws.FILTER(t_stock[],t_stock[Code Article Laboratoire]=BCom!A328)</f>
        <v>#VALUE!</v>
      </c>
    </row>
    <row r="317" spans="1:1" x14ac:dyDescent="0.2">
      <c r="A317" t="e" cm="1" vm="1">
        <f t="array" ref="A317">_xlfn._xlws.FILTER(t_stock[],t_stock[Code Article Laboratoire]=BCom!A329)</f>
        <v>#VALUE!</v>
      </c>
    </row>
    <row r="318" spans="1:1" x14ac:dyDescent="0.2">
      <c r="A318" t="e" cm="1" vm="1">
        <f t="array" ref="A318">_xlfn._xlws.FILTER(t_stock[],t_stock[Code Article Laboratoire]=BCom!A330)</f>
        <v>#VALUE!</v>
      </c>
    </row>
    <row r="319" spans="1:1" x14ac:dyDescent="0.2">
      <c r="A319" t="e" cm="1" vm="1">
        <f t="array" ref="A319">_xlfn._xlws.FILTER(t_stock[],t_stock[Code Article Laboratoire]=BCom!A331)</f>
        <v>#VALUE!</v>
      </c>
    </row>
    <row r="320" spans="1:1" x14ac:dyDescent="0.2">
      <c r="A320" t="e" cm="1" vm="1">
        <f t="array" ref="A320">_xlfn._xlws.FILTER(t_stock[],t_stock[Code Article Laboratoire]=BCom!A332)</f>
        <v>#VALUE!</v>
      </c>
    </row>
    <row r="321" spans="1:1" x14ac:dyDescent="0.2">
      <c r="A321" t="e" cm="1" vm="1">
        <f t="array" ref="A321">_xlfn._xlws.FILTER(t_stock[],t_stock[Code Article Laboratoire]=BCom!A333)</f>
        <v>#VALUE!</v>
      </c>
    </row>
    <row r="322" spans="1:1" x14ac:dyDescent="0.2">
      <c r="A322" t="e" cm="1" vm="1">
        <f t="array" ref="A322">_xlfn._xlws.FILTER(t_stock[],t_stock[Code Article Laboratoire]=BCom!A334)</f>
        <v>#VALUE!</v>
      </c>
    </row>
    <row r="323" spans="1:1" x14ac:dyDescent="0.2">
      <c r="A323" t="e" cm="1" vm="1">
        <f t="array" ref="A323">_xlfn._xlws.FILTER(t_stock[],t_stock[Code Article Laboratoire]=BCom!A335)</f>
        <v>#VALUE!</v>
      </c>
    </row>
    <row r="324" spans="1:1" x14ac:dyDescent="0.2">
      <c r="A324" t="e" cm="1" vm="1">
        <f t="array" ref="A324">_xlfn._xlws.FILTER(t_stock[],t_stock[Code Article Laboratoire]=BCom!A336)</f>
        <v>#VALUE!</v>
      </c>
    </row>
    <row r="325" spans="1:1" x14ac:dyDescent="0.2">
      <c r="A325" t="e" cm="1" vm="1">
        <f t="array" ref="A325">_xlfn._xlws.FILTER(t_stock[],t_stock[Code Article Laboratoire]=BCom!A337)</f>
        <v>#VALUE!</v>
      </c>
    </row>
    <row r="326" spans="1:1" x14ac:dyDescent="0.2">
      <c r="A326" t="e" cm="1" vm="1">
        <f t="array" ref="A326">_xlfn._xlws.FILTER(t_stock[],t_stock[Code Article Laboratoire]=BCom!A338)</f>
        <v>#VALUE!</v>
      </c>
    </row>
    <row r="327" spans="1:1" x14ac:dyDescent="0.2">
      <c r="A327" t="e" cm="1" vm="1">
        <f t="array" ref="A327">_xlfn._xlws.FILTER(t_stock[],t_stock[Code Article Laboratoire]=BCom!A339)</f>
        <v>#VALUE!</v>
      </c>
    </row>
    <row r="328" spans="1:1" x14ac:dyDescent="0.2">
      <c r="A328" t="e" cm="1" vm="1">
        <f t="array" ref="A328">_xlfn._xlws.FILTER(t_stock[],t_stock[Code Article Laboratoire]=BCom!A340)</f>
        <v>#VALUE!</v>
      </c>
    </row>
    <row r="329" spans="1:1" x14ac:dyDescent="0.2">
      <c r="A329" t="e" cm="1" vm="1">
        <f t="array" ref="A329">_xlfn._xlws.FILTER(t_stock[],t_stock[Code Article Laboratoire]=BCom!A341)</f>
        <v>#VALUE!</v>
      </c>
    </row>
    <row r="330" spans="1:1" x14ac:dyDescent="0.2">
      <c r="A330" t="e" cm="1" vm="1">
        <f t="array" ref="A330">_xlfn._xlws.FILTER(t_stock[],t_stock[Code Article Laboratoire]=BCom!A342)</f>
        <v>#VALUE!</v>
      </c>
    </row>
    <row r="331" spans="1:1" x14ac:dyDescent="0.2">
      <c r="A331" t="e" cm="1" vm="1">
        <f t="array" ref="A331">_xlfn._xlws.FILTER(t_stock[],t_stock[Code Article Laboratoire]=BCom!A343)</f>
        <v>#VALUE!</v>
      </c>
    </row>
    <row r="332" spans="1:1" x14ac:dyDescent="0.2">
      <c r="A332" t="e" cm="1" vm="1">
        <f t="array" ref="A332">_xlfn._xlws.FILTER(t_stock[],t_stock[Code Article Laboratoire]=BCom!A344)</f>
        <v>#VALUE!</v>
      </c>
    </row>
    <row r="333" spans="1:1" x14ac:dyDescent="0.2">
      <c r="A333" t="e" cm="1" vm="1">
        <f t="array" ref="A333">_xlfn._xlws.FILTER(t_stock[],t_stock[Code Article Laboratoire]=BCom!A345)</f>
        <v>#VALUE!</v>
      </c>
    </row>
    <row r="334" spans="1:1" x14ac:dyDescent="0.2">
      <c r="A334" t="e" cm="1" vm="1">
        <f t="array" ref="A334">_xlfn._xlws.FILTER(t_stock[],t_stock[Code Article Laboratoire]=BCom!A346)</f>
        <v>#VALUE!</v>
      </c>
    </row>
    <row r="335" spans="1:1" x14ac:dyDescent="0.2">
      <c r="A335" t="e" cm="1" vm="1">
        <f t="array" ref="A335">_xlfn._xlws.FILTER(t_stock[],t_stock[Code Article Laboratoire]=BCom!A347)</f>
        <v>#VALUE!</v>
      </c>
    </row>
    <row r="336" spans="1:1" x14ac:dyDescent="0.2">
      <c r="A336" t="e" cm="1" vm="1">
        <f t="array" ref="A336">_xlfn._xlws.FILTER(t_stock[],t_stock[Code Article Laboratoire]=BCom!A348)</f>
        <v>#VALUE!</v>
      </c>
    </row>
    <row r="337" spans="1:1" x14ac:dyDescent="0.2">
      <c r="A337" t="e" cm="1" vm="1">
        <f t="array" ref="A337">_xlfn._xlws.FILTER(t_stock[],t_stock[Code Article Laboratoire]=BCom!A349)</f>
        <v>#VALUE!</v>
      </c>
    </row>
    <row r="338" spans="1:1" x14ac:dyDescent="0.2">
      <c r="A338" t="e" cm="1" vm="1">
        <f t="array" ref="A338">_xlfn._xlws.FILTER(t_stock[],t_stock[Code Article Laboratoire]=BCom!A350)</f>
        <v>#VALUE!</v>
      </c>
    </row>
    <row r="339" spans="1:1" x14ac:dyDescent="0.2">
      <c r="A339" t="e" cm="1" vm="1">
        <f t="array" ref="A339">_xlfn._xlws.FILTER(t_stock[],t_stock[Code Article Laboratoire]=BCom!A351)</f>
        <v>#VALUE!</v>
      </c>
    </row>
    <row r="340" spans="1:1" x14ac:dyDescent="0.2">
      <c r="A340" t="e" cm="1" vm="1">
        <f t="array" ref="A340">_xlfn._xlws.FILTER(t_stock[],t_stock[Code Article Laboratoire]=BCom!A352)</f>
        <v>#VALUE!</v>
      </c>
    </row>
    <row r="341" spans="1:1" x14ac:dyDescent="0.2">
      <c r="A341" t="e" cm="1" vm="1">
        <f t="array" ref="A341">_xlfn._xlws.FILTER(t_stock[],t_stock[Code Article Laboratoire]=BCom!A353)</f>
        <v>#VALUE!</v>
      </c>
    </row>
    <row r="342" spans="1:1" x14ac:dyDescent="0.2">
      <c r="A342" t="e" cm="1" vm="1">
        <f t="array" ref="A342">_xlfn._xlws.FILTER(t_stock[],t_stock[Code Article Laboratoire]=BCom!A354)</f>
        <v>#VALUE!</v>
      </c>
    </row>
    <row r="343" spans="1:1" x14ac:dyDescent="0.2">
      <c r="A343" t="e" cm="1" vm="1">
        <f t="array" ref="A343">_xlfn._xlws.FILTER(t_stock[],t_stock[Code Article Laboratoire]=BCom!A355)</f>
        <v>#VALUE!</v>
      </c>
    </row>
    <row r="344" spans="1:1" x14ac:dyDescent="0.2">
      <c r="A344" t="e" cm="1" vm="1">
        <f t="array" ref="A344">_xlfn._xlws.FILTER(t_stock[],t_stock[Code Article Laboratoire]=BCom!A356)</f>
        <v>#VALUE!</v>
      </c>
    </row>
    <row r="345" spans="1:1" x14ac:dyDescent="0.2">
      <c r="A345" t="e" cm="1" vm="1">
        <f t="array" ref="A345">_xlfn._xlws.FILTER(t_stock[],t_stock[Code Article Laboratoire]=BCom!A357)</f>
        <v>#VALUE!</v>
      </c>
    </row>
    <row r="346" spans="1:1" x14ac:dyDescent="0.2">
      <c r="A346" t="e" cm="1" vm="1">
        <f t="array" ref="A346">_xlfn._xlws.FILTER(t_stock[],t_stock[Code Article Laboratoire]=BCom!A358)</f>
        <v>#VALUE!</v>
      </c>
    </row>
    <row r="347" spans="1:1" x14ac:dyDescent="0.2">
      <c r="A347" t="e" cm="1" vm="1">
        <f t="array" ref="A347">_xlfn._xlws.FILTER(t_stock[],t_stock[Code Article Laboratoire]=BCom!A359)</f>
        <v>#VALUE!</v>
      </c>
    </row>
    <row r="348" spans="1:1" x14ac:dyDescent="0.2">
      <c r="A348" t="e" cm="1" vm="1">
        <f t="array" ref="A348">_xlfn._xlws.FILTER(t_stock[],t_stock[Code Article Laboratoire]=BCom!A360)</f>
        <v>#VALUE!</v>
      </c>
    </row>
    <row r="349" spans="1:1" x14ac:dyDescent="0.2">
      <c r="A349" t="e" cm="1" vm="1">
        <f t="array" ref="A349">_xlfn._xlws.FILTER(t_stock[],t_stock[Code Article Laboratoire]=BCom!A361)</f>
        <v>#VALUE!</v>
      </c>
    </row>
    <row r="350" spans="1:1" x14ac:dyDescent="0.2">
      <c r="A350" t="e" cm="1" vm="1">
        <f t="array" ref="A350">_xlfn._xlws.FILTER(t_stock[],t_stock[Code Article Laboratoire]=BCom!A362)</f>
        <v>#VALUE!</v>
      </c>
    </row>
    <row r="351" spans="1:1" x14ac:dyDescent="0.2">
      <c r="A351" t="e" cm="1" vm="1">
        <f t="array" ref="A351">_xlfn._xlws.FILTER(t_stock[],t_stock[Code Article Laboratoire]=BCom!A363)</f>
        <v>#VALUE!</v>
      </c>
    </row>
    <row r="352" spans="1:1" x14ac:dyDescent="0.2">
      <c r="A352" t="e" cm="1" vm="1">
        <f t="array" ref="A352">_xlfn._xlws.FILTER(t_stock[],t_stock[Code Article Laboratoire]=BCom!A364)</f>
        <v>#VALUE!</v>
      </c>
    </row>
    <row r="353" spans="1:1" x14ac:dyDescent="0.2">
      <c r="A353" t="e" cm="1" vm="1">
        <f t="array" ref="A353">_xlfn._xlws.FILTER(t_stock[],t_stock[Code Article Laboratoire]=BCom!A365)</f>
        <v>#VALUE!</v>
      </c>
    </row>
    <row r="354" spans="1:1" x14ac:dyDescent="0.2">
      <c r="A354" t="e" cm="1" vm="1">
        <f t="array" ref="A354">_xlfn._xlws.FILTER(t_stock[],t_stock[Code Article Laboratoire]=BCom!A366)</f>
        <v>#VALUE!</v>
      </c>
    </row>
    <row r="355" spans="1:1" x14ac:dyDescent="0.2">
      <c r="A355" t="e" cm="1" vm="1">
        <f t="array" ref="A355">_xlfn._xlws.FILTER(t_stock[],t_stock[Code Article Laboratoire]=BCom!A367)</f>
        <v>#VALUE!</v>
      </c>
    </row>
    <row r="356" spans="1:1" x14ac:dyDescent="0.2">
      <c r="A356" t="e" cm="1" vm="1">
        <f t="array" ref="A356">_xlfn._xlws.FILTER(t_stock[],t_stock[Code Article Laboratoire]=BCom!A368)</f>
        <v>#VALUE!</v>
      </c>
    </row>
    <row r="357" spans="1:1" x14ac:dyDescent="0.2">
      <c r="A357" t="e" cm="1" vm="1">
        <f t="array" ref="A357">_xlfn._xlws.FILTER(t_stock[],t_stock[Code Article Laboratoire]=BCom!A369)</f>
        <v>#VALUE!</v>
      </c>
    </row>
    <row r="358" spans="1:1" x14ac:dyDescent="0.2">
      <c r="A358" t="e" cm="1" vm="1">
        <f t="array" ref="A358">_xlfn._xlws.FILTER(t_stock[],t_stock[Code Article Laboratoire]=BCom!A370)</f>
        <v>#VALUE!</v>
      </c>
    </row>
    <row r="359" spans="1:1" x14ac:dyDescent="0.2">
      <c r="A359" t="e" cm="1" vm="1">
        <f t="array" ref="A359">_xlfn._xlws.FILTER(t_stock[],t_stock[Code Article Laboratoire]=BCom!A371)</f>
        <v>#VALUE!</v>
      </c>
    </row>
    <row r="360" spans="1:1" x14ac:dyDescent="0.2">
      <c r="A360" t="e" cm="1" vm="1">
        <f t="array" ref="A360">_xlfn._xlws.FILTER(t_stock[],t_stock[Code Article Laboratoire]=BCom!A372)</f>
        <v>#VALUE!</v>
      </c>
    </row>
    <row r="361" spans="1:1" x14ac:dyDescent="0.2">
      <c r="A361" t="e" cm="1" vm="1">
        <f t="array" ref="A361">_xlfn._xlws.FILTER(t_stock[],t_stock[Code Article Laboratoire]=BCom!A373)</f>
        <v>#VALUE!</v>
      </c>
    </row>
    <row r="362" spans="1:1" x14ac:dyDescent="0.2">
      <c r="A362" t="e" cm="1" vm="1">
        <f t="array" ref="A362">_xlfn._xlws.FILTER(t_stock[],t_stock[Code Article Laboratoire]=BCom!A374)</f>
        <v>#VALUE!</v>
      </c>
    </row>
    <row r="363" spans="1:1" x14ac:dyDescent="0.2">
      <c r="A363" t="e" cm="1" vm="1">
        <f t="array" ref="A363">_xlfn._xlws.FILTER(t_stock[],t_stock[Code Article Laboratoire]=BCom!A375)</f>
        <v>#VALUE!</v>
      </c>
    </row>
    <row r="364" spans="1:1" x14ac:dyDescent="0.2">
      <c r="A364" t="e" cm="1" vm="1">
        <f t="array" ref="A364">_xlfn._xlws.FILTER(t_stock[],t_stock[Code Article Laboratoire]=BCom!A376)</f>
        <v>#VALUE!</v>
      </c>
    </row>
    <row r="365" spans="1:1" x14ac:dyDescent="0.2">
      <c r="A365" t="e" cm="1" vm="1">
        <f t="array" ref="A365">_xlfn._xlws.FILTER(t_stock[],t_stock[Code Article Laboratoire]=BCom!A377)</f>
        <v>#VALUE!</v>
      </c>
    </row>
    <row r="366" spans="1:1" x14ac:dyDescent="0.2">
      <c r="A366" t="e" cm="1" vm="1">
        <f t="array" ref="A366">_xlfn._xlws.FILTER(t_stock[],t_stock[Code Article Laboratoire]=BCom!A378)</f>
        <v>#VALUE!</v>
      </c>
    </row>
    <row r="367" spans="1:1" x14ac:dyDescent="0.2">
      <c r="A367" t="e" cm="1" vm="1">
        <f t="array" ref="A367">_xlfn._xlws.FILTER(t_stock[],t_stock[Code Article Laboratoire]=BCom!A379)</f>
        <v>#VALUE!</v>
      </c>
    </row>
    <row r="368" spans="1:1" x14ac:dyDescent="0.2">
      <c r="A368" t="e" cm="1" vm="1">
        <f t="array" ref="A368">_xlfn._xlws.FILTER(t_stock[],t_stock[Code Article Laboratoire]=BCom!A380)</f>
        <v>#VALUE!</v>
      </c>
    </row>
    <row r="369" spans="1:1" x14ac:dyDescent="0.2">
      <c r="A369" t="e" cm="1" vm="1">
        <f t="array" ref="A369">_xlfn._xlws.FILTER(t_stock[],t_stock[Code Article Laboratoire]=BCom!A381)</f>
        <v>#VALUE!</v>
      </c>
    </row>
    <row r="370" spans="1:1" x14ac:dyDescent="0.2">
      <c r="A370" t="e" cm="1" vm="1">
        <f t="array" ref="A370">_xlfn._xlws.FILTER(t_stock[],t_stock[Code Article Laboratoire]=BCom!A382)</f>
        <v>#VALUE!</v>
      </c>
    </row>
    <row r="371" spans="1:1" x14ac:dyDescent="0.2">
      <c r="A371" t="e" cm="1" vm="1">
        <f t="array" ref="A371">_xlfn._xlws.FILTER(t_stock[],t_stock[Code Article Laboratoire]=BCom!A383)</f>
        <v>#VALUE!</v>
      </c>
    </row>
    <row r="372" spans="1:1" x14ac:dyDescent="0.2">
      <c r="A372" t="e" cm="1" vm="1">
        <f t="array" ref="A372">_xlfn._xlws.FILTER(t_stock[],t_stock[Code Article Laboratoire]=BCom!A384)</f>
        <v>#VALUE!</v>
      </c>
    </row>
    <row r="373" spans="1:1" x14ac:dyDescent="0.2">
      <c r="A373" t="e" cm="1" vm="1">
        <f t="array" ref="A373">_xlfn._xlws.FILTER(t_stock[],t_stock[Code Article Laboratoire]=BCom!A385)</f>
        <v>#VALUE!</v>
      </c>
    </row>
    <row r="374" spans="1:1" x14ac:dyDescent="0.2">
      <c r="A374" t="e" cm="1" vm="1">
        <f t="array" ref="A374">_xlfn._xlws.FILTER(t_stock[],t_stock[Code Article Laboratoire]=BCom!A386)</f>
        <v>#VALUE!</v>
      </c>
    </row>
    <row r="375" spans="1:1" x14ac:dyDescent="0.2">
      <c r="A375" t="e" cm="1" vm="1">
        <f t="array" ref="A375">_xlfn._xlws.FILTER(t_stock[],t_stock[Code Article Laboratoire]=BCom!A387)</f>
        <v>#VALUE!</v>
      </c>
    </row>
    <row r="376" spans="1:1" x14ac:dyDescent="0.2">
      <c r="A376" t="e" cm="1" vm="1">
        <f t="array" ref="A376">_xlfn._xlws.FILTER(t_stock[],t_stock[Code Article Laboratoire]=BCom!A388)</f>
        <v>#VALUE!</v>
      </c>
    </row>
    <row r="377" spans="1:1" x14ac:dyDescent="0.2">
      <c r="A377" t="e" cm="1" vm="1">
        <f t="array" ref="A377">_xlfn._xlws.FILTER(t_stock[],t_stock[Code Article Laboratoire]=BCom!A389)</f>
        <v>#VALUE!</v>
      </c>
    </row>
    <row r="378" spans="1:1" x14ac:dyDescent="0.2">
      <c r="A378" t="e" cm="1" vm="1">
        <f t="array" ref="A378">_xlfn._xlws.FILTER(t_stock[],t_stock[Code Article Laboratoire]=BCom!A390)</f>
        <v>#VALUE!</v>
      </c>
    </row>
    <row r="379" spans="1:1" x14ac:dyDescent="0.2">
      <c r="A379" t="e" cm="1" vm="1">
        <f t="array" ref="A379">_xlfn._xlws.FILTER(t_stock[],t_stock[Code Article Laboratoire]=BCom!A391)</f>
        <v>#VALUE!</v>
      </c>
    </row>
    <row r="380" spans="1:1" x14ac:dyDescent="0.2">
      <c r="A380" t="e" cm="1" vm="1">
        <f t="array" ref="A380">_xlfn._xlws.FILTER(t_stock[],t_stock[Code Article Laboratoire]=BCom!A392)</f>
        <v>#VALUE!</v>
      </c>
    </row>
    <row r="381" spans="1:1" x14ac:dyDescent="0.2">
      <c r="A381" t="e" cm="1" vm="1">
        <f t="array" ref="A381">_xlfn._xlws.FILTER(t_stock[],t_stock[Code Article Laboratoire]=BCom!A393)</f>
        <v>#VALUE!</v>
      </c>
    </row>
    <row r="382" spans="1:1" x14ac:dyDescent="0.2">
      <c r="A382" t="e" cm="1" vm="1">
        <f t="array" ref="A382">_xlfn._xlws.FILTER(t_stock[],t_stock[Code Article Laboratoire]=BCom!A394)</f>
        <v>#VALUE!</v>
      </c>
    </row>
    <row r="383" spans="1:1" x14ac:dyDescent="0.2">
      <c r="A383" t="e" cm="1" vm="1">
        <f t="array" ref="A383">_xlfn._xlws.FILTER(t_stock[],t_stock[Code Article Laboratoire]=BCom!A395)</f>
        <v>#VALUE!</v>
      </c>
    </row>
    <row r="384" spans="1:1" x14ac:dyDescent="0.2">
      <c r="A384" t="e" cm="1" vm="1">
        <f t="array" ref="A384">_xlfn._xlws.FILTER(t_stock[],t_stock[Code Article Laboratoire]=BCom!A396)</f>
        <v>#VALUE!</v>
      </c>
    </row>
    <row r="385" spans="1:1" x14ac:dyDescent="0.2">
      <c r="A385" t="e" cm="1" vm="1">
        <f t="array" ref="A385">_xlfn._xlws.FILTER(t_stock[],t_stock[Code Article Laboratoire]=BCom!A397)</f>
        <v>#VALUE!</v>
      </c>
    </row>
    <row r="386" spans="1:1" x14ac:dyDescent="0.2">
      <c r="A386" t="e" cm="1" vm="1">
        <f t="array" ref="A386">_xlfn._xlws.FILTER(t_stock[],t_stock[Code Article Laboratoire]=BCom!A398)</f>
        <v>#VALUE!</v>
      </c>
    </row>
    <row r="387" spans="1:1" x14ac:dyDescent="0.2">
      <c r="A387" t="e" cm="1" vm="1">
        <f t="array" ref="A387">_xlfn._xlws.FILTER(t_stock[],t_stock[Code Article Laboratoire]=BCom!A399)</f>
        <v>#VALUE!</v>
      </c>
    </row>
    <row r="388" spans="1:1" x14ac:dyDescent="0.2">
      <c r="A388" t="e" cm="1" vm="1">
        <f t="array" ref="A388">_xlfn._xlws.FILTER(t_stock[],t_stock[Code Article Laboratoire]=BCom!A400)</f>
        <v>#VALUE!</v>
      </c>
    </row>
    <row r="389" spans="1:1" x14ac:dyDescent="0.2">
      <c r="A389" t="e" cm="1" vm="1">
        <f t="array" ref="A389">_xlfn._xlws.FILTER(t_stock[],t_stock[Code Article Laboratoire]=BCom!A401)</f>
        <v>#VALUE!</v>
      </c>
    </row>
    <row r="390" spans="1:1" x14ac:dyDescent="0.2">
      <c r="A390" t="e" cm="1" vm="1">
        <f t="array" ref="A390">_xlfn._xlws.FILTER(t_stock[],t_stock[Code Article Laboratoire]=BCom!A402)</f>
        <v>#VALUE!</v>
      </c>
    </row>
    <row r="391" spans="1:1" x14ac:dyDescent="0.2">
      <c r="A391" t="e" cm="1" vm="1">
        <f t="array" ref="A391">_xlfn._xlws.FILTER(t_stock[],t_stock[Code Article Laboratoire]=BCom!A403)</f>
        <v>#VALUE!</v>
      </c>
    </row>
    <row r="392" spans="1:1" x14ac:dyDescent="0.2">
      <c r="A392" t="e" cm="1" vm="1">
        <f t="array" ref="A392">_xlfn._xlws.FILTER(t_stock[],t_stock[Code Article Laboratoire]=BCom!A404)</f>
        <v>#VALUE!</v>
      </c>
    </row>
    <row r="393" spans="1:1" x14ac:dyDescent="0.2">
      <c r="A393" t="e" cm="1" vm="1">
        <f t="array" ref="A393">_xlfn._xlws.FILTER(t_stock[],t_stock[Code Article Laboratoire]=BCom!A405)</f>
        <v>#VALUE!</v>
      </c>
    </row>
    <row r="394" spans="1:1" x14ac:dyDescent="0.2">
      <c r="A394" t="e" cm="1" vm="1">
        <f t="array" ref="A394">_xlfn._xlws.FILTER(t_stock[],t_stock[Code Article Laboratoire]=BCom!A406)</f>
        <v>#VALUE!</v>
      </c>
    </row>
    <row r="395" spans="1:1" x14ac:dyDescent="0.2">
      <c r="A395" t="e" cm="1" vm="1">
        <f t="array" ref="A395">_xlfn._xlws.FILTER(t_stock[],t_stock[Code Article Laboratoire]=BCom!A407)</f>
        <v>#VALUE!</v>
      </c>
    </row>
    <row r="396" spans="1:1" x14ac:dyDescent="0.2">
      <c r="A396" t="e" cm="1" vm="1">
        <f t="array" ref="A396">_xlfn._xlws.FILTER(t_stock[],t_stock[Code Article Laboratoire]=BCom!A408)</f>
        <v>#VALUE!</v>
      </c>
    </row>
    <row r="397" spans="1:1" x14ac:dyDescent="0.2">
      <c r="A397" t="e" cm="1" vm="1">
        <f t="array" ref="A397">_xlfn._xlws.FILTER(t_stock[],t_stock[Code Article Laboratoire]=BCom!A409)</f>
        <v>#VALUE!</v>
      </c>
    </row>
    <row r="398" spans="1:1" x14ac:dyDescent="0.2">
      <c r="A398" t="e" cm="1" vm="1">
        <f t="array" ref="A398">_xlfn._xlws.FILTER(t_stock[],t_stock[Code Article Laboratoire]=BCom!A410)</f>
        <v>#VALUE!</v>
      </c>
    </row>
    <row r="399" spans="1:1" x14ac:dyDescent="0.2">
      <c r="A399" t="e" cm="1" vm="1">
        <f t="array" ref="A399">_xlfn._xlws.FILTER(t_stock[],t_stock[Code Article Laboratoire]=BCom!A411)</f>
        <v>#VALUE!</v>
      </c>
    </row>
    <row r="400" spans="1:1" x14ac:dyDescent="0.2">
      <c r="A400" t="e" cm="1" vm="1">
        <f t="array" ref="A400">_xlfn._xlws.FILTER(t_stock[],t_stock[Code Article Laboratoire]=BCom!A412)</f>
        <v>#VALUE!</v>
      </c>
    </row>
    <row r="401" spans="1:1" x14ac:dyDescent="0.2">
      <c r="A401" t="e" cm="1" vm="1">
        <f t="array" ref="A401">_xlfn._xlws.FILTER(t_stock[],t_stock[Code Article Laboratoire]=BCom!A413)</f>
        <v>#VALUE!</v>
      </c>
    </row>
    <row r="402" spans="1:1" x14ac:dyDescent="0.2">
      <c r="A402" t="e" cm="1" vm="1">
        <f t="array" ref="A402">_xlfn._xlws.FILTER(t_stock[],t_stock[Code Article Laboratoire]=BCom!A414)</f>
        <v>#VALUE!</v>
      </c>
    </row>
    <row r="403" spans="1:1" x14ac:dyDescent="0.2">
      <c r="A403" t="e" cm="1" vm="1">
        <f t="array" ref="A403">_xlfn._xlws.FILTER(t_stock[],t_stock[Code Article Laboratoire]=BCom!A415)</f>
        <v>#VALUE!</v>
      </c>
    </row>
    <row r="404" spans="1:1" x14ac:dyDescent="0.2">
      <c r="A404" t="e" cm="1" vm="1">
        <f t="array" ref="A404">_xlfn._xlws.FILTER(t_stock[],t_stock[Code Article Laboratoire]=BCom!A416)</f>
        <v>#VALUE!</v>
      </c>
    </row>
    <row r="405" spans="1:1" x14ac:dyDescent="0.2">
      <c r="A405" t="e" cm="1" vm="1">
        <f t="array" ref="A405">_xlfn._xlws.FILTER(t_stock[],t_stock[Code Article Laboratoire]=BCom!A417)</f>
        <v>#VALUE!</v>
      </c>
    </row>
    <row r="406" spans="1:1" x14ac:dyDescent="0.2">
      <c r="A406" t="e" cm="1" vm="1">
        <f t="array" ref="A406">_xlfn._xlws.FILTER(t_stock[],t_stock[Code Article Laboratoire]=BCom!A418)</f>
        <v>#VALUE!</v>
      </c>
    </row>
    <row r="407" spans="1:1" x14ac:dyDescent="0.2">
      <c r="A407" t="e" cm="1" vm="1">
        <f t="array" ref="A407">_xlfn._xlws.FILTER(t_stock[],t_stock[Code Article Laboratoire]=BCom!A419)</f>
        <v>#VALUE!</v>
      </c>
    </row>
    <row r="408" spans="1:1" x14ac:dyDescent="0.2">
      <c r="A408" t="e" cm="1" vm="1">
        <f t="array" ref="A408">_xlfn._xlws.FILTER(t_stock[],t_stock[Code Article Laboratoire]=BCom!A420)</f>
        <v>#VALUE!</v>
      </c>
    </row>
    <row r="409" spans="1:1" x14ac:dyDescent="0.2">
      <c r="A409" t="e" cm="1" vm="1">
        <f t="array" ref="A409">_xlfn._xlws.FILTER(t_stock[],t_stock[Code Article Laboratoire]=BCom!A421)</f>
        <v>#VALUE!</v>
      </c>
    </row>
    <row r="410" spans="1:1" x14ac:dyDescent="0.2">
      <c r="A410" t="e" cm="1" vm="1">
        <f t="array" ref="A410">_xlfn._xlws.FILTER(t_stock[],t_stock[Code Article Laboratoire]=BCom!A422)</f>
        <v>#VALUE!</v>
      </c>
    </row>
    <row r="411" spans="1:1" x14ac:dyDescent="0.2">
      <c r="A411" t="e" cm="1" vm="1">
        <f t="array" ref="A411">_xlfn._xlws.FILTER(t_stock[],t_stock[Code Article Laboratoire]=BCom!A423)</f>
        <v>#VALUE!</v>
      </c>
    </row>
    <row r="412" spans="1:1" x14ac:dyDescent="0.2">
      <c r="A412" t="e" cm="1" vm="1">
        <f t="array" ref="A412">_xlfn._xlws.FILTER(t_stock[],t_stock[Code Article Laboratoire]=BCom!A424)</f>
        <v>#VALUE!</v>
      </c>
    </row>
    <row r="413" spans="1:1" x14ac:dyDescent="0.2">
      <c r="A413" t="e" cm="1" vm="1">
        <f t="array" ref="A413">_xlfn._xlws.FILTER(t_stock[],t_stock[Code Article Laboratoire]=BCom!A425)</f>
        <v>#VALUE!</v>
      </c>
    </row>
    <row r="414" spans="1:1" x14ac:dyDescent="0.2">
      <c r="A414" t="e" cm="1" vm="1">
        <f t="array" ref="A414">_xlfn._xlws.FILTER(t_stock[],t_stock[Code Article Laboratoire]=BCom!A426)</f>
        <v>#VALUE!</v>
      </c>
    </row>
    <row r="415" spans="1:1" x14ac:dyDescent="0.2">
      <c r="A415" t="e" cm="1" vm="1">
        <f t="array" ref="A415">_xlfn._xlws.FILTER(t_stock[],t_stock[Code Article Laboratoire]=BCom!A427)</f>
        <v>#VALUE!</v>
      </c>
    </row>
    <row r="416" spans="1:1" x14ac:dyDescent="0.2">
      <c r="A416" t="e" cm="1" vm="1">
        <f t="array" ref="A416">_xlfn._xlws.FILTER(t_stock[],t_stock[Code Article Laboratoire]=BCom!A428)</f>
        <v>#VALUE!</v>
      </c>
    </row>
    <row r="417" spans="1:1" x14ac:dyDescent="0.2">
      <c r="A417" t="e" cm="1" vm="1">
        <f t="array" ref="A417">_xlfn._xlws.FILTER(t_stock[],t_stock[Code Article Laboratoire]=BCom!A429)</f>
        <v>#VALUE!</v>
      </c>
    </row>
    <row r="418" spans="1:1" x14ac:dyDescent="0.2">
      <c r="A418" t="e" cm="1" vm="1">
        <f t="array" ref="A418">_xlfn._xlws.FILTER(t_stock[],t_stock[Code Article Laboratoire]=BCom!A430)</f>
        <v>#VALUE!</v>
      </c>
    </row>
    <row r="419" spans="1:1" x14ac:dyDescent="0.2">
      <c r="A419" t="e" cm="1" vm="1">
        <f t="array" ref="A419">_xlfn._xlws.FILTER(t_stock[],t_stock[Code Article Laboratoire]=BCom!A431)</f>
        <v>#VALUE!</v>
      </c>
    </row>
    <row r="420" spans="1:1" x14ac:dyDescent="0.2">
      <c r="A420" t="e" cm="1" vm="1">
        <f t="array" ref="A420">_xlfn._xlws.FILTER(t_stock[],t_stock[Code Article Laboratoire]=BCom!A432)</f>
        <v>#VALUE!</v>
      </c>
    </row>
    <row r="421" spans="1:1" x14ac:dyDescent="0.2">
      <c r="A421" t="e" cm="1" vm="1">
        <f t="array" ref="A421">_xlfn._xlws.FILTER(t_stock[],t_stock[Code Article Laboratoire]=BCom!A433)</f>
        <v>#VALUE!</v>
      </c>
    </row>
    <row r="422" spans="1:1" x14ac:dyDescent="0.2">
      <c r="A422" t="e" cm="1" vm="1">
        <f t="array" ref="A422">_xlfn._xlws.FILTER(t_stock[],t_stock[Code Article Laboratoire]=BCom!A434)</f>
        <v>#VALUE!</v>
      </c>
    </row>
    <row r="423" spans="1:1" x14ac:dyDescent="0.2">
      <c r="A423" t="e" cm="1" vm="1">
        <f t="array" ref="A423">_xlfn._xlws.FILTER(t_stock[],t_stock[Code Article Laboratoire]=BCom!A435)</f>
        <v>#VALUE!</v>
      </c>
    </row>
    <row r="424" spans="1:1" x14ac:dyDescent="0.2">
      <c r="A424" t="e" cm="1" vm="1">
        <f t="array" ref="A424">_xlfn._xlws.FILTER(t_stock[],t_stock[Code Article Laboratoire]=BCom!A436)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4CBD-46C8-42D4-962E-49CEF5769E66}">
  <dimension ref="A1:T504"/>
  <sheetViews>
    <sheetView topLeftCell="D1" workbookViewId="0">
      <pane ySplit="1" topLeftCell="A119" activePane="bottomLeft" state="frozen"/>
      <selection pane="bottomLeft" sqref="A1:T1"/>
    </sheetView>
  </sheetViews>
  <sheetFormatPr baseColWidth="10" defaultRowHeight="12.75" x14ac:dyDescent="0.2"/>
  <cols>
    <col min="3" max="3" width="26.28515625" customWidth="1"/>
    <col min="4" max="4" width="17.85546875" customWidth="1"/>
    <col min="5" max="5" width="22.7109375" customWidth="1"/>
    <col min="6" max="6" width="24.85546875" customWidth="1"/>
    <col min="7" max="7" width="15.140625" customWidth="1"/>
    <col min="8" max="8" width="13" customWidth="1"/>
    <col min="10" max="10" width="11.7109375" customWidth="1"/>
  </cols>
  <sheetData>
    <row r="1" spans="1:20" s="21" customFormat="1" ht="28.9" customHeight="1" thickTop="1" thickBot="1" x14ac:dyDescent="0.25">
      <c r="A1" s="24" t="s">
        <v>24</v>
      </c>
      <c r="B1" s="20" t="s">
        <v>25</v>
      </c>
      <c r="C1" s="29" t="s">
        <v>26</v>
      </c>
      <c r="D1" s="22" t="s">
        <v>63</v>
      </c>
      <c r="E1" s="25" t="s">
        <v>27</v>
      </c>
      <c r="F1" s="36" t="s">
        <v>28</v>
      </c>
      <c r="G1" s="25" t="s">
        <v>29</v>
      </c>
      <c r="H1" s="24" t="s">
        <v>30</v>
      </c>
      <c r="I1" s="20" t="s">
        <v>31</v>
      </c>
      <c r="J1" s="71" t="s">
        <v>1234</v>
      </c>
      <c r="K1" s="20" t="s">
        <v>32</v>
      </c>
      <c r="L1" s="20" t="s">
        <v>33</v>
      </c>
      <c r="M1" s="20" t="s">
        <v>34</v>
      </c>
      <c r="N1" s="20" t="s">
        <v>35</v>
      </c>
      <c r="O1" s="20" t="s">
        <v>36</v>
      </c>
      <c r="P1" s="20" t="s">
        <v>37</v>
      </c>
      <c r="Q1" s="20" t="s">
        <v>38</v>
      </c>
      <c r="R1" s="20" t="s">
        <v>39</v>
      </c>
      <c r="S1" s="20" t="s">
        <v>40</v>
      </c>
      <c r="T1" s="22" t="s">
        <v>41</v>
      </c>
    </row>
    <row r="2" spans="1:20" ht="12" customHeight="1" thickTop="1" thickBot="1" x14ac:dyDescent="0.25">
      <c r="A2" s="114" t="s">
        <v>42</v>
      </c>
      <c r="B2" s="23">
        <v>0</v>
      </c>
      <c r="C2" s="31" t="s">
        <v>43</v>
      </c>
      <c r="D2" s="28">
        <v>35410004309</v>
      </c>
      <c r="E2" s="26" t="s">
        <v>44</v>
      </c>
      <c r="F2" s="37" t="s">
        <v>64</v>
      </c>
      <c r="G2" s="39">
        <v>16</v>
      </c>
      <c r="H2" s="38">
        <v>16</v>
      </c>
      <c r="I2" s="19">
        <v>0</v>
      </c>
      <c r="J2" s="70"/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16">
        <v>0</v>
      </c>
    </row>
    <row r="3" spans="1:20" ht="12" customHeight="1" thickTop="1" x14ac:dyDescent="0.2">
      <c r="A3" s="114" t="s">
        <v>42</v>
      </c>
      <c r="B3" s="17">
        <v>52</v>
      </c>
      <c r="C3" s="30" t="s">
        <v>45</v>
      </c>
      <c r="D3" s="23">
        <v>35410000042</v>
      </c>
      <c r="E3" s="26" t="s">
        <v>46</v>
      </c>
      <c r="F3" s="37" t="s">
        <v>65</v>
      </c>
      <c r="G3" s="39">
        <v>10</v>
      </c>
      <c r="H3" s="38">
        <v>10</v>
      </c>
      <c r="I3" s="19">
        <v>0</v>
      </c>
      <c r="J3" s="70"/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16">
        <v>0</v>
      </c>
    </row>
    <row r="4" spans="1:20" ht="12" customHeight="1" thickBot="1" x14ac:dyDescent="0.25">
      <c r="A4" s="114" t="s">
        <v>42</v>
      </c>
      <c r="B4" s="17">
        <v>52</v>
      </c>
      <c r="C4" s="32" t="s">
        <v>45</v>
      </c>
      <c r="D4" s="23">
        <v>35410006643</v>
      </c>
      <c r="E4" s="26" t="s">
        <v>47</v>
      </c>
      <c r="F4" s="37" t="s">
        <v>66</v>
      </c>
      <c r="G4" s="39">
        <v>1</v>
      </c>
      <c r="H4" s="38">
        <v>1</v>
      </c>
      <c r="I4" s="19">
        <v>0</v>
      </c>
      <c r="J4" s="70"/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16">
        <v>0</v>
      </c>
    </row>
    <row r="5" spans="1:20" ht="12" customHeight="1" thickTop="1" x14ac:dyDescent="0.2">
      <c r="A5" s="114" t="s">
        <v>42</v>
      </c>
      <c r="B5" s="23">
        <v>0</v>
      </c>
      <c r="C5" s="33" t="s">
        <v>43</v>
      </c>
      <c r="D5" s="28">
        <v>35410007294</v>
      </c>
      <c r="E5" s="26" t="s">
        <v>48</v>
      </c>
      <c r="F5" s="37" t="s">
        <v>67</v>
      </c>
      <c r="G5" s="39">
        <v>24</v>
      </c>
      <c r="H5" s="38">
        <v>24</v>
      </c>
      <c r="I5" s="19">
        <v>0</v>
      </c>
      <c r="J5" s="70"/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16">
        <v>0</v>
      </c>
    </row>
    <row r="6" spans="1:20" ht="12" customHeight="1" x14ac:dyDescent="0.2">
      <c r="A6" s="114" t="s">
        <v>42</v>
      </c>
      <c r="B6" s="23">
        <v>0</v>
      </c>
      <c r="C6" s="34" t="s">
        <v>43</v>
      </c>
      <c r="D6" s="28">
        <v>35410007252</v>
      </c>
      <c r="E6" s="26" t="s">
        <v>49</v>
      </c>
      <c r="F6" s="37" t="s">
        <v>68</v>
      </c>
      <c r="G6" s="39">
        <v>20</v>
      </c>
      <c r="H6" s="38">
        <v>20</v>
      </c>
      <c r="I6" s="19">
        <v>0</v>
      </c>
      <c r="J6" s="70"/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16">
        <v>0</v>
      </c>
    </row>
    <row r="7" spans="1:20" ht="12" customHeight="1" x14ac:dyDescent="0.2">
      <c r="A7" s="114" t="s">
        <v>42</v>
      </c>
      <c r="B7" s="23">
        <v>0</v>
      </c>
      <c r="C7" s="34" t="s">
        <v>43</v>
      </c>
      <c r="D7" s="28">
        <v>35410007278</v>
      </c>
      <c r="E7" s="26" t="s">
        <v>50</v>
      </c>
      <c r="F7" s="37" t="s">
        <v>69</v>
      </c>
      <c r="G7" s="39">
        <v>20</v>
      </c>
      <c r="H7" s="38">
        <v>20</v>
      </c>
      <c r="I7" s="19">
        <v>0</v>
      </c>
      <c r="J7" s="70"/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16">
        <v>0</v>
      </c>
    </row>
    <row r="8" spans="1:20" ht="12" customHeight="1" x14ac:dyDescent="0.2">
      <c r="A8" s="114" t="s">
        <v>42</v>
      </c>
      <c r="B8" s="23">
        <v>0</v>
      </c>
      <c r="C8" s="34" t="s">
        <v>43</v>
      </c>
      <c r="D8" s="28">
        <v>35410007286</v>
      </c>
      <c r="E8" s="26" t="s">
        <v>51</v>
      </c>
      <c r="F8" s="37" t="s">
        <v>70</v>
      </c>
      <c r="G8" s="39">
        <v>16</v>
      </c>
      <c r="H8" s="38">
        <v>16</v>
      </c>
      <c r="I8" s="19">
        <v>0</v>
      </c>
      <c r="J8" s="70"/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16">
        <v>0</v>
      </c>
    </row>
    <row r="9" spans="1:20" ht="12" customHeight="1" x14ac:dyDescent="0.2">
      <c r="A9" s="114" t="s">
        <v>42</v>
      </c>
      <c r="B9" s="23">
        <v>0</v>
      </c>
      <c r="C9" s="34" t="s">
        <v>43</v>
      </c>
      <c r="D9" s="28">
        <v>35410007229</v>
      </c>
      <c r="E9" s="26" t="s">
        <v>52</v>
      </c>
      <c r="F9" s="37" t="s">
        <v>71</v>
      </c>
      <c r="G9" s="39">
        <v>2</v>
      </c>
      <c r="H9" s="38">
        <v>2</v>
      </c>
      <c r="I9" s="19">
        <v>0</v>
      </c>
      <c r="J9" s="70"/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16">
        <v>0</v>
      </c>
    </row>
    <row r="10" spans="1:20" ht="12" customHeight="1" x14ac:dyDescent="0.2">
      <c r="A10" s="114" t="s">
        <v>42</v>
      </c>
      <c r="B10" s="23">
        <v>0</v>
      </c>
      <c r="C10" s="34" t="s">
        <v>43</v>
      </c>
      <c r="D10" s="28">
        <v>35410007237</v>
      </c>
      <c r="E10" s="26" t="s">
        <v>53</v>
      </c>
      <c r="F10" s="37" t="s">
        <v>72</v>
      </c>
      <c r="G10" s="39">
        <v>24</v>
      </c>
      <c r="H10" s="38">
        <v>24</v>
      </c>
      <c r="I10" s="19">
        <v>0</v>
      </c>
      <c r="J10" s="70"/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16">
        <v>0</v>
      </c>
    </row>
    <row r="11" spans="1:20" ht="12" customHeight="1" x14ac:dyDescent="0.2">
      <c r="A11" s="114" t="s">
        <v>42</v>
      </c>
      <c r="B11" s="23">
        <v>0</v>
      </c>
      <c r="C11" s="34" t="s">
        <v>43</v>
      </c>
      <c r="D11" s="28">
        <v>35410007245</v>
      </c>
      <c r="E11" s="26" t="s">
        <v>54</v>
      </c>
      <c r="F11" s="37" t="s">
        <v>73</v>
      </c>
      <c r="G11" s="39">
        <v>24</v>
      </c>
      <c r="H11" s="38">
        <v>24</v>
      </c>
      <c r="I11" s="19">
        <v>0</v>
      </c>
      <c r="J11" s="70"/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16">
        <v>0</v>
      </c>
    </row>
    <row r="12" spans="1:20" ht="12" customHeight="1" thickBot="1" x14ac:dyDescent="0.25">
      <c r="A12" s="114" t="s">
        <v>42</v>
      </c>
      <c r="B12" s="23">
        <v>0</v>
      </c>
      <c r="C12" s="35" t="s">
        <v>43</v>
      </c>
      <c r="D12" s="28">
        <v>35410007260</v>
      </c>
      <c r="E12" s="26" t="s">
        <v>55</v>
      </c>
      <c r="F12" s="37" t="s">
        <v>74</v>
      </c>
      <c r="G12" s="39">
        <v>20</v>
      </c>
      <c r="H12" s="38">
        <v>20</v>
      </c>
      <c r="I12" s="19">
        <v>0</v>
      </c>
      <c r="J12" s="70"/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16">
        <v>0</v>
      </c>
    </row>
    <row r="13" spans="1:20" ht="12" customHeight="1" thickTop="1" x14ac:dyDescent="0.2">
      <c r="A13" s="114" t="s">
        <v>42</v>
      </c>
      <c r="B13" s="17">
        <v>52</v>
      </c>
      <c r="C13" s="30" t="s">
        <v>45</v>
      </c>
      <c r="D13" s="23">
        <v>35410005884</v>
      </c>
      <c r="E13" s="26" t="s">
        <v>56</v>
      </c>
      <c r="F13" s="37" t="s">
        <v>75</v>
      </c>
      <c r="G13" s="39">
        <v>6</v>
      </c>
      <c r="H13" s="38">
        <v>6</v>
      </c>
      <c r="I13" s="19">
        <v>0</v>
      </c>
      <c r="J13" s="70"/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16">
        <v>0</v>
      </c>
    </row>
    <row r="14" spans="1:20" ht="12" customHeight="1" x14ac:dyDescent="0.2">
      <c r="A14" s="114" t="s">
        <v>42</v>
      </c>
      <c r="B14" s="17">
        <v>52</v>
      </c>
      <c r="C14" s="18" t="s">
        <v>45</v>
      </c>
      <c r="D14" s="23">
        <v>35410000059</v>
      </c>
      <c r="E14" s="26" t="s">
        <v>57</v>
      </c>
      <c r="F14" s="37" t="s">
        <v>76</v>
      </c>
      <c r="G14" s="39">
        <v>3</v>
      </c>
      <c r="H14" s="38">
        <v>3</v>
      </c>
      <c r="I14" s="19">
        <v>0</v>
      </c>
      <c r="J14" s="70"/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16">
        <v>0</v>
      </c>
    </row>
    <row r="15" spans="1:20" ht="12" customHeight="1" x14ac:dyDescent="0.2">
      <c r="A15" s="114" t="s">
        <v>42</v>
      </c>
      <c r="B15" s="17">
        <v>41</v>
      </c>
      <c r="C15" s="18" t="s">
        <v>58</v>
      </c>
      <c r="D15" s="23">
        <v>35410000067</v>
      </c>
      <c r="E15" s="26" t="s">
        <v>59</v>
      </c>
      <c r="F15" s="37" t="s">
        <v>77</v>
      </c>
      <c r="G15" s="39">
        <v>119</v>
      </c>
      <c r="H15" s="38">
        <v>87</v>
      </c>
      <c r="I15" s="19">
        <v>0</v>
      </c>
      <c r="J15" s="70"/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32</v>
      </c>
      <c r="S15" s="19">
        <v>0</v>
      </c>
      <c r="T15" s="116">
        <v>0</v>
      </c>
    </row>
    <row r="16" spans="1:20" ht="12" customHeight="1" x14ac:dyDescent="0.2">
      <c r="A16" s="114" t="s">
        <v>42</v>
      </c>
      <c r="B16" s="17">
        <v>52</v>
      </c>
      <c r="C16" s="18" t="s">
        <v>45</v>
      </c>
      <c r="D16" s="23">
        <v>35410000067</v>
      </c>
      <c r="E16" s="26" t="s">
        <v>59</v>
      </c>
      <c r="F16" s="37" t="s">
        <v>78</v>
      </c>
      <c r="G16" s="39">
        <v>24</v>
      </c>
      <c r="H16" s="38">
        <v>36</v>
      </c>
      <c r="I16" s="19">
        <v>0</v>
      </c>
      <c r="J16" s="70"/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12</v>
      </c>
      <c r="T16" s="116">
        <v>0</v>
      </c>
    </row>
    <row r="17" spans="1:20" ht="12" customHeight="1" thickBot="1" x14ac:dyDescent="0.25">
      <c r="A17" s="114" t="s">
        <v>42</v>
      </c>
      <c r="B17" s="17">
        <v>42</v>
      </c>
      <c r="C17" s="32" t="s">
        <v>60</v>
      </c>
      <c r="D17" s="23">
        <v>35410000067</v>
      </c>
      <c r="E17" s="26" t="s">
        <v>59</v>
      </c>
      <c r="F17" s="37" t="s">
        <v>79</v>
      </c>
      <c r="G17" s="39">
        <v>3</v>
      </c>
      <c r="H17" s="38">
        <v>23</v>
      </c>
      <c r="I17" s="19">
        <v>0</v>
      </c>
      <c r="J17" s="70"/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20</v>
      </c>
      <c r="T17" s="116">
        <v>0</v>
      </c>
    </row>
    <row r="18" spans="1:20" ht="12" customHeight="1" thickTop="1" x14ac:dyDescent="0.2">
      <c r="A18" s="114" t="s">
        <v>42</v>
      </c>
      <c r="B18" s="23">
        <v>0</v>
      </c>
      <c r="C18" s="33" t="s">
        <v>43</v>
      </c>
      <c r="D18" s="28">
        <v>35410000067</v>
      </c>
      <c r="E18" s="26" t="s">
        <v>59</v>
      </c>
      <c r="F18" s="37" t="s">
        <v>80</v>
      </c>
      <c r="G18" s="39">
        <v>7</v>
      </c>
      <c r="H18" s="38">
        <v>7</v>
      </c>
      <c r="I18" s="19">
        <v>0</v>
      </c>
      <c r="J18" s="70"/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16">
        <v>0</v>
      </c>
    </row>
    <row r="19" spans="1:20" ht="12" customHeight="1" thickBot="1" x14ac:dyDescent="0.25">
      <c r="A19" s="114" t="s">
        <v>42</v>
      </c>
      <c r="B19" s="23">
        <v>0</v>
      </c>
      <c r="C19" s="35" t="s">
        <v>43</v>
      </c>
      <c r="D19" s="28">
        <v>35410000075</v>
      </c>
      <c r="E19" s="26" t="s">
        <v>61</v>
      </c>
      <c r="F19" s="37" t="s">
        <v>81</v>
      </c>
      <c r="G19" s="39">
        <v>136</v>
      </c>
      <c r="H19" s="38">
        <v>136</v>
      </c>
      <c r="I19" s="19">
        <v>0</v>
      </c>
      <c r="J19" s="70"/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16">
        <v>0</v>
      </c>
    </row>
    <row r="20" spans="1:20" ht="12" customHeight="1" thickTop="1" thickBot="1" x14ac:dyDescent="0.25">
      <c r="A20" s="114" t="s">
        <v>42</v>
      </c>
      <c r="B20" s="17">
        <v>52</v>
      </c>
      <c r="C20" s="30" t="s">
        <v>45</v>
      </c>
      <c r="D20" s="23">
        <v>35410000083</v>
      </c>
      <c r="E20" s="27" t="s">
        <v>62</v>
      </c>
      <c r="F20" s="37" t="s">
        <v>82</v>
      </c>
      <c r="G20" s="40">
        <v>3</v>
      </c>
      <c r="H20" s="38">
        <v>3</v>
      </c>
      <c r="I20" s="19">
        <v>0</v>
      </c>
      <c r="J20" s="70"/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16">
        <v>0</v>
      </c>
    </row>
    <row r="21" spans="1:20" ht="12" customHeight="1" thickTop="1" x14ac:dyDescent="0.2">
      <c r="A21" s="115" t="s">
        <v>42</v>
      </c>
      <c r="B21" s="44">
        <v>0</v>
      </c>
      <c r="C21" s="45" t="s">
        <v>43</v>
      </c>
      <c r="D21" s="44">
        <v>35410000091</v>
      </c>
      <c r="E21" s="44" t="s">
        <v>83</v>
      </c>
      <c r="F21" s="37" t="s">
        <v>562</v>
      </c>
      <c r="G21" s="46">
        <v>115</v>
      </c>
      <c r="H21" s="46">
        <v>127</v>
      </c>
      <c r="I21" s="46">
        <v>0</v>
      </c>
      <c r="J21" s="70"/>
      <c r="K21" s="46">
        <v>0</v>
      </c>
      <c r="L21" s="46">
        <v>0</v>
      </c>
      <c r="M21" s="46">
        <v>12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117">
        <v>0</v>
      </c>
    </row>
    <row r="22" spans="1:20" ht="12" customHeight="1" x14ac:dyDescent="0.2">
      <c r="A22" s="115" t="s">
        <v>42</v>
      </c>
      <c r="B22" s="44">
        <v>0</v>
      </c>
      <c r="C22" s="45" t="s">
        <v>43</v>
      </c>
      <c r="D22" s="44">
        <v>35410000109</v>
      </c>
      <c r="E22" s="44" t="s">
        <v>84</v>
      </c>
      <c r="F22" s="37" t="s">
        <v>563</v>
      </c>
      <c r="G22" s="46">
        <v>2179</v>
      </c>
      <c r="H22" s="46">
        <v>2637</v>
      </c>
      <c r="I22" s="46">
        <v>0</v>
      </c>
      <c r="J22" s="70"/>
      <c r="K22" s="46">
        <v>0</v>
      </c>
      <c r="L22" s="46">
        <v>138</v>
      </c>
      <c r="M22" s="46">
        <v>592</v>
      </c>
      <c r="N22" s="46">
        <v>0</v>
      </c>
      <c r="O22" s="46">
        <v>0</v>
      </c>
      <c r="P22" s="46">
        <v>0</v>
      </c>
      <c r="Q22" s="46">
        <v>0</v>
      </c>
      <c r="R22" s="46">
        <v>134</v>
      </c>
      <c r="S22" s="46">
        <v>138</v>
      </c>
      <c r="T22" s="117">
        <v>0</v>
      </c>
    </row>
    <row r="23" spans="1:20" ht="12" customHeight="1" x14ac:dyDescent="0.2">
      <c r="A23" s="115" t="s">
        <v>42</v>
      </c>
      <c r="B23" s="44">
        <v>0</v>
      </c>
      <c r="C23" s="45" t="s">
        <v>43</v>
      </c>
      <c r="D23" s="44">
        <v>35410000125</v>
      </c>
      <c r="E23" s="44" t="s">
        <v>85</v>
      </c>
      <c r="F23" s="37" t="s">
        <v>564</v>
      </c>
      <c r="G23" s="46">
        <v>1719</v>
      </c>
      <c r="H23" s="46">
        <v>1865</v>
      </c>
      <c r="I23" s="46">
        <v>0</v>
      </c>
      <c r="J23" s="70"/>
      <c r="K23" s="46">
        <v>0</v>
      </c>
      <c r="L23" s="46">
        <v>0</v>
      </c>
      <c r="M23" s="46">
        <v>146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117">
        <v>0</v>
      </c>
    </row>
    <row r="24" spans="1:20" ht="12" customHeight="1" x14ac:dyDescent="0.2">
      <c r="A24" s="115" t="s">
        <v>42</v>
      </c>
      <c r="B24" s="44">
        <v>0</v>
      </c>
      <c r="C24" s="45" t="s">
        <v>43</v>
      </c>
      <c r="D24" s="44">
        <v>35410000133</v>
      </c>
      <c r="E24" s="44" t="s">
        <v>86</v>
      </c>
      <c r="F24" s="37" t="s">
        <v>565</v>
      </c>
      <c r="G24" s="46">
        <v>537</v>
      </c>
      <c r="H24" s="46">
        <v>793</v>
      </c>
      <c r="I24" s="46">
        <v>0</v>
      </c>
      <c r="J24" s="70"/>
      <c r="K24" s="46">
        <v>0</v>
      </c>
      <c r="L24" s="46">
        <v>68</v>
      </c>
      <c r="M24" s="46">
        <v>270</v>
      </c>
      <c r="N24" s="46">
        <v>0</v>
      </c>
      <c r="O24" s="46">
        <v>0</v>
      </c>
      <c r="P24" s="46">
        <v>0</v>
      </c>
      <c r="Q24" s="46">
        <v>0</v>
      </c>
      <c r="R24" s="46">
        <v>14</v>
      </c>
      <c r="S24" s="46">
        <v>68</v>
      </c>
      <c r="T24" s="117">
        <v>0</v>
      </c>
    </row>
    <row r="25" spans="1:20" ht="12" customHeight="1" x14ac:dyDescent="0.2">
      <c r="A25" s="115" t="s">
        <v>42</v>
      </c>
      <c r="B25" s="44">
        <v>0</v>
      </c>
      <c r="C25" s="45" t="s">
        <v>43</v>
      </c>
      <c r="D25" s="44">
        <v>35410000174</v>
      </c>
      <c r="E25" s="44" t="s">
        <v>87</v>
      </c>
      <c r="F25" s="37" t="s">
        <v>566</v>
      </c>
      <c r="G25" s="46">
        <v>856</v>
      </c>
      <c r="H25" s="46">
        <v>924</v>
      </c>
      <c r="I25" s="46">
        <v>0</v>
      </c>
      <c r="J25" s="70"/>
      <c r="K25" s="46">
        <v>0</v>
      </c>
      <c r="L25" s="46">
        <v>4</v>
      </c>
      <c r="M25" s="46">
        <v>75</v>
      </c>
      <c r="N25" s="46">
        <v>0</v>
      </c>
      <c r="O25" s="46">
        <v>0</v>
      </c>
      <c r="P25" s="46">
        <v>0</v>
      </c>
      <c r="Q25" s="46">
        <v>0</v>
      </c>
      <c r="R25" s="46">
        <v>7</v>
      </c>
      <c r="S25" s="46">
        <v>4</v>
      </c>
      <c r="T25" s="117">
        <v>0</v>
      </c>
    </row>
    <row r="26" spans="1:20" ht="12" customHeight="1" x14ac:dyDescent="0.2">
      <c r="A26" s="115" t="s">
        <v>42</v>
      </c>
      <c r="B26" s="44">
        <v>0</v>
      </c>
      <c r="C26" s="45" t="s">
        <v>43</v>
      </c>
      <c r="D26" s="44">
        <v>35410000208</v>
      </c>
      <c r="E26" s="44" t="s">
        <v>88</v>
      </c>
      <c r="F26" s="37" t="s">
        <v>567</v>
      </c>
      <c r="G26" s="46">
        <v>966</v>
      </c>
      <c r="H26" s="46">
        <v>1009</v>
      </c>
      <c r="I26" s="46">
        <v>0</v>
      </c>
      <c r="J26" s="70"/>
      <c r="K26" s="46">
        <v>0</v>
      </c>
      <c r="L26" s="46">
        <v>0</v>
      </c>
      <c r="M26" s="46">
        <v>43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117">
        <v>0</v>
      </c>
    </row>
    <row r="27" spans="1:20" ht="12" customHeight="1" x14ac:dyDescent="0.2">
      <c r="A27" s="115" t="s">
        <v>42</v>
      </c>
      <c r="B27" s="44">
        <v>0</v>
      </c>
      <c r="C27" s="45" t="s">
        <v>43</v>
      </c>
      <c r="D27" s="44">
        <v>35410000224</v>
      </c>
      <c r="E27" s="44" t="s">
        <v>89</v>
      </c>
      <c r="F27" s="37" t="s">
        <v>568</v>
      </c>
      <c r="G27" s="46">
        <v>1986</v>
      </c>
      <c r="H27" s="46">
        <v>2297</v>
      </c>
      <c r="I27" s="46">
        <v>0</v>
      </c>
      <c r="J27" s="70"/>
      <c r="K27" s="46">
        <v>0</v>
      </c>
      <c r="L27" s="46">
        <v>0</v>
      </c>
      <c r="M27" s="46">
        <v>316</v>
      </c>
      <c r="N27" s="46">
        <v>0</v>
      </c>
      <c r="O27" s="46">
        <v>0</v>
      </c>
      <c r="P27" s="46">
        <v>0</v>
      </c>
      <c r="Q27" s="46">
        <v>0</v>
      </c>
      <c r="R27" s="46">
        <v>5</v>
      </c>
      <c r="S27" s="46">
        <v>0</v>
      </c>
      <c r="T27" s="117">
        <v>0</v>
      </c>
    </row>
    <row r="28" spans="1:20" ht="12" customHeight="1" x14ac:dyDescent="0.2">
      <c r="A28" s="115" t="s">
        <v>42</v>
      </c>
      <c r="B28" s="44">
        <v>0</v>
      </c>
      <c r="C28" s="45" t="s">
        <v>43</v>
      </c>
      <c r="D28" s="44">
        <v>35410000265</v>
      </c>
      <c r="E28" s="44" t="s">
        <v>90</v>
      </c>
      <c r="F28" s="37" t="s">
        <v>569</v>
      </c>
      <c r="G28" s="46">
        <v>2</v>
      </c>
      <c r="H28" s="46">
        <v>2</v>
      </c>
      <c r="I28" s="46">
        <v>0</v>
      </c>
      <c r="J28" s="70"/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117">
        <v>0</v>
      </c>
    </row>
    <row r="29" spans="1:20" ht="12" customHeight="1" x14ac:dyDescent="0.2">
      <c r="A29" s="115" t="s">
        <v>42</v>
      </c>
      <c r="B29" s="44">
        <v>0</v>
      </c>
      <c r="C29" s="45" t="s">
        <v>43</v>
      </c>
      <c r="D29" s="44">
        <v>35410000315</v>
      </c>
      <c r="E29" s="44" t="s">
        <v>91</v>
      </c>
      <c r="F29" s="37" t="s">
        <v>570</v>
      </c>
      <c r="G29" s="46">
        <v>49</v>
      </c>
      <c r="H29" s="46">
        <v>49</v>
      </c>
      <c r="I29" s="46">
        <v>0</v>
      </c>
      <c r="J29" s="70"/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117">
        <v>0</v>
      </c>
    </row>
    <row r="30" spans="1:20" ht="12" customHeight="1" x14ac:dyDescent="0.2">
      <c r="A30" s="115" t="s">
        <v>42</v>
      </c>
      <c r="B30" s="44">
        <v>0</v>
      </c>
      <c r="C30" s="45" t="s">
        <v>43</v>
      </c>
      <c r="D30" s="44">
        <v>35410000323</v>
      </c>
      <c r="E30" s="44" t="s">
        <v>92</v>
      </c>
      <c r="F30" s="37" t="s">
        <v>571</v>
      </c>
      <c r="G30" s="46">
        <v>0</v>
      </c>
      <c r="H30" s="46">
        <v>0</v>
      </c>
      <c r="I30" s="46">
        <v>1</v>
      </c>
      <c r="J30" s="70"/>
      <c r="K30" s="46">
        <v>0</v>
      </c>
      <c r="L30" s="46">
        <v>0</v>
      </c>
      <c r="M30" s="46">
        <v>1</v>
      </c>
      <c r="N30" s="46">
        <v>0</v>
      </c>
      <c r="O30" s="46">
        <v>0</v>
      </c>
      <c r="P30" s="46">
        <v>0</v>
      </c>
      <c r="Q30" s="46">
        <v>0</v>
      </c>
      <c r="R30" s="46">
        <v>1</v>
      </c>
      <c r="S30" s="46">
        <v>1</v>
      </c>
      <c r="T30" s="117">
        <v>0</v>
      </c>
    </row>
    <row r="31" spans="1:20" ht="12" customHeight="1" x14ac:dyDescent="0.2">
      <c r="A31" s="115" t="s">
        <v>42</v>
      </c>
      <c r="B31" s="44">
        <v>0</v>
      </c>
      <c r="C31" s="45" t="s">
        <v>43</v>
      </c>
      <c r="D31" s="44">
        <v>35410000356</v>
      </c>
      <c r="E31" s="44" t="s">
        <v>93</v>
      </c>
      <c r="F31" s="37" t="s">
        <v>572</v>
      </c>
      <c r="G31" s="46">
        <v>2</v>
      </c>
      <c r="H31" s="46">
        <v>34</v>
      </c>
      <c r="I31" s="46">
        <v>0</v>
      </c>
      <c r="J31" s="70"/>
      <c r="K31" s="46">
        <v>0</v>
      </c>
      <c r="L31" s="46">
        <v>0</v>
      </c>
      <c r="M31" s="46">
        <v>32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117">
        <v>0</v>
      </c>
    </row>
    <row r="32" spans="1:20" ht="12" customHeight="1" x14ac:dyDescent="0.2">
      <c r="A32" s="115" t="s">
        <v>42</v>
      </c>
      <c r="B32" s="44">
        <v>0</v>
      </c>
      <c r="C32" s="45" t="s">
        <v>43</v>
      </c>
      <c r="D32" s="44">
        <v>35410000364</v>
      </c>
      <c r="E32" s="44" t="s">
        <v>94</v>
      </c>
      <c r="F32" s="37" t="s">
        <v>573</v>
      </c>
      <c r="G32" s="46">
        <v>125</v>
      </c>
      <c r="H32" s="46">
        <v>125</v>
      </c>
      <c r="I32" s="46">
        <v>0</v>
      </c>
      <c r="J32" s="70"/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117">
        <v>0</v>
      </c>
    </row>
    <row r="33" spans="1:20" ht="12" customHeight="1" x14ac:dyDescent="0.2">
      <c r="A33" s="115" t="s">
        <v>42</v>
      </c>
      <c r="B33" s="44">
        <v>0</v>
      </c>
      <c r="C33" s="45" t="s">
        <v>43</v>
      </c>
      <c r="D33" s="44">
        <v>35410000372</v>
      </c>
      <c r="E33" s="44" t="s">
        <v>95</v>
      </c>
      <c r="F33" s="37" t="s">
        <v>574</v>
      </c>
      <c r="G33" s="46">
        <v>651</v>
      </c>
      <c r="H33" s="46">
        <v>840</v>
      </c>
      <c r="I33" s="46">
        <v>0</v>
      </c>
      <c r="J33" s="70"/>
      <c r="K33" s="46">
        <v>0</v>
      </c>
      <c r="L33" s="46">
        <v>0</v>
      </c>
      <c r="M33" s="46">
        <v>189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117">
        <v>0</v>
      </c>
    </row>
    <row r="34" spans="1:20" ht="12" customHeight="1" x14ac:dyDescent="0.2">
      <c r="A34" s="115" t="s">
        <v>42</v>
      </c>
      <c r="B34" s="44">
        <v>0</v>
      </c>
      <c r="C34" s="45" t="s">
        <v>43</v>
      </c>
      <c r="D34" s="44">
        <v>35410004317</v>
      </c>
      <c r="E34" s="44" t="s">
        <v>96</v>
      </c>
      <c r="F34" s="37" t="s">
        <v>575</v>
      </c>
      <c r="G34" s="46">
        <v>10</v>
      </c>
      <c r="H34" s="46">
        <v>10</v>
      </c>
      <c r="I34" s="46">
        <v>0</v>
      </c>
      <c r="J34" s="70"/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117">
        <v>0</v>
      </c>
    </row>
    <row r="35" spans="1:20" ht="12" customHeight="1" x14ac:dyDescent="0.2">
      <c r="A35" s="115" t="s">
        <v>42</v>
      </c>
      <c r="B35" s="44">
        <v>0</v>
      </c>
      <c r="C35" s="45" t="s">
        <v>43</v>
      </c>
      <c r="D35" s="44">
        <v>35410000380</v>
      </c>
      <c r="E35" s="44" t="s">
        <v>97</v>
      </c>
      <c r="F35" s="37" t="s">
        <v>576</v>
      </c>
      <c r="G35" s="46">
        <v>46</v>
      </c>
      <c r="H35" s="46">
        <v>46</v>
      </c>
      <c r="I35" s="46">
        <v>0</v>
      </c>
      <c r="J35" s="70"/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117">
        <v>0</v>
      </c>
    </row>
    <row r="36" spans="1:20" ht="12" customHeight="1" x14ac:dyDescent="0.2">
      <c r="A36" s="115" t="s">
        <v>42</v>
      </c>
      <c r="B36" s="44">
        <v>0</v>
      </c>
      <c r="C36" s="45" t="s">
        <v>43</v>
      </c>
      <c r="D36" s="44">
        <v>35410000398</v>
      </c>
      <c r="E36" s="44" t="s">
        <v>98</v>
      </c>
      <c r="F36" s="37" t="s">
        <v>577</v>
      </c>
      <c r="G36" s="46">
        <v>2</v>
      </c>
      <c r="H36" s="46">
        <v>2</v>
      </c>
      <c r="I36" s="46">
        <v>0</v>
      </c>
      <c r="J36" s="70"/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117">
        <v>0</v>
      </c>
    </row>
    <row r="37" spans="1:20" ht="12" customHeight="1" x14ac:dyDescent="0.2">
      <c r="A37" s="115" t="s">
        <v>42</v>
      </c>
      <c r="B37" s="44">
        <v>0</v>
      </c>
      <c r="C37" s="45" t="s">
        <v>43</v>
      </c>
      <c r="D37" s="44">
        <v>35410000406</v>
      </c>
      <c r="E37" s="44" t="s">
        <v>99</v>
      </c>
      <c r="F37" s="37" t="s">
        <v>578</v>
      </c>
      <c r="G37" s="46">
        <v>9</v>
      </c>
      <c r="H37" s="46">
        <v>9</v>
      </c>
      <c r="I37" s="46">
        <v>0</v>
      </c>
      <c r="J37" s="70"/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117">
        <v>0</v>
      </c>
    </row>
    <row r="38" spans="1:20" ht="12" customHeight="1" x14ac:dyDescent="0.2">
      <c r="A38" s="115" t="s">
        <v>42</v>
      </c>
      <c r="B38" s="44">
        <v>0</v>
      </c>
      <c r="C38" s="45" t="s">
        <v>43</v>
      </c>
      <c r="D38" s="44">
        <v>35410000414</v>
      </c>
      <c r="E38" s="44" t="s">
        <v>100</v>
      </c>
      <c r="F38" s="37" t="s">
        <v>579</v>
      </c>
      <c r="G38" s="46">
        <v>3</v>
      </c>
      <c r="H38" s="46">
        <v>3</v>
      </c>
      <c r="I38" s="46">
        <v>0</v>
      </c>
      <c r="J38" s="70"/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117">
        <v>0</v>
      </c>
    </row>
    <row r="39" spans="1:20" ht="12" customHeight="1" x14ac:dyDescent="0.2">
      <c r="A39" s="115" t="s">
        <v>42</v>
      </c>
      <c r="B39" s="44">
        <v>0</v>
      </c>
      <c r="C39" s="45" t="s">
        <v>43</v>
      </c>
      <c r="D39" s="44">
        <v>35410000422</v>
      </c>
      <c r="E39" s="44" t="s">
        <v>101</v>
      </c>
      <c r="F39" s="37" t="s">
        <v>580</v>
      </c>
      <c r="G39" s="46">
        <v>1</v>
      </c>
      <c r="H39" s="46">
        <v>1</v>
      </c>
      <c r="I39" s="46">
        <v>0</v>
      </c>
      <c r="J39" s="70"/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117">
        <v>0</v>
      </c>
    </row>
    <row r="40" spans="1:20" ht="12" customHeight="1" x14ac:dyDescent="0.2">
      <c r="A40" s="115" t="s">
        <v>42</v>
      </c>
      <c r="B40" s="44">
        <v>0</v>
      </c>
      <c r="C40" s="45" t="s">
        <v>43</v>
      </c>
      <c r="D40" s="44">
        <v>35410000455</v>
      </c>
      <c r="E40" s="44" t="s">
        <v>102</v>
      </c>
      <c r="F40" s="37" t="s">
        <v>581</v>
      </c>
      <c r="G40" s="46">
        <v>57</v>
      </c>
      <c r="H40" s="46">
        <v>58</v>
      </c>
      <c r="I40" s="46">
        <v>0</v>
      </c>
      <c r="J40" s="70"/>
      <c r="K40" s="46">
        <v>0</v>
      </c>
      <c r="L40" s="46">
        <v>0</v>
      </c>
      <c r="M40" s="46">
        <v>1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117">
        <v>0</v>
      </c>
    </row>
    <row r="41" spans="1:20" ht="12" customHeight="1" x14ac:dyDescent="0.2">
      <c r="A41" s="115" t="s">
        <v>42</v>
      </c>
      <c r="B41" s="44">
        <v>0</v>
      </c>
      <c r="C41" s="45" t="s">
        <v>43</v>
      </c>
      <c r="D41" s="44">
        <v>35410000463</v>
      </c>
      <c r="E41" s="44" t="s">
        <v>103</v>
      </c>
      <c r="F41" s="37" t="s">
        <v>582</v>
      </c>
      <c r="G41" s="46">
        <v>99</v>
      </c>
      <c r="H41" s="46">
        <v>99</v>
      </c>
      <c r="I41" s="46">
        <v>0</v>
      </c>
      <c r="J41" s="70"/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117">
        <v>0</v>
      </c>
    </row>
    <row r="42" spans="1:20" ht="12" customHeight="1" x14ac:dyDescent="0.2">
      <c r="A42" s="115" t="s">
        <v>42</v>
      </c>
      <c r="B42" s="44">
        <v>0</v>
      </c>
      <c r="C42" s="45" t="s">
        <v>43</v>
      </c>
      <c r="D42" s="44">
        <v>35410000471</v>
      </c>
      <c r="E42" s="44" t="s">
        <v>104</v>
      </c>
      <c r="F42" s="37" t="s">
        <v>583</v>
      </c>
      <c r="G42" s="46">
        <v>9</v>
      </c>
      <c r="H42" s="46">
        <v>10</v>
      </c>
      <c r="I42" s="46">
        <v>0</v>
      </c>
      <c r="J42" s="70"/>
      <c r="K42" s="46">
        <v>0</v>
      </c>
      <c r="L42" s="46">
        <v>0</v>
      </c>
      <c r="M42" s="46">
        <v>1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117">
        <v>0</v>
      </c>
    </row>
    <row r="43" spans="1:20" ht="12" customHeight="1" x14ac:dyDescent="0.2">
      <c r="A43" s="115" t="s">
        <v>42</v>
      </c>
      <c r="B43" s="44">
        <v>0</v>
      </c>
      <c r="C43" s="45" t="s">
        <v>43</v>
      </c>
      <c r="D43" s="44">
        <v>35410000513</v>
      </c>
      <c r="E43" s="44" t="s">
        <v>105</v>
      </c>
      <c r="F43" s="37" t="s">
        <v>584</v>
      </c>
      <c r="G43" s="46">
        <v>625</v>
      </c>
      <c r="H43" s="46">
        <v>1154</v>
      </c>
      <c r="I43" s="46">
        <v>0</v>
      </c>
      <c r="J43" s="70"/>
      <c r="K43" s="46">
        <v>0</v>
      </c>
      <c r="L43" s="46">
        <v>30</v>
      </c>
      <c r="M43" s="46">
        <v>561</v>
      </c>
      <c r="N43" s="46">
        <v>0</v>
      </c>
      <c r="O43" s="46">
        <v>0</v>
      </c>
      <c r="P43" s="46">
        <v>0</v>
      </c>
      <c r="Q43" s="46">
        <v>0</v>
      </c>
      <c r="R43" s="46">
        <v>33</v>
      </c>
      <c r="S43" s="46">
        <v>31</v>
      </c>
      <c r="T43" s="117">
        <v>0</v>
      </c>
    </row>
    <row r="44" spans="1:20" ht="12" customHeight="1" x14ac:dyDescent="0.2">
      <c r="A44" s="115" t="s">
        <v>42</v>
      </c>
      <c r="B44" s="44">
        <v>0</v>
      </c>
      <c r="C44" s="45" t="s">
        <v>43</v>
      </c>
      <c r="D44" s="44">
        <v>35410005892</v>
      </c>
      <c r="E44" s="44" t="s">
        <v>106</v>
      </c>
      <c r="F44" s="37" t="s">
        <v>585</v>
      </c>
      <c r="G44" s="46">
        <v>6</v>
      </c>
      <c r="H44" s="46">
        <v>72</v>
      </c>
      <c r="I44" s="46">
        <v>0</v>
      </c>
      <c r="J44" s="70"/>
      <c r="K44" s="46">
        <v>0</v>
      </c>
      <c r="L44" s="46">
        <v>0</v>
      </c>
      <c r="M44" s="46">
        <v>86</v>
      </c>
      <c r="N44" s="46">
        <v>0</v>
      </c>
      <c r="O44" s="46">
        <v>0</v>
      </c>
      <c r="P44" s="46">
        <v>0</v>
      </c>
      <c r="Q44" s="46">
        <v>0</v>
      </c>
      <c r="R44" s="46">
        <v>20</v>
      </c>
      <c r="S44" s="46">
        <v>0</v>
      </c>
      <c r="T44" s="117">
        <v>0</v>
      </c>
    </row>
    <row r="45" spans="1:20" ht="12" customHeight="1" x14ac:dyDescent="0.2">
      <c r="A45" s="115" t="s">
        <v>42</v>
      </c>
      <c r="B45" s="44">
        <v>0</v>
      </c>
      <c r="C45" s="45" t="s">
        <v>43</v>
      </c>
      <c r="D45" s="44">
        <v>35410004762</v>
      </c>
      <c r="E45" s="44" t="s">
        <v>107</v>
      </c>
      <c r="F45" s="37" t="s">
        <v>586</v>
      </c>
      <c r="G45" s="46">
        <v>1635</v>
      </c>
      <c r="H45" s="46">
        <v>1635</v>
      </c>
      <c r="I45" s="46">
        <v>0</v>
      </c>
      <c r="J45" s="70"/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117">
        <v>0</v>
      </c>
    </row>
    <row r="46" spans="1:20" ht="12" customHeight="1" x14ac:dyDescent="0.2">
      <c r="A46" s="115" t="s">
        <v>42</v>
      </c>
      <c r="B46" s="44">
        <v>0</v>
      </c>
      <c r="C46" s="45" t="s">
        <v>43</v>
      </c>
      <c r="D46" s="44">
        <v>35410005488</v>
      </c>
      <c r="E46" s="44" t="s">
        <v>108</v>
      </c>
      <c r="F46" s="37" t="s">
        <v>587</v>
      </c>
      <c r="G46" s="46">
        <v>1</v>
      </c>
      <c r="H46" s="46">
        <v>122</v>
      </c>
      <c r="I46" s="46">
        <v>0</v>
      </c>
      <c r="J46" s="70"/>
      <c r="K46" s="46">
        <v>0</v>
      </c>
      <c r="L46" s="46">
        <v>1</v>
      </c>
      <c r="M46" s="46">
        <v>122</v>
      </c>
      <c r="N46" s="46">
        <v>0</v>
      </c>
      <c r="O46" s="46">
        <v>0</v>
      </c>
      <c r="P46" s="46">
        <v>0</v>
      </c>
      <c r="Q46" s="46">
        <v>0</v>
      </c>
      <c r="R46" s="46">
        <v>1</v>
      </c>
      <c r="S46" s="46">
        <v>1</v>
      </c>
      <c r="T46" s="117">
        <v>0</v>
      </c>
    </row>
    <row r="47" spans="1:20" ht="12" customHeight="1" x14ac:dyDescent="0.2">
      <c r="A47" s="115" t="s">
        <v>42</v>
      </c>
      <c r="B47" s="44">
        <v>0</v>
      </c>
      <c r="C47" s="45" t="s">
        <v>43</v>
      </c>
      <c r="D47" s="44">
        <v>35410005496</v>
      </c>
      <c r="E47" s="44" t="s">
        <v>109</v>
      </c>
      <c r="F47" s="37" t="s">
        <v>588</v>
      </c>
      <c r="G47" s="46">
        <v>836</v>
      </c>
      <c r="H47" s="46">
        <v>913</v>
      </c>
      <c r="I47" s="46">
        <v>400</v>
      </c>
      <c r="J47" s="70"/>
      <c r="K47" s="46">
        <v>0</v>
      </c>
      <c r="L47" s="46">
        <v>1</v>
      </c>
      <c r="M47" s="46">
        <v>478</v>
      </c>
      <c r="N47" s="46">
        <v>0</v>
      </c>
      <c r="O47" s="46">
        <v>0</v>
      </c>
      <c r="P47" s="46">
        <v>0</v>
      </c>
      <c r="Q47" s="46">
        <v>0</v>
      </c>
      <c r="R47" s="46">
        <v>401</v>
      </c>
      <c r="S47" s="46">
        <v>401</v>
      </c>
      <c r="T47" s="117">
        <v>0</v>
      </c>
    </row>
    <row r="48" spans="1:20" ht="12" customHeight="1" x14ac:dyDescent="0.2">
      <c r="A48" s="115" t="s">
        <v>42</v>
      </c>
      <c r="B48" s="44">
        <v>0</v>
      </c>
      <c r="C48" s="45" t="s">
        <v>43</v>
      </c>
      <c r="D48" s="44">
        <v>35410005504</v>
      </c>
      <c r="E48" s="44" t="s">
        <v>110</v>
      </c>
      <c r="F48" s="37" t="s">
        <v>589</v>
      </c>
      <c r="G48" s="46">
        <v>422</v>
      </c>
      <c r="H48" s="46">
        <v>531</v>
      </c>
      <c r="I48" s="46">
        <v>0</v>
      </c>
      <c r="J48" s="70"/>
      <c r="K48" s="46">
        <v>0</v>
      </c>
      <c r="L48" s="46">
        <v>4</v>
      </c>
      <c r="M48" s="46">
        <v>112</v>
      </c>
      <c r="N48" s="46">
        <v>0</v>
      </c>
      <c r="O48" s="46">
        <v>0</v>
      </c>
      <c r="P48" s="46">
        <v>0</v>
      </c>
      <c r="Q48" s="46">
        <v>0</v>
      </c>
      <c r="R48" s="46">
        <v>3</v>
      </c>
      <c r="S48" s="46">
        <v>4</v>
      </c>
      <c r="T48" s="117">
        <v>0</v>
      </c>
    </row>
    <row r="49" spans="1:20" ht="12" customHeight="1" x14ac:dyDescent="0.2">
      <c r="A49" s="115" t="s">
        <v>42</v>
      </c>
      <c r="B49" s="44">
        <v>0</v>
      </c>
      <c r="C49" s="45" t="s">
        <v>43</v>
      </c>
      <c r="D49" s="44">
        <v>35410005512</v>
      </c>
      <c r="E49" s="44" t="s">
        <v>111</v>
      </c>
      <c r="F49" s="37" t="s">
        <v>590</v>
      </c>
      <c r="G49" s="46">
        <v>7</v>
      </c>
      <c r="H49" s="46">
        <v>313</v>
      </c>
      <c r="I49" s="46">
        <v>0</v>
      </c>
      <c r="J49" s="70"/>
      <c r="K49" s="46">
        <v>0</v>
      </c>
      <c r="L49" s="46">
        <v>7</v>
      </c>
      <c r="M49" s="46">
        <v>312</v>
      </c>
      <c r="N49" s="46">
        <v>0</v>
      </c>
      <c r="O49" s="46">
        <v>0</v>
      </c>
      <c r="P49" s="46">
        <v>0</v>
      </c>
      <c r="Q49" s="46">
        <v>0</v>
      </c>
      <c r="R49" s="46">
        <v>16</v>
      </c>
      <c r="S49" s="46">
        <v>17</v>
      </c>
      <c r="T49" s="117">
        <v>0</v>
      </c>
    </row>
    <row r="50" spans="1:20" ht="12" customHeight="1" x14ac:dyDescent="0.2">
      <c r="A50" s="115" t="s">
        <v>42</v>
      </c>
      <c r="B50" s="44">
        <v>0</v>
      </c>
      <c r="C50" s="45" t="s">
        <v>43</v>
      </c>
      <c r="D50" s="44">
        <v>35410005520</v>
      </c>
      <c r="E50" s="44" t="s">
        <v>112</v>
      </c>
      <c r="F50" s="37" t="s">
        <v>591</v>
      </c>
      <c r="G50" s="46">
        <v>8022</v>
      </c>
      <c r="H50" s="46">
        <v>11747</v>
      </c>
      <c r="I50" s="46">
        <v>0</v>
      </c>
      <c r="J50" s="70"/>
      <c r="K50" s="46">
        <v>0</v>
      </c>
      <c r="L50" s="46">
        <v>57</v>
      </c>
      <c r="M50" s="46">
        <v>3746</v>
      </c>
      <c r="N50" s="46">
        <v>28</v>
      </c>
      <c r="O50" s="46">
        <v>0</v>
      </c>
      <c r="P50" s="46">
        <v>0</v>
      </c>
      <c r="Q50" s="46">
        <v>0</v>
      </c>
      <c r="R50" s="46">
        <v>49</v>
      </c>
      <c r="S50" s="46">
        <v>57</v>
      </c>
      <c r="T50" s="117">
        <v>0</v>
      </c>
    </row>
    <row r="51" spans="1:20" ht="12" customHeight="1" x14ac:dyDescent="0.2">
      <c r="A51" s="115" t="s">
        <v>42</v>
      </c>
      <c r="B51" s="44">
        <v>0</v>
      </c>
      <c r="C51" s="45" t="s">
        <v>43</v>
      </c>
      <c r="D51" s="44">
        <v>35410005538</v>
      </c>
      <c r="E51" s="44" t="s">
        <v>113</v>
      </c>
      <c r="F51" s="37" t="s">
        <v>592</v>
      </c>
      <c r="G51" s="46">
        <v>10</v>
      </c>
      <c r="H51" s="46">
        <v>1040</v>
      </c>
      <c r="I51" s="46">
        <v>0</v>
      </c>
      <c r="J51" s="70"/>
      <c r="K51" s="46">
        <v>0</v>
      </c>
      <c r="L51" s="46">
        <v>15</v>
      </c>
      <c r="M51" s="46">
        <v>1040</v>
      </c>
      <c r="N51" s="46">
        <v>0</v>
      </c>
      <c r="O51" s="46">
        <v>0</v>
      </c>
      <c r="P51" s="46">
        <v>0</v>
      </c>
      <c r="Q51" s="46">
        <v>0</v>
      </c>
      <c r="R51" s="46">
        <v>10</v>
      </c>
      <c r="S51" s="46">
        <v>20</v>
      </c>
      <c r="T51" s="117">
        <v>5</v>
      </c>
    </row>
    <row r="52" spans="1:20" ht="12" customHeight="1" x14ac:dyDescent="0.2">
      <c r="A52" s="115" t="s">
        <v>42</v>
      </c>
      <c r="B52" s="44">
        <v>0</v>
      </c>
      <c r="C52" s="45" t="s">
        <v>43</v>
      </c>
      <c r="D52" s="44">
        <v>35410005546</v>
      </c>
      <c r="E52" s="44" t="s">
        <v>114</v>
      </c>
      <c r="F52" s="37" t="s">
        <v>593</v>
      </c>
      <c r="G52" s="46">
        <v>987</v>
      </c>
      <c r="H52" s="46">
        <v>1139</v>
      </c>
      <c r="I52" s="46">
        <v>0</v>
      </c>
      <c r="J52" s="70"/>
      <c r="K52" s="46">
        <v>0</v>
      </c>
      <c r="L52" s="46">
        <v>1</v>
      </c>
      <c r="M52" s="46">
        <v>153</v>
      </c>
      <c r="N52" s="46">
        <v>0</v>
      </c>
      <c r="O52" s="46">
        <v>0</v>
      </c>
      <c r="P52" s="46">
        <v>0</v>
      </c>
      <c r="Q52" s="46">
        <v>0</v>
      </c>
      <c r="R52" s="46">
        <v>1</v>
      </c>
      <c r="S52" s="46">
        <v>1</v>
      </c>
      <c r="T52" s="117">
        <v>0</v>
      </c>
    </row>
    <row r="53" spans="1:20" ht="12" customHeight="1" x14ac:dyDescent="0.2">
      <c r="A53" s="115" t="s">
        <v>42</v>
      </c>
      <c r="B53" s="44">
        <v>0</v>
      </c>
      <c r="C53" s="45" t="s">
        <v>43</v>
      </c>
      <c r="D53" s="44">
        <v>35410005553</v>
      </c>
      <c r="E53" s="44" t="s">
        <v>115</v>
      </c>
      <c r="F53" s="37" t="s">
        <v>594</v>
      </c>
      <c r="G53" s="46">
        <v>429</v>
      </c>
      <c r="H53" s="46">
        <v>447</v>
      </c>
      <c r="I53" s="46">
        <v>0</v>
      </c>
      <c r="J53" s="70"/>
      <c r="K53" s="46">
        <v>0</v>
      </c>
      <c r="L53" s="46">
        <v>0</v>
      </c>
      <c r="M53" s="46">
        <v>18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117">
        <v>0</v>
      </c>
    </row>
    <row r="54" spans="1:20" ht="12" customHeight="1" x14ac:dyDescent="0.2">
      <c r="A54" s="115" t="s">
        <v>42</v>
      </c>
      <c r="B54" s="44">
        <v>0</v>
      </c>
      <c r="C54" s="45" t="s">
        <v>43</v>
      </c>
      <c r="D54" s="44">
        <v>35410005561</v>
      </c>
      <c r="E54" s="44" t="s">
        <v>116</v>
      </c>
      <c r="F54" s="37" t="s">
        <v>595</v>
      </c>
      <c r="G54" s="46">
        <v>719</v>
      </c>
      <c r="H54" s="46">
        <v>382</v>
      </c>
      <c r="I54" s="46">
        <v>500</v>
      </c>
      <c r="J54" s="70"/>
      <c r="K54" s="46">
        <v>0</v>
      </c>
      <c r="L54" s="46">
        <v>12</v>
      </c>
      <c r="M54" s="46">
        <v>172</v>
      </c>
      <c r="N54" s="46">
        <v>0</v>
      </c>
      <c r="O54" s="46">
        <v>0</v>
      </c>
      <c r="P54" s="46">
        <v>0</v>
      </c>
      <c r="Q54" s="46">
        <v>0</v>
      </c>
      <c r="R54" s="46">
        <v>509</v>
      </c>
      <c r="S54" s="46">
        <v>512</v>
      </c>
      <c r="T54" s="117">
        <v>0</v>
      </c>
    </row>
    <row r="55" spans="1:20" ht="12" customHeight="1" x14ac:dyDescent="0.2">
      <c r="A55" s="115" t="s">
        <v>42</v>
      </c>
      <c r="B55" s="44">
        <v>0</v>
      </c>
      <c r="C55" s="45" t="s">
        <v>43</v>
      </c>
      <c r="D55" s="44">
        <v>35410005579</v>
      </c>
      <c r="E55" s="44" t="s">
        <v>117</v>
      </c>
      <c r="F55" s="37" t="s">
        <v>596</v>
      </c>
      <c r="G55" s="46">
        <v>673</v>
      </c>
      <c r="H55" s="46">
        <v>1019</v>
      </c>
      <c r="I55" s="46">
        <v>0</v>
      </c>
      <c r="J55" s="70"/>
      <c r="K55" s="46">
        <v>0</v>
      </c>
      <c r="L55" s="46">
        <v>3</v>
      </c>
      <c r="M55" s="46">
        <v>349</v>
      </c>
      <c r="N55" s="46">
        <v>0</v>
      </c>
      <c r="O55" s="46">
        <v>0</v>
      </c>
      <c r="P55" s="46">
        <v>0</v>
      </c>
      <c r="Q55" s="46">
        <v>0</v>
      </c>
      <c r="R55" s="46">
        <v>3</v>
      </c>
      <c r="S55" s="46">
        <v>3</v>
      </c>
      <c r="T55" s="117">
        <v>0</v>
      </c>
    </row>
    <row r="56" spans="1:20" ht="12" customHeight="1" x14ac:dyDescent="0.2">
      <c r="A56" s="115" t="s">
        <v>42</v>
      </c>
      <c r="B56" s="44">
        <v>0</v>
      </c>
      <c r="C56" s="45" t="s">
        <v>43</v>
      </c>
      <c r="D56" s="44">
        <v>35410005587</v>
      </c>
      <c r="E56" s="44" t="s">
        <v>118</v>
      </c>
      <c r="F56" s="37" t="s">
        <v>597</v>
      </c>
      <c r="G56" s="46">
        <v>160</v>
      </c>
      <c r="H56" s="46">
        <v>224</v>
      </c>
      <c r="I56" s="46">
        <v>0</v>
      </c>
      <c r="J56" s="70"/>
      <c r="K56" s="46">
        <v>0</v>
      </c>
      <c r="L56" s="46">
        <v>0</v>
      </c>
      <c r="M56" s="46">
        <v>64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117">
        <v>0</v>
      </c>
    </row>
    <row r="57" spans="1:20" ht="12" customHeight="1" x14ac:dyDescent="0.2">
      <c r="A57" s="115" t="s">
        <v>42</v>
      </c>
      <c r="B57" s="44">
        <v>0</v>
      </c>
      <c r="C57" s="45" t="s">
        <v>43</v>
      </c>
      <c r="D57" s="44">
        <v>35410005595</v>
      </c>
      <c r="E57" s="44" t="s">
        <v>119</v>
      </c>
      <c r="F57" s="37" t="s">
        <v>598</v>
      </c>
      <c r="G57" s="46">
        <v>33</v>
      </c>
      <c r="H57" s="46">
        <v>34</v>
      </c>
      <c r="I57" s="46">
        <v>0</v>
      </c>
      <c r="J57" s="70"/>
      <c r="K57" s="46">
        <v>0</v>
      </c>
      <c r="L57" s="46">
        <v>0</v>
      </c>
      <c r="M57" s="46">
        <v>1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117">
        <v>0</v>
      </c>
    </row>
    <row r="58" spans="1:20" ht="12" customHeight="1" x14ac:dyDescent="0.2">
      <c r="A58" s="115" t="s">
        <v>42</v>
      </c>
      <c r="B58" s="44">
        <v>0</v>
      </c>
      <c r="C58" s="45" t="s">
        <v>43</v>
      </c>
      <c r="D58" s="44">
        <v>35410005603</v>
      </c>
      <c r="E58" s="44" t="s">
        <v>120</v>
      </c>
      <c r="F58" s="37" t="s">
        <v>599</v>
      </c>
      <c r="G58" s="46">
        <v>241</v>
      </c>
      <c r="H58" s="46">
        <v>243</v>
      </c>
      <c r="I58" s="46">
        <v>0</v>
      </c>
      <c r="J58" s="70"/>
      <c r="K58" s="46">
        <v>0</v>
      </c>
      <c r="L58" s="46">
        <v>0</v>
      </c>
      <c r="M58" s="46">
        <v>2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117">
        <v>0</v>
      </c>
    </row>
    <row r="59" spans="1:20" ht="12" customHeight="1" x14ac:dyDescent="0.2">
      <c r="A59" s="115" t="s">
        <v>42</v>
      </c>
      <c r="B59" s="44">
        <v>0</v>
      </c>
      <c r="C59" s="45" t="s">
        <v>43</v>
      </c>
      <c r="D59" s="44">
        <v>35410005611</v>
      </c>
      <c r="E59" s="44" t="s">
        <v>121</v>
      </c>
      <c r="F59" s="37" t="s">
        <v>600</v>
      </c>
      <c r="G59" s="46">
        <v>940</v>
      </c>
      <c r="H59" s="46">
        <v>950</v>
      </c>
      <c r="I59" s="46">
        <v>0</v>
      </c>
      <c r="J59" s="70"/>
      <c r="K59" s="46">
        <v>0</v>
      </c>
      <c r="L59" s="46">
        <v>0</v>
      </c>
      <c r="M59" s="46">
        <v>10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117">
        <v>0</v>
      </c>
    </row>
    <row r="60" spans="1:20" ht="12" customHeight="1" x14ac:dyDescent="0.2">
      <c r="A60" s="115" t="s">
        <v>42</v>
      </c>
      <c r="B60" s="44">
        <v>0</v>
      </c>
      <c r="C60" s="45" t="s">
        <v>43</v>
      </c>
      <c r="D60" s="44">
        <v>35410007013</v>
      </c>
      <c r="E60" s="44" t="s">
        <v>122</v>
      </c>
      <c r="F60" s="37" t="s">
        <v>601</v>
      </c>
      <c r="G60" s="46">
        <v>31</v>
      </c>
      <c r="H60" s="46">
        <v>32</v>
      </c>
      <c r="I60" s="46">
        <v>0</v>
      </c>
      <c r="J60" s="70"/>
      <c r="K60" s="46">
        <v>0</v>
      </c>
      <c r="L60" s="46">
        <v>0</v>
      </c>
      <c r="M60" s="46">
        <v>1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117">
        <v>0</v>
      </c>
    </row>
    <row r="61" spans="1:20" ht="12" customHeight="1" x14ac:dyDescent="0.2">
      <c r="A61" s="115" t="s">
        <v>42</v>
      </c>
      <c r="B61" s="44">
        <v>0</v>
      </c>
      <c r="C61" s="45" t="s">
        <v>43</v>
      </c>
      <c r="D61" s="44">
        <v>35410006957</v>
      </c>
      <c r="E61" s="44" t="s">
        <v>123</v>
      </c>
      <c r="F61" s="37" t="s">
        <v>602</v>
      </c>
      <c r="G61" s="46">
        <v>609</v>
      </c>
      <c r="H61" s="46">
        <v>610</v>
      </c>
      <c r="I61" s="46">
        <v>0</v>
      </c>
      <c r="J61" s="70"/>
      <c r="K61" s="46">
        <v>0</v>
      </c>
      <c r="L61" s="46">
        <v>0</v>
      </c>
      <c r="M61" s="46">
        <v>1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117">
        <v>0</v>
      </c>
    </row>
    <row r="62" spans="1:20" ht="12" customHeight="1" x14ac:dyDescent="0.2">
      <c r="A62" s="115" t="s">
        <v>42</v>
      </c>
      <c r="B62" s="44">
        <v>0</v>
      </c>
      <c r="C62" s="45" t="s">
        <v>43</v>
      </c>
      <c r="D62" s="44">
        <v>35410005918</v>
      </c>
      <c r="E62" s="44" t="s">
        <v>124</v>
      </c>
      <c r="F62" s="37" t="s">
        <v>603</v>
      </c>
      <c r="G62" s="46">
        <v>10</v>
      </c>
      <c r="H62" s="46">
        <v>10</v>
      </c>
      <c r="I62" s="46">
        <v>0</v>
      </c>
      <c r="J62" s="70"/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117">
        <v>0</v>
      </c>
    </row>
    <row r="63" spans="1:20" ht="12" customHeight="1" x14ac:dyDescent="0.2">
      <c r="A63" s="115" t="s">
        <v>42</v>
      </c>
      <c r="B63" s="44">
        <v>0</v>
      </c>
      <c r="C63" s="45" t="s">
        <v>43</v>
      </c>
      <c r="D63" s="44">
        <v>35410005926</v>
      </c>
      <c r="E63" s="44" t="s">
        <v>125</v>
      </c>
      <c r="F63" s="37" t="s">
        <v>604</v>
      </c>
      <c r="G63" s="46">
        <v>20</v>
      </c>
      <c r="H63" s="46">
        <v>30</v>
      </c>
      <c r="I63" s="46">
        <v>0</v>
      </c>
      <c r="J63" s="70"/>
      <c r="K63" s="46">
        <v>0</v>
      </c>
      <c r="L63" s="46">
        <v>0</v>
      </c>
      <c r="M63" s="46">
        <v>10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117">
        <v>0</v>
      </c>
    </row>
    <row r="64" spans="1:20" ht="12" customHeight="1" x14ac:dyDescent="0.2">
      <c r="A64" s="115" t="s">
        <v>42</v>
      </c>
      <c r="B64" s="44">
        <v>0</v>
      </c>
      <c r="C64" s="45" t="s">
        <v>43</v>
      </c>
      <c r="D64" s="44">
        <v>35410005934</v>
      </c>
      <c r="E64" s="44" t="s">
        <v>126</v>
      </c>
      <c r="F64" s="37" t="s">
        <v>605</v>
      </c>
      <c r="G64" s="46">
        <v>49</v>
      </c>
      <c r="H64" s="46">
        <v>49</v>
      </c>
      <c r="I64" s="46">
        <v>0</v>
      </c>
      <c r="J64" s="70"/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117">
        <v>0</v>
      </c>
    </row>
    <row r="65" spans="1:20" ht="12" customHeight="1" x14ac:dyDescent="0.2">
      <c r="A65" s="115" t="s">
        <v>42</v>
      </c>
      <c r="B65" s="44">
        <v>0</v>
      </c>
      <c r="C65" s="45" t="s">
        <v>43</v>
      </c>
      <c r="D65" s="44">
        <v>35410005942</v>
      </c>
      <c r="E65" s="44" t="s">
        <v>127</v>
      </c>
      <c r="F65" s="37" t="s">
        <v>606</v>
      </c>
      <c r="G65" s="46">
        <v>5</v>
      </c>
      <c r="H65" s="46">
        <v>6</v>
      </c>
      <c r="I65" s="46">
        <v>0</v>
      </c>
      <c r="J65" s="70"/>
      <c r="K65" s="46">
        <v>0</v>
      </c>
      <c r="L65" s="46">
        <v>0</v>
      </c>
      <c r="M65" s="46">
        <v>1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117">
        <v>0</v>
      </c>
    </row>
    <row r="66" spans="1:20" ht="12" customHeight="1" x14ac:dyDescent="0.2">
      <c r="A66" s="115" t="s">
        <v>42</v>
      </c>
      <c r="B66" s="44">
        <v>0</v>
      </c>
      <c r="C66" s="45" t="s">
        <v>43</v>
      </c>
      <c r="D66" s="44">
        <v>35410005959</v>
      </c>
      <c r="E66" s="44" t="s">
        <v>128</v>
      </c>
      <c r="F66" s="37" t="s">
        <v>607</v>
      </c>
      <c r="G66" s="46">
        <v>11</v>
      </c>
      <c r="H66" s="46">
        <v>12</v>
      </c>
      <c r="I66" s="46">
        <v>0</v>
      </c>
      <c r="J66" s="70"/>
      <c r="K66" s="46">
        <v>0</v>
      </c>
      <c r="L66" s="46">
        <v>0</v>
      </c>
      <c r="M66" s="46">
        <v>1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117">
        <v>0</v>
      </c>
    </row>
    <row r="67" spans="1:20" ht="12" customHeight="1" x14ac:dyDescent="0.2">
      <c r="A67" s="115" t="s">
        <v>42</v>
      </c>
      <c r="B67" s="44">
        <v>0</v>
      </c>
      <c r="C67" s="45" t="s">
        <v>43</v>
      </c>
      <c r="D67" s="44">
        <v>35410007039</v>
      </c>
      <c r="E67" s="44" t="s">
        <v>129</v>
      </c>
      <c r="F67" s="37" t="s">
        <v>608</v>
      </c>
      <c r="G67" s="46">
        <v>16</v>
      </c>
      <c r="H67" s="46">
        <v>16</v>
      </c>
      <c r="I67" s="46">
        <v>0</v>
      </c>
      <c r="J67" s="70"/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117">
        <v>0</v>
      </c>
    </row>
    <row r="68" spans="1:20" ht="12" customHeight="1" x14ac:dyDescent="0.2">
      <c r="A68" s="115" t="s">
        <v>42</v>
      </c>
      <c r="B68" s="44">
        <v>0</v>
      </c>
      <c r="C68" s="45" t="s">
        <v>43</v>
      </c>
      <c r="D68" s="44">
        <v>35410007021</v>
      </c>
      <c r="E68" s="44" t="s">
        <v>130</v>
      </c>
      <c r="F68" s="37" t="s">
        <v>609</v>
      </c>
      <c r="G68" s="46">
        <v>10</v>
      </c>
      <c r="H68" s="46">
        <v>10</v>
      </c>
      <c r="I68" s="46">
        <v>0</v>
      </c>
      <c r="J68" s="70"/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117">
        <v>0</v>
      </c>
    </row>
    <row r="69" spans="1:20" ht="12" customHeight="1" x14ac:dyDescent="0.2">
      <c r="A69" s="115" t="s">
        <v>42</v>
      </c>
      <c r="B69" s="44">
        <v>0</v>
      </c>
      <c r="C69" s="45" t="s">
        <v>43</v>
      </c>
      <c r="D69" s="44">
        <v>35410000521</v>
      </c>
      <c r="E69" s="44" t="s">
        <v>131</v>
      </c>
      <c r="F69" s="37" t="s">
        <v>610</v>
      </c>
      <c r="G69" s="46">
        <v>83</v>
      </c>
      <c r="H69" s="46">
        <v>216</v>
      </c>
      <c r="I69" s="46">
        <v>0</v>
      </c>
      <c r="J69" s="70"/>
      <c r="K69" s="46">
        <v>0</v>
      </c>
      <c r="L69" s="46">
        <v>117</v>
      </c>
      <c r="M69" s="46">
        <v>250</v>
      </c>
      <c r="N69" s="46">
        <v>0</v>
      </c>
      <c r="O69" s="46">
        <v>0</v>
      </c>
      <c r="P69" s="46">
        <v>0</v>
      </c>
      <c r="Q69" s="46">
        <v>0</v>
      </c>
      <c r="R69" s="46">
        <v>117</v>
      </c>
      <c r="S69" s="46">
        <v>117</v>
      </c>
      <c r="T69" s="117">
        <v>0</v>
      </c>
    </row>
    <row r="70" spans="1:20" ht="12" customHeight="1" x14ac:dyDescent="0.2">
      <c r="A70" s="115" t="s">
        <v>42</v>
      </c>
      <c r="B70" s="44">
        <v>0</v>
      </c>
      <c r="C70" s="45" t="s">
        <v>43</v>
      </c>
      <c r="D70" s="44">
        <v>35410000539</v>
      </c>
      <c r="E70" s="44" t="s">
        <v>132</v>
      </c>
      <c r="F70" s="37" t="s">
        <v>611</v>
      </c>
      <c r="G70" s="46">
        <v>34</v>
      </c>
      <c r="H70" s="46">
        <v>34</v>
      </c>
      <c r="I70" s="46">
        <v>0</v>
      </c>
      <c r="J70" s="70"/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117">
        <v>0</v>
      </c>
    </row>
    <row r="71" spans="1:20" ht="12" customHeight="1" x14ac:dyDescent="0.2">
      <c r="A71" s="115" t="s">
        <v>42</v>
      </c>
      <c r="B71" s="44">
        <v>0</v>
      </c>
      <c r="C71" s="45" t="s">
        <v>43</v>
      </c>
      <c r="D71" s="44">
        <v>35410000547</v>
      </c>
      <c r="E71" s="44" t="s">
        <v>133</v>
      </c>
      <c r="F71" s="37" t="s">
        <v>612</v>
      </c>
      <c r="G71" s="46">
        <v>38</v>
      </c>
      <c r="H71" s="46">
        <v>38</v>
      </c>
      <c r="I71" s="46">
        <v>0</v>
      </c>
      <c r="J71" s="70"/>
      <c r="K71" s="46">
        <v>0</v>
      </c>
      <c r="L71" s="46">
        <v>0</v>
      </c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117">
        <v>0</v>
      </c>
    </row>
    <row r="72" spans="1:20" ht="12" customHeight="1" x14ac:dyDescent="0.2">
      <c r="A72" s="115" t="s">
        <v>42</v>
      </c>
      <c r="B72" s="44">
        <v>0</v>
      </c>
      <c r="C72" s="45" t="s">
        <v>43</v>
      </c>
      <c r="D72" s="44">
        <v>35410000638</v>
      </c>
      <c r="E72" s="44" t="s">
        <v>134</v>
      </c>
      <c r="F72" s="37" t="s">
        <v>613</v>
      </c>
      <c r="G72" s="46">
        <v>1</v>
      </c>
      <c r="H72" s="46">
        <v>1</v>
      </c>
      <c r="I72" s="46">
        <v>0</v>
      </c>
      <c r="J72" s="70"/>
      <c r="K72" s="46">
        <v>0</v>
      </c>
      <c r="L72" s="46">
        <v>0</v>
      </c>
      <c r="M72" s="46">
        <v>0</v>
      </c>
      <c r="N72" s="46">
        <v>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117">
        <v>0</v>
      </c>
    </row>
    <row r="73" spans="1:20" ht="12" customHeight="1" x14ac:dyDescent="0.2">
      <c r="A73" s="115" t="s">
        <v>42</v>
      </c>
      <c r="B73" s="44">
        <v>0</v>
      </c>
      <c r="C73" s="45" t="s">
        <v>43</v>
      </c>
      <c r="D73" s="44">
        <v>35410000687</v>
      </c>
      <c r="E73" s="44" t="s">
        <v>135</v>
      </c>
      <c r="F73" s="37" t="s">
        <v>614</v>
      </c>
      <c r="G73" s="46">
        <v>4</v>
      </c>
      <c r="H73" s="46">
        <v>4</v>
      </c>
      <c r="I73" s="46">
        <v>0</v>
      </c>
      <c r="J73" s="70"/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117">
        <v>0</v>
      </c>
    </row>
    <row r="74" spans="1:20" ht="12" customHeight="1" x14ac:dyDescent="0.2">
      <c r="A74" s="115" t="s">
        <v>42</v>
      </c>
      <c r="B74" s="44">
        <v>0</v>
      </c>
      <c r="C74" s="45" t="s">
        <v>43</v>
      </c>
      <c r="D74" s="44">
        <v>35410000711</v>
      </c>
      <c r="E74" s="44" t="s">
        <v>136</v>
      </c>
      <c r="F74" s="37" t="s">
        <v>615</v>
      </c>
      <c r="G74" s="46">
        <v>27</v>
      </c>
      <c r="H74" s="46">
        <v>27</v>
      </c>
      <c r="I74" s="46">
        <v>0</v>
      </c>
      <c r="J74" s="70"/>
      <c r="K74" s="46">
        <v>0</v>
      </c>
      <c r="L74" s="46">
        <v>0</v>
      </c>
      <c r="M74" s="46">
        <v>0</v>
      </c>
      <c r="N74" s="46">
        <v>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117">
        <v>0</v>
      </c>
    </row>
    <row r="75" spans="1:20" ht="12" customHeight="1" x14ac:dyDescent="0.2">
      <c r="A75" s="115" t="s">
        <v>42</v>
      </c>
      <c r="B75" s="44">
        <v>0</v>
      </c>
      <c r="C75" s="45" t="s">
        <v>43</v>
      </c>
      <c r="D75" s="44">
        <v>35410000752</v>
      </c>
      <c r="E75" s="44" t="s">
        <v>137</v>
      </c>
      <c r="F75" s="37" t="s">
        <v>616</v>
      </c>
      <c r="G75" s="46">
        <v>1</v>
      </c>
      <c r="H75" s="46">
        <v>0</v>
      </c>
      <c r="I75" s="46">
        <v>0</v>
      </c>
      <c r="J75" s="70"/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1</v>
      </c>
      <c r="S75" s="46">
        <v>0</v>
      </c>
      <c r="T75" s="117">
        <v>0</v>
      </c>
    </row>
    <row r="76" spans="1:20" ht="12" customHeight="1" x14ac:dyDescent="0.2">
      <c r="A76" s="115" t="s">
        <v>42</v>
      </c>
      <c r="B76" s="44">
        <v>0</v>
      </c>
      <c r="C76" s="45" t="s">
        <v>43</v>
      </c>
      <c r="D76" s="44">
        <v>35410005033</v>
      </c>
      <c r="E76" s="44" t="s">
        <v>138</v>
      </c>
      <c r="F76" s="37" t="s">
        <v>617</v>
      </c>
      <c r="G76" s="46">
        <v>1</v>
      </c>
      <c r="H76" s="46">
        <v>1</v>
      </c>
      <c r="I76" s="46">
        <v>0</v>
      </c>
      <c r="J76" s="70"/>
      <c r="K76" s="46">
        <v>0</v>
      </c>
      <c r="L76" s="46">
        <v>0</v>
      </c>
      <c r="M76" s="46">
        <v>0</v>
      </c>
      <c r="N76" s="46">
        <v>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117">
        <v>0</v>
      </c>
    </row>
    <row r="77" spans="1:20" ht="12" customHeight="1" x14ac:dyDescent="0.2">
      <c r="A77" s="115" t="s">
        <v>42</v>
      </c>
      <c r="B77" s="44">
        <v>0</v>
      </c>
      <c r="C77" s="45" t="s">
        <v>43</v>
      </c>
      <c r="D77" s="44">
        <v>35410000810</v>
      </c>
      <c r="E77" s="44" t="s">
        <v>139</v>
      </c>
      <c r="F77" s="37" t="s">
        <v>618</v>
      </c>
      <c r="G77" s="46">
        <v>21</v>
      </c>
      <c r="H77" s="46">
        <v>23</v>
      </c>
      <c r="I77" s="46">
        <v>0</v>
      </c>
      <c r="J77" s="70"/>
      <c r="K77" s="46">
        <v>0</v>
      </c>
      <c r="L77" s="46">
        <v>0</v>
      </c>
      <c r="M77" s="46">
        <v>2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117">
        <v>0</v>
      </c>
    </row>
    <row r="78" spans="1:20" ht="12" customHeight="1" x14ac:dyDescent="0.2">
      <c r="A78" s="115" t="s">
        <v>42</v>
      </c>
      <c r="B78" s="44">
        <v>0</v>
      </c>
      <c r="C78" s="45" t="s">
        <v>43</v>
      </c>
      <c r="D78" s="44">
        <v>35410000836</v>
      </c>
      <c r="E78" s="44" t="s">
        <v>140</v>
      </c>
      <c r="F78" s="37" t="s">
        <v>619</v>
      </c>
      <c r="G78" s="46">
        <v>12</v>
      </c>
      <c r="H78" s="46">
        <v>12</v>
      </c>
      <c r="I78" s="46">
        <v>0</v>
      </c>
      <c r="J78" s="70"/>
      <c r="K78" s="46">
        <v>0</v>
      </c>
      <c r="L78" s="46">
        <v>0</v>
      </c>
      <c r="M78" s="46">
        <v>0</v>
      </c>
      <c r="N78" s="46">
        <v>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117">
        <v>0</v>
      </c>
    </row>
    <row r="79" spans="1:20" ht="12" customHeight="1" x14ac:dyDescent="0.2">
      <c r="A79" s="115" t="s">
        <v>42</v>
      </c>
      <c r="B79" s="44">
        <v>0</v>
      </c>
      <c r="C79" s="45" t="s">
        <v>43</v>
      </c>
      <c r="D79" s="44">
        <v>35410000844</v>
      </c>
      <c r="E79" s="44" t="s">
        <v>141</v>
      </c>
      <c r="F79" s="37" t="s">
        <v>620</v>
      </c>
      <c r="G79" s="46">
        <v>6</v>
      </c>
      <c r="H79" s="46">
        <v>6</v>
      </c>
      <c r="I79" s="46">
        <v>0</v>
      </c>
      <c r="J79" s="70"/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117">
        <v>0</v>
      </c>
    </row>
    <row r="80" spans="1:20" ht="12" customHeight="1" x14ac:dyDescent="0.2">
      <c r="A80" s="115" t="s">
        <v>42</v>
      </c>
      <c r="B80" s="44">
        <v>0</v>
      </c>
      <c r="C80" s="45" t="s">
        <v>43</v>
      </c>
      <c r="D80" s="44">
        <v>35410004572</v>
      </c>
      <c r="E80" s="44" t="s">
        <v>142</v>
      </c>
      <c r="F80" s="37" t="s">
        <v>621</v>
      </c>
      <c r="G80" s="46">
        <v>10</v>
      </c>
      <c r="H80" s="46">
        <v>10</v>
      </c>
      <c r="I80" s="46">
        <v>0</v>
      </c>
      <c r="J80" s="70"/>
      <c r="K80" s="46">
        <v>0</v>
      </c>
      <c r="L80" s="46">
        <v>0</v>
      </c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117">
        <v>0</v>
      </c>
    </row>
    <row r="81" spans="1:20" ht="12" customHeight="1" x14ac:dyDescent="0.2">
      <c r="A81" s="115" t="s">
        <v>42</v>
      </c>
      <c r="B81" s="44">
        <v>0</v>
      </c>
      <c r="C81" s="45" t="s">
        <v>43</v>
      </c>
      <c r="D81" s="44">
        <v>35410006148</v>
      </c>
      <c r="E81" s="44" t="s">
        <v>143</v>
      </c>
      <c r="F81" s="37" t="s">
        <v>622</v>
      </c>
      <c r="G81" s="46">
        <v>10</v>
      </c>
      <c r="H81" s="46">
        <v>10</v>
      </c>
      <c r="I81" s="46">
        <v>0</v>
      </c>
      <c r="J81" s="70"/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117">
        <v>0</v>
      </c>
    </row>
    <row r="82" spans="1:20" ht="12" customHeight="1" x14ac:dyDescent="0.2">
      <c r="A82" s="115" t="s">
        <v>42</v>
      </c>
      <c r="B82" s="44">
        <v>0</v>
      </c>
      <c r="C82" s="45" t="s">
        <v>43</v>
      </c>
      <c r="D82" s="44">
        <v>35410000851</v>
      </c>
      <c r="E82" s="44" t="s">
        <v>144</v>
      </c>
      <c r="F82" s="37" t="s">
        <v>623</v>
      </c>
      <c r="G82" s="46">
        <v>18</v>
      </c>
      <c r="H82" s="46">
        <v>18</v>
      </c>
      <c r="I82" s="46">
        <v>0</v>
      </c>
      <c r="J82" s="70"/>
      <c r="K82" s="46">
        <v>0</v>
      </c>
      <c r="L82" s="46">
        <v>0</v>
      </c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117">
        <v>0</v>
      </c>
    </row>
    <row r="83" spans="1:20" ht="12" customHeight="1" x14ac:dyDescent="0.2">
      <c r="A83" s="115" t="s">
        <v>42</v>
      </c>
      <c r="B83" s="44">
        <v>0</v>
      </c>
      <c r="C83" s="45" t="s">
        <v>43</v>
      </c>
      <c r="D83" s="44">
        <v>35410000869</v>
      </c>
      <c r="E83" s="44" t="s">
        <v>145</v>
      </c>
      <c r="F83" s="37" t="s">
        <v>624</v>
      </c>
      <c r="G83" s="46">
        <v>26</v>
      </c>
      <c r="H83" s="46">
        <v>26</v>
      </c>
      <c r="I83" s="46">
        <v>0</v>
      </c>
      <c r="J83" s="70"/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117">
        <v>0</v>
      </c>
    </row>
    <row r="84" spans="1:20" ht="12" customHeight="1" x14ac:dyDescent="0.2">
      <c r="A84" s="115" t="s">
        <v>42</v>
      </c>
      <c r="B84" s="44">
        <v>0</v>
      </c>
      <c r="C84" s="45" t="s">
        <v>43</v>
      </c>
      <c r="D84" s="44">
        <v>35410000877</v>
      </c>
      <c r="E84" s="44" t="s">
        <v>146</v>
      </c>
      <c r="F84" s="37" t="s">
        <v>625</v>
      </c>
      <c r="G84" s="46">
        <v>15</v>
      </c>
      <c r="H84" s="46">
        <v>15</v>
      </c>
      <c r="I84" s="46">
        <v>0</v>
      </c>
      <c r="J84" s="70"/>
      <c r="K84" s="46">
        <v>0</v>
      </c>
      <c r="L84" s="46">
        <v>0</v>
      </c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117">
        <v>0</v>
      </c>
    </row>
    <row r="85" spans="1:20" ht="12" customHeight="1" x14ac:dyDescent="0.2">
      <c r="A85" s="115" t="s">
        <v>42</v>
      </c>
      <c r="B85" s="44">
        <v>0</v>
      </c>
      <c r="C85" s="45" t="s">
        <v>43</v>
      </c>
      <c r="D85" s="44">
        <v>35410000885</v>
      </c>
      <c r="E85" s="44" t="s">
        <v>147</v>
      </c>
      <c r="F85" s="37" t="s">
        <v>626</v>
      </c>
      <c r="G85" s="46">
        <v>0</v>
      </c>
      <c r="H85" s="46">
        <v>3</v>
      </c>
      <c r="I85" s="46">
        <v>0</v>
      </c>
      <c r="J85" s="70"/>
      <c r="K85" s="46">
        <v>0</v>
      </c>
      <c r="L85" s="46">
        <v>0</v>
      </c>
      <c r="M85" s="46">
        <v>3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117">
        <v>0</v>
      </c>
    </row>
    <row r="86" spans="1:20" ht="12" customHeight="1" x14ac:dyDescent="0.2">
      <c r="A86" s="115" t="s">
        <v>42</v>
      </c>
      <c r="B86" s="44">
        <v>0</v>
      </c>
      <c r="C86" s="45" t="s">
        <v>43</v>
      </c>
      <c r="D86" s="44">
        <v>35410000893</v>
      </c>
      <c r="E86" s="44" t="s">
        <v>148</v>
      </c>
      <c r="F86" s="37" t="s">
        <v>627</v>
      </c>
      <c r="G86" s="46">
        <v>2</v>
      </c>
      <c r="H86" s="46">
        <v>2</v>
      </c>
      <c r="I86" s="46">
        <v>0</v>
      </c>
      <c r="J86" s="70"/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117">
        <v>0</v>
      </c>
    </row>
    <row r="87" spans="1:20" ht="12" customHeight="1" x14ac:dyDescent="0.2">
      <c r="A87" s="115" t="s">
        <v>42</v>
      </c>
      <c r="B87" s="44">
        <v>0</v>
      </c>
      <c r="C87" s="45" t="s">
        <v>43</v>
      </c>
      <c r="D87" s="44">
        <v>35410000901</v>
      </c>
      <c r="E87" s="44" t="s">
        <v>149</v>
      </c>
      <c r="F87" s="37" t="s">
        <v>628</v>
      </c>
      <c r="G87" s="46">
        <v>4</v>
      </c>
      <c r="H87" s="46">
        <v>5</v>
      </c>
      <c r="I87" s="46">
        <v>0</v>
      </c>
      <c r="J87" s="70"/>
      <c r="K87" s="46">
        <v>0</v>
      </c>
      <c r="L87" s="46">
        <v>0</v>
      </c>
      <c r="M87" s="46">
        <v>1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117">
        <v>0</v>
      </c>
    </row>
    <row r="88" spans="1:20" ht="12" customHeight="1" x14ac:dyDescent="0.2">
      <c r="A88" s="115" t="s">
        <v>42</v>
      </c>
      <c r="B88" s="44">
        <v>0</v>
      </c>
      <c r="C88" s="45" t="s">
        <v>43</v>
      </c>
      <c r="D88" s="44">
        <v>35410000919</v>
      </c>
      <c r="E88" s="44" t="s">
        <v>0</v>
      </c>
      <c r="F88" s="37" t="s">
        <v>629</v>
      </c>
      <c r="G88" s="46">
        <v>0</v>
      </c>
      <c r="H88" s="46">
        <v>238</v>
      </c>
      <c r="I88" s="46">
        <v>0</v>
      </c>
      <c r="J88" s="70"/>
      <c r="K88" s="46">
        <v>0</v>
      </c>
      <c r="L88" s="46">
        <v>1</v>
      </c>
      <c r="M88" s="46">
        <v>238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1</v>
      </c>
      <c r="T88" s="117">
        <v>0</v>
      </c>
    </row>
    <row r="89" spans="1:20" ht="12" customHeight="1" x14ac:dyDescent="0.2">
      <c r="A89" s="115" t="s">
        <v>42</v>
      </c>
      <c r="B89" s="44">
        <v>0</v>
      </c>
      <c r="C89" s="45" t="s">
        <v>43</v>
      </c>
      <c r="D89" s="44">
        <v>35410000935</v>
      </c>
      <c r="E89" s="44" t="s">
        <v>150</v>
      </c>
      <c r="F89" s="37" t="s">
        <v>630</v>
      </c>
      <c r="G89" s="46">
        <v>13</v>
      </c>
      <c r="H89" s="46">
        <v>16</v>
      </c>
      <c r="I89" s="46">
        <v>0</v>
      </c>
      <c r="J89" s="70"/>
      <c r="K89" s="46">
        <v>0</v>
      </c>
      <c r="L89" s="46">
        <v>2</v>
      </c>
      <c r="M89" s="46">
        <v>3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2</v>
      </c>
      <c r="T89" s="117">
        <v>0</v>
      </c>
    </row>
    <row r="90" spans="1:20" ht="12" customHeight="1" x14ac:dyDescent="0.2">
      <c r="A90" s="115" t="s">
        <v>42</v>
      </c>
      <c r="B90" s="44">
        <v>0</v>
      </c>
      <c r="C90" s="45" t="s">
        <v>43</v>
      </c>
      <c r="D90" s="44">
        <v>35410006163</v>
      </c>
      <c r="E90" s="44" t="s">
        <v>151</v>
      </c>
      <c r="F90" s="37" t="s">
        <v>631</v>
      </c>
      <c r="G90" s="46">
        <v>4</v>
      </c>
      <c r="H90" s="46">
        <v>4</v>
      </c>
      <c r="I90" s="46">
        <v>0</v>
      </c>
      <c r="J90" s="70"/>
      <c r="K90" s="46">
        <v>0</v>
      </c>
      <c r="L90" s="46">
        <v>0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117">
        <v>0</v>
      </c>
    </row>
    <row r="91" spans="1:20" ht="12" customHeight="1" x14ac:dyDescent="0.2">
      <c r="A91" s="115" t="s">
        <v>42</v>
      </c>
      <c r="B91" s="44">
        <v>0</v>
      </c>
      <c r="C91" s="45" t="s">
        <v>43</v>
      </c>
      <c r="D91" s="44">
        <v>35410000950</v>
      </c>
      <c r="E91" s="44" t="s">
        <v>152</v>
      </c>
      <c r="F91" s="37" t="s">
        <v>632</v>
      </c>
      <c r="G91" s="46">
        <v>0</v>
      </c>
      <c r="H91" s="46">
        <v>4</v>
      </c>
      <c r="I91" s="46">
        <v>0</v>
      </c>
      <c r="J91" s="70"/>
      <c r="K91" s="46">
        <v>0</v>
      </c>
      <c r="L91" s="46">
        <v>0</v>
      </c>
      <c r="M91" s="46">
        <v>4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117">
        <v>0</v>
      </c>
    </row>
    <row r="92" spans="1:20" ht="12" customHeight="1" x14ac:dyDescent="0.2">
      <c r="A92" s="115" t="s">
        <v>42</v>
      </c>
      <c r="B92" s="44">
        <v>0</v>
      </c>
      <c r="C92" s="45" t="s">
        <v>43</v>
      </c>
      <c r="D92" s="44">
        <v>35410000992</v>
      </c>
      <c r="E92" s="44" t="s">
        <v>153</v>
      </c>
      <c r="F92" s="37" t="s">
        <v>633</v>
      </c>
      <c r="G92" s="46">
        <v>1</v>
      </c>
      <c r="H92" s="46">
        <v>6</v>
      </c>
      <c r="I92" s="46">
        <v>0</v>
      </c>
      <c r="J92" s="70"/>
      <c r="K92" s="46">
        <v>0</v>
      </c>
      <c r="L92" s="46">
        <v>0</v>
      </c>
      <c r="M92" s="46">
        <v>5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117">
        <v>0</v>
      </c>
    </row>
    <row r="93" spans="1:20" ht="12" customHeight="1" x14ac:dyDescent="0.2">
      <c r="A93" s="115" t="s">
        <v>42</v>
      </c>
      <c r="B93" s="44">
        <v>0</v>
      </c>
      <c r="C93" s="45" t="s">
        <v>43</v>
      </c>
      <c r="D93" s="44">
        <v>35410001008</v>
      </c>
      <c r="E93" s="44" t="s">
        <v>154</v>
      </c>
      <c r="F93" s="37" t="s">
        <v>634</v>
      </c>
      <c r="G93" s="46">
        <v>8</v>
      </c>
      <c r="H93" s="46">
        <v>8</v>
      </c>
      <c r="I93" s="46">
        <v>0</v>
      </c>
      <c r="J93" s="70"/>
      <c r="K93" s="46">
        <v>0</v>
      </c>
      <c r="L93" s="46">
        <v>0</v>
      </c>
      <c r="M93" s="46">
        <v>0</v>
      </c>
      <c r="N93" s="46">
        <v>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117">
        <v>0</v>
      </c>
    </row>
    <row r="94" spans="1:20" ht="12" customHeight="1" x14ac:dyDescent="0.2">
      <c r="A94" s="115" t="s">
        <v>42</v>
      </c>
      <c r="B94" s="44">
        <v>0</v>
      </c>
      <c r="C94" s="45" t="s">
        <v>43</v>
      </c>
      <c r="D94" s="44">
        <v>35410006171</v>
      </c>
      <c r="E94" s="44" t="s">
        <v>155</v>
      </c>
      <c r="F94" s="37" t="s">
        <v>635</v>
      </c>
      <c r="G94" s="46">
        <v>5</v>
      </c>
      <c r="H94" s="46">
        <v>5</v>
      </c>
      <c r="I94" s="46">
        <v>0</v>
      </c>
      <c r="J94" s="70"/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117">
        <v>0</v>
      </c>
    </row>
    <row r="95" spans="1:20" ht="12" customHeight="1" x14ac:dyDescent="0.2">
      <c r="A95" s="115" t="s">
        <v>42</v>
      </c>
      <c r="B95" s="44">
        <v>0</v>
      </c>
      <c r="C95" s="45" t="s">
        <v>43</v>
      </c>
      <c r="D95" s="44">
        <v>35410001016</v>
      </c>
      <c r="E95" s="44" t="s">
        <v>156</v>
      </c>
      <c r="F95" s="37" t="s">
        <v>636</v>
      </c>
      <c r="G95" s="46">
        <v>8</v>
      </c>
      <c r="H95" s="46">
        <v>9</v>
      </c>
      <c r="I95" s="46">
        <v>-1</v>
      </c>
      <c r="J95" s="70"/>
      <c r="K95" s="46">
        <v>0</v>
      </c>
      <c r="L95" s="46">
        <v>0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117">
        <v>0</v>
      </c>
    </row>
    <row r="96" spans="1:20" ht="12" customHeight="1" x14ac:dyDescent="0.2">
      <c r="A96" s="115" t="s">
        <v>42</v>
      </c>
      <c r="B96" s="44">
        <v>0</v>
      </c>
      <c r="C96" s="45" t="s">
        <v>43</v>
      </c>
      <c r="D96" s="44">
        <v>35410001024</v>
      </c>
      <c r="E96" s="44" t="s">
        <v>157</v>
      </c>
      <c r="F96" s="37" t="s">
        <v>637</v>
      </c>
      <c r="G96" s="46">
        <v>37</v>
      </c>
      <c r="H96" s="46">
        <v>39</v>
      </c>
      <c r="I96" s="46">
        <v>-2</v>
      </c>
      <c r="J96" s="70"/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117">
        <v>0</v>
      </c>
    </row>
    <row r="97" spans="1:20" ht="12" customHeight="1" x14ac:dyDescent="0.2">
      <c r="A97" s="115" t="s">
        <v>42</v>
      </c>
      <c r="B97" s="44">
        <v>0</v>
      </c>
      <c r="C97" s="45" t="s">
        <v>43</v>
      </c>
      <c r="D97" s="44">
        <v>35410001032</v>
      </c>
      <c r="E97" s="44" t="s">
        <v>158</v>
      </c>
      <c r="F97" s="37" t="s">
        <v>638</v>
      </c>
      <c r="G97" s="46">
        <v>0</v>
      </c>
      <c r="H97" s="46">
        <v>4</v>
      </c>
      <c r="I97" s="46">
        <v>0</v>
      </c>
      <c r="J97" s="70"/>
      <c r="K97" s="46">
        <v>0</v>
      </c>
      <c r="L97" s="46">
        <v>0</v>
      </c>
      <c r="M97" s="46">
        <v>4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117">
        <v>0</v>
      </c>
    </row>
    <row r="98" spans="1:20" ht="12" customHeight="1" x14ac:dyDescent="0.2">
      <c r="A98" s="115" t="s">
        <v>42</v>
      </c>
      <c r="B98" s="44">
        <v>0</v>
      </c>
      <c r="C98" s="45" t="s">
        <v>43</v>
      </c>
      <c r="D98" s="44">
        <v>35410001057</v>
      </c>
      <c r="E98" s="44" t="s">
        <v>159</v>
      </c>
      <c r="F98" s="37" t="s">
        <v>639</v>
      </c>
      <c r="G98" s="46">
        <v>142</v>
      </c>
      <c r="H98" s="46">
        <v>177</v>
      </c>
      <c r="I98" s="46">
        <v>0</v>
      </c>
      <c r="J98" s="70"/>
      <c r="K98" s="46">
        <v>0</v>
      </c>
      <c r="L98" s="46">
        <v>0</v>
      </c>
      <c r="M98" s="46">
        <v>35</v>
      </c>
      <c r="N98" s="46">
        <v>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117">
        <v>0</v>
      </c>
    </row>
    <row r="99" spans="1:20" ht="12" customHeight="1" x14ac:dyDescent="0.2">
      <c r="A99" s="115" t="s">
        <v>42</v>
      </c>
      <c r="B99" s="44">
        <v>0</v>
      </c>
      <c r="C99" s="45" t="s">
        <v>43</v>
      </c>
      <c r="D99" s="44">
        <v>35410001073</v>
      </c>
      <c r="E99" s="44" t="s">
        <v>160</v>
      </c>
      <c r="F99" s="37" t="s">
        <v>640</v>
      </c>
      <c r="G99" s="46">
        <v>3</v>
      </c>
      <c r="H99" s="46">
        <v>3</v>
      </c>
      <c r="I99" s="46">
        <v>0</v>
      </c>
      <c r="J99" s="70"/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117">
        <v>0</v>
      </c>
    </row>
    <row r="100" spans="1:20" ht="12" customHeight="1" x14ac:dyDescent="0.2">
      <c r="A100" s="115" t="s">
        <v>42</v>
      </c>
      <c r="B100" s="44">
        <v>0</v>
      </c>
      <c r="C100" s="45" t="s">
        <v>43</v>
      </c>
      <c r="D100" s="44">
        <v>35410001081</v>
      </c>
      <c r="E100" s="44" t="s">
        <v>161</v>
      </c>
      <c r="F100" s="37" t="s">
        <v>641</v>
      </c>
      <c r="G100" s="46">
        <v>2</v>
      </c>
      <c r="H100" s="46">
        <v>2</v>
      </c>
      <c r="I100" s="46">
        <v>0</v>
      </c>
      <c r="J100" s="70"/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117">
        <v>0</v>
      </c>
    </row>
    <row r="101" spans="1:20" ht="12" customHeight="1" x14ac:dyDescent="0.2">
      <c r="A101" s="115" t="s">
        <v>42</v>
      </c>
      <c r="B101" s="44">
        <v>0</v>
      </c>
      <c r="C101" s="45" t="s">
        <v>43</v>
      </c>
      <c r="D101" s="44">
        <v>35410001107</v>
      </c>
      <c r="E101" s="44" t="s">
        <v>162</v>
      </c>
      <c r="F101" s="37" t="s">
        <v>642</v>
      </c>
      <c r="G101" s="46">
        <v>1</v>
      </c>
      <c r="H101" s="46">
        <v>1</v>
      </c>
      <c r="I101" s="46">
        <v>0</v>
      </c>
      <c r="J101" s="70"/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117">
        <v>0</v>
      </c>
    </row>
    <row r="102" spans="1:20" ht="12" customHeight="1" x14ac:dyDescent="0.2">
      <c r="A102" s="115" t="s">
        <v>42</v>
      </c>
      <c r="B102" s="44">
        <v>0</v>
      </c>
      <c r="C102" s="45" t="s">
        <v>43</v>
      </c>
      <c r="D102" s="44">
        <v>35410001123</v>
      </c>
      <c r="E102" s="44" t="s">
        <v>4</v>
      </c>
      <c r="F102" s="37" t="s">
        <v>643</v>
      </c>
      <c r="G102" s="46">
        <v>3</v>
      </c>
      <c r="H102" s="46">
        <v>4</v>
      </c>
      <c r="I102" s="46">
        <v>0</v>
      </c>
      <c r="J102" s="70"/>
      <c r="K102" s="46">
        <v>0</v>
      </c>
      <c r="L102" s="46">
        <v>0</v>
      </c>
      <c r="M102" s="46">
        <v>1</v>
      </c>
      <c r="N102" s="46">
        <v>0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117">
        <v>0</v>
      </c>
    </row>
    <row r="103" spans="1:20" ht="12" customHeight="1" x14ac:dyDescent="0.2">
      <c r="A103" s="115" t="s">
        <v>42</v>
      </c>
      <c r="B103" s="44">
        <v>0</v>
      </c>
      <c r="C103" s="45" t="s">
        <v>43</v>
      </c>
      <c r="D103" s="44">
        <v>35410001131</v>
      </c>
      <c r="E103" s="44" t="s">
        <v>163</v>
      </c>
      <c r="F103" s="37" t="s">
        <v>644</v>
      </c>
      <c r="G103" s="46">
        <v>2</v>
      </c>
      <c r="H103" s="46">
        <v>2</v>
      </c>
      <c r="I103" s="46">
        <v>0</v>
      </c>
      <c r="J103" s="70"/>
      <c r="K103" s="46">
        <v>0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117">
        <v>0</v>
      </c>
    </row>
    <row r="104" spans="1:20" ht="12" customHeight="1" x14ac:dyDescent="0.2">
      <c r="A104" s="115" t="s">
        <v>42</v>
      </c>
      <c r="B104" s="44">
        <v>0</v>
      </c>
      <c r="C104" s="45" t="s">
        <v>43</v>
      </c>
      <c r="D104" s="44">
        <v>35410001149</v>
      </c>
      <c r="E104" s="44" t="s">
        <v>164</v>
      </c>
      <c r="F104" s="37" t="s">
        <v>645</v>
      </c>
      <c r="G104" s="46">
        <v>4</v>
      </c>
      <c r="H104" s="46">
        <v>4</v>
      </c>
      <c r="I104" s="46">
        <v>0</v>
      </c>
      <c r="J104" s="70"/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117">
        <v>0</v>
      </c>
    </row>
    <row r="105" spans="1:20" ht="12" customHeight="1" x14ac:dyDescent="0.2">
      <c r="A105" s="115" t="s">
        <v>42</v>
      </c>
      <c r="B105" s="44">
        <v>0</v>
      </c>
      <c r="C105" s="45" t="s">
        <v>43</v>
      </c>
      <c r="D105" s="44">
        <v>35410001156</v>
      </c>
      <c r="E105" s="44" t="s">
        <v>165</v>
      </c>
      <c r="F105" s="37" t="s">
        <v>646</v>
      </c>
      <c r="G105" s="46">
        <v>9</v>
      </c>
      <c r="H105" s="46">
        <v>11</v>
      </c>
      <c r="I105" s="46">
        <v>0</v>
      </c>
      <c r="J105" s="70"/>
      <c r="K105" s="46">
        <v>0</v>
      </c>
      <c r="L105" s="46">
        <v>0</v>
      </c>
      <c r="M105" s="46">
        <v>2</v>
      </c>
      <c r="N105" s="46">
        <v>0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117">
        <v>0</v>
      </c>
    </row>
    <row r="106" spans="1:20" ht="12" customHeight="1" x14ac:dyDescent="0.2">
      <c r="A106" s="115" t="s">
        <v>42</v>
      </c>
      <c r="B106" s="44">
        <v>0</v>
      </c>
      <c r="C106" s="45" t="s">
        <v>43</v>
      </c>
      <c r="D106" s="44">
        <v>35410001164</v>
      </c>
      <c r="E106" s="44" t="s">
        <v>166</v>
      </c>
      <c r="F106" s="37" t="s">
        <v>647</v>
      </c>
      <c r="G106" s="46">
        <v>4</v>
      </c>
      <c r="H106" s="46">
        <v>6</v>
      </c>
      <c r="I106" s="46">
        <v>0</v>
      </c>
      <c r="J106" s="70"/>
      <c r="K106" s="46">
        <v>0</v>
      </c>
      <c r="L106" s="46">
        <v>0</v>
      </c>
      <c r="M106" s="46">
        <v>2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117">
        <v>0</v>
      </c>
    </row>
    <row r="107" spans="1:20" ht="12" customHeight="1" x14ac:dyDescent="0.2">
      <c r="A107" s="115" t="s">
        <v>42</v>
      </c>
      <c r="B107" s="44">
        <v>0</v>
      </c>
      <c r="C107" s="45" t="s">
        <v>43</v>
      </c>
      <c r="D107" s="44">
        <v>35410001172</v>
      </c>
      <c r="E107" s="44" t="s">
        <v>167</v>
      </c>
      <c r="F107" s="37" t="s">
        <v>648</v>
      </c>
      <c r="G107" s="46">
        <v>5</v>
      </c>
      <c r="H107" s="46">
        <v>5</v>
      </c>
      <c r="I107" s="46">
        <v>0</v>
      </c>
      <c r="J107" s="70"/>
      <c r="K107" s="46">
        <v>0</v>
      </c>
      <c r="L107" s="46">
        <v>0</v>
      </c>
      <c r="M107" s="46">
        <v>0</v>
      </c>
      <c r="N107" s="46">
        <v>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117">
        <v>0</v>
      </c>
    </row>
    <row r="108" spans="1:20" ht="12" customHeight="1" x14ac:dyDescent="0.2">
      <c r="A108" s="115" t="s">
        <v>42</v>
      </c>
      <c r="B108" s="44">
        <v>0</v>
      </c>
      <c r="C108" s="45" t="s">
        <v>43</v>
      </c>
      <c r="D108" s="44">
        <v>35410004580</v>
      </c>
      <c r="E108" s="44" t="s">
        <v>168</v>
      </c>
      <c r="F108" s="37" t="s">
        <v>649</v>
      </c>
      <c r="G108" s="46">
        <v>10</v>
      </c>
      <c r="H108" s="46">
        <v>10</v>
      </c>
      <c r="I108" s="46">
        <v>0</v>
      </c>
      <c r="J108" s="70"/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117">
        <v>0</v>
      </c>
    </row>
    <row r="109" spans="1:20" ht="12" customHeight="1" x14ac:dyDescent="0.2">
      <c r="A109" s="115" t="s">
        <v>42</v>
      </c>
      <c r="B109" s="44">
        <v>0</v>
      </c>
      <c r="C109" s="45" t="s">
        <v>43</v>
      </c>
      <c r="D109" s="44">
        <v>35410003939</v>
      </c>
      <c r="E109" s="44" t="s">
        <v>169</v>
      </c>
      <c r="F109" s="37" t="s">
        <v>650</v>
      </c>
      <c r="G109" s="46">
        <v>8</v>
      </c>
      <c r="H109" s="46">
        <v>8</v>
      </c>
      <c r="I109" s="46">
        <v>0</v>
      </c>
      <c r="J109" s="70"/>
      <c r="K109" s="46">
        <v>0</v>
      </c>
      <c r="L109" s="46">
        <v>0</v>
      </c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117">
        <v>0</v>
      </c>
    </row>
    <row r="110" spans="1:20" ht="12" customHeight="1" x14ac:dyDescent="0.2">
      <c r="A110" s="115" t="s">
        <v>42</v>
      </c>
      <c r="B110" s="44">
        <v>0</v>
      </c>
      <c r="C110" s="45" t="s">
        <v>43</v>
      </c>
      <c r="D110" s="44">
        <v>35410001198</v>
      </c>
      <c r="E110" s="44" t="s">
        <v>170</v>
      </c>
      <c r="F110" s="37" t="s">
        <v>651</v>
      </c>
      <c r="G110" s="46">
        <v>4</v>
      </c>
      <c r="H110" s="46">
        <v>4</v>
      </c>
      <c r="I110" s="46">
        <v>0</v>
      </c>
      <c r="J110" s="70"/>
      <c r="K110" s="46">
        <v>0</v>
      </c>
      <c r="L110" s="46">
        <v>0</v>
      </c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117">
        <v>0</v>
      </c>
    </row>
    <row r="111" spans="1:20" ht="12" customHeight="1" x14ac:dyDescent="0.2">
      <c r="A111" s="115" t="s">
        <v>42</v>
      </c>
      <c r="B111" s="44">
        <v>0</v>
      </c>
      <c r="C111" s="45" t="s">
        <v>43</v>
      </c>
      <c r="D111" s="44">
        <v>35410001222</v>
      </c>
      <c r="E111" s="44" t="s">
        <v>171</v>
      </c>
      <c r="F111" s="37" t="s">
        <v>652</v>
      </c>
      <c r="G111" s="46">
        <v>1</v>
      </c>
      <c r="H111" s="46">
        <v>1</v>
      </c>
      <c r="I111" s="46">
        <v>0</v>
      </c>
      <c r="J111" s="70"/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117">
        <v>0</v>
      </c>
    </row>
    <row r="112" spans="1:20" ht="12" customHeight="1" x14ac:dyDescent="0.2">
      <c r="A112" s="115" t="s">
        <v>42</v>
      </c>
      <c r="B112" s="44">
        <v>0</v>
      </c>
      <c r="C112" s="45" t="s">
        <v>43</v>
      </c>
      <c r="D112" s="44">
        <v>35410001230</v>
      </c>
      <c r="E112" s="44" t="s">
        <v>172</v>
      </c>
      <c r="F112" s="37" t="s">
        <v>653</v>
      </c>
      <c r="G112" s="46">
        <v>5</v>
      </c>
      <c r="H112" s="46">
        <v>8</v>
      </c>
      <c r="I112" s="46">
        <v>0</v>
      </c>
      <c r="J112" s="70"/>
      <c r="K112" s="46">
        <v>0</v>
      </c>
      <c r="L112" s="46">
        <v>0</v>
      </c>
      <c r="M112" s="46">
        <v>0</v>
      </c>
      <c r="N112" s="46">
        <v>3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117">
        <v>0</v>
      </c>
    </row>
    <row r="113" spans="1:20" ht="12" customHeight="1" x14ac:dyDescent="0.2">
      <c r="A113" s="115" t="s">
        <v>42</v>
      </c>
      <c r="B113" s="44">
        <v>0</v>
      </c>
      <c r="C113" s="45" t="s">
        <v>43</v>
      </c>
      <c r="D113" s="44">
        <v>35410001248</v>
      </c>
      <c r="E113" s="44" t="s">
        <v>173</v>
      </c>
      <c r="F113" s="37" t="s">
        <v>654</v>
      </c>
      <c r="G113" s="46">
        <v>5</v>
      </c>
      <c r="H113" s="46">
        <v>5</v>
      </c>
      <c r="I113" s="46">
        <v>0</v>
      </c>
      <c r="J113" s="70"/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117">
        <v>0</v>
      </c>
    </row>
    <row r="114" spans="1:20" ht="12" customHeight="1" x14ac:dyDescent="0.2">
      <c r="A114" s="115" t="s">
        <v>42</v>
      </c>
      <c r="B114" s="44">
        <v>0</v>
      </c>
      <c r="C114" s="45" t="s">
        <v>43</v>
      </c>
      <c r="D114" s="44">
        <v>35410001255</v>
      </c>
      <c r="E114" s="44" t="s">
        <v>174</v>
      </c>
      <c r="F114" s="37" t="s">
        <v>655</v>
      </c>
      <c r="G114" s="46">
        <v>9</v>
      </c>
      <c r="H114" s="46">
        <v>9</v>
      </c>
      <c r="I114" s="46">
        <v>0</v>
      </c>
      <c r="J114" s="70"/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117">
        <v>0</v>
      </c>
    </row>
    <row r="115" spans="1:20" ht="12" customHeight="1" x14ac:dyDescent="0.2">
      <c r="A115" s="115" t="s">
        <v>42</v>
      </c>
      <c r="B115" s="44">
        <v>0</v>
      </c>
      <c r="C115" s="45" t="s">
        <v>43</v>
      </c>
      <c r="D115" s="44">
        <v>35410001263</v>
      </c>
      <c r="E115" s="44" t="s">
        <v>175</v>
      </c>
      <c r="F115" s="37" t="s">
        <v>656</v>
      </c>
      <c r="G115" s="46">
        <v>20</v>
      </c>
      <c r="H115" s="46">
        <v>20</v>
      </c>
      <c r="I115" s="46">
        <v>0</v>
      </c>
      <c r="J115" s="70"/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117">
        <v>0</v>
      </c>
    </row>
    <row r="116" spans="1:20" ht="12" customHeight="1" x14ac:dyDescent="0.2">
      <c r="A116" s="115" t="s">
        <v>42</v>
      </c>
      <c r="B116" s="44">
        <v>0</v>
      </c>
      <c r="C116" s="45" t="s">
        <v>43</v>
      </c>
      <c r="D116" s="44">
        <v>35410001271</v>
      </c>
      <c r="E116" s="44" t="s">
        <v>176</v>
      </c>
      <c r="F116" s="37" t="s">
        <v>657</v>
      </c>
      <c r="G116" s="46">
        <v>3</v>
      </c>
      <c r="H116" s="46">
        <v>3</v>
      </c>
      <c r="I116" s="46">
        <v>0</v>
      </c>
      <c r="J116" s="70"/>
      <c r="K116" s="46">
        <v>0</v>
      </c>
      <c r="L116" s="46">
        <v>0</v>
      </c>
      <c r="M116" s="46">
        <v>0</v>
      </c>
      <c r="N116" s="46">
        <v>0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117">
        <v>0</v>
      </c>
    </row>
    <row r="117" spans="1:20" ht="12" customHeight="1" x14ac:dyDescent="0.2">
      <c r="A117" s="115" t="s">
        <v>42</v>
      </c>
      <c r="B117" s="44">
        <v>0</v>
      </c>
      <c r="C117" s="45" t="s">
        <v>43</v>
      </c>
      <c r="D117" s="44">
        <v>35410001289</v>
      </c>
      <c r="E117" s="44" t="s">
        <v>177</v>
      </c>
      <c r="F117" s="37" t="s">
        <v>658</v>
      </c>
      <c r="G117" s="46">
        <v>3</v>
      </c>
      <c r="H117" s="46">
        <v>3</v>
      </c>
      <c r="I117" s="46">
        <v>0</v>
      </c>
      <c r="J117" s="70"/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117">
        <v>0</v>
      </c>
    </row>
    <row r="118" spans="1:20" ht="12" customHeight="1" x14ac:dyDescent="0.2">
      <c r="A118" s="115" t="s">
        <v>42</v>
      </c>
      <c r="B118" s="44">
        <v>0</v>
      </c>
      <c r="C118" s="45" t="s">
        <v>43</v>
      </c>
      <c r="D118" s="44">
        <v>35410004606</v>
      </c>
      <c r="E118" s="44" t="s">
        <v>178</v>
      </c>
      <c r="F118" s="37" t="s">
        <v>659</v>
      </c>
      <c r="G118" s="46">
        <v>1</v>
      </c>
      <c r="H118" s="46">
        <v>1</v>
      </c>
      <c r="I118" s="46">
        <v>0</v>
      </c>
      <c r="J118" s="70"/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117">
        <v>0</v>
      </c>
    </row>
    <row r="119" spans="1:20" ht="12" customHeight="1" x14ac:dyDescent="0.2">
      <c r="A119" s="115" t="s">
        <v>42</v>
      </c>
      <c r="B119" s="44">
        <v>0</v>
      </c>
      <c r="C119" s="45" t="s">
        <v>43</v>
      </c>
      <c r="D119" s="44">
        <v>35410001305</v>
      </c>
      <c r="E119" s="44" t="s">
        <v>179</v>
      </c>
      <c r="F119" s="37" t="s">
        <v>660</v>
      </c>
      <c r="G119" s="46">
        <v>2</v>
      </c>
      <c r="H119" s="46">
        <v>2</v>
      </c>
      <c r="I119" s="46">
        <v>0</v>
      </c>
      <c r="J119" s="70"/>
      <c r="K119" s="46">
        <v>0</v>
      </c>
      <c r="L119" s="46">
        <v>0</v>
      </c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117">
        <v>0</v>
      </c>
    </row>
    <row r="120" spans="1:20" ht="12" customHeight="1" x14ac:dyDescent="0.2">
      <c r="A120" s="115" t="s">
        <v>42</v>
      </c>
      <c r="B120" s="44">
        <v>0</v>
      </c>
      <c r="C120" s="45" t="s">
        <v>43</v>
      </c>
      <c r="D120" s="44">
        <v>35410001313</v>
      </c>
      <c r="E120" s="44" t="s">
        <v>180</v>
      </c>
      <c r="F120" s="37" t="s">
        <v>661</v>
      </c>
      <c r="G120" s="46">
        <v>1</v>
      </c>
      <c r="H120" s="46">
        <v>1</v>
      </c>
      <c r="I120" s="46">
        <v>0</v>
      </c>
      <c r="J120" s="70"/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117">
        <v>0</v>
      </c>
    </row>
    <row r="121" spans="1:20" ht="12" customHeight="1" x14ac:dyDescent="0.2">
      <c r="A121" s="115" t="s">
        <v>42</v>
      </c>
      <c r="B121" s="44">
        <v>0</v>
      </c>
      <c r="C121" s="45" t="s">
        <v>43</v>
      </c>
      <c r="D121" s="44">
        <v>35410001321</v>
      </c>
      <c r="E121" s="44" t="s">
        <v>181</v>
      </c>
      <c r="F121" s="37" t="s">
        <v>662</v>
      </c>
      <c r="G121" s="46">
        <v>27</v>
      </c>
      <c r="H121" s="46">
        <v>32</v>
      </c>
      <c r="I121" s="46">
        <v>0</v>
      </c>
      <c r="J121" s="70"/>
      <c r="K121" s="46">
        <v>0</v>
      </c>
      <c r="L121" s="46">
        <v>0</v>
      </c>
      <c r="M121" s="46">
        <v>5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117">
        <v>0</v>
      </c>
    </row>
    <row r="122" spans="1:20" ht="12" customHeight="1" x14ac:dyDescent="0.2">
      <c r="A122" s="115" t="s">
        <v>42</v>
      </c>
      <c r="B122" s="44">
        <v>0</v>
      </c>
      <c r="C122" s="45" t="s">
        <v>43</v>
      </c>
      <c r="D122" s="44">
        <v>35410001339</v>
      </c>
      <c r="E122" s="44" t="s">
        <v>182</v>
      </c>
      <c r="F122" s="37" t="s">
        <v>663</v>
      </c>
      <c r="G122" s="46">
        <v>45</v>
      </c>
      <c r="H122" s="46">
        <v>61</v>
      </c>
      <c r="I122" s="46">
        <v>0</v>
      </c>
      <c r="J122" s="70"/>
      <c r="K122" s="46">
        <v>0</v>
      </c>
      <c r="L122" s="46">
        <v>0</v>
      </c>
      <c r="M122" s="46">
        <v>16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117">
        <v>0</v>
      </c>
    </row>
    <row r="123" spans="1:20" ht="12" customHeight="1" x14ac:dyDescent="0.2">
      <c r="A123" s="115" t="s">
        <v>42</v>
      </c>
      <c r="B123" s="44">
        <v>0</v>
      </c>
      <c r="C123" s="45" t="s">
        <v>43</v>
      </c>
      <c r="D123" s="44">
        <v>35410001347</v>
      </c>
      <c r="E123" s="44" t="s">
        <v>183</v>
      </c>
      <c r="F123" s="37" t="s">
        <v>664</v>
      </c>
      <c r="G123" s="46">
        <v>7</v>
      </c>
      <c r="H123" s="46">
        <v>7</v>
      </c>
      <c r="I123" s="46">
        <v>0</v>
      </c>
      <c r="J123" s="70"/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117">
        <v>0</v>
      </c>
    </row>
    <row r="124" spans="1:20" ht="12" customHeight="1" x14ac:dyDescent="0.2">
      <c r="A124" s="115" t="s">
        <v>42</v>
      </c>
      <c r="B124" s="44">
        <v>0</v>
      </c>
      <c r="C124" s="45" t="s">
        <v>43</v>
      </c>
      <c r="D124" s="44">
        <v>35410001354</v>
      </c>
      <c r="E124" s="44" t="s">
        <v>184</v>
      </c>
      <c r="F124" s="37" t="s">
        <v>665</v>
      </c>
      <c r="G124" s="46">
        <v>81</v>
      </c>
      <c r="H124" s="46">
        <v>57</v>
      </c>
      <c r="I124" s="46">
        <v>0</v>
      </c>
      <c r="J124" s="70"/>
      <c r="K124" s="46">
        <v>0</v>
      </c>
      <c r="L124" s="46">
        <v>24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24</v>
      </c>
      <c r="S124" s="46">
        <v>24</v>
      </c>
      <c r="T124" s="117">
        <v>0</v>
      </c>
    </row>
    <row r="125" spans="1:20" ht="12" customHeight="1" x14ac:dyDescent="0.2">
      <c r="A125" s="115" t="s">
        <v>42</v>
      </c>
      <c r="B125" s="44">
        <v>0</v>
      </c>
      <c r="C125" s="45" t="s">
        <v>43</v>
      </c>
      <c r="D125" s="44">
        <v>35410001362</v>
      </c>
      <c r="E125" s="44" t="s">
        <v>185</v>
      </c>
      <c r="F125" s="37" t="s">
        <v>666</v>
      </c>
      <c r="G125" s="46">
        <v>39</v>
      </c>
      <c r="H125" s="46">
        <v>40</v>
      </c>
      <c r="I125" s="46">
        <v>0</v>
      </c>
      <c r="J125" s="70"/>
      <c r="K125" s="46">
        <v>0</v>
      </c>
      <c r="L125" s="46">
        <v>0</v>
      </c>
      <c r="M125" s="46">
        <v>1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117">
        <v>0</v>
      </c>
    </row>
    <row r="126" spans="1:20" ht="12" customHeight="1" x14ac:dyDescent="0.2">
      <c r="A126" s="115" t="s">
        <v>42</v>
      </c>
      <c r="B126" s="44">
        <v>0</v>
      </c>
      <c r="C126" s="45" t="s">
        <v>43</v>
      </c>
      <c r="D126" s="44">
        <v>35410001370</v>
      </c>
      <c r="E126" s="44" t="s">
        <v>186</v>
      </c>
      <c r="F126" s="37" t="s">
        <v>667</v>
      </c>
      <c r="G126" s="46">
        <v>20</v>
      </c>
      <c r="H126" s="46">
        <v>20</v>
      </c>
      <c r="I126" s="46">
        <v>0</v>
      </c>
      <c r="J126" s="70"/>
      <c r="K126" s="46">
        <v>0</v>
      </c>
      <c r="L126" s="46">
        <v>0</v>
      </c>
      <c r="M126" s="46">
        <v>1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117">
        <v>1</v>
      </c>
    </row>
    <row r="127" spans="1:20" ht="12" customHeight="1" x14ac:dyDescent="0.2">
      <c r="A127" s="115" t="s">
        <v>42</v>
      </c>
      <c r="B127" s="44">
        <v>0</v>
      </c>
      <c r="C127" s="45" t="s">
        <v>43</v>
      </c>
      <c r="D127" s="44">
        <v>35410001388</v>
      </c>
      <c r="E127" s="44" t="s">
        <v>187</v>
      </c>
      <c r="F127" s="37" t="s">
        <v>668</v>
      </c>
      <c r="G127" s="46">
        <v>6</v>
      </c>
      <c r="H127" s="46">
        <v>7</v>
      </c>
      <c r="I127" s="46">
        <v>0</v>
      </c>
      <c r="J127" s="70"/>
      <c r="K127" s="46">
        <v>0</v>
      </c>
      <c r="L127" s="46">
        <v>0</v>
      </c>
      <c r="M127" s="46">
        <v>1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117">
        <v>0</v>
      </c>
    </row>
    <row r="128" spans="1:20" ht="12" customHeight="1" x14ac:dyDescent="0.2">
      <c r="A128" s="115" t="s">
        <v>42</v>
      </c>
      <c r="B128" s="44">
        <v>0</v>
      </c>
      <c r="C128" s="45" t="s">
        <v>43</v>
      </c>
      <c r="D128" s="44">
        <v>35410004499</v>
      </c>
      <c r="E128" s="44" t="s">
        <v>188</v>
      </c>
      <c r="F128" s="37" t="s">
        <v>669</v>
      </c>
      <c r="G128" s="46">
        <v>1</v>
      </c>
      <c r="H128" s="46">
        <v>1</v>
      </c>
      <c r="I128" s="46">
        <v>0</v>
      </c>
      <c r="J128" s="70"/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117">
        <v>0</v>
      </c>
    </row>
    <row r="129" spans="1:20" ht="12" customHeight="1" x14ac:dyDescent="0.2">
      <c r="A129" s="115" t="s">
        <v>42</v>
      </c>
      <c r="B129" s="44">
        <v>0</v>
      </c>
      <c r="C129" s="45" t="s">
        <v>43</v>
      </c>
      <c r="D129" s="44">
        <v>35410001404</v>
      </c>
      <c r="E129" s="44" t="s">
        <v>189</v>
      </c>
      <c r="F129" s="37" t="s">
        <v>670</v>
      </c>
      <c r="G129" s="46">
        <v>11</v>
      </c>
      <c r="H129" s="46">
        <v>12</v>
      </c>
      <c r="I129" s="46">
        <v>0</v>
      </c>
      <c r="J129" s="70"/>
      <c r="K129" s="46">
        <v>0</v>
      </c>
      <c r="L129" s="46">
        <v>0</v>
      </c>
      <c r="M129" s="46">
        <v>1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117">
        <v>0</v>
      </c>
    </row>
    <row r="130" spans="1:20" ht="12" customHeight="1" x14ac:dyDescent="0.2">
      <c r="A130" s="115" t="s">
        <v>42</v>
      </c>
      <c r="B130" s="44">
        <v>0</v>
      </c>
      <c r="C130" s="45" t="s">
        <v>43</v>
      </c>
      <c r="D130" s="44">
        <v>35410001412</v>
      </c>
      <c r="E130" s="44" t="s">
        <v>190</v>
      </c>
      <c r="F130" s="37" t="s">
        <v>671</v>
      </c>
      <c r="G130" s="46">
        <v>47</v>
      </c>
      <c r="H130" s="46">
        <v>54</v>
      </c>
      <c r="I130" s="46">
        <v>0</v>
      </c>
      <c r="J130" s="70"/>
      <c r="K130" s="46">
        <v>0</v>
      </c>
      <c r="L130" s="46">
        <v>0</v>
      </c>
      <c r="M130" s="46">
        <v>7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117">
        <v>0</v>
      </c>
    </row>
    <row r="131" spans="1:20" ht="12" customHeight="1" x14ac:dyDescent="0.2">
      <c r="A131" s="115" t="s">
        <v>42</v>
      </c>
      <c r="B131" s="44">
        <v>0</v>
      </c>
      <c r="C131" s="45" t="s">
        <v>43</v>
      </c>
      <c r="D131" s="44">
        <v>35410001420</v>
      </c>
      <c r="E131" s="44" t="s">
        <v>191</v>
      </c>
      <c r="F131" s="37" t="s">
        <v>672</v>
      </c>
      <c r="G131" s="46">
        <v>34</v>
      </c>
      <c r="H131" s="46">
        <v>34</v>
      </c>
      <c r="I131" s="46">
        <v>0</v>
      </c>
      <c r="J131" s="70"/>
      <c r="K131" s="46">
        <v>0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117">
        <v>0</v>
      </c>
    </row>
    <row r="132" spans="1:20" ht="12" customHeight="1" x14ac:dyDescent="0.2">
      <c r="A132" s="115" t="s">
        <v>42</v>
      </c>
      <c r="B132" s="44">
        <v>0</v>
      </c>
      <c r="C132" s="45" t="s">
        <v>43</v>
      </c>
      <c r="D132" s="44">
        <v>35410001438</v>
      </c>
      <c r="E132" s="44" t="s">
        <v>192</v>
      </c>
      <c r="F132" s="37" t="s">
        <v>673</v>
      </c>
      <c r="G132" s="46">
        <v>11</v>
      </c>
      <c r="H132" s="46">
        <v>12</v>
      </c>
      <c r="I132" s="46">
        <v>0</v>
      </c>
      <c r="J132" s="70"/>
      <c r="K132" s="46">
        <v>0</v>
      </c>
      <c r="L132" s="46">
        <v>0</v>
      </c>
      <c r="M132" s="46">
        <v>1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117">
        <v>0</v>
      </c>
    </row>
    <row r="133" spans="1:20" ht="12" customHeight="1" x14ac:dyDescent="0.2">
      <c r="A133" s="115" t="s">
        <v>42</v>
      </c>
      <c r="B133" s="44">
        <v>0</v>
      </c>
      <c r="C133" s="45" t="s">
        <v>43</v>
      </c>
      <c r="D133" s="44">
        <v>35410001446</v>
      </c>
      <c r="E133" s="44" t="s">
        <v>193</v>
      </c>
      <c r="F133" s="37" t="s">
        <v>674</v>
      </c>
      <c r="G133" s="46">
        <v>8</v>
      </c>
      <c r="H133" s="46">
        <v>8</v>
      </c>
      <c r="I133" s="46">
        <v>0</v>
      </c>
      <c r="J133" s="70"/>
      <c r="K133" s="46">
        <v>0</v>
      </c>
      <c r="L133" s="46">
        <v>0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117">
        <v>0</v>
      </c>
    </row>
    <row r="134" spans="1:20" ht="12" customHeight="1" x14ac:dyDescent="0.2">
      <c r="A134" s="115" t="s">
        <v>42</v>
      </c>
      <c r="B134" s="44">
        <v>0</v>
      </c>
      <c r="C134" s="45" t="s">
        <v>43</v>
      </c>
      <c r="D134" s="44">
        <v>35410001453</v>
      </c>
      <c r="E134" s="44" t="s">
        <v>194</v>
      </c>
      <c r="F134" s="37" t="s">
        <v>675</v>
      </c>
      <c r="G134" s="46">
        <v>8</v>
      </c>
      <c r="H134" s="46">
        <v>9</v>
      </c>
      <c r="I134" s="46">
        <v>0</v>
      </c>
      <c r="J134" s="70"/>
      <c r="K134" s="46">
        <v>0</v>
      </c>
      <c r="L134" s="46">
        <v>0</v>
      </c>
      <c r="M134" s="46">
        <v>1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117">
        <v>0</v>
      </c>
    </row>
    <row r="135" spans="1:20" ht="12" customHeight="1" x14ac:dyDescent="0.2">
      <c r="A135" s="115" t="s">
        <v>42</v>
      </c>
      <c r="B135" s="44">
        <v>0</v>
      </c>
      <c r="C135" s="45" t="s">
        <v>43</v>
      </c>
      <c r="D135" s="44">
        <v>35410001461</v>
      </c>
      <c r="E135" s="44" t="s">
        <v>195</v>
      </c>
      <c r="F135" s="37" t="s">
        <v>676</v>
      </c>
      <c r="G135" s="46">
        <v>6</v>
      </c>
      <c r="H135" s="46">
        <v>5</v>
      </c>
      <c r="I135" s="46">
        <v>0</v>
      </c>
      <c r="J135" s="70"/>
      <c r="K135" s="46">
        <v>0</v>
      </c>
      <c r="L135" s="46">
        <v>1</v>
      </c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1</v>
      </c>
      <c r="S135" s="46">
        <v>1</v>
      </c>
      <c r="T135" s="117">
        <v>0</v>
      </c>
    </row>
    <row r="136" spans="1:20" ht="12" customHeight="1" x14ac:dyDescent="0.2">
      <c r="A136" s="115" t="s">
        <v>42</v>
      </c>
      <c r="B136" s="44">
        <v>0</v>
      </c>
      <c r="C136" s="45" t="s">
        <v>43</v>
      </c>
      <c r="D136" s="44">
        <v>35410001479</v>
      </c>
      <c r="E136" s="44" t="s">
        <v>196</v>
      </c>
      <c r="F136" s="37" t="s">
        <v>677</v>
      </c>
      <c r="G136" s="46">
        <v>82</v>
      </c>
      <c r="H136" s="46">
        <v>82</v>
      </c>
      <c r="I136" s="46">
        <v>0</v>
      </c>
      <c r="J136" s="70"/>
      <c r="K136" s="46">
        <v>0</v>
      </c>
      <c r="L136" s="46">
        <v>0</v>
      </c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117">
        <v>0</v>
      </c>
    </row>
    <row r="137" spans="1:20" ht="12" customHeight="1" x14ac:dyDescent="0.2">
      <c r="A137" s="115" t="s">
        <v>42</v>
      </c>
      <c r="B137" s="44">
        <v>0</v>
      </c>
      <c r="C137" s="45" t="s">
        <v>43</v>
      </c>
      <c r="D137" s="44">
        <v>35410001487</v>
      </c>
      <c r="E137" s="44" t="s">
        <v>197</v>
      </c>
      <c r="F137" s="37" t="s">
        <v>678</v>
      </c>
      <c r="G137" s="46">
        <v>27</v>
      </c>
      <c r="H137" s="46">
        <v>27</v>
      </c>
      <c r="I137" s="46">
        <v>0</v>
      </c>
      <c r="J137" s="70"/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117">
        <v>0</v>
      </c>
    </row>
    <row r="138" spans="1:20" ht="12" customHeight="1" x14ac:dyDescent="0.2">
      <c r="A138" s="115" t="s">
        <v>42</v>
      </c>
      <c r="B138" s="44">
        <v>0</v>
      </c>
      <c r="C138" s="45" t="s">
        <v>43</v>
      </c>
      <c r="D138" s="44">
        <v>35410006916</v>
      </c>
      <c r="E138" s="44" t="s">
        <v>198</v>
      </c>
      <c r="F138" s="37" t="s">
        <v>679</v>
      </c>
      <c r="G138" s="46">
        <v>119</v>
      </c>
      <c r="H138" s="46">
        <v>119</v>
      </c>
      <c r="I138" s="46">
        <v>0</v>
      </c>
      <c r="J138" s="70"/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117">
        <v>0</v>
      </c>
    </row>
    <row r="139" spans="1:20" ht="12" customHeight="1" x14ac:dyDescent="0.2">
      <c r="A139" s="115" t="s">
        <v>42</v>
      </c>
      <c r="B139" s="44">
        <v>0</v>
      </c>
      <c r="C139" s="45" t="s">
        <v>43</v>
      </c>
      <c r="D139" s="44">
        <v>35410004614</v>
      </c>
      <c r="E139" s="44" t="s">
        <v>199</v>
      </c>
      <c r="F139" s="37" t="s">
        <v>680</v>
      </c>
      <c r="G139" s="46">
        <v>8</v>
      </c>
      <c r="H139" s="46">
        <v>8</v>
      </c>
      <c r="I139" s="46">
        <v>0</v>
      </c>
      <c r="J139" s="70"/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117">
        <v>0</v>
      </c>
    </row>
    <row r="140" spans="1:20" ht="12" customHeight="1" x14ac:dyDescent="0.2">
      <c r="A140" s="115" t="s">
        <v>42</v>
      </c>
      <c r="B140" s="44">
        <v>0</v>
      </c>
      <c r="C140" s="45" t="s">
        <v>43</v>
      </c>
      <c r="D140" s="44">
        <v>35410001495</v>
      </c>
      <c r="E140" s="44" t="s">
        <v>200</v>
      </c>
      <c r="F140" s="37" t="s">
        <v>681</v>
      </c>
      <c r="G140" s="46">
        <v>1</v>
      </c>
      <c r="H140" s="46">
        <v>1</v>
      </c>
      <c r="I140" s="46">
        <v>0</v>
      </c>
      <c r="J140" s="70"/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117">
        <v>0</v>
      </c>
    </row>
    <row r="141" spans="1:20" ht="12" customHeight="1" x14ac:dyDescent="0.2">
      <c r="A141" s="115" t="s">
        <v>42</v>
      </c>
      <c r="B141" s="44">
        <v>0</v>
      </c>
      <c r="C141" s="45" t="s">
        <v>43</v>
      </c>
      <c r="D141" s="44">
        <v>35410001503</v>
      </c>
      <c r="E141" s="44" t="s">
        <v>201</v>
      </c>
      <c r="F141" s="37" t="s">
        <v>682</v>
      </c>
      <c r="G141" s="46">
        <v>2</v>
      </c>
      <c r="H141" s="46">
        <v>2</v>
      </c>
      <c r="I141" s="46">
        <v>0</v>
      </c>
      <c r="J141" s="70"/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117">
        <v>0</v>
      </c>
    </row>
    <row r="142" spans="1:20" ht="12" customHeight="1" x14ac:dyDescent="0.2">
      <c r="A142" s="115" t="s">
        <v>42</v>
      </c>
      <c r="B142" s="44">
        <v>0</v>
      </c>
      <c r="C142" s="45" t="s">
        <v>43</v>
      </c>
      <c r="D142" s="44">
        <v>35410004622</v>
      </c>
      <c r="E142" s="44" t="s">
        <v>202</v>
      </c>
      <c r="F142" s="37" t="s">
        <v>683</v>
      </c>
      <c r="G142" s="46">
        <v>8</v>
      </c>
      <c r="H142" s="46">
        <v>8</v>
      </c>
      <c r="I142" s="46">
        <v>0</v>
      </c>
      <c r="J142" s="70"/>
      <c r="K142" s="46">
        <v>0</v>
      </c>
      <c r="L142" s="46">
        <v>0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117">
        <v>0</v>
      </c>
    </row>
    <row r="143" spans="1:20" ht="12" customHeight="1" x14ac:dyDescent="0.2">
      <c r="A143" s="115" t="s">
        <v>42</v>
      </c>
      <c r="B143" s="44">
        <v>0</v>
      </c>
      <c r="C143" s="45" t="s">
        <v>43</v>
      </c>
      <c r="D143" s="44">
        <v>35410001511</v>
      </c>
      <c r="E143" s="44" t="s">
        <v>203</v>
      </c>
      <c r="F143" s="37" t="s">
        <v>684</v>
      </c>
      <c r="G143" s="46">
        <v>2</v>
      </c>
      <c r="H143" s="46">
        <v>2</v>
      </c>
      <c r="I143" s="46">
        <v>0</v>
      </c>
      <c r="J143" s="70"/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117">
        <v>0</v>
      </c>
    </row>
    <row r="144" spans="1:20" ht="12" customHeight="1" x14ac:dyDescent="0.2">
      <c r="A144" s="115" t="s">
        <v>42</v>
      </c>
      <c r="B144" s="44">
        <v>0</v>
      </c>
      <c r="C144" s="45" t="s">
        <v>43</v>
      </c>
      <c r="D144" s="44">
        <v>35410005058</v>
      </c>
      <c r="E144" s="44" t="s">
        <v>204</v>
      </c>
      <c r="F144" s="37" t="s">
        <v>685</v>
      </c>
      <c r="G144" s="46">
        <v>4</v>
      </c>
      <c r="H144" s="46">
        <v>4</v>
      </c>
      <c r="I144" s="46">
        <v>0</v>
      </c>
      <c r="J144" s="70"/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117">
        <v>0</v>
      </c>
    </row>
    <row r="145" spans="1:20" ht="12" customHeight="1" x14ac:dyDescent="0.2">
      <c r="A145" s="115" t="s">
        <v>42</v>
      </c>
      <c r="B145" s="44">
        <v>0</v>
      </c>
      <c r="C145" s="45" t="s">
        <v>43</v>
      </c>
      <c r="D145" s="44">
        <v>35410001537</v>
      </c>
      <c r="E145" s="44" t="s">
        <v>205</v>
      </c>
      <c r="F145" s="37" t="s">
        <v>686</v>
      </c>
      <c r="G145" s="46">
        <v>46</v>
      </c>
      <c r="H145" s="46">
        <v>46</v>
      </c>
      <c r="I145" s="46">
        <v>0</v>
      </c>
      <c r="J145" s="70"/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117">
        <v>0</v>
      </c>
    </row>
    <row r="146" spans="1:20" ht="12" customHeight="1" x14ac:dyDescent="0.2">
      <c r="A146" s="115" t="s">
        <v>42</v>
      </c>
      <c r="B146" s="44">
        <v>0</v>
      </c>
      <c r="C146" s="45" t="s">
        <v>43</v>
      </c>
      <c r="D146" s="44">
        <v>35410001545</v>
      </c>
      <c r="E146" s="44" t="s">
        <v>206</v>
      </c>
      <c r="F146" s="37" t="s">
        <v>687</v>
      </c>
      <c r="G146" s="46">
        <v>27</v>
      </c>
      <c r="H146" s="46">
        <v>33</v>
      </c>
      <c r="I146" s="46">
        <v>0</v>
      </c>
      <c r="J146" s="70"/>
      <c r="K146" s="46">
        <v>0</v>
      </c>
      <c r="L146" s="46">
        <v>1</v>
      </c>
      <c r="M146" s="46">
        <v>7</v>
      </c>
      <c r="N146" s="46">
        <v>0</v>
      </c>
      <c r="O146" s="46">
        <v>0</v>
      </c>
      <c r="P146" s="46">
        <v>0</v>
      </c>
      <c r="Q146" s="46">
        <v>0</v>
      </c>
      <c r="R146" s="46">
        <v>1</v>
      </c>
      <c r="S146" s="46">
        <v>1</v>
      </c>
      <c r="T146" s="117">
        <v>0</v>
      </c>
    </row>
    <row r="147" spans="1:20" ht="12" customHeight="1" x14ac:dyDescent="0.2">
      <c r="A147" s="115" t="s">
        <v>42</v>
      </c>
      <c r="B147" s="44">
        <v>0</v>
      </c>
      <c r="C147" s="45" t="s">
        <v>43</v>
      </c>
      <c r="D147" s="44">
        <v>35410001552</v>
      </c>
      <c r="E147" s="44" t="s">
        <v>207</v>
      </c>
      <c r="F147" s="37" t="s">
        <v>688</v>
      </c>
      <c r="G147" s="46">
        <v>41</v>
      </c>
      <c r="H147" s="46">
        <v>41</v>
      </c>
      <c r="I147" s="46">
        <v>0</v>
      </c>
      <c r="J147" s="70"/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117">
        <v>0</v>
      </c>
    </row>
    <row r="148" spans="1:20" ht="12" customHeight="1" x14ac:dyDescent="0.2">
      <c r="A148" s="115" t="s">
        <v>42</v>
      </c>
      <c r="B148" s="44">
        <v>0</v>
      </c>
      <c r="C148" s="45" t="s">
        <v>43</v>
      </c>
      <c r="D148" s="44">
        <v>35410001560</v>
      </c>
      <c r="E148" s="44" t="s">
        <v>208</v>
      </c>
      <c r="F148" s="37" t="s">
        <v>689</v>
      </c>
      <c r="G148" s="46">
        <v>20</v>
      </c>
      <c r="H148" s="46">
        <v>21</v>
      </c>
      <c r="I148" s="46">
        <v>0</v>
      </c>
      <c r="J148" s="70"/>
      <c r="K148" s="46">
        <v>0</v>
      </c>
      <c r="L148" s="46">
        <v>0</v>
      </c>
      <c r="M148" s="46">
        <v>1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0</v>
      </c>
      <c r="T148" s="117">
        <v>0</v>
      </c>
    </row>
    <row r="149" spans="1:20" ht="12" customHeight="1" x14ac:dyDescent="0.2">
      <c r="A149" s="115" t="s">
        <v>42</v>
      </c>
      <c r="B149" s="44">
        <v>0</v>
      </c>
      <c r="C149" s="45" t="s">
        <v>43</v>
      </c>
      <c r="D149" s="44">
        <v>35410001578</v>
      </c>
      <c r="E149" s="44" t="s">
        <v>209</v>
      </c>
      <c r="F149" s="37" t="s">
        <v>690</v>
      </c>
      <c r="G149" s="46">
        <v>18</v>
      </c>
      <c r="H149" s="46">
        <v>18</v>
      </c>
      <c r="I149" s="46">
        <v>0</v>
      </c>
      <c r="J149" s="70"/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117">
        <v>0</v>
      </c>
    </row>
    <row r="150" spans="1:20" ht="12" customHeight="1" x14ac:dyDescent="0.2">
      <c r="A150" s="115" t="s">
        <v>42</v>
      </c>
      <c r="B150" s="44">
        <v>0</v>
      </c>
      <c r="C150" s="45" t="s">
        <v>43</v>
      </c>
      <c r="D150" s="44">
        <v>35410001594</v>
      </c>
      <c r="E150" s="44" t="s">
        <v>210</v>
      </c>
      <c r="F150" s="37" t="s">
        <v>691</v>
      </c>
      <c r="G150" s="46">
        <v>4</v>
      </c>
      <c r="H150" s="46">
        <v>8</v>
      </c>
      <c r="I150" s="46">
        <v>0</v>
      </c>
      <c r="J150" s="70"/>
      <c r="K150" s="46">
        <v>0</v>
      </c>
      <c r="L150" s="46">
        <v>0</v>
      </c>
      <c r="M150" s="46">
        <v>4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117">
        <v>0</v>
      </c>
    </row>
    <row r="151" spans="1:20" ht="12" customHeight="1" x14ac:dyDescent="0.2">
      <c r="A151" s="115" t="s">
        <v>42</v>
      </c>
      <c r="B151" s="44">
        <v>0</v>
      </c>
      <c r="C151" s="45" t="s">
        <v>43</v>
      </c>
      <c r="D151" s="44">
        <v>35410003897</v>
      </c>
      <c r="E151" s="44" t="s">
        <v>211</v>
      </c>
      <c r="F151" s="37" t="s">
        <v>692</v>
      </c>
      <c r="G151" s="46">
        <v>1</v>
      </c>
      <c r="H151" s="46">
        <v>1</v>
      </c>
      <c r="I151" s="46">
        <v>0</v>
      </c>
      <c r="J151" s="70"/>
      <c r="K151" s="46">
        <v>0</v>
      </c>
      <c r="L151" s="46">
        <v>0</v>
      </c>
      <c r="M151" s="46">
        <v>0</v>
      </c>
      <c r="N151" s="46">
        <v>0</v>
      </c>
      <c r="O151" s="46">
        <v>0</v>
      </c>
      <c r="P151" s="46">
        <v>0</v>
      </c>
      <c r="Q151" s="46">
        <v>0</v>
      </c>
      <c r="R151" s="46">
        <v>0</v>
      </c>
      <c r="S151" s="46">
        <v>0</v>
      </c>
      <c r="T151" s="117">
        <v>0</v>
      </c>
    </row>
    <row r="152" spans="1:20" ht="12" customHeight="1" x14ac:dyDescent="0.2">
      <c r="A152" s="115" t="s">
        <v>42</v>
      </c>
      <c r="B152" s="44">
        <v>0</v>
      </c>
      <c r="C152" s="45" t="s">
        <v>43</v>
      </c>
      <c r="D152" s="44">
        <v>35410004630</v>
      </c>
      <c r="E152" s="44" t="s">
        <v>212</v>
      </c>
      <c r="F152" s="37" t="s">
        <v>693</v>
      </c>
      <c r="G152" s="46">
        <v>22</v>
      </c>
      <c r="H152" s="46">
        <v>22</v>
      </c>
      <c r="I152" s="46">
        <v>0</v>
      </c>
      <c r="J152" s="70"/>
      <c r="K152" s="46">
        <v>0</v>
      </c>
      <c r="L152" s="46">
        <v>0</v>
      </c>
      <c r="M152" s="46">
        <v>0</v>
      </c>
      <c r="N152" s="46">
        <v>0</v>
      </c>
      <c r="O152" s="46">
        <v>0</v>
      </c>
      <c r="P152" s="46">
        <v>0</v>
      </c>
      <c r="Q152" s="46">
        <v>0</v>
      </c>
      <c r="R152" s="46">
        <v>0</v>
      </c>
      <c r="S152" s="46">
        <v>0</v>
      </c>
      <c r="T152" s="117">
        <v>0</v>
      </c>
    </row>
    <row r="153" spans="1:20" ht="12" customHeight="1" x14ac:dyDescent="0.2">
      <c r="A153" s="115" t="s">
        <v>42</v>
      </c>
      <c r="B153" s="44">
        <v>0</v>
      </c>
      <c r="C153" s="45" t="s">
        <v>43</v>
      </c>
      <c r="D153" s="44">
        <v>35410001602</v>
      </c>
      <c r="E153" s="44" t="s">
        <v>213</v>
      </c>
      <c r="F153" s="37" t="s">
        <v>694</v>
      </c>
      <c r="G153" s="46">
        <v>37</v>
      </c>
      <c r="H153" s="46">
        <v>49</v>
      </c>
      <c r="I153" s="46">
        <v>0</v>
      </c>
      <c r="J153" s="70"/>
      <c r="K153" s="46">
        <v>0</v>
      </c>
      <c r="L153" s="46">
        <v>0</v>
      </c>
      <c r="M153" s="46">
        <v>12</v>
      </c>
      <c r="N153" s="46">
        <v>0</v>
      </c>
      <c r="O153" s="46">
        <v>0</v>
      </c>
      <c r="P153" s="46">
        <v>0</v>
      </c>
      <c r="Q153" s="46">
        <v>0</v>
      </c>
      <c r="R153" s="46">
        <v>0</v>
      </c>
      <c r="S153" s="46">
        <v>0</v>
      </c>
      <c r="T153" s="117">
        <v>0</v>
      </c>
    </row>
    <row r="154" spans="1:20" ht="12" customHeight="1" x14ac:dyDescent="0.2">
      <c r="A154" s="115" t="s">
        <v>42</v>
      </c>
      <c r="B154" s="44">
        <v>0</v>
      </c>
      <c r="C154" s="45" t="s">
        <v>43</v>
      </c>
      <c r="D154" s="44">
        <v>35410001610</v>
      </c>
      <c r="E154" s="44" t="s">
        <v>214</v>
      </c>
      <c r="F154" s="37" t="s">
        <v>695</v>
      </c>
      <c r="G154" s="46">
        <v>16</v>
      </c>
      <c r="H154" s="46">
        <v>16</v>
      </c>
      <c r="I154" s="46">
        <v>0</v>
      </c>
      <c r="J154" s="70"/>
      <c r="K154" s="46">
        <v>0</v>
      </c>
      <c r="L154" s="46">
        <v>0</v>
      </c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0</v>
      </c>
      <c r="T154" s="117">
        <v>0</v>
      </c>
    </row>
    <row r="155" spans="1:20" ht="12" customHeight="1" x14ac:dyDescent="0.2">
      <c r="A155" s="115" t="s">
        <v>42</v>
      </c>
      <c r="B155" s="44">
        <v>0</v>
      </c>
      <c r="C155" s="45" t="s">
        <v>43</v>
      </c>
      <c r="D155" s="44">
        <v>35410001628</v>
      </c>
      <c r="E155" s="44" t="s">
        <v>215</v>
      </c>
      <c r="F155" s="37" t="s">
        <v>696</v>
      </c>
      <c r="G155" s="46">
        <v>3</v>
      </c>
      <c r="H155" s="46">
        <v>3</v>
      </c>
      <c r="I155" s="46">
        <v>0</v>
      </c>
      <c r="J155" s="70"/>
      <c r="K155" s="46">
        <v>0</v>
      </c>
      <c r="L155" s="46">
        <v>0</v>
      </c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117">
        <v>0</v>
      </c>
    </row>
    <row r="156" spans="1:20" ht="12" customHeight="1" x14ac:dyDescent="0.2">
      <c r="A156" s="115" t="s">
        <v>42</v>
      </c>
      <c r="B156" s="44">
        <v>0</v>
      </c>
      <c r="C156" s="45" t="s">
        <v>43</v>
      </c>
      <c r="D156" s="44">
        <v>35410001636</v>
      </c>
      <c r="E156" s="44" t="s">
        <v>216</v>
      </c>
      <c r="F156" s="37" t="s">
        <v>697</v>
      </c>
      <c r="G156" s="46">
        <v>71</v>
      </c>
      <c r="H156" s="46">
        <v>86</v>
      </c>
      <c r="I156" s="46">
        <v>0</v>
      </c>
      <c r="J156" s="70"/>
      <c r="K156" s="46">
        <v>0</v>
      </c>
      <c r="L156" s="46">
        <v>0</v>
      </c>
      <c r="M156" s="46">
        <v>15</v>
      </c>
      <c r="N156" s="46">
        <v>0</v>
      </c>
      <c r="O156" s="46">
        <v>0</v>
      </c>
      <c r="P156" s="46">
        <v>0</v>
      </c>
      <c r="Q156" s="46">
        <v>0</v>
      </c>
      <c r="R156" s="46">
        <v>0</v>
      </c>
      <c r="S156" s="46">
        <v>0</v>
      </c>
      <c r="T156" s="117">
        <v>0</v>
      </c>
    </row>
    <row r="157" spans="1:20" ht="12" customHeight="1" x14ac:dyDescent="0.2">
      <c r="A157" s="115" t="s">
        <v>42</v>
      </c>
      <c r="B157" s="44">
        <v>0</v>
      </c>
      <c r="C157" s="45" t="s">
        <v>43</v>
      </c>
      <c r="D157" s="44">
        <v>35410004648</v>
      </c>
      <c r="E157" s="44" t="s">
        <v>217</v>
      </c>
      <c r="F157" s="37" t="s">
        <v>698</v>
      </c>
      <c r="G157" s="46">
        <v>0</v>
      </c>
      <c r="H157" s="46">
        <v>3</v>
      </c>
      <c r="I157" s="46">
        <v>0</v>
      </c>
      <c r="J157" s="70"/>
      <c r="K157" s="46">
        <v>0</v>
      </c>
      <c r="L157" s="46">
        <v>0</v>
      </c>
      <c r="M157" s="46">
        <v>3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0</v>
      </c>
      <c r="T157" s="117">
        <v>0</v>
      </c>
    </row>
    <row r="158" spans="1:20" ht="12" customHeight="1" x14ac:dyDescent="0.2">
      <c r="A158" s="115" t="s">
        <v>42</v>
      </c>
      <c r="B158" s="44">
        <v>0</v>
      </c>
      <c r="C158" s="45" t="s">
        <v>43</v>
      </c>
      <c r="D158" s="44">
        <v>35410006106</v>
      </c>
      <c r="E158" s="44" t="s">
        <v>218</v>
      </c>
      <c r="F158" s="37" t="s">
        <v>699</v>
      </c>
      <c r="G158" s="46">
        <v>16</v>
      </c>
      <c r="H158" s="46">
        <v>16</v>
      </c>
      <c r="I158" s="46">
        <v>0</v>
      </c>
      <c r="J158" s="70"/>
      <c r="K158" s="46">
        <v>0</v>
      </c>
      <c r="L158" s="46">
        <v>0</v>
      </c>
      <c r="M158" s="46">
        <v>0</v>
      </c>
      <c r="N158" s="46">
        <v>0</v>
      </c>
      <c r="O158" s="46">
        <v>0</v>
      </c>
      <c r="P158" s="46">
        <v>0</v>
      </c>
      <c r="Q158" s="46">
        <v>0</v>
      </c>
      <c r="R158" s="46">
        <v>0</v>
      </c>
      <c r="S158" s="46">
        <v>0</v>
      </c>
      <c r="T158" s="117">
        <v>0</v>
      </c>
    </row>
    <row r="159" spans="1:20" ht="12" customHeight="1" x14ac:dyDescent="0.2">
      <c r="A159" s="115" t="s">
        <v>42</v>
      </c>
      <c r="B159" s="44">
        <v>0</v>
      </c>
      <c r="C159" s="45" t="s">
        <v>43</v>
      </c>
      <c r="D159" s="44">
        <v>35410003905</v>
      </c>
      <c r="E159" s="44" t="s">
        <v>219</v>
      </c>
      <c r="F159" s="37" t="s">
        <v>700</v>
      </c>
      <c r="G159" s="46">
        <v>4</v>
      </c>
      <c r="H159" s="46">
        <v>4</v>
      </c>
      <c r="I159" s="46">
        <v>0</v>
      </c>
      <c r="J159" s="70"/>
      <c r="K159" s="46">
        <v>0</v>
      </c>
      <c r="L159" s="46">
        <v>0</v>
      </c>
      <c r="M159" s="46">
        <v>0</v>
      </c>
      <c r="N159" s="46">
        <v>0</v>
      </c>
      <c r="O159" s="46">
        <v>0</v>
      </c>
      <c r="P159" s="46">
        <v>0</v>
      </c>
      <c r="Q159" s="46">
        <v>0</v>
      </c>
      <c r="R159" s="46">
        <v>0</v>
      </c>
      <c r="S159" s="46">
        <v>0</v>
      </c>
      <c r="T159" s="117">
        <v>0</v>
      </c>
    </row>
    <row r="160" spans="1:20" ht="12" customHeight="1" x14ac:dyDescent="0.2">
      <c r="A160" s="115" t="s">
        <v>42</v>
      </c>
      <c r="B160" s="44">
        <v>0</v>
      </c>
      <c r="C160" s="45" t="s">
        <v>43</v>
      </c>
      <c r="D160" s="44">
        <v>35410004655</v>
      </c>
      <c r="E160" s="44" t="s">
        <v>220</v>
      </c>
      <c r="F160" s="37" t="s">
        <v>701</v>
      </c>
      <c r="G160" s="46">
        <v>1</v>
      </c>
      <c r="H160" s="46">
        <v>1</v>
      </c>
      <c r="I160" s="46">
        <v>0</v>
      </c>
      <c r="J160" s="70"/>
      <c r="K160" s="46">
        <v>0</v>
      </c>
      <c r="L160" s="46">
        <v>0</v>
      </c>
      <c r="M160" s="46">
        <v>0</v>
      </c>
      <c r="N160" s="46">
        <v>0</v>
      </c>
      <c r="O160" s="46">
        <v>0</v>
      </c>
      <c r="P160" s="46">
        <v>0</v>
      </c>
      <c r="Q160" s="46">
        <v>0</v>
      </c>
      <c r="R160" s="46">
        <v>0</v>
      </c>
      <c r="S160" s="46">
        <v>0</v>
      </c>
      <c r="T160" s="117">
        <v>0</v>
      </c>
    </row>
    <row r="161" spans="1:20" ht="12" customHeight="1" x14ac:dyDescent="0.2">
      <c r="A161" s="115" t="s">
        <v>42</v>
      </c>
      <c r="B161" s="44">
        <v>0</v>
      </c>
      <c r="C161" s="45" t="s">
        <v>43</v>
      </c>
      <c r="D161" s="44">
        <v>35410004663</v>
      </c>
      <c r="E161" s="44" t="s">
        <v>221</v>
      </c>
      <c r="F161" s="37" t="s">
        <v>702</v>
      </c>
      <c r="G161" s="46">
        <v>1</v>
      </c>
      <c r="H161" s="46">
        <v>1</v>
      </c>
      <c r="I161" s="46">
        <v>0</v>
      </c>
      <c r="J161" s="70"/>
      <c r="K161" s="46">
        <v>0</v>
      </c>
      <c r="L161" s="46">
        <v>0</v>
      </c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>
        <v>0</v>
      </c>
      <c r="T161" s="117">
        <v>0</v>
      </c>
    </row>
    <row r="162" spans="1:20" ht="12" customHeight="1" x14ac:dyDescent="0.2">
      <c r="A162" s="115" t="s">
        <v>42</v>
      </c>
      <c r="B162" s="44">
        <v>0</v>
      </c>
      <c r="C162" s="45" t="s">
        <v>43</v>
      </c>
      <c r="D162" s="44">
        <v>35410001644</v>
      </c>
      <c r="E162" s="44" t="s">
        <v>222</v>
      </c>
      <c r="F162" s="37" t="s">
        <v>703</v>
      </c>
      <c r="G162" s="46">
        <v>26</v>
      </c>
      <c r="H162" s="46">
        <v>26</v>
      </c>
      <c r="I162" s="46">
        <v>0</v>
      </c>
      <c r="J162" s="70"/>
      <c r="K162" s="46">
        <v>0</v>
      </c>
      <c r="L162" s="46">
        <v>0</v>
      </c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117">
        <v>0</v>
      </c>
    </row>
    <row r="163" spans="1:20" ht="12" customHeight="1" x14ac:dyDescent="0.2">
      <c r="A163" s="115" t="s">
        <v>42</v>
      </c>
      <c r="B163" s="44">
        <v>0</v>
      </c>
      <c r="C163" s="45" t="s">
        <v>43</v>
      </c>
      <c r="D163" s="44">
        <v>35410001651</v>
      </c>
      <c r="E163" s="44" t="s">
        <v>223</v>
      </c>
      <c r="F163" s="37" t="s">
        <v>704</v>
      </c>
      <c r="G163" s="46">
        <v>34</v>
      </c>
      <c r="H163" s="46">
        <v>35</v>
      </c>
      <c r="I163" s="46">
        <v>0</v>
      </c>
      <c r="J163" s="70"/>
      <c r="K163" s="46">
        <v>0</v>
      </c>
      <c r="L163" s="46">
        <v>0</v>
      </c>
      <c r="M163" s="46">
        <v>1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0</v>
      </c>
      <c r="T163" s="117">
        <v>0</v>
      </c>
    </row>
    <row r="164" spans="1:20" ht="12" customHeight="1" x14ac:dyDescent="0.2">
      <c r="A164" s="115" t="s">
        <v>42</v>
      </c>
      <c r="B164" s="44">
        <v>0</v>
      </c>
      <c r="C164" s="45" t="s">
        <v>43</v>
      </c>
      <c r="D164" s="44">
        <v>35410001669</v>
      </c>
      <c r="E164" s="44" t="s">
        <v>224</v>
      </c>
      <c r="F164" s="37" t="s">
        <v>705</v>
      </c>
      <c r="G164" s="46">
        <v>6</v>
      </c>
      <c r="H164" s="46">
        <v>6</v>
      </c>
      <c r="I164" s="46">
        <v>0</v>
      </c>
      <c r="J164" s="70"/>
      <c r="K164" s="46">
        <v>0</v>
      </c>
      <c r="L164" s="46">
        <v>0</v>
      </c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>
        <v>0</v>
      </c>
      <c r="T164" s="117">
        <v>0</v>
      </c>
    </row>
    <row r="165" spans="1:20" ht="12" customHeight="1" x14ac:dyDescent="0.2">
      <c r="A165" s="115" t="s">
        <v>42</v>
      </c>
      <c r="B165" s="44">
        <v>0</v>
      </c>
      <c r="C165" s="45" t="s">
        <v>43</v>
      </c>
      <c r="D165" s="44">
        <v>35410001677</v>
      </c>
      <c r="E165" s="44" t="s">
        <v>225</v>
      </c>
      <c r="F165" s="37" t="s">
        <v>706</v>
      </c>
      <c r="G165" s="46">
        <v>15</v>
      </c>
      <c r="H165" s="46">
        <v>16</v>
      </c>
      <c r="I165" s="46">
        <v>0</v>
      </c>
      <c r="J165" s="70"/>
      <c r="K165" s="46">
        <v>0</v>
      </c>
      <c r="L165" s="46">
        <v>0</v>
      </c>
      <c r="M165" s="46">
        <v>1</v>
      </c>
      <c r="N165" s="46">
        <v>0</v>
      </c>
      <c r="O165" s="46">
        <v>0</v>
      </c>
      <c r="P165" s="46">
        <v>0</v>
      </c>
      <c r="Q165" s="46">
        <v>0</v>
      </c>
      <c r="R165" s="46">
        <v>0</v>
      </c>
      <c r="S165" s="46">
        <v>0</v>
      </c>
      <c r="T165" s="117">
        <v>0</v>
      </c>
    </row>
    <row r="166" spans="1:20" ht="12" customHeight="1" x14ac:dyDescent="0.2">
      <c r="A166" s="115" t="s">
        <v>42</v>
      </c>
      <c r="B166" s="44">
        <v>0</v>
      </c>
      <c r="C166" s="45" t="s">
        <v>43</v>
      </c>
      <c r="D166" s="44">
        <v>35410001685</v>
      </c>
      <c r="E166" s="44" t="s">
        <v>226</v>
      </c>
      <c r="F166" s="37" t="s">
        <v>707</v>
      </c>
      <c r="G166" s="46">
        <v>4</v>
      </c>
      <c r="H166" s="46">
        <v>4</v>
      </c>
      <c r="I166" s="46">
        <v>0</v>
      </c>
      <c r="J166" s="70"/>
      <c r="K166" s="46">
        <v>0</v>
      </c>
      <c r="L166" s="46">
        <v>0</v>
      </c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>
        <v>0</v>
      </c>
      <c r="T166" s="117">
        <v>0</v>
      </c>
    </row>
    <row r="167" spans="1:20" ht="12" customHeight="1" x14ac:dyDescent="0.2">
      <c r="A167" s="115" t="s">
        <v>42</v>
      </c>
      <c r="B167" s="44">
        <v>0</v>
      </c>
      <c r="C167" s="45" t="s">
        <v>43</v>
      </c>
      <c r="D167" s="44">
        <v>35410001693</v>
      </c>
      <c r="E167" s="44" t="s">
        <v>227</v>
      </c>
      <c r="F167" s="37" t="s">
        <v>708</v>
      </c>
      <c r="G167" s="46">
        <v>8</v>
      </c>
      <c r="H167" s="46">
        <v>8</v>
      </c>
      <c r="I167" s="46">
        <v>0</v>
      </c>
      <c r="J167" s="70"/>
      <c r="K167" s="46">
        <v>0</v>
      </c>
      <c r="L167" s="46">
        <v>0</v>
      </c>
      <c r="M167" s="46">
        <v>0</v>
      </c>
      <c r="N167" s="46">
        <v>0</v>
      </c>
      <c r="O167" s="46">
        <v>0</v>
      </c>
      <c r="P167" s="46">
        <v>0</v>
      </c>
      <c r="Q167" s="46">
        <v>0</v>
      </c>
      <c r="R167" s="46">
        <v>0</v>
      </c>
      <c r="S167" s="46">
        <v>0</v>
      </c>
      <c r="T167" s="117">
        <v>0</v>
      </c>
    </row>
    <row r="168" spans="1:20" ht="12" customHeight="1" x14ac:dyDescent="0.2">
      <c r="A168" s="115" t="s">
        <v>42</v>
      </c>
      <c r="B168" s="44">
        <v>0</v>
      </c>
      <c r="C168" s="45" t="s">
        <v>43</v>
      </c>
      <c r="D168" s="44">
        <v>35410001701</v>
      </c>
      <c r="E168" s="44" t="s">
        <v>228</v>
      </c>
      <c r="F168" s="37" t="s">
        <v>709</v>
      </c>
      <c r="G168" s="46">
        <v>26</v>
      </c>
      <c r="H168" s="46">
        <v>26</v>
      </c>
      <c r="I168" s="46">
        <v>0</v>
      </c>
      <c r="J168" s="70"/>
      <c r="K168" s="46">
        <v>0</v>
      </c>
      <c r="L168" s="46">
        <v>0</v>
      </c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117">
        <v>0</v>
      </c>
    </row>
    <row r="169" spans="1:20" ht="12" customHeight="1" x14ac:dyDescent="0.2">
      <c r="A169" s="115" t="s">
        <v>42</v>
      </c>
      <c r="B169" s="44">
        <v>0</v>
      </c>
      <c r="C169" s="45" t="s">
        <v>43</v>
      </c>
      <c r="D169" s="44">
        <v>35410001719</v>
      </c>
      <c r="E169" s="44" t="s">
        <v>229</v>
      </c>
      <c r="F169" s="37" t="s">
        <v>710</v>
      </c>
      <c r="G169" s="46">
        <v>5</v>
      </c>
      <c r="H169" s="46">
        <v>5</v>
      </c>
      <c r="I169" s="46">
        <v>0</v>
      </c>
      <c r="J169" s="70"/>
      <c r="K169" s="46">
        <v>0</v>
      </c>
      <c r="L169" s="46">
        <v>0</v>
      </c>
      <c r="M169" s="46">
        <v>0</v>
      </c>
      <c r="N169" s="46">
        <v>0</v>
      </c>
      <c r="O169" s="46">
        <v>0</v>
      </c>
      <c r="P169" s="46">
        <v>0</v>
      </c>
      <c r="Q169" s="46">
        <v>0</v>
      </c>
      <c r="R169" s="46">
        <v>0</v>
      </c>
      <c r="S169" s="46">
        <v>0</v>
      </c>
      <c r="T169" s="117">
        <v>0</v>
      </c>
    </row>
    <row r="170" spans="1:20" ht="12" customHeight="1" x14ac:dyDescent="0.2">
      <c r="A170" s="115" t="s">
        <v>42</v>
      </c>
      <c r="B170" s="44">
        <v>0</v>
      </c>
      <c r="C170" s="45" t="s">
        <v>43</v>
      </c>
      <c r="D170" s="44">
        <v>35410001727</v>
      </c>
      <c r="E170" s="44" t="s">
        <v>230</v>
      </c>
      <c r="F170" s="37" t="s">
        <v>711</v>
      </c>
      <c r="G170" s="46">
        <v>2</v>
      </c>
      <c r="H170" s="46">
        <v>4</v>
      </c>
      <c r="I170" s="46">
        <v>0</v>
      </c>
      <c r="J170" s="70"/>
      <c r="K170" s="46">
        <v>0</v>
      </c>
      <c r="L170" s="46">
        <v>0</v>
      </c>
      <c r="M170" s="46">
        <v>2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117">
        <v>0</v>
      </c>
    </row>
    <row r="171" spans="1:20" ht="12" customHeight="1" x14ac:dyDescent="0.2">
      <c r="A171" s="115" t="s">
        <v>42</v>
      </c>
      <c r="B171" s="44">
        <v>0</v>
      </c>
      <c r="C171" s="45" t="s">
        <v>43</v>
      </c>
      <c r="D171" s="44">
        <v>35410001735</v>
      </c>
      <c r="E171" s="44" t="s">
        <v>231</v>
      </c>
      <c r="F171" s="37" t="s">
        <v>712</v>
      </c>
      <c r="G171" s="46">
        <v>1</v>
      </c>
      <c r="H171" s="46">
        <v>1</v>
      </c>
      <c r="I171" s="46">
        <v>0</v>
      </c>
      <c r="J171" s="70"/>
      <c r="K171" s="46">
        <v>0</v>
      </c>
      <c r="L171" s="46">
        <v>0</v>
      </c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0</v>
      </c>
      <c r="T171" s="117">
        <v>0</v>
      </c>
    </row>
    <row r="172" spans="1:20" ht="12" customHeight="1" x14ac:dyDescent="0.2">
      <c r="A172" s="115" t="s">
        <v>42</v>
      </c>
      <c r="B172" s="44">
        <v>0</v>
      </c>
      <c r="C172" s="45" t="s">
        <v>43</v>
      </c>
      <c r="D172" s="44">
        <v>35410001743</v>
      </c>
      <c r="E172" s="44" t="s">
        <v>232</v>
      </c>
      <c r="F172" s="37" t="s">
        <v>713</v>
      </c>
      <c r="G172" s="46">
        <v>0</v>
      </c>
      <c r="H172" s="46">
        <v>1</v>
      </c>
      <c r="I172" s="46">
        <v>0</v>
      </c>
      <c r="J172" s="70"/>
      <c r="K172" s="46">
        <v>0</v>
      </c>
      <c r="L172" s="46">
        <v>0</v>
      </c>
      <c r="M172" s="46">
        <v>1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>
        <v>0</v>
      </c>
      <c r="T172" s="117">
        <v>0</v>
      </c>
    </row>
    <row r="173" spans="1:20" ht="12" customHeight="1" x14ac:dyDescent="0.2">
      <c r="A173" s="115" t="s">
        <v>42</v>
      </c>
      <c r="B173" s="44">
        <v>0</v>
      </c>
      <c r="C173" s="45" t="s">
        <v>43</v>
      </c>
      <c r="D173" s="44">
        <v>35410001750</v>
      </c>
      <c r="E173" s="44" t="s">
        <v>233</v>
      </c>
      <c r="F173" s="37" t="s">
        <v>714</v>
      </c>
      <c r="G173" s="46">
        <v>3</v>
      </c>
      <c r="H173" s="46">
        <v>5</v>
      </c>
      <c r="I173" s="46">
        <v>0</v>
      </c>
      <c r="J173" s="70"/>
      <c r="K173" s="46">
        <v>0</v>
      </c>
      <c r="L173" s="46">
        <v>0</v>
      </c>
      <c r="M173" s="46">
        <v>2</v>
      </c>
      <c r="N173" s="46">
        <v>0</v>
      </c>
      <c r="O173" s="46">
        <v>0</v>
      </c>
      <c r="P173" s="46">
        <v>0</v>
      </c>
      <c r="Q173" s="46">
        <v>0</v>
      </c>
      <c r="R173" s="46">
        <v>0</v>
      </c>
      <c r="S173" s="46">
        <v>0</v>
      </c>
      <c r="T173" s="117">
        <v>0</v>
      </c>
    </row>
    <row r="174" spans="1:20" ht="12" customHeight="1" x14ac:dyDescent="0.2">
      <c r="A174" s="115" t="s">
        <v>42</v>
      </c>
      <c r="B174" s="44">
        <v>0</v>
      </c>
      <c r="C174" s="45" t="s">
        <v>43</v>
      </c>
      <c r="D174" s="44">
        <v>35410001768</v>
      </c>
      <c r="E174" s="44" t="s">
        <v>234</v>
      </c>
      <c r="F174" s="37" t="s">
        <v>715</v>
      </c>
      <c r="G174" s="46">
        <v>37</v>
      </c>
      <c r="H174" s="46">
        <v>37</v>
      </c>
      <c r="I174" s="46">
        <v>0</v>
      </c>
      <c r="J174" s="70"/>
      <c r="K174" s="46">
        <v>0</v>
      </c>
      <c r="L174" s="46">
        <v>0</v>
      </c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117">
        <v>0</v>
      </c>
    </row>
    <row r="175" spans="1:20" ht="12" customHeight="1" x14ac:dyDescent="0.2">
      <c r="A175" s="115" t="s">
        <v>42</v>
      </c>
      <c r="B175" s="44">
        <v>0</v>
      </c>
      <c r="C175" s="45" t="s">
        <v>43</v>
      </c>
      <c r="D175" s="44">
        <v>35410003913</v>
      </c>
      <c r="E175" s="44" t="s">
        <v>235</v>
      </c>
      <c r="F175" s="37" t="s">
        <v>716</v>
      </c>
      <c r="G175" s="46">
        <v>1</v>
      </c>
      <c r="H175" s="46">
        <v>1</v>
      </c>
      <c r="I175" s="46">
        <v>0</v>
      </c>
      <c r="J175" s="70"/>
      <c r="K175" s="46">
        <v>0</v>
      </c>
      <c r="L175" s="46">
        <v>0</v>
      </c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117">
        <v>0</v>
      </c>
    </row>
    <row r="176" spans="1:20" ht="12" customHeight="1" x14ac:dyDescent="0.2">
      <c r="A176" s="115" t="s">
        <v>42</v>
      </c>
      <c r="B176" s="44">
        <v>0</v>
      </c>
      <c r="C176" s="45" t="s">
        <v>43</v>
      </c>
      <c r="D176" s="44">
        <v>35410001776</v>
      </c>
      <c r="E176" s="44" t="s">
        <v>236</v>
      </c>
      <c r="F176" s="37" t="s">
        <v>717</v>
      </c>
      <c r="G176" s="46">
        <v>21</v>
      </c>
      <c r="H176" s="46">
        <v>31</v>
      </c>
      <c r="I176" s="46">
        <v>0</v>
      </c>
      <c r="J176" s="70"/>
      <c r="K176" s="46">
        <v>0</v>
      </c>
      <c r="L176" s="46">
        <v>0</v>
      </c>
      <c r="M176" s="46">
        <v>10</v>
      </c>
      <c r="N176" s="46">
        <v>0</v>
      </c>
      <c r="O176" s="46">
        <v>0</v>
      </c>
      <c r="P176" s="46">
        <v>0</v>
      </c>
      <c r="Q176" s="46">
        <v>0</v>
      </c>
      <c r="R176" s="46">
        <v>0</v>
      </c>
      <c r="S176" s="46">
        <v>0</v>
      </c>
      <c r="T176" s="117">
        <v>0</v>
      </c>
    </row>
    <row r="177" spans="1:20" ht="12" customHeight="1" x14ac:dyDescent="0.2">
      <c r="A177" s="115" t="s">
        <v>42</v>
      </c>
      <c r="B177" s="44">
        <v>0</v>
      </c>
      <c r="C177" s="45" t="s">
        <v>43</v>
      </c>
      <c r="D177" s="44">
        <v>35410001784</v>
      </c>
      <c r="E177" s="44" t="s">
        <v>237</v>
      </c>
      <c r="F177" s="37" t="s">
        <v>718</v>
      </c>
      <c r="G177" s="46">
        <v>1</v>
      </c>
      <c r="H177" s="46">
        <v>1</v>
      </c>
      <c r="I177" s="46">
        <v>0</v>
      </c>
      <c r="J177" s="70"/>
      <c r="K177" s="46">
        <v>0</v>
      </c>
      <c r="L177" s="46">
        <v>0</v>
      </c>
      <c r="M177" s="46">
        <v>0</v>
      </c>
      <c r="N177" s="46">
        <v>0</v>
      </c>
      <c r="O177" s="46">
        <v>0</v>
      </c>
      <c r="P177" s="46">
        <v>0</v>
      </c>
      <c r="Q177" s="46">
        <v>0</v>
      </c>
      <c r="R177" s="46">
        <v>0</v>
      </c>
      <c r="S177" s="46">
        <v>0</v>
      </c>
      <c r="T177" s="117">
        <v>0</v>
      </c>
    </row>
    <row r="178" spans="1:20" ht="12" customHeight="1" x14ac:dyDescent="0.2">
      <c r="A178" s="115" t="s">
        <v>42</v>
      </c>
      <c r="B178" s="44">
        <v>0</v>
      </c>
      <c r="C178" s="45" t="s">
        <v>43</v>
      </c>
      <c r="D178" s="44">
        <v>35410001792</v>
      </c>
      <c r="E178" s="44" t="s">
        <v>238</v>
      </c>
      <c r="F178" s="37" t="s">
        <v>719</v>
      </c>
      <c r="G178" s="46">
        <v>15</v>
      </c>
      <c r="H178" s="46">
        <v>15</v>
      </c>
      <c r="I178" s="46">
        <v>0</v>
      </c>
      <c r="J178" s="70"/>
      <c r="K178" s="46">
        <v>0</v>
      </c>
      <c r="L178" s="46">
        <v>0</v>
      </c>
      <c r="M178" s="46">
        <v>0</v>
      </c>
      <c r="N178" s="46">
        <v>0</v>
      </c>
      <c r="O178" s="46">
        <v>0</v>
      </c>
      <c r="P178" s="46">
        <v>0</v>
      </c>
      <c r="Q178" s="46">
        <v>0</v>
      </c>
      <c r="R178" s="46">
        <v>0</v>
      </c>
      <c r="S178" s="46">
        <v>0</v>
      </c>
      <c r="T178" s="117">
        <v>0</v>
      </c>
    </row>
    <row r="179" spans="1:20" ht="12" customHeight="1" x14ac:dyDescent="0.2">
      <c r="A179" s="115" t="s">
        <v>42</v>
      </c>
      <c r="B179" s="44">
        <v>0</v>
      </c>
      <c r="C179" s="45" t="s">
        <v>43</v>
      </c>
      <c r="D179" s="44">
        <v>35410001818</v>
      </c>
      <c r="E179" s="44" t="s">
        <v>239</v>
      </c>
      <c r="F179" s="37" t="s">
        <v>720</v>
      </c>
      <c r="G179" s="46">
        <v>5</v>
      </c>
      <c r="H179" s="46">
        <v>5</v>
      </c>
      <c r="I179" s="46">
        <v>0</v>
      </c>
      <c r="J179" s="70"/>
      <c r="K179" s="46">
        <v>0</v>
      </c>
      <c r="L179" s="46">
        <v>0</v>
      </c>
      <c r="M179" s="46">
        <v>0</v>
      </c>
      <c r="N179" s="46">
        <v>0</v>
      </c>
      <c r="O179" s="46">
        <v>0</v>
      </c>
      <c r="P179" s="46">
        <v>0</v>
      </c>
      <c r="Q179" s="46">
        <v>0</v>
      </c>
      <c r="R179" s="46">
        <v>0</v>
      </c>
      <c r="S179" s="46">
        <v>0</v>
      </c>
      <c r="T179" s="117">
        <v>0</v>
      </c>
    </row>
    <row r="180" spans="1:20" ht="12" customHeight="1" x14ac:dyDescent="0.2">
      <c r="A180" s="115" t="s">
        <v>42</v>
      </c>
      <c r="B180" s="44">
        <v>0</v>
      </c>
      <c r="C180" s="45" t="s">
        <v>43</v>
      </c>
      <c r="D180" s="44">
        <v>35410001826</v>
      </c>
      <c r="E180" s="44" t="s">
        <v>240</v>
      </c>
      <c r="F180" s="37" t="s">
        <v>721</v>
      </c>
      <c r="G180" s="46">
        <v>16</v>
      </c>
      <c r="H180" s="46">
        <v>16</v>
      </c>
      <c r="I180" s="46">
        <v>0</v>
      </c>
      <c r="J180" s="70"/>
      <c r="K180" s="46">
        <v>0</v>
      </c>
      <c r="L180" s="46">
        <v>0</v>
      </c>
      <c r="M180" s="46">
        <v>0</v>
      </c>
      <c r="N180" s="46">
        <v>0</v>
      </c>
      <c r="O180" s="46">
        <v>0</v>
      </c>
      <c r="P180" s="46">
        <v>0</v>
      </c>
      <c r="Q180" s="46">
        <v>0</v>
      </c>
      <c r="R180" s="46">
        <v>0</v>
      </c>
      <c r="S180" s="46">
        <v>0</v>
      </c>
      <c r="T180" s="117">
        <v>0</v>
      </c>
    </row>
    <row r="181" spans="1:20" ht="12" customHeight="1" x14ac:dyDescent="0.2">
      <c r="A181" s="115" t="s">
        <v>42</v>
      </c>
      <c r="B181" s="44">
        <v>0</v>
      </c>
      <c r="C181" s="45" t="s">
        <v>43</v>
      </c>
      <c r="D181" s="44">
        <v>35410001834</v>
      </c>
      <c r="E181" s="44" t="s">
        <v>241</v>
      </c>
      <c r="F181" s="37" t="s">
        <v>722</v>
      </c>
      <c r="G181" s="46">
        <v>12</v>
      </c>
      <c r="H181" s="46">
        <v>12</v>
      </c>
      <c r="I181" s="46">
        <v>0</v>
      </c>
      <c r="J181" s="70"/>
      <c r="K181" s="46">
        <v>0</v>
      </c>
      <c r="L181" s="46">
        <v>0</v>
      </c>
      <c r="M181" s="46">
        <v>0</v>
      </c>
      <c r="N181" s="46">
        <v>0</v>
      </c>
      <c r="O181" s="46">
        <v>0</v>
      </c>
      <c r="P181" s="46">
        <v>0</v>
      </c>
      <c r="Q181" s="46">
        <v>0</v>
      </c>
      <c r="R181" s="46">
        <v>0</v>
      </c>
      <c r="S181" s="46">
        <v>0</v>
      </c>
      <c r="T181" s="117">
        <v>0</v>
      </c>
    </row>
    <row r="182" spans="1:20" ht="12" customHeight="1" x14ac:dyDescent="0.2">
      <c r="A182" s="115" t="s">
        <v>42</v>
      </c>
      <c r="B182" s="44">
        <v>0</v>
      </c>
      <c r="C182" s="45" t="s">
        <v>43</v>
      </c>
      <c r="D182" s="44">
        <v>35410001842</v>
      </c>
      <c r="E182" s="44" t="s">
        <v>242</v>
      </c>
      <c r="F182" s="37" t="s">
        <v>723</v>
      </c>
      <c r="G182" s="46">
        <v>18</v>
      </c>
      <c r="H182" s="46">
        <v>18</v>
      </c>
      <c r="I182" s="46">
        <v>0</v>
      </c>
      <c r="J182" s="70"/>
      <c r="K182" s="46">
        <v>0</v>
      </c>
      <c r="L182" s="46">
        <v>0</v>
      </c>
      <c r="M182" s="46">
        <v>0</v>
      </c>
      <c r="N182" s="46">
        <v>0</v>
      </c>
      <c r="O182" s="46">
        <v>0</v>
      </c>
      <c r="P182" s="46">
        <v>0</v>
      </c>
      <c r="Q182" s="46">
        <v>0</v>
      </c>
      <c r="R182" s="46">
        <v>0</v>
      </c>
      <c r="S182" s="46">
        <v>0</v>
      </c>
      <c r="T182" s="117">
        <v>0</v>
      </c>
    </row>
    <row r="183" spans="1:20" ht="12" customHeight="1" x14ac:dyDescent="0.2">
      <c r="A183" s="115" t="s">
        <v>42</v>
      </c>
      <c r="B183" s="44">
        <v>0</v>
      </c>
      <c r="C183" s="45" t="s">
        <v>43</v>
      </c>
      <c r="D183" s="44">
        <v>35410001859</v>
      </c>
      <c r="E183" s="44" t="s">
        <v>243</v>
      </c>
      <c r="F183" s="37" t="s">
        <v>724</v>
      </c>
      <c r="G183" s="46">
        <v>52</v>
      </c>
      <c r="H183" s="46">
        <v>57</v>
      </c>
      <c r="I183" s="46">
        <v>0</v>
      </c>
      <c r="J183" s="70"/>
      <c r="K183" s="46">
        <v>0</v>
      </c>
      <c r="L183" s="46">
        <v>0</v>
      </c>
      <c r="M183" s="46">
        <v>5</v>
      </c>
      <c r="N183" s="46">
        <v>0</v>
      </c>
      <c r="O183" s="46">
        <v>0</v>
      </c>
      <c r="P183" s="46">
        <v>0</v>
      </c>
      <c r="Q183" s="46">
        <v>0</v>
      </c>
      <c r="R183" s="46">
        <v>0</v>
      </c>
      <c r="S183" s="46">
        <v>0</v>
      </c>
      <c r="T183" s="117">
        <v>0</v>
      </c>
    </row>
    <row r="184" spans="1:20" ht="12" customHeight="1" x14ac:dyDescent="0.2">
      <c r="A184" s="115" t="s">
        <v>42</v>
      </c>
      <c r="B184" s="44">
        <v>0</v>
      </c>
      <c r="C184" s="45" t="s">
        <v>43</v>
      </c>
      <c r="D184" s="44">
        <v>35410001867</v>
      </c>
      <c r="E184" s="44" t="s">
        <v>244</v>
      </c>
      <c r="F184" s="37" t="s">
        <v>725</v>
      </c>
      <c r="G184" s="46">
        <v>0</v>
      </c>
      <c r="H184" s="46">
        <v>10</v>
      </c>
      <c r="I184" s="46">
        <v>0</v>
      </c>
      <c r="J184" s="70"/>
      <c r="K184" s="46">
        <v>0</v>
      </c>
      <c r="L184" s="46">
        <v>0</v>
      </c>
      <c r="M184" s="46">
        <v>10</v>
      </c>
      <c r="N184" s="46">
        <v>0</v>
      </c>
      <c r="O184" s="46">
        <v>0</v>
      </c>
      <c r="P184" s="46">
        <v>0</v>
      </c>
      <c r="Q184" s="46">
        <v>0</v>
      </c>
      <c r="R184" s="46">
        <v>0</v>
      </c>
      <c r="S184" s="46">
        <v>0</v>
      </c>
      <c r="T184" s="117">
        <v>0</v>
      </c>
    </row>
    <row r="185" spans="1:20" ht="12" customHeight="1" x14ac:dyDescent="0.2">
      <c r="A185" s="115" t="s">
        <v>42</v>
      </c>
      <c r="B185" s="44">
        <v>0</v>
      </c>
      <c r="C185" s="45" t="s">
        <v>43</v>
      </c>
      <c r="D185" s="44">
        <v>35410001875</v>
      </c>
      <c r="E185" s="44" t="s">
        <v>245</v>
      </c>
      <c r="F185" s="37" t="s">
        <v>726</v>
      </c>
      <c r="G185" s="46">
        <v>143</v>
      </c>
      <c r="H185" s="46">
        <v>178</v>
      </c>
      <c r="I185" s="46">
        <v>0</v>
      </c>
      <c r="J185" s="70"/>
      <c r="K185" s="46">
        <v>0</v>
      </c>
      <c r="L185" s="46">
        <v>5</v>
      </c>
      <c r="M185" s="46">
        <v>40</v>
      </c>
      <c r="N185" s="46">
        <v>0</v>
      </c>
      <c r="O185" s="46">
        <v>0</v>
      </c>
      <c r="P185" s="46">
        <v>0</v>
      </c>
      <c r="Q185" s="46">
        <v>0</v>
      </c>
      <c r="R185" s="46">
        <v>5</v>
      </c>
      <c r="S185" s="46">
        <v>5</v>
      </c>
      <c r="T185" s="117">
        <v>0</v>
      </c>
    </row>
    <row r="186" spans="1:20" ht="12" customHeight="1" x14ac:dyDescent="0.2">
      <c r="A186" s="115" t="s">
        <v>42</v>
      </c>
      <c r="B186" s="44">
        <v>0</v>
      </c>
      <c r="C186" s="45" t="s">
        <v>43</v>
      </c>
      <c r="D186" s="44">
        <v>35410001883</v>
      </c>
      <c r="E186" s="44" t="s">
        <v>246</v>
      </c>
      <c r="F186" s="37" t="s">
        <v>727</v>
      </c>
      <c r="G186" s="46">
        <v>317</v>
      </c>
      <c r="H186" s="46">
        <v>482</v>
      </c>
      <c r="I186" s="46">
        <v>0</v>
      </c>
      <c r="J186" s="70"/>
      <c r="K186" s="46">
        <v>0</v>
      </c>
      <c r="L186" s="46">
        <v>36</v>
      </c>
      <c r="M186" s="46">
        <v>200</v>
      </c>
      <c r="N186" s="46">
        <v>0</v>
      </c>
      <c r="O186" s="46">
        <v>0</v>
      </c>
      <c r="P186" s="46">
        <v>0</v>
      </c>
      <c r="Q186" s="46">
        <v>0</v>
      </c>
      <c r="R186" s="46">
        <v>35</v>
      </c>
      <c r="S186" s="46">
        <v>36</v>
      </c>
      <c r="T186" s="117">
        <v>0</v>
      </c>
    </row>
    <row r="187" spans="1:20" ht="12" customHeight="1" x14ac:dyDescent="0.2">
      <c r="A187" s="115" t="s">
        <v>42</v>
      </c>
      <c r="B187" s="44">
        <v>0</v>
      </c>
      <c r="C187" s="45" t="s">
        <v>43</v>
      </c>
      <c r="D187" s="44">
        <v>35410001891</v>
      </c>
      <c r="E187" s="44" t="s">
        <v>247</v>
      </c>
      <c r="F187" s="37" t="s">
        <v>728</v>
      </c>
      <c r="G187" s="46">
        <v>9</v>
      </c>
      <c r="H187" s="46">
        <v>9</v>
      </c>
      <c r="I187" s="46">
        <v>0</v>
      </c>
      <c r="J187" s="70"/>
      <c r="K187" s="46">
        <v>0</v>
      </c>
      <c r="L187" s="46">
        <v>0</v>
      </c>
      <c r="M187" s="46">
        <v>0</v>
      </c>
      <c r="N187" s="46">
        <v>0</v>
      </c>
      <c r="O187" s="46">
        <v>0</v>
      </c>
      <c r="P187" s="46">
        <v>0</v>
      </c>
      <c r="Q187" s="46">
        <v>0</v>
      </c>
      <c r="R187" s="46">
        <v>0</v>
      </c>
      <c r="S187" s="46">
        <v>0</v>
      </c>
      <c r="T187" s="117">
        <v>0</v>
      </c>
    </row>
    <row r="188" spans="1:20" ht="12" customHeight="1" x14ac:dyDescent="0.2">
      <c r="A188" s="115" t="s">
        <v>42</v>
      </c>
      <c r="B188" s="44">
        <v>0</v>
      </c>
      <c r="C188" s="45" t="s">
        <v>43</v>
      </c>
      <c r="D188" s="44">
        <v>35410004671</v>
      </c>
      <c r="E188" s="44" t="s">
        <v>248</v>
      </c>
      <c r="F188" s="37" t="s">
        <v>729</v>
      </c>
      <c r="G188" s="46">
        <v>4</v>
      </c>
      <c r="H188" s="46">
        <v>4</v>
      </c>
      <c r="I188" s="46">
        <v>0</v>
      </c>
      <c r="J188" s="70"/>
      <c r="K188" s="46">
        <v>0</v>
      </c>
      <c r="L188" s="46">
        <v>0</v>
      </c>
      <c r="M188" s="46">
        <v>0</v>
      </c>
      <c r="N188" s="46">
        <v>0</v>
      </c>
      <c r="O188" s="46">
        <v>0</v>
      </c>
      <c r="P188" s="46">
        <v>0</v>
      </c>
      <c r="Q188" s="46">
        <v>0</v>
      </c>
      <c r="R188" s="46">
        <v>0</v>
      </c>
      <c r="S188" s="46">
        <v>0</v>
      </c>
      <c r="T188" s="117">
        <v>0</v>
      </c>
    </row>
    <row r="189" spans="1:20" ht="12" customHeight="1" x14ac:dyDescent="0.2">
      <c r="A189" s="115" t="s">
        <v>42</v>
      </c>
      <c r="B189" s="44">
        <v>0</v>
      </c>
      <c r="C189" s="45" t="s">
        <v>43</v>
      </c>
      <c r="D189" s="44">
        <v>35410004689</v>
      </c>
      <c r="E189" s="44" t="s">
        <v>249</v>
      </c>
      <c r="F189" s="37" t="s">
        <v>730</v>
      </c>
      <c r="G189" s="46">
        <v>24</v>
      </c>
      <c r="H189" s="46">
        <v>24</v>
      </c>
      <c r="I189" s="46">
        <v>0</v>
      </c>
      <c r="J189" s="70"/>
      <c r="K189" s="46">
        <v>0</v>
      </c>
      <c r="L189" s="46">
        <v>0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6">
        <v>0</v>
      </c>
      <c r="T189" s="117">
        <v>0</v>
      </c>
    </row>
    <row r="190" spans="1:20" ht="12" customHeight="1" x14ac:dyDescent="0.2">
      <c r="A190" s="115" t="s">
        <v>42</v>
      </c>
      <c r="B190" s="44">
        <v>0</v>
      </c>
      <c r="C190" s="45" t="s">
        <v>43</v>
      </c>
      <c r="D190" s="44">
        <v>35410001917</v>
      </c>
      <c r="E190" s="44" t="s">
        <v>250</v>
      </c>
      <c r="F190" s="37" t="s">
        <v>731</v>
      </c>
      <c r="G190" s="46">
        <v>14</v>
      </c>
      <c r="H190" s="46">
        <v>14</v>
      </c>
      <c r="I190" s="46">
        <v>0</v>
      </c>
      <c r="J190" s="70"/>
      <c r="K190" s="46">
        <v>0</v>
      </c>
      <c r="L190" s="46">
        <v>0</v>
      </c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117">
        <v>0</v>
      </c>
    </row>
    <row r="191" spans="1:20" ht="12" customHeight="1" x14ac:dyDescent="0.2">
      <c r="A191" s="115" t="s">
        <v>42</v>
      </c>
      <c r="B191" s="44">
        <v>0</v>
      </c>
      <c r="C191" s="45" t="s">
        <v>43</v>
      </c>
      <c r="D191" s="44">
        <v>35410001925</v>
      </c>
      <c r="E191" s="44" t="s">
        <v>251</v>
      </c>
      <c r="F191" s="37" t="s">
        <v>732</v>
      </c>
      <c r="G191" s="46">
        <v>179</v>
      </c>
      <c r="H191" s="46">
        <v>179</v>
      </c>
      <c r="I191" s="46">
        <v>0</v>
      </c>
      <c r="J191" s="70"/>
      <c r="K191" s="46">
        <v>0</v>
      </c>
      <c r="L191" s="46">
        <v>0</v>
      </c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117">
        <v>0</v>
      </c>
    </row>
    <row r="192" spans="1:20" ht="12" customHeight="1" x14ac:dyDescent="0.2">
      <c r="A192" s="115" t="s">
        <v>42</v>
      </c>
      <c r="B192" s="44">
        <v>0</v>
      </c>
      <c r="C192" s="45" t="s">
        <v>43</v>
      </c>
      <c r="D192" s="44">
        <v>35410001933</v>
      </c>
      <c r="E192" s="44" t="s">
        <v>252</v>
      </c>
      <c r="F192" s="37" t="s">
        <v>733</v>
      </c>
      <c r="G192" s="46">
        <v>12</v>
      </c>
      <c r="H192" s="46">
        <v>13</v>
      </c>
      <c r="I192" s="46">
        <v>0</v>
      </c>
      <c r="J192" s="70"/>
      <c r="K192" s="46">
        <v>0</v>
      </c>
      <c r="L192" s="46">
        <v>0</v>
      </c>
      <c r="M192" s="46">
        <v>1</v>
      </c>
      <c r="N192" s="46">
        <v>0</v>
      </c>
      <c r="O192" s="46">
        <v>0</v>
      </c>
      <c r="P192" s="46">
        <v>0</v>
      </c>
      <c r="Q192" s="46">
        <v>0</v>
      </c>
      <c r="R192" s="46">
        <v>0</v>
      </c>
      <c r="S192" s="46">
        <v>0</v>
      </c>
      <c r="T192" s="117">
        <v>0</v>
      </c>
    </row>
    <row r="193" spans="1:20" ht="12" customHeight="1" x14ac:dyDescent="0.2">
      <c r="A193" s="115" t="s">
        <v>42</v>
      </c>
      <c r="B193" s="44">
        <v>0</v>
      </c>
      <c r="C193" s="45" t="s">
        <v>43</v>
      </c>
      <c r="D193" s="44">
        <v>35410004697</v>
      </c>
      <c r="E193" s="44" t="s">
        <v>253</v>
      </c>
      <c r="F193" s="37" t="s">
        <v>734</v>
      </c>
      <c r="G193" s="46">
        <v>1</v>
      </c>
      <c r="H193" s="46">
        <v>1</v>
      </c>
      <c r="I193" s="46">
        <v>0</v>
      </c>
      <c r="J193" s="70"/>
      <c r="K193" s="46">
        <v>0</v>
      </c>
      <c r="L193" s="46">
        <v>0</v>
      </c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117">
        <v>0</v>
      </c>
    </row>
    <row r="194" spans="1:20" ht="12" customHeight="1" x14ac:dyDescent="0.2">
      <c r="A194" s="115" t="s">
        <v>42</v>
      </c>
      <c r="B194" s="44">
        <v>0</v>
      </c>
      <c r="C194" s="45" t="s">
        <v>43</v>
      </c>
      <c r="D194" s="44">
        <v>35410001958</v>
      </c>
      <c r="E194" s="44" t="s">
        <v>254</v>
      </c>
      <c r="F194" s="37" t="s">
        <v>735</v>
      </c>
      <c r="G194" s="46">
        <v>4</v>
      </c>
      <c r="H194" s="46">
        <v>10</v>
      </c>
      <c r="I194" s="46">
        <v>0</v>
      </c>
      <c r="J194" s="70"/>
      <c r="K194" s="46">
        <v>0</v>
      </c>
      <c r="L194" s="46">
        <v>0</v>
      </c>
      <c r="M194" s="46">
        <v>6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117">
        <v>0</v>
      </c>
    </row>
    <row r="195" spans="1:20" ht="12" customHeight="1" x14ac:dyDescent="0.2">
      <c r="A195" s="115" t="s">
        <v>42</v>
      </c>
      <c r="B195" s="44">
        <v>0</v>
      </c>
      <c r="C195" s="45" t="s">
        <v>43</v>
      </c>
      <c r="D195" s="44">
        <v>35410001966</v>
      </c>
      <c r="E195" s="44" t="s">
        <v>255</v>
      </c>
      <c r="F195" s="37" t="s">
        <v>736</v>
      </c>
      <c r="G195" s="46">
        <v>9</v>
      </c>
      <c r="H195" s="46">
        <v>9</v>
      </c>
      <c r="I195" s="46">
        <v>0</v>
      </c>
      <c r="J195" s="70"/>
      <c r="K195" s="46">
        <v>0</v>
      </c>
      <c r="L195" s="46">
        <v>0</v>
      </c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117">
        <v>0</v>
      </c>
    </row>
    <row r="196" spans="1:20" ht="12" customHeight="1" x14ac:dyDescent="0.2">
      <c r="A196" s="115" t="s">
        <v>42</v>
      </c>
      <c r="B196" s="44">
        <v>0</v>
      </c>
      <c r="C196" s="45" t="s">
        <v>43</v>
      </c>
      <c r="D196" s="44">
        <v>35410001974</v>
      </c>
      <c r="E196" s="44" t="s">
        <v>256</v>
      </c>
      <c r="F196" s="37" t="s">
        <v>737</v>
      </c>
      <c r="G196" s="46">
        <v>38</v>
      </c>
      <c r="H196" s="46">
        <v>45</v>
      </c>
      <c r="I196" s="46">
        <v>0</v>
      </c>
      <c r="J196" s="70"/>
      <c r="K196" s="46">
        <v>0</v>
      </c>
      <c r="L196" s="46">
        <v>0</v>
      </c>
      <c r="M196" s="46">
        <v>7</v>
      </c>
      <c r="N196" s="46">
        <v>0</v>
      </c>
      <c r="O196" s="46">
        <v>0</v>
      </c>
      <c r="P196" s="46">
        <v>0</v>
      </c>
      <c r="Q196" s="46">
        <v>0</v>
      </c>
      <c r="R196" s="46">
        <v>0</v>
      </c>
      <c r="S196" s="46">
        <v>0</v>
      </c>
      <c r="T196" s="117">
        <v>0</v>
      </c>
    </row>
    <row r="197" spans="1:20" ht="12" customHeight="1" x14ac:dyDescent="0.2">
      <c r="A197" s="115" t="s">
        <v>42</v>
      </c>
      <c r="B197" s="44">
        <v>0</v>
      </c>
      <c r="C197" s="45" t="s">
        <v>43</v>
      </c>
      <c r="D197" s="44">
        <v>35410001982</v>
      </c>
      <c r="E197" s="44" t="s">
        <v>257</v>
      </c>
      <c r="F197" s="37" t="s">
        <v>738</v>
      </c>
      <c r="G197" s="46">
        <v>6</v>
      </c>
      <c r="H197" s="46">
        <v>6</v>
      </c>
      <c r="I197" s="46">
        <v>0</v>
      </c>
      <c r="J197" s="70"/>
      <c r="K197" s="46">
        <v>0</v>
      </c>
      <c r="L197" s="46">
        <v>0</v>
      </c>
      <c r="M197" s="46">
        <v>0</v>
      </c>
      <c r="N197" s="46">
        <v>0</v>
      </c>
      <c r="O197" s="46">
        <v>0</v>
      </c>
      <c r="P197" s="46">
        <v>0</v>
      </c>
      <c r="Q197" s="46">
        <v>0</v>
      </c>
      <c r="R197" s="46">
        <v>0</v>
      </c>
      <c r="S197" s="46">
        <v>0</v>
      </c>
      <c r="T197" s="117">
        <v>0</v>
      </c>
    </row>
    <row r="198" spans="1:20" ht="12" customHeight="1" x14ac:dyDescent="0.2">
      <c r="A198" s="115" t="s">
        <v>42</v>
      </c>
      <c r="B198" s="44">
        <v>0</v>
      </c>
      <c r="C198" s="45" t="s">
        <v>43</v>
      </c>
      <c r="D198" s="44">
        <v>35410001990</v>
      </c>
      <c r="E198" s="44" t="s">
        <v>258</v>
      </c>
      <c r="F198" s="37" t="s">
        <v>739</v>
      </c>
      <c r="G198" s="46">
        <v>11</v>
      </c>
      <c r="H198" s="46">
        <v>11</v>
      </c>
      <c r="I198" s="46">
        <v>0</v>
      </c>
      <c r="J198" s="70"/>
      <c r="K198" s="46">
        <v>0</v>
      </c>
      <c r="L198" s="46">
        <v>0</v>
      </c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117">
        <v>0</v>
      </c>
    </row>
    <row r="199" spans="1:20" ht="12" customHeight="1" x14ac:dyDescent="0.2">
      <c r="A199" s="115" t="s">
        <v>42</v>
      </c>
      <c r="B199" s="44">
        <v>0</v>
      </c>
      <c r="C199" s="45" t="s">
        <v>43</v>
      </c>
      <c r="D199" s="44">
        <v>35410002006</v>
      </c>
      <c r="E199" s="44" t="s">
        <v>259</v>
      </c>
      <c r="F199" s="37" t="s">
        <v>740</v>
      </c>
      <c r="G199" s="46">
        <v>1</v>
      </c>
      <c r="H199" s="46">
        <v>1</v>
      </c>
      <c r="I199" s="46">
        <v>0</v>
      </c>
      <c r="J199" s="70"/>
      <c r="K199" s="46">
        <v>0</v>
      </c>
      <c r="L199" s="46">
        <v>0</v>
      </c>
      <c r="M199" s="46">
        <v>0</v>
      </c>
      <c r="N199" s="46">
        <v>0</v>
      </c>
      <c r="O199" s="46">
        <v>0</v>
      </c>
      <c r="P199" s="46">
        <v>0</v>
      </c>
      <c r="Q199" s="46">
        <v>0</v>
      </c>
      <c r="R199" s="46">
        <v>0</v>
      </c>
      <c r="S199" s="46">
        <v>0</v>
      </c>
      <c r="T199" s="117">
        <v>0</v>
      </c>
    </row>
    <row r="200" spans="1:20" ht="12" customHeight="1" x14ac:dyDescent="0.2">
      <c r="A200" s="115" t="s">
        <v>42</v>
      </c>
      <c r="B200" s="44">
        <v>0</v>
      </c>
      <c r="C200" s="45" t="s">
        <v>43</v>
      </c>
      <c r="D200" s="44">
        <v>35410006270</v>
      </c>
      <c r="E200" s="44" t="s">
        <v>260</v>
      </c>
      <c r="F200" s="37" t="s">
        <v>741</v>
      </c>
      <c r="G200" s="46">
        <v>0</v>
      </c>
      <c r="H200" s="46">
        <v>1</v>
      </c>
      <c r="I200" s="46">
        <v>0</v>
      </c>
      <c r="J200" s="70"/>
      <c r="K200" s="46">
        <v>0</v>
      </c>
      <c r="L200" s="46">
        <v>0</v>
      </c>
      <c r="M200" s="46">
        <v>1</v>
      </c>
      <c r="N200" s="46">
        <v>0</v>
      </c>
      <c r="O200" s="46">
        <v>0</v>
      </c>
      <c r="P200" s="46">
        <v>0</v>
      </c>
      <c r="Q200" s="46">
        <v>0</v>
      </c>
      <c r="R200" s="46">
        <v>0</v>
      </c>
      <c r="S200" s="46">
        <v>0</v>
      </c>
      <c r="T200" s="117">
        <v>0</v>
      </c>
    </row>
    <row r="201" spans="1:20" ht="12" customHeight="1" x14ac:dyDescent="0.2">
      <c r="A201" s="115" t="s">
        <v>42</v>
      </c>
      <c r="B201" s="44">
        <v>0</v>
      </c>
      <c r="C201" s="45" t="s">
        <v>43</v>
      </c>
      <c r="D201" s="44">
        <v>35410004705</v>
      </c>
      <c r="E201" s="44" t="s">
        <v>261</v>
      </c>
      <c r="F201" s="37" t="s">
        <v>742</v>
      </c>
      <c r="G201" s="46">
        <v>1</v>
      </c>
      <c r="H201" s="46">
        <v>1</v>
      </c>
      <c r="I201" s="46">
        <v>0</v>
      </c>
      <c r="J201" s="70"/>
      <c r="K201" s="46">
        <v>0</v>
      </c>
      <c r="L201" s="46">
        <v>0</v>
      </c>
      <c r="M201" s="46">
        <v>0</v>
      </c>
      <c r="N201" s="46">
        <v>0</v>
      </c>
      <c r="O201" s="46">
        <v>0</v>
      </c>
      <c r="P201" s="46">
        <v>0</v>
      </c>
      <c r="Q201" s="46">
        <v>0</v>
      </c>
      <c r="R201" s="46">
        <v>0</v>
      </c>
      <c r="S201" s="46">
        <v>0</v>
      </c>
      <c r="T201" s="117">
        <v>0</v>
      </c>
    </row>
    <row r="202" spans="1:20" ht="12" customHeight="1" x14ac:dyDescent="0.2">
      <c r="A202" s="115" t="s">
        <v>42</v>
      </c>
      <c r="B202" s="44">
        <v>0</v>
      </c>
      <c r="C202" s="45" t="s">
        <v>43</v>
      </c>
      <c r="D202" s="44">
        <v>35410002022</v>
      </c>
      <c r="E202" s="44" t="s">
        <v>262</v>
      </c>
      <c r="F202" s="37" t="s">
        <v>743</v>
      </c>
      <c r="G202" s="46">
        <v>3</v>
      </c>
      <c r="H202" s="46">
        <v>6</v>
      </c>
      <c r="I202" s="46">
        <v>0</v>
      </c>
      <c r="J202" s="70"/>
      <c r="K202" s="46">
        <v>0</v>
      </c>
      <c r="L202" s="46">
        <v>0</v>
      </c>
      <c r="M202" s="46">
        <v>0</v>
      </c>
      <c r="N202" s="46">
        <v>3</v>
      </c>
      <c r="O202" s="46">
        <v>0</v>
      </c>
      <c r="P202" s="46">
        <v>0</v>
      </c>
      <c r="Q202" s="46">
        <v>0</v>
      </c>
      <c r="R202" s="46">
        <v>0</v>
      </c>
      <c r="S202" s="46">
        <v>0</v>
      </c>
      <c r="T202" s="117">
        <v>0</v>
      </c>
    </row>
    <row r="203" spans="1:20" ht="12" customHeight="1" x14ac:dyDescent="0.2">
      <c r="A203" s="115" t="s">
        <v>42</v>
      </c>
      <c r="B203" s="44">
        <v>0</v>
      </c>
      <c r="C203" s="45" t="s">
        <v>43</v>
      </c>
      <c r="D203" s="44">
        <v>35410002048</v>
      </c>
      <c r="E203" s="44" t="s">
        <v>263</v>
      </c>
      <c r="F203" s="37" t="s">
        <v>744</v>
      </c>
      <c r="G203" s="46">
        <v>4</v>
      </c>
      <c r="H203" s="46">
        <v>4</v>
      </c>
      <c r="I203" s="46">
        <v>0</v>
      </c>
      <c r="J203" s="70"/>
      <c r="K203" s="46">
        <v>0</v>
      </c>
      <c r="L203" s="46">
        <v>0</v>
      </c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117">
        <v>0</v>
      </c>
    </row>
    <row r="204" spans="1:20" ht="12" customHeight="1" x14ac:dyDescent="0.2">
      <c r="A204" s="115" t="s">
        <v>42</v>
      </c>
      <c r="B204" s="44">
        <v>0</v>
      </c>
      <c r="C204" s="45" t="s">
        <v>43</v>
      </c>
      <c r="D204" s="44">
        <v>35410002055</v>
      </c>
      <c r="E204" s="44" t="s">
        <v>264</v>
      </c>
      <c r="F204" s="37" t="s">
        <v>745</v>
      </c>
      <c r="G204" s="46">
        <v>2</v>
      </c>
      <c r="H204" s="46">
        <v>2</v>
      </c>
      <c r="I204" s="46">
        <v>0</v>
      </c>
      <c r="J204" s="70"/>
      <c r="K204" s="46">
        <v>0</v>
      </c>
      <c r="L204" s="46">
        <v>0</v>
      </c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117">
        <v>0</v>
      </c>
    </row>
    <row r="205" spans="1:20" ht="12" customHeight="1" x14ac:dyDescent="0.2">
      <c r="A205" s="115" t="s">
        <v>42</v>
      </c>
      <c r="B205" s="44">
        <v>0</v>
      </c>
      <c r="C205" s="45" t="s">
        <v>43</v>
      </c>
      <c r="D205" s="44">
        <v>35410006114</v>
      </c>
      <c r="E205" s="44" t="s">
        <v>265</v>
      </c>
      <c r="F205" s="37" t="s">
        <v>746</v>
      </c>
      <c r="G205" s="46">
        <v>3</v>
      </c>
      <c r="H205" s="46">
        <v>3</v>
      </c>
      <c r="I205" s="46">
        <v>0</v>
      </c>
      <c r="J205" s="70"/>
      <c r="K205" s="46">
        <v>0</v>
      </c>
      <c r="L205" s="46">
        <v>0</v>
      </c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117">
        <v>0</v>
      </c>
    </row>
    <row r="206" spans="1:20" ht="12" customHeight="1" x14ac:dyDescent="0.2">
      <c r="A206" s="115" t="s">
        <v>42</v>
      </c>
      <c r="B206" s="44">
        <v>0</v>
      </c>
      <c r="C206" s="45" t="s">
        <v>43</v>
      </c>
      <c r="D206" s="44">
        <v>35410002071</v>
      </c>
      <c r="E206" s="44" t="s">
        <v>266</v>
      </c>
      <c r="F206" s="37" t="s">
        <v>747</v>
      </c>
      <c r="G206" s="46">
        <v>2</v>
      </c>
      <c r="H206" s="46">
        <v>2</v>
      </c>
      <c r="I206" s="46">
        <v>0</v>
      </c>
      <c r="J206" s="70"/>
      <c r="K206" s="46">
        <v>0</v>
      </c>
      <c r="L206" s="46">
        <v>0</v>
      </c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117">
        <v>0</v>
      </c>
    </row>
    <row r="207" spans="1:20" ht="12" customHeight="1" x14ac:dyDescent="0.2">
      <c r="A207" s="115" t="s">
        <v>42</v>
      </c>
      <c r="B207" s="44">
        <v>0</v>
      </c>
      <c r="C207" s="45" t="s">
        <v>43</v>
      </c>
      <c r="D207" s="44">
        <v>35410002105</v>
      </c>
      <c r="E207" s="44" t="s">
        <v>267</v>
      </c>
      <c r="F207" s="37" t="s">
        <v>748</v>
      </c>
      <c r="G207" s="46">
        <v>98</v>
      </c>
      <c r="H207" s="46">
        <v>111</v>
      </c>
      <c r="I207" s="46">
        <v>0</v>
      </c>
      <c r="J207" s="70"/>
      <c r="K207" s="46">
        <v>0</v>
      </c>
      <c r="L207" s="46">
        <v>0</v>
      </c>
      <c r="M207" s="46">
        <v>13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117">
        <v>0</v>
      </c>
    </row>
    <row r="208" spans="1:20" ht="12" customHeight="1" x14ac:dyDescent="0.2">
      <c r="A208" s="115" t="s">
        <v>42</v>
      </c>
      <c r="B208" s="44">
        <v>0</v>
      </c>
      <c r="C208" s="45" t="s">
        <v>43</v>
      </c>
      <c r="D208" s="44">
        <v>35410002113</v>
      </c>
      <c r="E208" s="44" t="s">
        <v>268</v>
      </c>
      <c r="F208" s="37" t="s">
        <v>749</v>
      </c>
      <c r="G208" s="46">
        <v>0</v>
      </c>
      <c r="H208" s="46">
        <v>34</v>
      </c>
      <c r="I208" s="46">
        <v>0</v>
      </c>
      <c r="J208" s="70"/>
      <c r="K208" s="46">
        <v>0</v>
      </c>
      <c r="L208" s="46">
        <v>6</v>
      </c>
      <c r="M208" s="46">
        <v>34</v>
      </c>
      <c r="N208" s="46">
        <v>0</v>
      </c>
      <c r="O208" s="46">
        <v>0</v>
      </c>
      <c r="P208" s="46">
        <v>0</v>
      </c>
      <c r="Q208" s="46">
        <v>0</v>
      </c>
      <c r="R208" s="46">
        <v>0</v>
      </c>
      <c r="S208" s="46">
        <v>6</v>
      </c>
      <c r="T208" s="117">
        <v>0</v>
      </c>
    </row>
    <row r="209" spans="1:20" ht="12" customHeight="1" x14ac:dyDescent="0.2">
      <c r="A209" s="115" t="s">
        <v>42</v>
      </c>
      <c r="B209" s="44">
        <v>0</v>
      </c>
      <c r="C209" s="45" t="s">
        <v>43</v>
      </c>
      <c r="D209" s="44">
        <v>35410005447</v>
      </c>
      <c r="E209" s="44" t="s">
        <v>269</v>
      </c>
      <c r="F209" s="37" t="s">
        <v>750</v>
      </c>
      <c r="G209" s="46">
        <v>26</v>
      </c>
      <c r="H209" s="46">
        <v>6</v>
      </c>
      <c r="I209" s="46">
        <v>20</v>
      </c>
      <c r="J209" s="70"/>
      <c r="K209" s="46">
        <v>0</v>
      </c>
      <c r="L209" s="46">
        <v>0</v>
      </c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20</v>
      </c>
      <c r="S209" s="46">
        <v>20</v>
      </c>
      <c r="T209" s="117">
        <v>0</v>
      </c>
    </row>
    <row r="210" spans="1:20" ht="12" customHeight="1" x14ac:dyDescent="0.2">
      <c r="A210" s="115" t="s">
        <v>42</v>
      </c>
      <c r="B210" s="44">
        <v>0</v>
      </c>
      <c r="C210" s="45" t="s">
        <v>43</v>
      </c>
      <c r="D210" s="44">
        <v>35410002121</v>
      </c>
      <c r="E210" s="44" t="s">
        <v>270</v>
      </c>
      <c r="F210" s="37" t="s">
        <v>751</v>
      </c>
      <c r="G210" s="46">
        <v>16</v>
      </c>
      <c r="H210" s="46">
        <v>16</v>
      </c>
      <c r="I210" s="46">
        <v>0</v>
      </c>
      <c r="J210" s="70"/>
      <c r="K210" s="46">
        <v>0</v>
      </c>
      <c r="L210" s="46">
        <v>0</v>
      </c>
      <c r="M210" s="46">
        <v>0</v>
      </c>
      <c r="N210" s="46">
        <v>0</v>
      </c>
      <c r="O210" s="46">
        <v>0</v>
      </c>
      <c r="P210" s="46">
        <v>0</v>
      </c>
      <c r="Q210" s="46">
        <v>0</v>
      </c>
      <c r="R210" s="46">
        <v>0</v>
      </c>
      <c r="S210" s="46">
        <v>0</v>
      </c>
      <c r="T210" s="117">
        <v>0</v>
      </c>
    </row>
    <row r="211" spans="1:20" ht="12" customHeight="1" x14ac:dyDescent="0.2">
      <c r="A211" s="115" t="s">
        <v>42</v>
      </c>
      <c r="B211" s="44">
        <v>0</v>
      </c>
      <c r="C211" s="45" t="s">
        <v>43</v>
      </c>
      <c r="D211" s="44">
        <v>35410002139</v>
      </c>
      <c r="E211" s="44" t="s">
        <v>271</v>
      </c>
      <c r="F211" s="37" t="s">
        <v>752</v>
      </c>
      <c r="G211" s="46">
        <v>0</v>
      </c>
      <c r="H211" s="46">
        <v>0</v>
      </c>
      <c r="I211" s="46">
        <v>0</v>
      </c>
      <c r="J211" s="70"/>
      <c r="K211" s="46">
        <v>0</v>
      </c>
      <c r="L211" s="46">
        <v>14</v>
      </c>
      <c r="M211" s="46">
        <v>0</v>
      </c>
      <c r="N211" s="46">
        <v>0</v>
      </c>
      <c r="O211" s="46">
        <v>0</v>
      </c>
      <c r="P211" s="46">
        <v>0</v>
      </c>
      <c r="Q211" s="46">
        <v>0</v>
      </c>
      <c r="R211" s="46">
        <v>0</v>
      </c>
      <c r="S211" s="46">
        <v>14</v>
      </c>
      <c r="T211" s="117">
        <v>0</v>
      </c>
    </row>
    <row r="212" spans="1:20" ht="12" customHeight="1" x14ac:dyDescent="0.2">
      <c r="A212" s="115" t="s">
        <v>42</v>
      </c>
      <c r="B212" s="44">
        <v>0</v>
      </c>
      <c r="C212" s="45" t="s">
        <v>43</v>
      </c>
      <c r="D212" s="44">
        <v>35410002147</v>
      </c>
      <c r="E212" s="44" t="s">
        <v>272</v>
      </c>
      <c r="F212" s="37" t="s">
        <v>753</v>
      </c>
      <c r="G212" s="46">
        <v>35</v>
      </c>
      <c r="H212" s="46">
        <v>1</v>
      </c>
      <c r="I212" s="46">
        <v>47</v>
      </c>
      <c r="J212" s="70"/>
      <c r="K212" s="46">
        <v>0</v>
      </c>
      <c r="L212" s="46">
        <v>7</v>
      </c>
      <c r="M212" s="46">
        <v>13</v>
      </c>
      <c r="N212" s="46">
        <v>0</v>
      </c>
      <c r="O212" s="46">
        <v>0</v>
      </c>
      <c r="P212" s="46">
        <v>0</v>
      </c>
      <c r="Q212" s="46">
        <v>0</v>
      </c>
      <c r="R212" s="46">
        <v>47</v>
      </c>
      <c r="S212" s="46">
        <v>54</v>
      </c>
      <c r="T212" s="117">
        <v>0</v>
      </c>
    </row>
    <row r="213" spans="1:20" ht="12" customHeight="1" x14ac:dyDescent="0.2">
      <c r="A213" s="115" t="s">
        <v>42</v>
      </c>
      <c r="B213" s="44">
        <v>0</v>
      </c>
      <c r="C213" s="45" t="s">
        <v>43</v>
      </c>
      <c r="D213" s="44">
        <v>35410002162</v>
      </c>
      <c r="E213" s="44" t="s">
        <v>273</v>
      </c>
      <c r="F213" s="37" t="s">
        <v>754</v>
      </c>
      <c r="G213" s="46">
        <v>70</v>
      </c>
      <c r="H213" s="46">
        <v>74</v>
      </c>
      <c r="I213" s="46">
        <v>0</v>
      </c>
      <c r="J213" s="70"/>
      <c r="K213" s="46">
        <v>0</v>
      </c>
      <c r="L213" s="46">
        <v>0</v>
      </c>
      <c r="M213" s="46">
        <v>4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117">
        <v>0</v>
      </c>
    </row>
    <row r="214" spans="1:20" ht="12" customHeight="1" x14ac:dyDescent="0.2">
      <c r="A214" s="115" t="s">
        <v>42</v>
      </c>
      <c r="B214" s="44">
        <v>0</v>
      </c>
      <c r="C214" s="45" t="s">
        <v>43</v>
      </c>
      <c r="D214" s="44">
        <v>35410002196</v>
      </c>
      <c r="E214" s="44" t="s">
        <v>274</v>
      </c>
      <c r="F214" s="37" t="s">
        <v>755</v>
      </c>
      <c r="G214" s="46">
        <v>3</v>
      </c>
      <c r="H214" s="46">
        <v>3</v>
      </c>
      <c r="I214" s="46">
        <v>0</v>
      </c>
      <c r="J214" s="70"/>
      <c r="K214" s="46">
        <v>0</v>
      </c>
      <c r="L214" s="46">
        <v>0</v>
      </c>
      <c r="M214" s="46">
        <v>0</v>
      </c>
      <c r="N214" s="46">
        <v>0</v>
      </c>
      <c r="O214" s="46">
        <v>0</v>
      </c>
      <c r="P214" s="46">
        <v>0</v>
      </c>
      <c r="Q214" s="46">
        <v>0</v>
      </c>
      <c r="R214" s="46">
        <v>0</v>
      </c>
      <c r="S214" s="46">
        <v>0</v>
      </c>
      <c r="T214" s="117">
        <v>0</v>
      </c>
    </row>
    <row r="215" spans="1:20" ht="12" customHeight="1" x14ac:dyDescent="0.2">
      <c r="A215" s="115" t="s">
        <v>42</v>
      </c>
      <c r="B215" s="44">
        <v>0</v>
      </c>
      <c r="C215" s="45" t="s">
        <v>43</v>
      </c>
      <c r="D215" s="44">
        <v>35410002204</v>
      </c>
      <c r="E215" s="44" t="s">
        <v>275</v>
      </c>
      <c r="F215" s="37" t="s">
        <v>756</v>
      </c>
      <c r="G215" s="46">
        <v>8</v>
      </c>
      <c r="H215" s="46">
        <v>9</v>
      </c>
      <c r="I215" s="46">
        <v>0</v>
      </c>
      <c r="J215" s="70"/>
      <c r="K215" s="46">
        <v>0</v>
      </c>
      <c r="L215" s="46">
        <v>0</v>
      </c>
      <c r="M215" s="46">
        <v>1</v>
      </c>
      <c r="N215" s="46">
        <v>0</v>
      </c>
      <c r="O215" s="46">
        <v>0</v>
      </c>
      <c r="P215" s="46">
        <v>0</v>
      </c>
      <c r="Q215" s="46">
        <v>0</v>
      </c>
      <c r="R215" s="46">
        <v>0</v>
      </c>
      <c r="S215" s="46">
        <v>0</v>
      </c>
      <c r="T215" s="117">
        <v>0</v>
      </c>
    </row>
    <row r="216" spans="1:20" ht="12" customHeight="1" x14ac:dyDescent="0.2">
      <c r="A216" s="115" t="s">
        <v>42</v>
      </c>
      <c r="B216" s="44">
        <v>0</v>
      </c>
      <c r="C216" s="45" t="s">
        <v>43</v>
      </c>
      <c r="D216" s="44">
        <v>35410002212</v>
      </c>
      <c r="E216" s="44" t="s">
        <v>276</v>
      </c>
      <c r="F216" s="37" t="s">
        <v>757</v>
      </c>
      <c r="G216" s="46">
        <v>120</v>
      </c>
      <c r="H216" s="46">
        <v>120</v>
      </c>
      <c r="I216" s="46">
        <v>0</v>
      </c>
      <c r="J216" s="70"/>
      <c r="K216" s="46">
        <v>0</v>
      </c>
      <c r="L216" s="46">
        <v>0</v>
      </c>
      <c r="M216" s="46">
        <v>0</v>
      </c>
      <c r="N216" s="46">
        <v>0</v>
      </c>
      <c r="O216" s="46">
        <v>0</v>
      </c>
      <c r="P216" s="46">
        <v>0</v>
      </c>
      <c r="Q216" s="46">
        <v>0</v>
      </c>
      <c r="R216" s="46">
        <v>0</v>
      </c>
      <c r="S216" s="46">
        <v>0</v>
      </c>
      <c r="T216" s="117">
        <v>0</v>
      </c>
    </row>
    <row r="217" spans="1:20" ht="12" customHeight="1" x14ac:dyDescent="0.2">
      <c r="A217" s="115" t="s">
        <v>42</v>
      </c>
      <c r="B217" s="44">
        <v>0</v>
      </c>
      <c r="C217" s="45" t="s">
        <v>43</v>
      </c>
      <c r="D217" s="44">
        <v>35410002220</v>
      </c>
      <c r="E217" s="44" t="s">
        <v>277</v>
      </c>
      <c r="F217" s="37" t="s">
        <v>758</v>
      </c>
      <c r="G217" s="46">
        <v>5</v>
      </c>
      <c r="H217" s="46">
        <v>6</v>
      </c>
      <c r="I217" s="46">
        <v>0</v>
      </c>
      <c r="J217" s="70"/>
      <c r="K217" s="46">
        <v>0</v>
      </c>
      <c r="L217" s="46">
        <v>0</v>
      </c>
      <c r="M217" s="46">
        <v>1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0</v>
      </c>
      <c r="T217" s="117">
        <v>0</v>
      </c>
    </row>
    <row r="218" spans="1:20" ht="12" customHeight="1" x14ac:dyDescent="0.2">
      <c r="A218" s="115" t="s">
        <v>42</v>
      </c>
      <c r="B218" s="44">
        <v>0</v>
      </c>
      <c r="C218" s="45" t="s">
        <v>43</v>
      </c>
      <c r="D218" s="44">
        <v>35410002238</v>
      </c>
      <c r="E218" s="44" t="s">
        <v>278</v>
      </c>
      <c r="F218" s="37" t="s">
        <v>759</v>
      </c>
      <c r="G218" s="46">
        <v>65</v>
      </c>
      <c r="H218" s="46">
        <v>65</v>
      </c>
      <c r="I218" s="46">
        <v>0</v>
      </c>
      <c r="J218" s="70"/>
      <c r="K218" s="46">
        <v>0</v>
      </c>
      <c r="L218" s="46">
        <v>0</v>
      </c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117">
        <v>0</v>
      </c>
    </row>
    <row r="219" spans="1:20" ht="12" customHeight="1" x14ac:dyDescent="0.2">
      <c r="A219" s="115" t="s">
        <v>42</v>
      </c>
      <c r="B219" s="44">
        <v>0</v>
      </c>
      <c r="C219" s="45" t="s">
        <v>43</v>
      </c>
      <c r="D219" s="44">
        <v>35410002246</v>
      </c>
      <c r="E219" s="44" t="s">
        <v>279</v>
      </c>
      <c r="F219" s="37" t="s">
        <v>760</v>
      </c>
      <c r="G219" s="46">
        <v>24</v>
      </c>
      <c r="H219" s="46">
        <v>44</v>
      </c>
      <c r="I219" s="46">
        <v>0</v>
      </c>
      <c r="J219" s="70"/>
      <c r="K219" s="46">
        <v>0</v>
      </c>
      <c r="L219" s="46">
        <v>0</v>
      </c>
      <c r="M219" s="46">
        <v>20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117">
        <v>0</v>
      </c>
    </row>
    <row r="220" spans="1:20" ht="12" customHeight="1" x14ac:dyDescent="0.2">
      <c r="A220" s="115" t="s">
        <v>42</v>
      </c>
      <c r="B220" s="44">
        <v>0</v>
      </c>
      <c r="C220" s="45" t="s">
        <v>43</v>
      </c>
      <c r="D220" s="44">
        <v>35410002253</v>
      </c>
      <c r="E220" s="44" t="s">
        <v>280</v>
      </c>
      <c r="F220" s="37" t="s">
        <v>761</v>
      </c>
      <c r="G220" s="46">
        <v>10</v>
      </c>
      <c r="H220" s="46">
        <v>14</v>
      </c>
      <c r="I220" s="46">
        <v>0</v>
      </c>
      <c r="J220" s="70"/>
      <c r="K220" s="46">
        <v>0</v>
      </c>
      <c r="L220" s="46">
        <v>0</v>
      </c>
      <c r="M220" s="46">
        <v>4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117">
        <v>0</v>
      </c>
    </row>
    <row r="221" spans="1:20" ht="12" customHeight="1" x14ac:dyDescent="0.2">
      <c r="A221" s="115" t="s">
        <v>42</v>
      </c>
      <c r="B221" s="44">
        <v>0</v>
      </c>
      <c r="C221" s="45" t="s">
        <v>43</v>
      </c>
      <c r="D221" s="44">
        <v>35410002261</v>
      </c>
      <c r="E221" s="44" t="s">
        <v>281</v>
      </c>
      <c r="F221" s="37" t="s">
        <v>762</v>
      </c>
      <c r="G221" s="46">
        <v>14</v>
      </c>
      <c r="H221" s="46">
        <v>15</v>
      </c>
      <c r="I221" s="46">
        <v>0</v>
      </c>
      <c r="J221" s="70"/>
      <c r="K221" s="46">
        <v>0</v>
      </c>
      <c r="L221" s="46">
        <v>0</v>
      </c>
      <c r="M221" s="46">
        <v>1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0</v>
      </c>
      <c r="T221" s="117">
        <v>0</v>
      </c>
    </row>
    <row r="222" spans="1:20" ht="12" customHeight="1" x14ac:dyDescent="0.2">
      <c r="A222" s="115" t="s">
        <v>42</v>
      </c>
      <c r="B222" s="44">
        <v>0</v>
      </c>
      <c r="C222" s="45" t="s">
        <v>43</v>
      </c>
      <c r="D222" s="44">
        <v>35410002279</v>
      </c>
      <c r="E222" s="44" t="s">
        <v>282</v>
      </c>
      <c r="F222" s="37" t="s">
        <v>763</v>
      </c>
      <c r="G222" s="46">
        <v>8</v>
      </c>
      <c r="H222" s="46">
        <v>10</v>
      </c>
      <c r="I222" s="46">
        <v>0</v>
      </c>
      <c r="J222" s="70"/>
      <c r="K222" s="46">
        <v>0</v>
      </c>
      <c r="L222" s="46">
        <v>0</v>
      </c>
      <c r="M222" s="46">
        <v>2</v>
      </c>
      <c r="N222" s="46">
        <v>0</v>
      </c>
      <c r="O222" s="46">
        <v>0</v>
      </c>
      <c r="P222" s="46">
        <v>0</v>
      </c>
      <c r="Q222" s="46">
        <v>0</v>
      </c>
      <c r="R222" s="46">
        <v>0</v>
      </c>
      <c r="S222" s="46">
        <v>0</v>
      </c>
      <c r="T222" s="117">
        <v>0</v>
      </c>
    </row>
    <row r="223" spans="1:20" ht="12" customHeight="1" x14ac:dyDescent="0.2">
      <c r="A223" s="115" t="s">
        <v>42</v>
      </c>
      <c r="B223" s="44">
        <v>0</v>
      </c>
      <c r="C223" s="45" t="s">
        <v>43</v>
      </c>
      <c r="D223" s="44">
        <v>35410006494</v>
      </c>
      <c r="E223" s="44" t="s">
        <v>283</v>
      </c>
      <c r="F223" s="37" t="s">
        <v>764</v>
      </c>
      <c r="G223" s="46">
        <v>3</v>
      </c>
      <c r="H223" s="46">
        <v>6</v>
      </c>
      <c r="I223" s="46">
        <v>0</v>
      </c>
      <c r="J223" s="70"/>
      <c r="K223" s="46">
        <v>0</v>
      </c>
      <c r="L223" s="46">
        <v>0</v>
      </c>
      <c r="M223" s="46">
        <v>3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117">
        <v>0</v>
      </c>
    </row>
    <row r="224" spans="1:20" ht="12" customHeight="1" x14ac:dyDescent="0.2">
      <c r="A224" s="115" t="s">
        <v>42</v>
      </c>
      <c r="B224" s="44">
        <v>0</v>
      </c>
      <c r="C224" s="45" t="s">
        <v>43</v>
      </c>
      <c r="D224" s="44">
        <v>35410002287</v>
      </c>
      <c r="E224" s="44" t="s">
        <v>5</v>
      </c>
      <c r="F224" s="37" t="s">
        <v>765</v>
      </c>
      <c r="G224" s="46">
        <v>45</v>
      </c>
      <c r="H224" s="46">
        <v>69</v>
      </c>
      <c r="I224" s="46">
        <v>0</v>
      </c>
      <c r="J224" s="70"/>
      <c r="K224" s="46">
        <v>0</v>
      </c>
      <c r="L224" s="46">
        <v>0</v>
      </c>
      <c r="M224" s="46">
        <v>24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117">
        <v>0</v>
      </c>
    </row>
    <row r="225" spans="1:20" ht="12" customHeight="1" x14ac:dyDescent="0.2">
      <c r="A225" s="115" t="s">
        <v>42</v>
      </c>
      <c r="B225" s="44">
        <v>0</v>
      </c>
      <c r="C225" s="45" t="s">
        <v>43</v>
      </c>
      <c r="D225" s="44">
        <v>35410002303</v>
      </c>
      <c r="E225" s="44" t="s">
        <v>284</v>
      </c>
      <c r="F225" s="37" t="s">
        <v>766</v>
      </c>
      <c r="G225" s="46">
        <v>9</v>
      </c>
      <c r="H225" s="46">
        <v>9</v>
      </c>
      <c r="I225" s="46">
        <v>0</v>
      </c>
      <c r="J225" s="70"/>
      <c r="K225" s="46">
        <v>0</v>
      </c>
      <c r="L225" s="46">
        <v>0</v>
      </c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117">
        <v>0</v>
      </c>
    </row>
    <row r="226" spans="1:20" ht="12" customHeight="1" x14ac:dyDescent="0.2">
      <c r="A226" s="115" t="s">
        <v>42</v>
      </c>
      <c r="B226" s="44">
        <v>0</v>
      </c>
      <c r="C226" s="45" t="s">
        <v>43</v>
      </c>
      <c r="D226" s="44">
        <v>35410002311</v>
      </c>
      <c r="E226" s="44" t="s">
        <v>285</v>
      </c>
      <c r="F226" s="37" t="s">
        <v>767</v>
      </c>
      <c r="G226" s="46">
        <v>4</v>
      </c>
      <c r="H226" s="46">
        <v>4</v>
      </c>
      <c r="I226" s="46">
        <v>0</v>
      </c>
      <c r="J226" s="70"/>
      <c r="K226" s="46">
        <v>0</v>
      </c>
      <c r="L226" s="46">
        <v>0</v>
      </c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117">
        <v>0</v>
      </c>
    </row>
    <row r="227" spans="1:20" ht="12" customHeight="1" x14ac:dyDescent="0.2">
      <c r="A227" s="115" t="s">
        <v>42</v>
      </c>
      <c r="B227" s="44">
        <v>0</v>
      </c>
      <c r="C227" s="45" t="s">
        <v>43</v>
      </c>
      <c r="D227" s="44">
        <v>35410002329</v>
      </c>
      <c r="E227" s="44" t="s">
        <v>286</v>
      </c>
      <c r="F227" s="37" t="s">
        <v>768</v>
      </c>
      <c r="G227" s="46">
        <v>18</v>
      </c>
      <c r="H227" s="46">
        <v>18</v>
      </c>
      <c r="I227" s="46">
        <v>0</v>
      </c>
      <c r="J227" s="70"/>
      <c r="K227" s="46">
        <v>0</v>
      </c>
      <c r="L227" s="46">
        <v>0</v>
      </c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117">
        <v>0</v>
      </c>
    </row>
    <row r="228" spans="1:20" ht="12" customHeight="1" x14ac:dyDescent="0.2">
      <c r="A228" s="115" t="s">
        <v>42</v>
      </c>
      <c r="B228" s="44">
        <v>0</v>
      </c>
      <c r="C228" s="45" t="s">
        <v>43</v>
      </c>
      <c r="D228" s="44">
        <v>35410002360</v>
      </c>
      <c r="E228" s="44" t="s">
        <v>287</v>
      </c>
      <c r="F228" s="37" t="s">
        <v>769</v>
      </c>
      <c r="G228" s="46">
        <v>6</v>
      </c>
      <c r="H228" s="46">
        <v>6</v>
      </c>
      <c r="I228" s="46">
        <v>0</v>
      </c>
      <c r="J228" s="70"/>
      <c r="K228" s="46">
        <v>0</v>
      </c>
      <c r="L228" s="46">
        <v>0</v>
      </c>
      <c r="M228" s="46">
        <v>0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117">
        <v>0</v>
      </c>
    </row>
    <row r="229" spans="1:20" ht="12" customHeight="1" x14ac:dyDescent="0.2">
      <c r="A229" s="115" t="s">
        <v>42</v>
      </c>
      <c r="B229" s="44">
        <v>0</v>
      </c>
      <c r="C229" s="45" t="s">
        <v>43</v>
      </c>
      <c r="D229" s="44">
        <v>35410004846</v>
      </c>
      <c r="E229" s="44" t="s">
        <v>288</v>
      </c>
      <c r="F229" s="37" t="s">
        <v>770</v>
      </c>
      <c r="G229" s="46">
        <v>5</v>
      </c>
      <c r="H229" s="46">
        <v>5</v>
      </c>
      <c r="I229" s="46">
        <v>0</v>
      </c>
      <c r="J229" s="70"/>
      <c r="K229" s="46">
        <v>0</v>
      </c>
      <c r="L229" s="46">
        <v>0</v>
      </c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117">
        <v>0</v>
      </c>
    </row>
    <row r="230" spans="1:20" ht="12" customHeight="1" x14ac:dyDescent="0.2">
      <c r="A230" s="115" t="s">
        <v>42</v>
      </c>
      <c r="B230" s="44">
        <v>0</v>
      </c>
      <c r="C230" s="45" t="s">
        <v>43</v>
      </c>
      <c r="D230" s="44">
        <v>35410006593</v>
      </c>
      <c r="E230" s="44" t="s">
        <v>289</v>
      </c>
      <c r="F230" s="37" t="s">
        <v>771</v>
      </c>
      <c r="G230" s="46">
        <v>74</v>
      </c>
      <c r="H230" s="46">
        <v>74</v>
      </c>
      <c r="I230" s="46">
        <v>0</v>
      </c>
      <c r="J230" s="70"/>
      <c r="K230" s="46">
        <v>0</v>
      </c>
      <c r="L230" s="46">
        <v>0</v>
      </c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117">
        <v>0</v>
      </c>
    </row>
    <row r="231" spans="1:20" ht="12" customHeight="1" x14ac:dyDescent="0.2">
      <c r="A231" s="115" t="s">
        <v>42</v>
      </c>
      <c r="B231" s="44">
        <v>0</v>
      </c>
      <c r="C231" s="45" t="s">
        <v>43</v>
      </c>
      <c r="D231" s="44">
        <v>35410002386</v>
      </c>
      <c r="E231" s="44" t="s">
        <v>290</v>
      </c>
      <c r="F231" s="37" t="s">
        <v>772</v>
      </c>
      <c r="G231" s="46">
        <v>1</v>
      </c>
      <c r="H231" s="46">
        <v>1</v>
      </c>
      <c r="I231" s="46">
        <v>0</v>
      </c>
      <c r="J231" s="70"/>
      <c r="K231" s="46">
        <v>0</v>
      </c>
      <c r="L231" s="46">
        <v>0</v>
      </c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0</v>
      </c>
      <c r="T231" s="117">
        <v>0</v>
      </c>
    </row>
    <row r="232" spans="1:20" ht="12" customHeight="1" x14ac:dyDescent="0.2">
      <c r="A232" s="115" t="s">
        <v>42</v>
      </c>
      <c r="B232" s="44">
        <v>0</v>
      </c>
      <c r="C232" s="45" t="s">
        <v>43</v>
      </c>
      <c r="D232" s="44">
        <v>35410002394</v>
      </c>
      <c r="E232" s="44" t="s">
        <v>291</v>
      </c>
      <c r="F232" s="37" t="s">
        <v>773</v>
      </c>
      <c r="G232" s="46">
        <v>1</v>
      </c>
      <c r="H232" s="46">
        <v>1</v>
      </c>
      <c r="I232" s="46">
        <v>0</v>
      </c>
      <c r="J232" s="70"/>
      <c r="K232" s="46">
        <v>0</v>
      </c>
      <c r="L232" s="46">
        <v>0</v>
      </c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117">
        <v>0</v>
      </c>
    </row>
    <row r="233" spans="1:20" ht="12" customHeight="1" x14ac:dyDescent="0.2">
      <c r="A233" s="115" t="s">
        <v>42</v>
      </c>
      <c r="B233" s="44">
        <v>0</v>
      </c>
      <c r="C233" s="45" t="s">
        <v>43</v>
      </c>
      <c r="D233" s="44">
        <v>35410007609</v>
      </c>
      <c r="E233" s="44" t="s">
        <v>292</v>
      </c>
      <c r="F233" s="37" t="s">
        <v>774</v>
      </c>
      <c r="G233" s="46">
        <v>3</v>
      </c>
      <c r="H233" s="46">
        <v>3</v>
      </c>
      <c r="I233" s="46">
        <v>0</v>
      </c>
      <c r="J233" s="70"/>
      <c r="K233" s="46">
        <v>0</v>
      </c>
      <c r="L233" s="46">
        <v>0</v>
      </c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117">
        <v>0</v>
      </c>
    </row>
    <row r="234" spans="1:20" ht="12" customHeight="1" x14ac:dyDescent="0.2">
      <c r="A234" s="115" t="s">
        <v>42</v>
      </c>
      <c r="B234" s="44">
        <v>0</v>
      </c>
      <c r="C234" s="45" t="s">
        <v>43</v>
      </c>
      <c r="D234" s="44">
        <v>35410002410</v>
      </c>
      <c r="E234" s="44" t="s">
        <v>293</v>
      </c>
      <c r="F234" s="37" t="s">
        <v>775</v>
      </c>
      <c r="G234" s="46">
        <v>2</v>
      </c>
      <c r="H234" s="46">
        <v>2</v>
      </c>
      <c r="I234" s="46">
        <v>0</v>
      </c>
      <c r="J234" s="70"/>
      <c r="K234" s="46">
        <v>0</v>
      </c>
      <c r="L234" s="46">
        <v>0</v>
      </c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0</v>
      </c>
      <c r="T234" s="117">
        <v>0</v>
      </c>
    </row>
    <row r="235" spans="1:20" ht="12" customHeight="1" x14ac:dyDescent="0.2">
      <c r="A235" s="115" t="s">
        <v>42</v>
      </c>
      <c r="B235" s="44">
        <v>0</v>
      </c>
      <c r="C235" s="45" t="s">
        <v>43</v>
      </c>
      <c r="D235" s="44">
        <v>35410002428</v>
      </c>
      <c r="E235" s="44" t="s">
        <v>294</v>
      </c>
      <c r="F235" s="37" t="s">
        <v>776</v>
      </c>
      <c r="G235" s="46">
        <v>9</v>
      </c>
      <c r="H235" s="46">
        <v>9</v>
      </c>
      <c r="I235" s="46">
        <v>0</v>
      </c>
      <c r="J235" s="70"/>
      <c r="K235" s="46">
        <v>0</v>
      </c>
      <c r="L235" s="46">
        <v>0</v>
      </c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0</v>
      </c>
      <c r="T235" s="117">
        <v>0</v>
      </c>
    </row>
    <row r="236" spans="1:20" ht="12" customHeight="1" x14ac:dyDescent="0.2">
      <c r="A236" s="115" t="s">
        <v>42</v>
      </c>
      <c r="B236" s="44">
        <v>0</v>
      </c>
      <c r="C236" s="45" t="s">
        <v>43</v>
      </c>
      <c r="D236" s="44">
        <v>35410002444</v>
      </c>
      <c r="E236" s="44" t="s">
        <v>295</v>
      </c>
      <c r="F236" s="37" t="s">
        <v>777</v>
      </c>
      <c r="G236" s="46">
        <v>5</v>
      </c>
      <c r="H236" s="46">
        <v>5</v>
      </c>
      <c r="I236" s="46">
        <v>0</v>
      </c>
      <c r="J236" s="70"/>
      <c r="K236" s="46">
        <v>0</v>
      </c>
      <c r="L236" s="46">
        <v>0</v>
      </c>
      <c r="M236" s="46">
        <v>0</v>
      </c>
      <c r="N236" s="46">
        <v>0</v>
      </c>
      <c r="O236" s="46">
        <v>0</v>
      </c>
      <c r="P236" s="46">
        <v>0</v>
      </c>
      <c r="Q236" s="46">
        <v>0</v>
      </c>
      <c r="R236" s="46">
        <v>0</v>
      </c>
      <c r="S236" s="46">
        <v>0</v>
      </c>
      <c r="T236" s="117">
        <v>0</v>
      </c>
    </row>
    <row r="237" spans="1:20" ht="12" customHeight="1" x14ac:dyDescent="0.2">
      <c r="A237" s="115" t="s">
        <v>42</v>
      </c>
      <c r="B237" s="44">
        <v>0</v>
      </c>
      <c r="C237" s="45" t="s">
        <v>43</v>
      </c>
      <c r="D237" s="44">
        <v>35410004721</v>
      </c>
      <c r="E237" s="44" t="s">
        <v>296</v>
      </c>
      <c r="F237" s="37" t="s">
        <v>778</v>
      </c>
      <c r="G237" s="46">
        <v>24</v>
      </c>
      <c r="H237" s="46">
        <v>24</v>
      </c>
      <c r="I237" s="46">
        <v>0</v>
      </c>
      <c r="J237" s="70"/>
      <c r="K237" s="46">
        <v>0</v>
      </c>
      <c r="L237" s="46">
        <v>0</v>
      </c>
      <c r="M237" s="46">
        <v>0</v>
      </c>
      <c r="N237" s="46">
        <v>0</v>
      </c>
      <c r="O237" s="46">
        <v>0</v>
      </c>
      <c r="P237" s="46">
        <v>0</v>
      </c>
      <c r="Q237" s="46">
        <v>0</v>
      </c>
      <c r="R237" s="46">
        <v>0</v>
      </c>
      <c r="S237" s="46">
        <v>0</v>
      </c>
      <c r="T237" s="117">
        <v>0</v>
      </c>
    </row>
    <row r="238" spans="1:20" ht="12" customHeight="1" x14ac:dyDescent="0.2">
      <c r="A238" s="115" t="s">
        <v>42</v>
      </c>
      <c r="B238" s="44">
        <v>0</v>
      </c>
      <c r="C238" s="45" t="s">
        <v>43</v>
      </c>
      <c r="D238" s="44">
        <v>35410006023</v>
      </c>
      <c r="E238" s="44" t="s">
        <v>297</v>
      </c>
      <c r="F238" s="37" t="s">
        <v>779</v>
      </c>
      <c r="G238" s="46">
        <v>2</v>
      </c>
      <c r="H238" s="46">
        <v>2</v>
      </c>
      <c r="I238" s="46">
        <v>0</v>
      </c>
      <c r="J238" s="70"/>
      <c r="K238" s="46">
        <v>0</v>
      </c>
      <c r="L238" s="46">
        <v>0</v>
      </c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117">
        <v>0</v>
      </c>
    </row>
    <row r="239" spans="1:20" ht="12" customHeight="1" x14ac:dyDescent="0.2">
      <c r="A239" s="115" t="s">
        <v>42</v>
      </c>
      <c r="B239" s="44">
        <v>0</v>
      </c>
      <c r="C239" s="45" t="s">
        <v>43</v>
      </c>
      <c r="D239" s="44">
        <v>35410006924</v>
      </c>
      <c r="E239" s="44" t="s">
        <v>298</v>
      </c>
      <c r="F239" s="37" t="s">
        <v>780</v>
      </c>
      <c r="G239" s="46">
        <v>510</v>
      </c>
      <c r="H239" s="46">
        <v>510</v>
      </c>
      <c r="I239" s="46">
        <v>0</v>
      </c>
      <c r="J239" s="70"/>
      <c r="K239" s="46">
        <v>0</v>
      </c>
      <c r="L239" s="46">
        <v>0</v>
      </c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117">
        <v>0</v>
      </c>
    </row>
    <row r="240" spans="1:20" ht="12" customHeight="1" x14ac:dyDescent="0.2">
      <c r="A240" s="115" t="s">
        <v>42</v>
      </c>
      <c r="B240" s="44">
        <v>0</v>
      </c>
      <c r="C240" s="45" t="s">
        <v>43</v>
      </c>
      <c r="D240" s="44">
        <v>35410002451</v>
      </c>
      <c r="E240" s="44" t="s">
        <v>299</v>
      </c>
      <c r="F240" s="37" t="s">
        <v>781</v>
      </c>
      <c r="G240" s="46">
        <v>8</v>
      </c>
      <c r="H240" s="46">
        <v>8</v>
      </c>
      <c r="I240" s="46">
        <v>0</v>
      </c>
      <c r="J240" s="70"/>
      <c r="K240" s="46">
        <v>0</v>
      </c>
      <c r="L240" s="46">
        <v>0</v>
      </c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0</v>
      </c>
      <c r="T240" s="117">
        <v>0</v>
      </c>
    </row>
    <row r="241" spans="1:20" ht="12" customHeight="1" x14ac:dyDescent="0.2">
      <c r="A241" s="115" t="s">
        <v>42</v>
      </c>
      <c r="B241" s="44">
        <v>0</v>
      </c>
      <c r="C241" s="45" t="s">
        <v>43</v>
      </c>
      <c r="D241" s="44">
        <v>35410002469</v>
      </c>
      <c r="E241" s="44" t="s">
        <v>300</v>
      </c>
      <c r="F241" s="37" t="s">
        <v>782</v>
      </c>
      <c r="G241" s="46">
        <v>10</v>
      </c>
      <c r="H241" s="46">
        <v>10</v>
      </c>
      <c r="I241" s="46">
        <v>0</v>
      </c>
      <c r="J241" s="70"/>
      <c r="K241" s="46">
        <v>0</v>
      </c>
      <c r="L241" s="46">
        <v>0</v>
      </c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117">
        <v>0</v>
      </c>
    </row>
    <row r="242" spans="1:20" ht="12" customHeight="1" x14ac:dyDescent="0.2">
      <c r="A242" s="115" t="s">
        <v>42</v>
      </c>
      <c r="B242" s="44">
        <v>0</v>
      </c>
      <c r="C242" s="45" t="s">
        <v>43</v>
      </c>
      <c r="D242" s="44">
        <v>35410002477</v>
      </c>
      <c r="E242" s="44" t="s">
        <v>301</v>
      </c>
      <c r="F242" s="37" t="s">
        <v>783</v>
      </c>
      <c r="G242" s="46">
        <v>3</v>
      </c>
      <c r="H242" s="46">
        <v>9</v>
      </c>
      <c r="I242" s="46">
        <v>0</v>
      </c>
      <c r="J242" s="70"/>
      <c r="K242" s="46">
        <v>0</v>
      </c>
      <c r="L242" s="46">
        <v>0</v>
      </c>
      <c r="M242" s="46">
        <v>6</v>
      </c>
      <c r="N242" s="46">
        <v>0</v>
      </c>
      <c r="O242" s="46">
        <v>0</v>
      </c>
      <c r="P242" s="46">
        <v>0</v>
      </c>
      <c r="Q242" s="46">
        <v>0</v>
      </c>
      <c r="R242" s="46">
        <v>0</v>
      </c>
      <c r="S242" s="46">
        <v>0</v>
      </c>
      <c r="T242" s="117">
        <v>0</v>
      </c>
    </row>
    <row r="243" spans="1:20" ht="12" customHeight="1" x14ac:dyDescent="0.2">
      <c r="A243" s="115" t="s">
        <v>42</v>
      </c>
      <c r="B243" s="44">
        <v>0</v>
      </c>
      <c r="C243" s="45" t="s">
        <v>43</v>
      </c>
      <c r="D243" s="44">
        <v>35410006478</v>
      </c>
      <c r="E243" s="44" t="s">
        <v>302</v>
      </c>
      <c r="F243" s="37" t="s">
        <v>784</v>
      </c>
      <c r="G243" s="46">
        <v>4</v>
      </c>
      <c r="H243" s="46">
        <v>4</v>
      </c>
      <c r="I243" s="46">
        <v>0</v>
      </c>
      <c r="J243" s="70"/>
      <c r="K243" s="46">
        <v>0</v>
      </c>
      <c r="L243" s="46">
        <v>0</v>
      </c>
      <c r="M243" s="46">
        <v>0</v>
      </c>
      <c r="N243" s="46">
        <v>0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117">
        <v>0</v>
      </c>
    </row>
    <row r="244" spans="1:20" ht="12" customHeight="1" x14ac:dyDescent="0.2">
      <c r="A244" s="115" t="s">
        <v>42</v>
      </c>
      <c r="B244" s="44">
        <v>0</v>
      </c>
      <c r="C244" s="45" t="s">
        <v>43</v>
      </c>
      <c r="D244" s="44">
        <v>35410004796</v>
      </c>
      <c r="E244" s="44" t="s">
        <v>303</v>
      </c>
      <c r="F244" s="37" t="s">
        <v>785</v>
      </c>
      <c r="G244" s="46">
        <v>4</v>
      </c>
      <c r="H244" s="46">
        <v>4</v>
      </c>
      <c r="I244" s="46">
        <v>0</v>
      </c>
      <c r="J244" s="70"/>
      <c r="K244" s="46">
        <v>0</v>
      </c>
      <c r="L244" s="46">
        <v>0</v>
      </c>
      <c r="M244" s="46">
        <v>0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6">
        <v>0</v>
      </c>
      <c r="T244" s="117">
        <v>0</v>
      </c>
    </row>
    <row r="245" spans="1:20" ht="12" customHeight="1" x14ac:dyDescent="0.2">
      <c r="A245" s="115" t="s">
        <v>42</v>
      </c>
      <c r="B245" s="44">
        <v>0</v>
      </c>
      <c r="C245" s="45" t="s">
        <v>43</v>
      </c>
      <c r="D245" s="44">
        <v>35410004911</v>
      </c>
      <c r="E245" s="44" t="s">
        <v>304</v>
      </c>
      <c r="F245" s="37" t="s">
        <v>786</v>
      </c>
      <c r="G245" s="46">
        <v>5</v>
      </c>
      <c r="H245" s="46">
        <v>5</v>
      </c>
      <c r="I245" s="46">
        <v>0</v>
      </c>
      <c r="J245" s="70"/>
      <c r="K245" s="46">
        <v>0</v>
      </c>
      <c r="L245" s="46">
        <v>0</v>
      </c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117">
        <v>0</v>
      </c>
    </row>
    <row r="246" spans="1:20" ht="12" customHeight="1" x14ac:dyDescent="0.2">
      <c r="A246" s="115" t="s">
        <v>42</v>
      </c>
      <c r="B246" s="44">
        <v>0</v>
      </c>
      <c r="C246" s="45" t="s">
        <v>43</v>
      </c>
      <c r="D246" s="44">
        <v>35410005090</v>
      </c>
      <c r="E246" s="44" t="s">
        <v>305</v>
      </c>
      <c r="F246" s="37" t="s">
        <v>787</v>
      </c>
      <c r="G246" s="46">
        <v>1</v>
      </c>
      <c r="H246" s="46">
        <v>1</v>
      </c>
      <c r="I246" s="46">
        <v>0</v>
      </c>
      <c r="J246" s="70"/>
      <c r="K246" s="46">
        <v>0</v>
      </c>
      <c r="L246" s="46">
        <v>0</v>
      </c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117">
        <v>0</v>
      </c>
    </row>
    <row r="247" spans="1:20" ht="12" customHeight="1" x14ac:dyDescent="0.2">
      <c r="A247" s="115" t="s">
        <v>42</v>
      </c>
      <c r="B247" s="44">
        <v>0</v>
      </c>
      <c r="C247" s="45" t="s">
        <v>43</v>
      </c>
      <c r="D247" s="44">
        <v>35410005108</v>
      </c>
      <c r="E247" s="44" t="s">
        <v>306</v>
      </c>
      <c r="F247" s="37" t="s">
        <v>788</v>
      </c>
      <c r="G247" s="46">
        <v>2</v>
      </c>
      <c r="H247" s="46">
        <v>2</v>
      </c>
      <c r="I247" s="46">
        <v>0</v>
      </c>
      <c r="J247" s="70"/>
      <c r="K247" s="46">
        <v>0</v>
      </c>
      <c r="L247" s="46">
        <v>0</v>
      </c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117">
        <v>0</v>
      </c>
    </row>
    <row r="248" spans="1:20" ht="12" customHeight="1" x14ac:dyDescent="0.2">
      <c r="A248" s="115" t="s">
        <v>42</v>
      </c>
      <c r="B248" s="44">
        <v>0</v>
      </c>
      <c r="C248" s="45" t="s">
        <v>43</v>
      </c>
      <c r="D248" s="44">
        <v>35410004804</v>
      </c>
      <c r="E248" s="44" t="s">
        <v>307</v>
      </c>
      <c r="F248" s="37" t="s">
        <v>789</v>
      </c>
      <c r="G248" s="46">
        <v>2</v>
      </c>
      <c r="H248" s="46">
        <v>2</v>
      </c>
      <c r="I248" s="46">
        <v>0</v>
      </c>
      <c r="J248" s="70"/>
      <c r="K248" s="46">
        <v>0</v>
      </c>
      <c r="L248" s="46">
        <v>0</v>
      </c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117">
        <v>0</v>
      </c>
    </row>
    <row r="249" spans="1:20" ht="12" customHeight="1" x14ac:dyDescent="0.2">
      <c r="A249" s="115" t="s">
        <v>42</v>
      </c>
      <c r="B249" s="44">
        <v>0</v>
      </c>
      <c r="C249" s="45" t="s">
        <v>43</v>
      </c>
      <c r="D249" s="44">
        <v>35410002501</v>
      </c>
      <c r="E249" s="44" t="s">
        <v>308</v>
      </c>
      <c r="F249" s="37" t="s">
        <v>790</v>
      </c>
      <c r="G249" s="46">
        <v>1</v>
      </c>
      <c r="H249" s="46">
        <v>1</v>
      </c>
      <c r="I249" s="46">
        <v>0</v>
      </c>
      <c r="J249" s="70"/>
      <c r="K249" s="46">
        <v>0</v>
      </c>
      <c r="L249" s="46">
        <v>0</v>
      </c>
      <c r="M249" s="46">
        <v>0</v>
      </c>
      <c r="N249" s="46">
        <v>0</v>
      </c>
      <c r="O249" s="46">
        <v>0</v>
      </c>
      <c r="P249" s="46">
        <v>0</v>
      </c>
      <c r="Q249" s="46">
        <v>0</v>
      </c>
      <c r="R249" s="46">
        <v>0</v>
      </c>
      <c r="S249" s="46">
        <v>0</v>
      </c>
      <c r="T249" s="117">
        <v>0</v>
      </c>
    </row>
    <row r="250" spans="1:20" ht="12" customHeight="1" x14ac:dyDescent="0.2">
      <c r="A250" s="115" t="s">
        <v>42</v>
      </c>
      <c r="B250" s="44">
        <v>0</v>
      </c>
      <c r="C250" s="45" t="s">
        <v>43</v>
      </c>
      <c r="D250" s="44">
        <v>35410006247</v>
      </c>
      <c r="E250" s="44" t="s">
        <v>309</v>
      </c>
      <c r="F250" s="37" t="s">
        <v>791</v>
      </c>
      <c r="G250" s="46">
        <v>6</v>
      </c>
      <c r="H250" s="46">
        <v>6</v>
      </c>
      <c r="I250" s="46">
        <v>0</v>
      </c>
      <c r="J250" s="70"/>
      <c r="K250" s="46">
        <v>0</v>
      </c>
      <c r="L250" s="46">
        <v>0</v>
      </c>
      <c r="M250" s="46">
        <v>0</v>
      </c>
      <c r="N250" s="46">
        <v>0</v>
      </c>
      <c r="O250" s="46">
        <v>0</v>
      </c>
      <c r="P250" s="46">
        <v>0</v>
      </c>
      <c r="Q250" s="46">
        <v>0</v>
      </c>
      <c r="R250" s="46">
        <v>0</v>
      </c>
      <c r="S250" s="46">
        <v>0</v>
      </c>
      <c r="T250" s="117">
        <v>0</v>
      </c>
    </row>
    <row r="251" spans="1:20" ht="12" customHeight="1" x14ac:dyDescent="0.2">
      <c r="A251" s="115" t="s">
        <v>42</v>
      </c>
      <c r="B251" s="44">
        <v>0</v>
      </c>
      <c r="C251" s="45" t="s">
        <v>43</v>
      </c>
      <c r="D251" s="44">
        <v>35410004929</v>
      </c>
      <c r="E251" s="44" t="s">
        <v>310</v>
      </c>
      <c r="F251" s="37" t="s">
        <v>792</v>
      </c>
      <c r="G251" s="46">
        <v>10</v>
      </c>
      <c r="H251" s="46">
        <v>10</v>
      </c>
      <c r="I251" s="46">
        <v>0</v>
      </c>
      <c r="J251" s="70"/>
      <c r="K251" s="46">
        <v>0</v>
      </c>
      <c r="L251" s="46">
        <v>0</v>
      </c>
      <c r="M251" s="46">
        <v>0</v>
      </c>
      <c r="N251" s="46">
        <v>0</v>
      </c>
      <c r="O251" s="46">
        <v>0</v>
      </c>
      <c r="P251" s="46">
        <v>0</v>
      </c>
      <c r="Q251" s="46">
        <v>0</v>
      </c>
      <c r="R251" s="46">
        <v>0</v>
      </c>
      <c r="S251" s="46">
        <v>0</v>
      </c>
      <c r="T251" s="117">
        <v>0</v>
      </c>
    </row>
    <row r="252" spans="1:20" ht="12" customHeight="1" x14ac:dyDescent="0.2">
      <c r="A252" s="115" t="s">
        <v>42</v>
      </c>
      <c r="B252" s="44">
        <v>0</v>
      </c>
      <c r="C252" s="45" t="s">
        <v>43</v>
      </c>
      <c r="D252" s="44">
        <v>35410002519</v>
      </c>
      <c r="E252" s="44" t="s">
        <v>311</v>
      </c>
      <c r="F252" s="37" t="s">
        <v>793</v>
      </c>
      <c r="G252" s="46">
        <v>3</v>
      </c>
      <c r="H252" s="46">
        <v>3</v>
      </c>
      <c r="I252" s="46">
        <v>0</v>
      </c>
      <c r="J252" s="70"/>
      <c r="K252" s="46">
        <v>0</v>
      </c>
      <c r="L252" s="46">
        <v>0</v>
      </c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117">
        <v>0</v>
      </c>
    </row>
    <row r="253" spans="1:20" ht="12" customHeight="1" x14ac:dyDescent="0.2">
      <c r="A253" s="115" t="s">
        <v>42</v>
      </c>
      <c r="B253" s="44">
        <v>0</v>
      </c>
      <c r="C253" s="45" t="s">
        <v>43</v>
      </c>
      <c r="D253" s="44">
        <v>35410002535</v>
      </c>
      <c r="E253" s="44" t="s">
        <v>312</v>
      </c>
      <c r="F253" s="37" t="s">
        <v>794</v>
      </c>
      <c r="G253" s="46">
        <v>2</v>
      </c>
      <c r="H253" s="46">
        <v>2</v>
      </c>
      <c r="I253" s="46">
        <v>0</v>
      </c>
      <c r="J253" s="70"/>
      <c r="K253" s="46">
        <v>0</v>
      </c>
      <c r="L253" s="46">
        <v>0</v>
      </c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0</v>
      </c>
      <c r="T253" s="117">
        <v>0</v>
      </c>
    </row>
    <row r="254" spans="1:20" ht="12" customHeight="1" x14ac:dyDescent="0.2">
      <c r="A254" s="115" t="s">
        <v>42</v>
      </c>
      <c r="B254" s="44">
        <v>0</v>
      </c>
      <c r="C254" s="45" t="s">
        <v>43</v>
      </c>
      <c r="D254" s="44">
        <v>35410005025</v>
      </c>
      <c r="E254" s="44" t="s">
        <v>313</v>
      </c>
      <c r="F254" s="37" t="s">
        <v>795</v>
      </c>
      <c r="G254" s="46">
        <v>8</v>
      </c>
      <c r="H254" s="46">
        <v>8</v>
      </c>
      <c r="I254" s="46">
        <v>0</v>
      </c>
      <c r="J254" s="70"/>
      <c r="K254" s="46">
        <v>0</v>
      </c>
      <c r="L254" s="46">
        <v>0</v>
      </c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117">
        <v>0</v>
      </c>
    </row>
    <row r="255" spans="1:20" ht="12" customHeight="1" x14ac:dyDescent="0.2">
      <c r="A255" s="115" t="s">
        <v>42</v>
      </c>
      <c r="B255" s="44">
        <v>0</v>
      </c>
      <c r="C255" s="45" t="s">
        <v>43</v>
      </c>
      <c r="D255" s="44">
        <v>35410007062</v>
      </c>
      <c r="E255" s="44" t="s">
        <v>314</v>
      </c>
      <c r="F255" s="37" t="s">
        <v>796</v>
      </c>
      <c r="G255" s="46">
        <v>2</v>
      </c>
      <c r="H255" s="46">
        <v>2</v>
      </c>
      <c r="I255" s="46">
        <v>0</v>
      </c>
      <c r="J255" s="70"/>
      <c r="K255" s="46">
        <v>0</v>
      </c>
      <c r="L255" s="46">
        <v>0</v>
      </c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117">
        <v>0</v>
      </c>
    </row>
    <row r="256" spans="1:20" ht="12" customHeight="1" x14ac:dyDescent="0.2">
      <c r="A256" s="115" t="s">
        <v>42</v>
      </c>
      <c r="B256" s="44">
        <v>0</v>
      </c>
      <c r="C256" s="45" t="s">
        <v>43</v>
      </c>
      <c r="D256" s="44">
        <v>35410007179</v>
      </c>
      <c r="E256" s="44" t="s">
        <v>315</v>
      </c>
      <c r="F256" s="37" t="s">
        <v>797</v>
      </c>
      <c r="G256" s="46">
        <v>2</v>
      </c>
      <c r="H256" s="46">
        <v>3</v>
      </c>
      <c r="I256" s="46">
        <v>0</v>
      </c>
      <c r="J256" s="70"/>
      <c r="K256" s="46">
        <v>0</v>
      </c>
      <c r="L256" s="46">
        <v>0</v>
      </c>
      <c r="M256" s="46">
        <v>1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117">
        <v>0</v>
      </c>
    </row>
    <row r="257" spans="1:20" ht="12" customHeight="1" x14ac:dyDescent="0.2">
      <c r="A257" s="115" t="s">
        <v>42</v>
      </c>
      <c r="B257" s="44">
        <v>0</v>
      </c>
      <c r="C257" s="45" t="s">
        <v>43</v>
      </c>
      <c r="D257" s="44">
        <v>35410007302</v>
      </c>
      <c r="E257" s="44" t="s">
        <v>316</v>
      </c>
      <c r="F257" s="37" t="s">
        <v>798</v>
      </c>
      <c r="G257" s="46">
        <v>9</v>
      </c>
      <c r="H257" s="46">
        <v>9</v>
      </c>
      <c r="I257" s="46">
        <v>0</v>
      </c>
      <c r="J257" s="70"/>
      <c r="K257" s="46">
        <v>0</v>
      </c>
      <c r="L257" s="46">
        <v>0</v>
      </c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0</v>
      </c>
      <c r="T257" s="117">
        <v>0</v>
      </c>
    </row>
    <row r="258" spans="1:20" ht="12" customHeight="1" x14ac:dyDescent="0.2">
      <c r="A258" s="115" t="s">
        <v>42</v>
      </c>
      <c r="B258" s="44">
        <v>0</v>
      </c>
      <c r="C258" s="45" t="s">
        <v>43</v>
      </c>
      <c r="D258" s="44">
        <v>35410007096</v>
      </c>
      <c r="E258" s="44" t="s">
        <v>317</v>
      </c>
      <c r="F258" s="37" t="s">
        <v>799</v>
      </c>
      <c r="G258" s="46">
        <v>8</v>
      </c>
      <c r="H258" s="46">
        <v>8</v>
      </c>
      <c r="I258" s="46">
        <v>0</v>
      </c>
      <c r="J258" s="70"/>
      <c r="K258" s="46">
        <v>0</v>
      </c>
      <c r="L258" s="46">
        <v>0</v>
      </c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117">
        <v>0</v>
      </c>
    </row>
    <row r="259" spans="1:20" ht="12" customHeight="1" x14ac:dyDescent="0.2">
      <c r="A259" s="115" t="s">
        <v>42</v>
      </c>
      <c r="B259" s="44">
        <v>0</v>
      </c>
      <c r="C259" s="45" t="s">
        <v>43</v>
      </c>
      <c r="D259" s="44">
        <v>35410007088</v>
      </c>
      <c r="E259" s="44" t="s">
        <v>318</v>
      </c>
      <c r="F259" s="37" t="s">
        <v>800</v>
      </c>
      <c r="G259" s="46">
        <v>3</v>
      </c>
      <c r="H259" s="46">
        <v>3</v>
      </c>
      <c r="I259" s="46">
        <v>0</v>
      </c>
      <c r="J259" s="70"/>
      <c r="K259" s="46">
        <v>0</v>
      </c>
      <c r="L259" s="46">
        <v>0</v>
      </c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117">
        <v>0</v>
      </c>
    </row>
    <row r="260" spans="1:20" ht="12" customHeight="1" x14ac:dyDescent="0.2">
      <c r="A260" s="115" t="s">
        <v>42</v>
      </c>
      <c r="B260" s="44">
        <v>0</v>
      </c>
      <c r="C260" s="45" t="s">
        <v>43</v>
      </c>
      <c r="D260" s="44">
        <v>35410007161</v>
      </c>
      <c r="E260" s="44" t="s">
        <v>319</v>
      </c>
      <c r="F260" s="37" t="s">
        <v>801</v>
      </c>
      <c r="G260" s="46">
        <v>8</v>
      </c>
      <c r="H260" s="46">
        <v>8</v>
      </c>
      <c r="I260" s="46">
        <v>0</v>
      </c>
      <c r="J260" s="70"/>
      <c r="K260" s="46">
        <v>0</v>
      </c>
      <c r="L260" s="46">
        <v>0</v>
      </c>
      <c r="M260" s="46">
        <v>0</v>
      </c>
      <c r="N260" s="46">
        <v>0</v>
      </c>
      <c r="O260" s="46">
        <v>0</v>
      </c>
      <c r="P260" s="46">
        <v>0</v>
      </c>
      <c r="Q260" s="46">
        <v>0</v>
      </c>
      <c r="R260" s="46">
        <v>0</v>
      </c>
      <c r="S260" s="46">
        <v>0</v>
      </c>
      <c r="T260" s="117">
        <v>0</v>
      </c>
    </row>
    <row r="261" spans="1:20" ht="12" customHeight="1" x14ac:dyDescent="0.2">
      <c r="A261" s="115" t="s">
        <v>42</v>
      </c>
      <c r="B261" s="44">
        <v>0</v>
      </c>
      <c r="C261" s="45" t="s">
        <v>43</v>
      </c>
      <c r="D261" s="44">
        <v>35410007344</v>
      </c>
      <c r="E261" s="44" t="s">
        <v>320</v>
      </c>
      <c r="F261" s="37" t="s">
        <v>802</v>
      </c>
      <c r="G261" s="46">
        <v>2</v>
      </c>
      <c r="H261" s="46">
        <v>2</v>
      </c>
      <c r="I261" s="46">
        <v>0</v>
      </c>
      <c r="J261" s="70"/>
      <c r="K261" s="46">
        <v>0</v>
      </c>
      <c r="L261" s="46">
        <v>0</v>
      </c>
      <c r="M261" s="46">
        <v>0</v>
      </c>
      <c r="N261" s="46">
        <v>0</v>
      </c>
      <c r="O261" s="46">
        <v>0</v>
      </c>
      <c r="P261" s="46">
        <v>0</v>
      </c>
      <c r="Q261" s="46">
        <v>0</v>
      </c>
      <c r="R261" s="46">
        <v>0</v>
      </c>
      <c r="S261" s="46">
        <v>0</v>
      </c>
      <c r="T261" s="117">
        <v>0</v>
      </c>
    </row>
    <row r="262" spans="1:20" ht="12" customHeight="1" x14ac:dyDescent="0.2">
      <c r="A262" s="115" t="s">
        <v>42</v>
      </c>
      <c r="B262" s="44">
        <v>0</v>
      </c>
      <c r="C262" s="45" t="s">
        <v>43</v>
      </c>
      <c r="D262" s="44">
        <v>35410007070</v>
      </c>
      <c r="E262" s="44" t="s">
        <v>321</v>
      </c>
      <c r="F262" s="37" t="s">
        <v>803</v>
      </c>
      <c r="G262" s="46">
        <v>8</v>
      </c>
      <c r="H262" s="46">
        <v>8</v>
      </c>
      <c r="I262" s="46">
        <v>0</v>
      </c>
      <c r="J262" s="70"/>
      <c r="K262" s="46">
        <v>0</v>
      </c>
      <c r="L262" s="46">
        <v>0</v>
      </c>
      <c r="M262" s="46">
        <v>0</v>
      </c>
      <c r="N262" s="46">
        <v>0</v>
      </c>
      <c r="O262" s="46">
        <v>0</v>
      </c>
      <c r="P262" s="46">
        <v>0</v>
      </c>
      <c r="Q262" s="46">
        <v>0</v>
      </c>
      <c r="R262" s="46">
        <v>0</v>
      </c>
      <c r="S262" s="46">
        <v>0</v>
      </c>
      <c r="T262" s="117">
        <v>0</v>
      </c>
    </row>
    <row r="263" spans="1:20" ht="12" customHeight="1" x14ac:dyDescent="0.2">
      <c r="A263" s="115" t="s">
        <v>42</v>
      </c>
      <c r="B263" s="44">
        <v>0</v>
      </c>
      <c r="C263" s="45" t="s">
        <v>43</v>
      </c>
      <c r="D263" s="44">
        <v>35410007351</v>
      </c>
      <c r="E263" s="44" t="s">
        <v>322</v>
      </c>
      <c r="F263" s="37" t="s">
        <v>804</v>
      </c>
      <c r="G263" s="46">
        <v>2</v>
      </c>
      <c r="H263" s="46">
        <v>2</v>
      </c>
      <c r="I263" s="46">
        <v>0</v>
      </c>
      <c r="J263" s="70"/>
      <c r="K263" s="46">
        <v>0</v>
      </c>
      <c r="L263" s="46">
        <v>0</v>
      </c>
      <c r="M263" s="46">
        <v>0</v>
      </c>
      <c r="N263" s="46">
        <v>0</v>
      </c>
      <c r="O263" s="46">
        <v>0</v>
      </c>
      <c r="P263" s="46">
        <v>0</v>
      </c>
      <c r="Q263" s="46">
        <v>0</v>
      </c>
      <c r="R263" s="46">
        <v>0</v>
      </c>
      <c r="S263" s="46">
        <v>0</v>
      </c>
      <c r="T263" s="117">
        <v>0</v>
      </c>
    </row>
    <row r="264" spans="1:20" ht="12" customHeight="1" x14ac:dyDescent="0.2">
      <c r="A264" s="115" t="s">
        <v>42</v>
      </c>
      <c r="B264" s="44">
        <v>0</v>
      </c>
      <c r="C264" s="45" t="s">
        <v>43</v>
      </c>
      <c r="D264" s="44">
        <v>35410007153</v>
      </c>
      <c r="E264" s="44" t="s">
        <v>323</v>
      </c>
      <c r="F264" s="37" t="s">
        <v>805</v>
      </c>
      <c r="G264" s="46">
        <v>2</v>
      </c>
      <c r="H264" s="46">
        <v>2</v>
      </c>
      <c r="I264" s="46">
        <v>0</v>
      </c>
      <c r="J264" s="70"/>
      <c r="K264" s="46">
        <v>0</v>
      </c>
      <c r="L264" s="46">
        <v>0</v>
      </c>
      <c r="M264" s="46">
        <v>0</v>
      </c>
      <c r="N264" s="46">
        <v>0</v>
      </c>
      <c r="O264" s="46">
        <v>0</v>
      </c>
      <c r="P264" s="46">
        <v>0</v>
      </c>
      <c r="Q264" s="46">
        <v>0</v>
      </c>
      <c r="R264" s="46">
        <v>0</v>
      </c>
      <c r="S264" s="46">
        <v>0</v>
      </c>
      <c r="T264" s="117">
        <v>0</v>
      </c>
    </row>
    <row r="265" spans="1:20" ht="12" customHeight="1" x14ac:dyDescent="0.2">
      <c r="A265" s="115" t="s">
        <v>42</v>
      </c>
      <c r="B265" s="44">
        <v>0</v>
      </c>
      <c r="C265" s="45" t="s">
        <v>43</v>
      </c>
      <c r="D265" s="44">
        <v>35410007369</v>
      </c>
      <c r="E265" s="44" t="s">
        <v>324</v>
      </c>
      <c r="F265" s="37" t="s">
        <v>806</v>
      </c>
      <c r="G265" s="46">
        <v>2</v>
      </c>
      <c r="H265" s="46">
        <v>2</v>
      </c>
      <c r="I265" s="46">
        <v>0</v>
      </c>
      <c r="J265" s="70"/>
      <c r="K265" s="46">
        <v>0</v>
      </c>
      <c r="L265" s="46">
        <v>0</v>
      </c>
      <c r="M265" s="46">
        <v>0</v>
      </c>
      <c r="N265" s="46">
        <v>0</v>
      </c>
      <c r="O265" s="46">
        <v>0</v>
      </c>
      <c r="P265" s="46">
        <v>0</v>
      </c>
      <c r="Q265" s="46">
        <v>0</v>
      </c>
      <c r="R265" s="46">
        <v>0</v>
      </c>
      <c r="S265" s="46">
        <v>0</v>
      </c>
      <c r="T265" s="117">
        <v>0</v>
      </c>
    </row>
    <row r="266" spans="1:20" ht="12" customHeight="1" x14ac:dyDescent="0.2">
      <c r="A266" s="115" t="s">
        <v>42</v>
      </c>
      <c r="B266" s="44">
        <v>0</v>
      </c>
      <c r="C266" s="45" t="s">
        <v>43</v>
      </c>
      <c r="D266" s="44">
        <v>35410007146</v>
      </c>
      <c r="E266" s="44" t="s">
        <v>325</v>
      </c>
      <c r="F266" s="37" t="s">
        <v>807</v>
      </c>
      <c r="G266" s="46">
        <v>3</v>
      </c>
      <c r="H266" s="46">
        <v>3</v>
      </c>
      <c r="I266" s="46">
        <v>0</v>
      </c>
      <c r="J266" s="70"/>
      <c r="K266" s="46">
        <v>0</v>
      </c>
      <c r="L266" s="46">
        <v>0</v>
      </c>
      <c r="M266" s="46">
        <v>0</v>
      </c>
      <c r="N266" s="46">
        <v>0</v>
      </c>
      <c r="O266" s="46">
        <v>0</v>
      </c>
      <c r="P266" s="46">
        <v>0</v>
      </c>
      <c r="Q266" s="46">
        <v>0</v>
      </c>
      <c r="R266" s="46">
        <v>0</v>
      </c>
      <c r="S266" s="46">
        <v>0</v>
      </c>
      <c r="T266" s="117">
        <v>0</v>
      </c>
    </row>
    <row r="267" spans="1:20" ht="12" customHeight="1" x14ac:dyDescent="0.2">
      <c r="A267" s="115" t="s">
        <v>42</v>
      </c>
      <c r="B267" s="44">
        <v>0</v>
      </c>
      <c r="C267" s="45" t="s">
        <v>43</v>
      </c>
      <c r="D267" s="44">
        <v>35410007138</v>
      </c>
      <c r="E267" s="44" t="s">
        <v>326</v>
      </c>
      <c r="F267" s="37" t="s">
        <v>808</v>
      </c>
      <c r="G267" s="46">
        <v>3</v>
      </c>
      <c r="H267" s="46">
        <v>3</v>
      </c>
      <c r="I267" s="46">
        <v>0</v>
      </c>
      <c r="J267" s="70"/>
      <c r="K267" s="46">
        <v>0</v>
      </c>
      <c r="L267" s="46">
        <v>0</v>
      </c>
      <c r="M267" s="46">
        <v>0</v>
      </c>
      <c r="N267" s="46">
        <v>0</v>
      </c>
      <c r="O267" s="46">
        <v>0</v>
      </c>
      <c r="P267" s="46">
        <v>0</v>
      </c>
      <c r="Q267" s="46">
        <v>0</v>
      </c>
      <c r="R267" s="46">
        <v>0</v>
      </c>
      <c r="S267" s="46">
        <v>0</v>
      </c>
      <c r="T267" s="117">
        <v>0</v>
      </c>
    </row>
    <row r="268" spans="1:20" ht="12" customHeight="1" x14ac:dyDescent="0.2">
      <c r="A268" s="115" t="s">
        <v>42</v>
      </c>
      <c r="B268" s="44">
        <v>0</v>
      </c>
      <c r="C268" s="45" t="s">
        <v>43</v>
      </c>
      <c r="D268" s="44">
        <v>35410005637</v>
      </c>
      <c r="E268" s="44" t="s">
        <v>327</v>
      </c>
      <c r="F268" s="37" t="s">
        <v>809</v>
      </c>
      <c r="G268" s="46">
        <v>119</v>
      </c>
      <c r="H268" s="46">
        <v>147</v>
      </c>
      <c r="I268" s="46">
        <v>0</v>
      </c>
      <c r="J268" s="70"/>
      <c r="K268" s="46">
        <v>0</v>
      </c>
      <c r="L268" s="46">
        <v>0</v>
      </c>
      <c r="M268" s="46">
        <v>32</v>
      </c>
      <c r="N268" s="46">
        <v>0</v>
      </c>
      <c r="O268" s="46">
        <v>0</v>
      </c>
      <c r="P268" s="46">
        <v>0</v>
      </c>
      <c r="Q268" s="46">
        <v>0</v>
      </c>
      <c r="R268" s="46">
        <v>4</v>
      </c>
      <c r="S268" s="46">
        <v>0</v>
      </c>
      <c r="T268" s="117">
        <v>0</v>
      </c>
    </row>
    <row r="269" spans="1:20" ht="12" customHeight="1" x14ac:dyDescent="0.2">
      <c r="A269" s="115" t="s">
        <v>42</v>
      </c>
      <c r="B269" s="44">
        <v>0</v>
      </c>
      <c r="C269" s="45" t="s">
        <v>43</v>
      </c>
      <c r="D269" s="44">
        <v>35410005645</v>
      </c>
      <c r="E269" s="44" t="s">
        <v>328</v>
      </c>
      <c r="F269" s="37" t="s">
        <v>810</v>
      </c>
      <c r="G269" s="46">
        <v>26</v>
      </c>
      <c r="H269" s="46">
        <v>58</v>
      </c>
      <c r="I269" s="46">
        <v>0</v>
      </c>
      <c r="J269" s="70"/>
      <c r="K269" s="46">
        <v>0</v>
      </c>
      <c r="L269" s="46">
        <v>0</v>
      </c>
      <c r="M269" s="46">
        <v>32</v>
      </c>
      <c r="N269" s="46">
        <v>0</v>
      </c>
      <c r="O269" s="46">
        <v>0</v>
      </c>
      <c r="P269" s="46">
        <v>0</v>
      </c>
      <c r="Q269" s="46">
        <v>0</v>
      </c>
      <c r="R269" s="46">
        <v>0</v>
      </c>
      <c r="S269" s="46">
        <v>0</v>
      </c>
      <c r="T269" s="117">
        <v>0</v>
      </c>
    </row>
    <row r="270" spans="1:20" ht="12" customHeight="1" x14ac:dyDescent="0.2">
      <c r="A270" s="115" t="s">
        <v>42</v>
      </c>
      <c r="B270" s="44">
        <v>0</v>
      </c>
      <c r="C270" s="45" t="s">
        <v>43</v>
      </c>
      <c r="D270" s="44">
        <v>35410005660</v>
      </c>
      <c r="E270" s="44" t="s">
        <v>329</v>
      </c>
      <c r="F270" s="37" t="s">
        <v>811</v>
      </c>
      <c r="G270" s="46">
        <v>2</v>
      </c>
      <c r="H270" s="46">
        <v>2</v>
      </c>
      <c r="I270" s="46">
        <v>0</v>
      </c>
      <c r="J270" s="70"/>
      <c r="K270" s="46">
        <v>0</v>
      </c>
      <c r="L270" s="46">
        <v>0</v>
      </c>
      <c r="M270" s="46">
        <v>0</v>
      </c>
      <c r="N270" s="46">
        <v>0</v>
      </c>
      <c r="O270" s="46">
        <v>0</v>
      </c>
      <c r="P270" s="46">
        <v>0</v>
      </c>
      <c r="Q270" s="46">
        <v>0</v>
      </c>
      <c r="R270" s="46">
        <v>0</v>
      </c>
      <c r="S270" s="46">
        <v>0</v>
      </c>
      <c r="T270" s="117">
        <v>0</v>
      </c>
    </row>
    <row r="271" spans="1:20" ht="12" customHeight="1" x14ac:dyDescent="0.2">
      <c r="A271" s="115" t="s">
        <v>42</v>
      </c>
      <c r="B271" s="44">
        <v>0</v>
      </c>
      <c r="C271" s="45" t="s">
        <v>43</v>
      </c>
      <c r="D271" s="44">
        <v>35410005652</v>
      </c>
      <c r="E271" s="44" t="s">
        <v>330</v>
      </c>
      <c r="F271" s="37" t="s">
        <v>812</v>
      </c>
      <c r="G271" s="46">
        <v>1</v>
      </c>
      <c r="H271" s="46">
        <v>0</v>
      </c>
      <c r="I271" s="46">
        <v>0</v>
      </c>
      <c r="J271" s="70"/>
      <c r="K271" s="46">
        <v>0</v>
      </c>
      <c r="L271" s="46">
        <v>0</v>
      </c>
      <c r="M271" s="46">
        <v>0</v>
      </c>
      <c r="N271" s="46">
        <v>0</v>
      </c>
      <c r="O271" s="46">
        <v>0</v>
      </c>
      <c r="P271" s="46">
        <v>0</v>
      </c>
      <c r="Q271" s="46">
        <v>0</v>
      </c>
      <c r="R271" s="46">
        <v>1</v>
      </c>
      <c r="S271" s="46">
        <v>0</v>
      </c>
      <c r="T271" s="117">
        <v>0</v>
      </c>
    </row>
    <row r="272" spans="1:20" ht="12" customHeight="1" x14ac:dyDescent="0.2">
      <c r="A272" s="115" t="s">
        <v>42</v>
      </c>
      <c r="B272" s="44">
        <v>0</v>
      </c>
      <c r="C272" s="45" t="s">
        <v>43</v>
      </c>
      <c r="D272" s="44">
        <v>35410005462</v>
      </c>
      <c r="E272" s="44" t="s">
        <v>331</v>
      </c>
      <c r="F272" s="37" t="s">
        <v>813</v>
      </c>
      <c r="G272" s="46">
        <v>47</v>
      </c>
      <c r="H272" s="46">
        <v>117</v>
      </c>
      <c r="I272" s="46">
        <v>0</v>
      </c>
      <c r="J272" s="70"/>
      <c r="K272" s="46">
        <v>0</v>
      </c>
      <c r="L272" s="46">
        <v>67</v>
      </c>
      <c r="M272" s="46">
        <v>137</v>
      </c>
      <c r="N272" s="46">
        <v>0</v>
      </c>
      <c r="O272" s="46">
        <v>0</v>
      </c>
      <c r="P272" s="46">
        <v>0</v>
      </c>
      <c r="Q272" s="46">
        <v>0</v>
      </c>
      <c r="R272" s="46">
        <v>67</v>
      </c>
      <c r="S272" s="46">
        <v>67</v>
      </c>
      <c r="T272" s="117">
        <v>0</v>
      </c>
    </row>
    <row r="273" spans="1:20" ht="12" customHeight="1" x14ac:dyDescent="0.2">
      <c r="A273" s="115" t="s">
        <v>42</v>
      </c>
      <c r="B273" s="44">
        <v>0</v>
      </c>
      <c r="C273" s="45" t="s">
        <v>43</v>
      </c>
      <c r="D273" s="44">
        <v>35410005470</v>
      </c>
      <c r="E273" s="44" t="s">
        <v>332</v>
      </c>
      <c r="F273" s="37" t="s">
        <v>814</v>
      </c>
      <c r="G273" s="46">
        <v>122</v>
      </c>
      <c r="H273" s="46">
        <v>127</v>
      </c>
      <c r="I273" s="46">
        <v>0</v>
      </c>
      <c r="J273" s="70"/>
      <c r="K273" s="46">
        <v>0</v>
      </c>
      <c r="L273" s="46">
        <v>0</v>
      </c>
      <c r="M273" s="46">
        <v>5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0</v>
      </c>
      <c r="T273" s="117">
        <v>0</v>
      </c>
    </row>
    <row r="274" spans="1:20" ht="12" customHeight="1" x14ac:dyDescent="0.2">
      <c r="A274" s="115" t="s">
        <v>42</v>
      </c>
      <c r="B274" s="44">
        <v>0</v>
      </c>
      <c r="C274" s="45" t="s">
        <v>43</v>
      </c>
      <c r="D274" s="44">
        <v>35410005736</v>
      </c>
      <c r="E274" s="44" t="s">
        <v>333</v>
      </c>
      <c r="F274" s="37" t="s">
        <v>815</v>
      </c>
      <c r="G274" s="46">
        <v>3</v>
      </c>
      <c r="H274" s="46">
        <v>3</v>
      </c>
      <c r="I274" s="46">
        <v>0</v>
      </c>
      <c r="J274" s="70"/>
      <c r="K274" s="46">
        <v>0</v>
      </c>
      <c r="L274" s="46">
        <v>0</v>
      </c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117">
        <v>0</v>
      </c>
    </row>
    <row r="275" spans="1:20" ht="12" customHeight="1" x14ac:dyDescent="0.2">
      <c r="A275" s="115" t="s">
        <v>42</v>
      </c>
      <c r="B275" s="44">
        <v>0</v>
      </c>
      <c r="C275" s="45" t="s">
        <v>43</v>
      </c>
      <c r="D275" s="44">
        <v>35410004341</v>
      </c>
      <c r="E275" s="44" t="s">
        <v>334</v>
      </c>
      <c r="F275" s="37" t="s">
        <v>816</v>
      </c>
      <c r="G275" s="46">
        <v>26</v>
      </c>
      <c r="H275" s="46">
        <v>26</v>
      </c>
      <c r="I275" s="46">
        <v>0</v>
      </c>
      <c r="J275" s="70"/>
      <c r="K275" s="46">
        <v>0</v>
      </c>
      <c r="L275" s="46">
        <v>0</v>
      </c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117">
        <v>0</v>
      </c>
    </row>
    <row r="276" spans="1:20" ht="12" customHeight="1" x14ac:dyDescent="0.2">
      <c r="A276" s="115" t="s">
        <v>42</v>
      </c>
      <c r="B276" s="44">
        <v>0</v>
      </c>
      <c r="C276" s="45" t="s">
        <v>43</v>
      </c>
      <c r="D276" s="44">
        <v>35410004408</v>
      </c>
      <c r="E276" s="44" t="s">
        <v>335</v>
      </c>
      <c r="F276" s="37" t="s">
        <v>817</v>
      </c>
      <c r="G276" s="46">
        <v>5</v>
      </c>
      <c r="H276" s="46">
        <v>5</v>
      </c>
      <c r="I276" s="46">
        <v>0</v>
      </c>
      <c r="J276" s="70"/>
      <c r="K276" s="46">
        <v>0</v>
      </c>
      <c r="L276" s="46">
        <v>0</v>
      </c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117">
        <v>0</v>
      </c>
    </row>
    <row r="277" spans="1:20" ht="12" customHeight="1" x14ac:dyDescent="0.2">
      <c r="A277" s="115" t="s">
        <v>42</v>
      </c>
      <c r="B277" s="44">
        <v>0</v>
      </c>
      <c r="C277" s="45" t="s">
        <v>43</v>
      </c>
      <c r="D277" s="44">
        <v>35410004374</v>
      </c>
      <c r="E277" s="44" t="s">
        <v>336</v>
      </c>
      <c r="F277" s="37" t="s">
        <v>818</v>
      </c>
      <c r="G277" s="46">
        <v>43</v>
      </c>
      <c r="H277" s="46">
        <v>43</v>
      </c>
      <c r="I277" s="46">
        <v>0</v>
      </c>
      <c r="J277" s="70"/>
      <c r="K277" s="46">
        <v>0</v>
      </c>
      <c r="L277" s="46">
        <v>0</v>
      </c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117">
        <v>0</v>
      </c>
    </row>
    <row r="278" spans="1:20" ht="12" customHeight="1" x14ac:dyDescent="0.2">
      <c r="A278" s="115" t="s">
        <v>42</v>
      </c>
      <c r="B278" s="44">
        <v>0</v>
      </c>
      <c r="C278" s="45" t="s">
        <v>43</v>
      </c>
      <c r="D278" s="44">
        <v>35410006262</v>
      </c>
      <c r="E278" s="44" t="s">
        <v>337</v>
      </c>
      <c r="F278" s="37" t="s">
        <v>819</v>
      </c>
      <c r="G278" s="46">
        <v>235</v>
      </c>
      <c r="H278" s="46">
        <v>235</v>
      </c>
      <c r="I278" s="46">
        <v>0</v>
      </c>
      <c r="J278" s="70"/>
      <c r="K278" s="46">
        <v>0</v>
      </c>
      <c r="L278" s="46">
        <v>0</v>
      </c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117">
        <v>0</v>
      </c>
    </row>
    <row r="279" spans="1:20" ht="12" customHeight="1" x14ac:dyDescent="0.2">
      <c r="A279" s="115" t="s">
        <v>42</v>
      </c>
      <c r="B279" s="44">
        <v>0</v>
      </c>
      <c r="C279" s="45" t="s">
        <v>43</v>
      </c>
      <c r="D279" s="44">
        <v>35410006387</v>
      </c>
      <c r="E279" s="44" t="s">
        <v>338</v>
      </c>
      <c r="F279" s="37" t="s">
        <v>820</v>
      </c>
      <c r="G279" s="46">
        <v>196</v>
      </c>
      <c r="H279" s="46">
        <v>196</v>
      </c>
      <c r="I279" s="46">
        <v>0</v>
      </c>
      <c r="J279" s="70"/>
      <c r="K279" s="46">
        <v>0</v>
      </c>
      <c r="L279" s="46">
        <v>0</v>
      </c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117">
        <v>0</v>
      </c>
    </row>
    <row r="280" spans="1:20" ht="12" customHeight="1" x14ac:dyDescent="0.2">
      <c r="A280" s="115" t="s">
        <v>42</v>
      </c>
      <c r="B280" s="44">
        <v>0</v>
      </c>
      <c r="C280" s="45" t="s">
        <v>43</v>
      </c>
      <c r="D280" s="44">
        <v>35410005199</v>
      </c>
      <c r="E280" s="44" t="s">
        <v>339</v>
      </c>
      <c r="F280" s="37" t="s">
        <v>821</v>
      </c>
      <c r="G280" s="46">
        <v>49</v>
      </c>
      <c r="H280" s="46">
        <v>49</v>
      </c>
      <c r="I280" s="46">
        <v>0</v>
      </c>
      <c r="J280" s="70"/>
      <c r="K280" s="46">
        <v>0</v>
      </c>
      <c r="L280" s="46">
        <v>0</v>
      </c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117">
        <v>0</v>
      </c>
    </row>
    <row r="281" spans="1:20" ht="12" customHeight="1" x14ac:dyDescent="0.2">
      <c r="A281" s="115" t="s">
        <v>42</v>
      </c>
      <c r="B281" s="44">
        <v>0</v>
      </c>
      <c r="C281" s="45" t="s">
        <v>43</v>
      </c>
      <c r="D281" s="44">
        <v>35410005827</v>
      </c>
      <c r="E281" s="44" t="s">
        <v>340</v>
      </c>
      <c r="F281" s="37" t="s">
        <v>822</v>
      </c>
      <c r="G281" s="46">
        <v>33</v>
      </c>
      <c r="H281" s="46">
        <v>33</v>
      </c>
      <c r="I281" s="46">
        <v>0</v>
      </c>
      <c r="J281" s="70"/>
      <c r="K281" s="46">
        <v>0</v>
      </c>
      <c r="L281" s="46">
        <v>0</v>
      </c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117">
        <v>0</v>
      </c>
    </row>
    <row r="282" spans="1:20" ht="12" customHeight="1" x14ac:dyDescent="0.2">
      <c r="A282" s="115" t="s">
        <v>42</v>
      </c>
      <c r="B282" s="44">
        <v>0</v>
      </c>
      <c r="C282" s="45" t="s">
        <v>43</v>
      </c>
      <c r="D282" s="44">
        <v>35410005439</v>
      </c>
      <c r="E282" s="44" t="s">
        <v>341</v>
      </c>
      <c r="F282" s="37" t="s">
        <v>823</v>
      </c>
      <c r="G282" s="46">
        <v>9</v>
      </c>
      <c r="H282" s="46">
        <v>15</v>
      </c>
      <c r="I282" s="46">
        <v>0</v>
      </c>
      <c r="J282" s="70"/>
      <c r="K282" s="46">
        <v>0</v>
      </c>
      <c r="L282" s="46">
        <v>0</v>
      </c>
      <c r="M282" s="46">
        <v>6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117">
        <v>0</v>
      </c>
    </row>
    <row r="283" spans="1:20" ht="12" customHeight="1" x14ac:dyDescent="0.2">
      <c r="A283" s="115" t="s">
        <v>42</v>
      </c>
      <c r="B283" s="44">
        <v>0</v>
      </c>
      <c r="C283" s="45" t="s">
        <v>43</v>
      </c>
      <c r="D283" s="44">
        <v>35410004978</v>
      </c>
      <c r="E283" s="44" t="s">
        <v>342</v>
      </c>
      <c r="F283" s="37" t="s">
        <v>824</v>
      </c>
      <c r="G283" s="46">
        <v>8</v>
      </c>
      <c r="H283" s="46">
        <v>0</v>
      </c>
      <c r="I283" s="46">
        <v>0</v>
      </c>
      <c r="J283" s="70"/>
      <c r="K283" s="46">
        <v>0</v>
      </c>
      <c r="L283" s="46">
        <v>3</v>
      </c>
      <c r="M283" s="46">
        <v>0</v>
      </c>
      <c r="N283" s="46">
        <v>0</v>
      </c>
      <c r="O283" s="46">
        <v>0</v>
      </c>
      <c r="P283" s="46">
        <v>0</v>
      </c>
      <c r="Q283" s="46">
        <v>0</v>
      </c>
      <c r="R283" s="46">
        <v>8</v>
      </c>
      <c r="S283" s="46">
        <v>3</v>
      </c>
      <c r="T283" s="117">
        <v>0</v>
      </c>
    </row>
    <row r="284" spans="1:20" ht="12" customHeight="1" x14ac:dyDescent="0.2">
      <c r="A284" s="115" t="s">
        <v>42</v>
      </c>
      <c r="B284" s="44">
        <v>0</v>
      </c>
      <c r="C284" s="45" t="s">
        <v>43</v>
      </c>
      <c r="D284" s="44">
        <v>35410004986</v>
      </c>
      <c r="E284" s="44" t="s">
        <v>343</v>
      </c>
      <c r="F284" s="37" t="s">
        <v>825</v>
      </c>
      <c r="G284" s="46">
        <v>10</v>
      </c>
      <c r="H284" s="46">
        <v>4</v>
      </c>
      <c r="I284" s="46">
        <v>0</v>
      </c>
      <c r="J284" s="70"/>
      <c r="K284" s="46">
        <v>0</v>
      </c>
      <c r="L284" s="46">
        <v>7</v>
      </c>
      <c r="M284" s="46">
        <v>24</v>
      </c>
      <c r="N284" s="46">
        <v>0</v>
      </c>
      <c r="O284" s="46">
        <v>0</v>
      </c>
      <c r="P284" s="46">
        <v>0</v>
      </c>
      <c r="Q284" s="46">
        <v>0</v>
      </c>
      <c r="R284" s="46">
        <v>30</v>
      </c>
      <c r="S284" s="46">
        <v>7</v>
      </c>
      <c r="T284" s="117">
        <v>0</v>
      </c>
    </row>
    <row r="285" spans="1:20" ht="12" customHeight="1" x14ac:dyDescent="0.2">
      <c r="A285" s="115" t="s">
        <v>42</v>
      </c>
      <c r="B285" s="44">
        <v>0</v>
      </c>
      <c r="C285" s="45" t="s">
        <v>43</v>
      </c>
      <c r="D285" s="44">
        <v>35410005017</v>
      </c>
      <c r="E285" s="44" t="s">
        <v>344</v>
      </c>
      <c r="F285" s="37" t="s">
        <v>826</v>
      </c>
      <c r="G285" s="46">
        <v>2</v>
      </c>
      <c r="H285" s="46">
        <v>2</v>
      </c>
      <c r="I285" s="46">
        <v>0</v>
      </c>
      <c r="J285" s="70"/>
      <c r="K285" s="46">
        <v>0</v>
      </c>
      <c r="L285" s="46">
        <v>0</v>
      </c>
      <c r="M285" s="46">
        <v>0</v>
      </c>
      <c r="N285" s="46">
        <v>0</v>
      </c>
      <c r="O285" s="46">
        <v>0</v>
      </c>
      <c r="P285" s="46">
        <v>0</v>
      </c>
      <c r="Q285" s="46">
        <v>0</v>
      </c>
      <c r="R285" s="46">
        <v>0</v>
      </c>
      <c r="S285" s="46">
        <v>0</v>
      </c>
      <c r="T285" s="117">
        <v>0</v>
      </c>
    </row>
    <row r="286" spans="1:20" ht="12" customHeight="1" x14ac:dyDescent="0.2">
      <c r="A286" s="115" t="s">
        <v>42</v>
      </c>
      <c r="B286" s="44">
        <v>0</v>
      </c>
      <c r="C286" s="45" t="s">
        <v>43</v>
      </c>
      <c r="D286" s="44">
        <v>35410004994</v>
      </c>
      <c r="E286" s="44" t="s">
        <v>345</v>
      </c>
      <c r="F286" s="37" t="s">
        <v>827</v>
      </c>
      <c r="G286" s="46">
        <v>79</v>
      </c>
      <c r="H286" s="46">
        <v>133</v>
      </c>
      <c r="I286" s="46">
        <v>0</v>
      </c>
      <c r="J286" s="70"/>
      <c r="K286" s="46">
        <v>0</v>
      </c>
      <c r="L286" s="46">
        <v>0</v>
      </c>
      <c r="M286" s="46">
        <v>54</v>
      </c>
      <c r="N286" s="46">
        <v>0</v>
      </c>
      <c r="O286" s="46">
        <v>0</v>
      </c>
      <c r="P286" s="46">
        <v>0</v>
      </c>
      <c r="Q286" s="46">
        <v>0</v>
      </c>
      <c r="R286" s="46">
        <v>0</v>
      </c>
      <c r="S286" s="46">
        <v>0</v>
      </c>
      <c r="T286" s="117">
        <v>0</v>
      </c>
    </row>
    <row r="287" spans="1:20" ht="12" customHeight="1" x14ac:dyDescent="0.2">
      <c r="A287" s="115" t="s">
        <v>42</v>
      </c>
      <c r="B287" s="44">
        <v>0</v>
      </c>
      <c r="C287" s="45" t="s">
        <v>43</v>
      </c>
      <c r="D287" s="44">
        <v>35410005728</v>
      </c>
      <c r="E287" s="44" t="s">
        <v>346</v>
      </c>
      <c r="F287" s="37" t="s">
        <v>828</v>
      </c>
      <c r="G287" s="46">
        <v>52</v>
      </c>
      <c r="H287" s="46">
        <v>66</v>
      </c>
      <c r="I287" s="46">
        <v>0</v>
      </c>
      <c r="J287" s="70"/>
      <c r="K287" s="46">
        <v>0</v>
      </c>
      <c r="L287" s="46">
        <v>0</v>
      </c>
      <c r="M287" s="46">
        <v>14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117">
        <v>0</v>
      </c>
    </row>
    <row r="288" spans="1:20" ht="12" customHeight="1" x14ac:dyDescent="0.2">
      <c r="A288" s="115" t="s">
        <v>42</v>
      </c>
      <c r="B288" s="44">
        <v>0</v>
      </c>
      <c r="C288" s="45" t="s">
        <v>43</v>
      </c>
      <c r="D288" s="44">
        <v>35410005744</v>
      </c>
      <c r="E288" s="44" t="s">
        <v>347</v>
      </c>
      <c r="F288" s="37" t="s">
        <v>829</v>
      </c>
      <c r="G288" s="46">
        <v>7</v>
      </c>
      <c r="H288" s="46">
        <v>111</v>
      </c>
      <c r="I288" s="46">
        <v>0</v>
      </c>
      <c r="J288" s="70"/>
      <c r="K288" s="46">
        <v>0</v>
      </c>
      <c r="L288" s="46">
        <v>3</v>
      </c>
      <c r="M288" s="46">
        <v>107</v>
      </c>
      <c r="N288" s="46">
        <v>0</v>
      </c>
      <c r="O288" s="46">
        <v>0</v>
      </c>
      <c r="P288" s="46">
        <v>0</v>
      </c>
      <c r="Q288" s="46">
        <v>0</v>
      </c>
      <c r="R288" s="46">
        <v>3</v>
      </c>
      <c r="S288" s="46">
        <v>3</v>
      </c>
      <c r="T288" s="117">
        <v>0</v>
      </c>
    </row>
    <row r="289" spans="1:20" ht="12" customHeight="1" x14ac:dyDescent="0.2">
      <c r="A289" s="115" t="s">
        <v>42</v>
      </c>
      <c r="B289" s="44">
        <v>0</v>
      </c>
      <c r="C289" s="45" t="s">
        <v>43</v>
      </c>
      <c r="D289" s="44">
        <v>35410005777</v>
      </c>
      <c r="E289" s="44" t="s">
        <v>348</v>
      </c>
      <c r="F289" s="37" t="s">
        <v>830</v>
      </c>
      <c r="G289" s="46">
        <v>7</v>
      </c>
      <c r="H289" s="46">
        <v>7</v>
      </c>
      <c r="I289" s="46">
        <v>0</v>
      </c>
      <c r="J289" s="70"/>
      <c r="K289" s="46">
        <v>0</v>
      </c>
      <c r="L289" s="46">
        <v>0</v>
      </c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117">
        <v>0</v>
      </c>
    </row>
    <row r="290" spans="1:20" ht="12" customHeight="1" x14ac:dyDescent="0.2">
      <c r="A290" s="115" t="s">
        <v>42</v>
      </c>
      <c r="B290" s="44">
        <v>0</v>
      </c>
      <c r="C290" s="45" t="s">
        <v>43</v>
      </c>
      <c r="D290" s="44">
        <v>35410006049</v>
      </c>
      <c r="E290" s="44" t="s">
        <v>349</v>
      </c>
      <c r="F290" s="37" t="s">
        <v>831</v>
      </c>
      <c r="G290" s="46">
        <v>704</v>
      </c>
      <c r="H290" s="46">
        <v>711</v>
      </c>
      <c r="I290" s="46">
        <v>0</v>
      </c>
      <c r="J290" s="70"/>
      <c r="K290" s="46">
        <v>0</v>
      </c>
      <c r="L290" s="46">
        <v>0</v>
      </c>
      <c r="M290" s="46">
        <v>7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117">
        <v>0</v>
      </c>
    </row>
    <row r="291" spans="1:20" ht="12" customHeight="1" x14ac:dyDescent="0.2">
      <c r="A291" s="115" t="s">
        <v>42</v>
      </c>
      <c r="B291" s="44">
        <v>0</v>
      </c>
      <c r="C291" s="45" t="s">
        <v>43</v>
      </c>
      <c r="D291" s="44">
        <v>35410006031</v>
      </c>
      <c r="E291" s="44" t="s">
        <v>350</v>
      </c>
      <c r="F291" s="37" t="s">
        <v>832</v>
      </c>
      <c r="G291" s="46">
        <v>1476</v>
      </c>
      <c r="H291" s="46">
        <v>1804</v>
      </c>
      <c r="I291" s="46">
        <v>0</v>
      </c>
      <c r="J291" s="70"/>
      <c r="K291" s="46">
        <v>0</v>
      </c>
      <c r="L291" s="46">
        <v>0</v>
      </c>
      <c r="M291" s="46">
        <v>328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117">
        <v>0</v>
      </c>
    </row>
    <row r="292" spans="1:20" ht="12" customHeight="1" x14ac:dyDescent="0.2">
      <c r="A292" s="115" t="s">
        <v>42</v>
      </c>
      <c r="B292" s="44">
        <v>0</v>
      </c>
      <c r="C292" s="45" t="s">
        <v>43</v>
      </c>
      <c r="D292" s="44">
        <v>35410006064</v>
      </c>
      <c r="E292" s="44" t="s">
        <v>351</v>
      </c>
      <c r="F292" s="37" t="s">
        <v>833</v>
      </c>
      <c r="G292" s="46">
        <v>2428</v>
      </c>
      <c r="H292" s="46">
        <v>2631</v>
      </c>
      <c r="I292" s="46">
        <v>0</v>
      </c>
      <c r="J292" s="70"/>
      <c r="K292" s="46">
        <v>0</v>
      </c>
      <c r="L292" s="46">
        <v>24</v>
      </c>
      <c r="M292" s="46">
        <v>203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24</v>
      </c>
      <c r="T292" s="117">
        <v>0</v>
      </c>
    </row>
    <row r="293" spans="1:20" ht="12" customHeight="1" x14ac:dyDescent="0.2">
      <c r="A293" s="115" t="s">
        <v>42</v>
      </c>
      <c r="B293" s="44">
        <v>0</v>
      </c>
      <c r="C293" s="45" t="s">
        <v>43</v>
      </c>
      <c r="D293" s="44">
        <v>35410005876</v>
      </c>
      <c r="E293" s="44" t="s">
        <v>352</v>
      </c>
      <c r="F293" s="37" t="s">
        <v>834</v>
      </c>
      <c r="G293" s="46">
        <v>92</v>
      </c>
      <c r="H293" s="46">
        <v>142</v>
      </c>
      <c r="I293" s="46">
        <v>0</v>
      </c>
      <c r="J293" s="70"/>
      <c r="K293" s="46">
        <v>0</v>
      </c>
      <c r="L293" s="46">
        <v>0</v>
      </c>
      <c r="M293" s="46">
        <v>52</v>
      </c>
      <c r="N293" s="46">
        <v>0</v>
      </c>
      <c r="O293" s="46">
        <v>0</v>
      </c>
      <c r="P293" s="46">
        <v>0</v>
      </c>
      <c r="Q293" s="46">
        <v>0</v>
      </c>
      <c r="R293" s="46">
        <v>2</v>
      </c>
      <c r="S293" s="46">
        <v>0</v>
      </c>
      <c r="T293" s="117">
        <v>0</v>
      </c>
    </row>
    <row r="294" spans="1:20" ht="12" customHeight="1" x14ac:dyDescent="0.2">
      <c r="A294" s="115" t="s">
        <v>42</v>
      </c>
      <c r="B294" s="44">
        <v>0</v>
      </c>
      <c r="C294" s="45" t="s">
        <v>43</v>
      </c>
      <c r="D294" s="44">
        <v>35410005793</v>
      </c>
      <c r="E294" s="44" t="s">
        <v>353</v>
      </c>
      <c r="F294" s="37" t="s">
        <v>835</v>
      </c>
      <c r="G294" s="46">
        <v>4</v>
      </c>
      <c r="H294" s="46">
        <v>4</v>
      </c>
      <c r="I294" s="46">
        <v>0</v>
      </c>
      <c r="J294" s="70"/>
      <c r="K294" s="46">
        <v>0</v>
      </c>
      <c r="L294" s="46">
        <v>0</v>
      </c>
      <c r="M294" s="46">
        <v>0</v>
      </c>
      <c r="N294" s="46">
        <v>0</v>
      </c>
      <c r="O294" s="46">
        <v>0</v>
      </c>
      <c r="P294" s="46">
        <v>0</v>
      </c>
      <c r="Q294" s="46">
        <v>0</v>
      </c>
      <c r="R294" s="46">
        <v>0</v>
      </c>
      <c r="S294" s="46">
        <v>0</v>
      </c>
      <c r="T294" s="117">
        <v>0</v>
      </c>
    </row>
    <row r="295" spans="1:20" ht="12" customHeight="1" x14ac:dyDescent="0.2">
      <c r="A295" s="115" t="s">
        <v>42</v>
      </c>
      <c r="B295" s="44">
        <v>0</v>
      </c>
      <c r="C295" s="45" t="s">
        <v>43</v>
      </c>
      <c r="D295" s="44">
        <v>35410005868</v>
      </c>
      <c r="E295" s="44" t="s">
        <v>354</v>
      </c>
      <c r="F295" s="37" t="s">
        <v>836</v>
      </c>
      <c r="G295" s="46">
        <v>2</v>
      </c>
      <c r="H295" s="46">
        <v>2</v>
      </c>
      <c r="I295" s="46">
        <v>0</v>
      </c>
      <c r="J295" s="70"/>
      <c r="K295" s="46">
        <v>0</v>
      </c>
      <c r="L295" s="46">
        <v>0</v>
      </c>
      <c r="M295" s="46">
        <v>0</v>
      </c>
      <c r="N295" s="46">
        <v>0</v>
      </c>
      <c r="O295" s="46">
        <v>0</v>
      </c>
      <c r="P295" s="46">
        <v>0</v>
      </c>
      <c r="Q295" s="46">
        <v>0</v>
      </c>
      <c r="R295" s="46">
        <v>0</v>
      </c>
      <c r="S295" s="46">
        <v>0</v>
      </c>
      <c r="T295" s="117">
        <v>0</v>
      </c>
    </row>
    <row r="296" spans="1:20" ht="12" customHeight="1" x14ac:dyDescent="0.2">
      <c r="A296" s="115" t="s">
        <v>42</v>
      </c>
      <c r="B296" s="44">
        <v>0</v>
      </c>
      <c r="C296" s="45" t="s">
        <v>43</v>
      </c>
      <c r="D296" s="44">
        <v>35410006437</v>
      </c>
      <c r="E296" s="44" t="s">
        <v>355</v>
      </c>
      <c r="F296" s="37" t="s">
        <v>837</v>
      </c>
      <c r="G296" s="46">
        <v>153</v>
      </c>
      <c r="H296" s="46">
        <v>153</v>
      </c>
      <c r="I296" s="46">
        <v>0</v>
      </c>
      <c r="J296" s="70"/>
      <c r="K296" s="46">
        <v>0</v>
      </c>
      <c r="L296" s="46">
        <v>0</v>
      </c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117">
        <v>0</v>
      </c>
    </row>
    <row r="297" spans="1:20" ht="12" customHeight="1" x14ac:dyDescent="0.2">
      <c r="A297" s="115" t="s">
        <v>42</v>
      </c>
      <c r="B297" s="44">
        <v>0</v>
      </c>
      <c r="C297" s="45" t="s">
        <v>43</v>
      </c>
      <c r="D297" s="44">
        <v>35410006007</v>
      </c>
      <c r="E297" s="44" t="s">
        <v>356</v>
      </c>
      <c r="F297" s="37" t="s">
        <v>838</v>
      </c>
      <c r="G297" s="46">
        <v>119</v>
      </c>
      <c r="H297" s="46">
        <v>121</v>
      </c>
      <c r="I297" s="46">
        <v>0</v>
      </c>
      <c r="J297" s="70"/>
      <c r="K297" s="46">
        <v>0</v>
      </c>
      <c r="L297" s="46">
        <v>0</v>
      </c>
      <c r="M297" s="46">
        <v>2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117">
        <v>0</v>
      </c>
    </row>
    <row r="298" spans="1:20" ht="12" customHeight="1" x14ac:dyDescent="0.2">
      <c r="A298" s="115" t="s">
        <v>42</v>
      </c>
      <c r="B298" s="44">
        <v>0</v>
      </c>
      <c r="C298" s="45" t="s">
        <v>43</v>
      </c>
      <c r="D298" s="44">
        <v>35410006445</v>
      </c>
      <c r="E298" s="44" t="s">
        <v>357</v>
      </c>
      <c r="F298" s="37" t="s">
        <v>839</v>
      </c>
      <c r="G298" s="46">
        <v>77</v>
      </c>
      <c r="H298" s="46">
        <v>80</v>
      </c>
      <c r="I298" s="46">
        <v>0</v>
      </c>
      <c r="J298" s="70"/>
      <c r="K298" s="46">
        <v>0</v>
      </c>
      <c r="L298" s="46">
        <v>0</v>
      </c>
      <c r="M298" s="46">
        <v>3</v>
      </c>
      <c r="N298" s="46">
        <v>0</v>
      </c>
      <c r="O298" s="46">
        <v>0</v>
      </c>
      <c r="P298" s="46">
        <v>0</v>
      </c>
      <c r="Q298" s="46">
        <v>0</v>
      </c>
      <c r="R298" s="46">
        <v>0</v>
      </c>
      <c r="S298" s="46">
        <v>0</v>
      </c>
      <c r="T298" s="117">
        <v>0</v>
      </c>
    </row>
    <row r="299" spans="1:20" ht="12" customHeight="1" x14ac:dyDescent="0.2">
      <c r="A299" s="115" t="s">
        <v>42</v>
      </c>
      <c r="B299" s="44">
        <v>0</v>
      </c>
      <c r="C299" s="45" t="s">
        <v>43</v>
      </c>
      <c r="D299" s="44">
        <v>35410006452</v>
      </c>
      <c r="E299" s="44" t="s">
        <v>358</v>
      </c>
      <c r="F299" s="37" t="s">
        <v>840</v>
      </c>
      <c r="G299" s="46">
        <v>84</v>
      </c>
      <c r="H299" s="46">
        <v>98</v>
      </c>
      <c r="I299" s="46">
        <v>0</v>
      </c>
      <c r="J299" s="70"/>
      <c r="K299" s="46">
        <v>0</v>
      </c>
      <c r="L299" s="46">
        <v>6</v>
      </c>
      <c r="M299" s="46">
        <v>20</v>
      </c>
      <c r="N299" s="46">
        <v>0</v>
      </c>
      <c r="O299" s="46">
        <v>0</v>
      </c>
      <c r="P299" s="46">
        <v>0</v>
      </c>
      <c r="Q299" s="46">
        <v>0</v>
      </c>
      <c r="R299" s="46">
        <v>6</v>
      </c>
      <c r="S299" s="46">
        <v>6</v>
      </c>
      <c r="T299" s="117">
        <v>0</v>
      </c>
    </row>
    <row r="300" spans="1:20" ht="12" customHeight="1" x14ac:dyDescent="0.2">
      <c r="A300" s="115" t="s">
        <v>42</v>
      </c>
      <c r="B300" s="44">
        <v>0</v>
      </c>
      <c r="C300" s="45" t="s">
        <v>43</v>
      </c>
      <c r="D300" s="44">
        <v>35410005967</v>
      </c>
      <c r="E300" s="44" t="s">
        <v>359</v>
      </c>
      <c r="F300" s="37" t="s">
        <v>841</v>
      </c>
      <c r="G300" s="46">
        <v>105</v>
      </c>
      <c r="H300" s="46">
        <v>107</v>
      </c>
      <c r="I300" s="46">
        <v>0</v>
      </c>
      <c r="J300" s="70"/>
      <c r="K300" s="46">
        <v>0</v>
      </c>
      <c r="L300" s="46">
        <v>0</v>
      </c>
      <c r="M300" s="46">
        <v>2</v>
      </c>
      <c r="N300" s="46">
        <v>0</v>
      </c>
      <c r="O300" s="46">
        <v>0</v>
      </c>
      <c r="P300" s="46">
        <v>0</v>
      </c>
      <c r="Q300" s="46">
        <v>0</v>
      </c>
      <c r="R300" s="46">
        <v>0</v>
      </c>
      <c r="S300" s="46">
        <v>0</v>
      </c>
      <c r="T300" s="117">
        <v>0</v>
      </c>
    </row>
    <row r="301" spans="1:20" ht="12" customHeight="1" x14ac:dyDescent="0.2">
      <c r="A301" s="115" t="s">
        <v>42</v>
      </c>
      <c r="B301" s="44">
        <v>0</v>
      </c>
      <c r="C301" s="45" t="s">
        <v>43</v>
      </c>
      <c r="D301" s="44">
        <v>35410005975</v>
      </c>
      <c r="E301" s="44" t="s">
        <v>360</v>
      </c>
      <c r="F301" s="37" t="s">
        <v>842</v>
      </c>
      <c r="G301" s="46">
        <v>140</v>
      </c>
      <c r="H301" s="46">
        <v>149</v>
      </c>
      <c r="I301" s="46">
        <v>0</v>
      </c>
      <c r="J301" s="70"/>
      <c r="K301" s="46">
        <v>0</v>
      </c>
      <c r="L301" s="46">
        <v>0</v>
      </c>
      <c r="M301" s="46">
        <v>9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117">
        <v>0</v>
      </c>
    </row>
    <row r="302" spans="1:20" ht="12" customHeight="1" x14ac:dyDescent="0.2">
      <c r="A302" s="115" t="s">
        <v>42</v>
      </c>
      <c r="B302" s="44">
        <v>0</v>
      </c>
      <c r="C302" s="45" t="s">
        <v>43</v>
      </c>
      <c r="D302" s="44">
        <v>35410005819</v>
      </c>
      <c r="E302" s="44" t="s">
        <v>361</v>
      </c>
      <c r="F302" s="37" t="s">
        <v>843</v>
      </c>
      <c r="G302" s="46">
        <v>110</v>
      </c>
      <c r="H302" s="46">
        <v>110</v>
      </c>
      <c r="I302" s="46">
        <v>0</v>
      </c>
      <c r="J302" s="70"/>
      <c r="K302" s="46">
        <v>0</v>
      </c>
      <c r="L302" s="46">
        <v>1</v>
      </c>
      <c r="M302" s="46">
        <v>7</v>
      </c>
      <c r="N302" s="46">
        <v>0</v>
      </c>
      <c r="O302" s="46">
        <v>0</v>
      </c>
      <c r="P302" s="46">
        <v>0</v>
      </c>
      <c r="Q302" s="46">
        <v>0</v>
      </c>
      <c r="R302" s="46">
        <v>7</v>
      </c>
      <c r="S302" s="46">
        <v>1</v>
      </c>
      <c r="T302" s="117">
        <v>0</v>
      </c>
    </row>
    <row r="303" spans="1:20" ht="12" customHeight="1" x14ac:dyDescent="0.2">
      <c r="A303" s="115" t="s">
        <v>42</v>
      </c>
      <c r="B303" s="44">
        <v>0</v>
      </c>
      <c r="C303" s="45" t="s">
        <v>43</v>
      </c>
      <c r="D303" s="44">
        <v>35410006460</v>
      </c>
      <c r="E303" s="44" t="s">
        <v>362</v>
      </c>
      <c r="F303" s="37" t="s">
        <v>844</v>
      </c>
      <c r="G303" s="46">
        <v>135</v>
      </c>
      <c r="H303" s="46">
        <v>136</v>
      </c>
      <c r="I303" s="46">
        <v>0</v>
      </c>
      <c r="J303" s="70"/>
      <c r="K303" s="46">
        <v>0</v>
      </c>
      <c r="L303" s="46">
        <v>0</v>
      </c>
      <c r="M303" s="46">
        <v>1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117">
        <v>0</v>
      </c>
    </row>
    <row r="304" spans="1:20" ht="12" customHeight="1" x14ac:dyDescent="0.2">
      <c r="A304" s="115" t="s">
        <v>42</v>
      </c>
      <c r="B304" s="44">
        <v>0</v>
      </c>
      <c r="C304" s="45" t="s">
        <v>43</v>
      </c>
      <c r="D304" s="44">
        <v>35410006395</v>
      </c>
      <c r="E304" s="44" t="s">
        <v>363</v>
      </c>
      <c r="F304" s="37" t="s">
        <v>845</v>
      </c>
      <c r="G304" s="46">
        <v>1106</v>
      </c>
      <c r="H304" s="46">
        <v>1116</v>
      </c>
      <c r="I304" s="46">
        <v>0</v>
      </c>
      <c r="J304" s="70"/>
      <c r="K304" s="46">
        <v>0</v>
      </c>
      <c r="L304" s="46">
        <v>0</v>
      </c>
      <c r="M304" s="46">
        <v>10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117">
        <v>0</v>
      </c>
    </row>
    <row r="305" spans="1:20" ht="12" customHeight="1" x14ac:dyDescent="0.2">
      <c r="A305" s="115" t="s">
        <v>42</v>
      </c>
      <c r="B305" s="44">
        <v>0</v>
      </c>
      <c r="C305" s="45" t="s">
        <v>43</v>
      </c>
      <c r="D305" s="44">
        <v>35410006015</v>
      </c>
      <c r="E305" s="44" t="s">
        <v>364</v>
      </c>
      <c r="F305" s="37" t="s">
        <v>846</v>
      </c>
      <c r="G305" s="46">
        <v>1641</v>
      </c>
      <c r="H305" s="46">
        <v>1434</v>
      </c>
      <c r="I305" s="46">
        <v>0</v>
      </c>
      <c r="J305" s="70"/>
      <c r="K305" s="46">
        <v>0</v>
      </c>
      <c r="L305" s="46">
        <v>0</v>
      </c>
      <c r="M305" s="46">
        <v>9</v>
      </c>
      <c r="N305" s="46">
        <v>0</v>
      </c>
      <c r="O305" s="46">
        <v>0</v>
      </c>
      <c r="P305" s="46">
        <v>0</v>
      </c>
      <c r="Q305" s="46">
        <v>0</v>
      </c>
      <c r="R305" s="46">
        <v>216</v>
      </c>
      <c r="S305" s="46">
        <v>0</v>
      </c>
      <c r="T305" s="117">
        <v>0</v>
      </c>
    </row>
    <row r="306" spans="1:20" ht="12" customHeight="1" x14ac:dyDescent="0.2">
      <c r="A306" s="115" t="s">
        <v>42</v>
      </c>
      <c r="B306" s="44">
        <v>0</v>
      </c>
      <c r="C306" s="45" t="s">
        <v>43</v>
      </c>
      <c r="D306" s="44">
        <v>35410006312</v>
      </c>
      <c r="E306" s="44" t="s">
        <v>365</v>
      </c>
      <c r="F306" s="37" t="s">
        <v>847</v>
      </c>
      <c r="G306" s="46">
        <v>27</v>
      </c>
      <c r="H306" s="46">
        <v>96</v>
      </c>
      <c r="I306" s="46">
        <v>0</v>
      </c>
      <c r="J306" s="70"/>
      <c r="K306" s="46">
        <v>0</v>
      </c>
      <c r="L306" s="46">
        <v>25</v>
      </c>
      <c r="M306" s="46">
        <v>97</v>
      </c>
      <c r="N306" s="46">
        <v>0</v>
      </c>
      <c r="O306" s="46">
        <v>0</v>
      </c>
      <c r="P306" s="46">
        <v>0</v>
      </c>
      <c r="Q306" s="46">
        <v>0</v>
      </c>
      <c r="R306" s="46">
        <v>25</v>
      </c>
      <c r="S306" s="46">
        <v>25</v>
      </c>
      <c r="T306" s="117">
        <v>3</v>
      </c>
    </row>
    <row r="307" spans="1:20" ht="12" customHeight="1" x14ac:dyDescent="0.2">
      <c r="A307" s="115" t="s">
        <v>42</v>
      </c>
      <c r="B307" s="44">
        <v>0</v>
      </c>
      <c r="C307" s="45" t="s">
        <v>43</v>
      </c>
      <c r="D307" s="44">
        <v>35410006320</v>
      </c>
      <c r="E307" s="44" t="s">
        <v>366</v>
      </c>
      <c r="F307" s="37" t="s">
        <v>848</v>
      </c>
      <c r="G307" s="46">
        <v>313</v>
      </c>
      <c r="H307" s="46">
        <v>342</v>
      </c>
      <c r="I307" s="46">
        <v>0</v>
      </c>
      <c r="J307" s="70"/>
      <c r="K307" s="46">
        <v>0</v>
      </c>
      <c r="L307" s="46">
        <v>0</v>
      </c>
      <c r="M307" s="46">
        <v>29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117">
        <v>0</v>
      </c>
    </row>
    <row r="308" spans="1:20" ht="12" customHeight="1" x14ac:dyDescent="0.2">
      <c r="A308" s="115" t="s">
        <v>42</v>
      </c>
      <c r="B308" s="44">
        <v>0</v>
      </c>
      <c r="C308" s="45" t="s">
        <v>43</v>
      </c>
      <c r="D308" s="44">
        <v>35410006130</v>
      </c>
      <c r="E308" s="44" t="s">
        <v>367</v>
      </c>
      <c r="F308" s="37" t="s">
        <v>849</v>
      </c>
      <c r="G308" s="46">
        <v>1358</v>
      </c>
      <c r="H308" s="46">
        <v>1377</v>
      </c>
      <c r="I308" s="46">
        <v>0</v>
      </c>
      <c r="J308" s="70"/>
      <c r="K308" s="46">
        <v>0</v>
      </c>
      <c r="L308" s="46">
        <v>0</v>
      </c>
      <c r="M308" s="46">
        <v>19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117">
        <v>0</v>
      </c>
    </row>
    <row r="309" spans="1:20" ht="12" customHeight="1" x14ac:dyDescent="0.2">
      <c r="A309" s="115" t="s">
        <v>42</v>
      </c>
      <c r="B309" s="44">
        <v>0</v>
      </c>
      <c r="C309" s="45" t="s">
        <v>43</v>
      </c>
      <c r="D309" s="44">
        <v>35410005835</v>
      </c>
      <c r="E309" s="44" t="s">
        <v>368</v>
      </c>
      <c r="F309" s="37" t="s">
        <v>850</v>
      </c>
      <c r="G309" s="46">
        <v>19</v>
      </c>
      <c r="H309" s="46">
        <v>140</v>
      </c>
      <c r="I309" s="46">
        <v>0</v>
      </c>
      <c r="J309" s="70"/>
      <c r="K309" s="46">
        <v>0</v>
      </c>
      <c r="L309" s="46">
        <v>0</v>
      </c>
      <c r="M309" s="46">
        <v>121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117">
        <v>0</v>
      </c>
    </row>
    <row r="310" spans="1:20" ht="12" customHeight="1" x14ac:dyDescent="0.2">
      <c r="A310" s="115" t="s">
        <v>42</v>
      </c>
      <c r="B310" s="44">
        <v>0</v>
      </c>
      <c r="C310" s="45" t="s">
        <v>43</v>
      </c>
      <c r="D310" s="44">
        <v>35410005991</v>
      </c>
      <c r="E310" s="44" t="s">
        <v>369</v>
      </c>
      <c r="F310" s="37" t="s">
        <v>851</v>
      </c>
      <c r="G310" s="46">
        <v>697</v>
      </c>
      <c r="H310" s="46">
        <v>728</v>
      </c>
      <c r="I310" s="46">
        <v>0</v>
      </c>
      <c r="J310" s="70"/>
      <c r="K310" s="46">
        <v>0</v>
      </c>
      <c r="L310" s="46">
        <v>0</v>
      </c>
      <c r="M310" s="46">
        <v>34</v>
      </c>
      <c r="N310" s="46">
        <v>0</v>
      </c>
      <c r="O310" s="46">
        <v>0</v>
      </c>
      <c r="P310" s="46">
        <v>0</v>
      </c>
      <c r="Q310" s="46">
        <v>0</v>
      </c>
      <c r="R310" s="46">
        <v>3</v>
      </c>
      <c r="S310" s="46">
        <v>0</v>
      </c>
      <c r="T310" s="117">
        <v>0</v>
      </c>
    </row>
    <row r="311" spans="1:20" ht="12" customHeight="1" x14ac:dyDescent="0.2">
      <c r="A311" s="115" t="s">
        <v>42</v>
      </c>
      <c r="B311" s="44">
        <v>0</v>
      </c>
      <c r="C311" s="45" t="s">
        <v>43</v>
      </c>
      <c r="D311" s="44">
        <v>35410006122</v>
      </c>
      <c r="E311" s="44" t="s">
        <v>370</v>
      </c>
      <c r="F311" s="37" t="s">
        <v>852</v>
      </c>
      <c r="G311" s="46">
        <v>18</v>
      </c>
      <c r="H311" s="46">
        <v>22</v>
      </c>
      <c r="I311" s="46">
        <v>0</v>
      </c>
      <c r="J311" s="70"/>
      <c r="K311" s="46">
        <v>0</v>
      </c>
      <c r="L311" s="46">
        <v>1</v>
      </c>
      <c r="M311" s="46">
        <v>5</v>
      </c>
      <c r="N311" s="46">
        <v>0</v>
      </c>
      <c r="O311" s="46">
        <v>0</v>
      </c>
      <c r="P311" s="46">
        <v>0</v>
      </c>
      <c r="Q311" s="46">
        <v>0</v>
      </c>
      <c r="R311" s="46">
        <v>1</v>
      </c>
      <c r="S311" s="46">
        <v>1</v>
      </c>
      <c r="T311" s="117">
        <v>0</v>
      </c>
    </row>
    <row r="312" spans="1:20" ht="12" customHeight="1" x14ac:dyDescent="0.2">
      <c r="A312" s="115" t="s">
        <v>42</v>
      </c>
      <c r="B312" s="44">
        <v>0</v>
      </c>
      <c r="C312" s="45" t="s">
        <v>43</v>
      </c>
      <c r="D312" s="44">
        <v>35410006403</v>
      </c>
      <c r="E312" s="44" t="s">
        <v>371</v>
      </c>
      <c r="F312" s="37" t="s">
        <v>853</v>
      </c>
      <c r="G312" s="46">
        <v>729</v>
      </c>
      <c r="H312" s="46">
        <v>731</v>
      </c>
      <c r="I312" s="46">
        <v>0</v>
      </c>
      <c r="J312" s="70"/>
      <c r="K312" s="46">
        <v>0</v>
      </c>
      <c r="L312" s="46">
        <v>0</v>
      </c>
      <c r="M312" s="46">
        <v>2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0</v>
      </c>
      <c r="T312" s="117">
        <v>0</v>
      </c>
    </row>
    <row r="313" spans="1:20" ht="12" customHeight="1" x14ac:dyDescent="0.2">
      <c r="A313" s="115" t="s">
        <v>42</v>
      </c>
      <c r="B313" s="44">
        <v>0</v>
      </c>
      <c r="C313" s="45" t="s">
        <v>43</v>
      </c>
      <c r="D313" s="44">
        <v>35410006411</v>
      </c>
      <c r="E313" s="44" t="s">
        <v>372</v>
      </c>
      <c r="F313" s="37" t="s">
        <v>854</v>
      </c>
      <c r="G313" s="46">
        <v>1407</v>
      </c>
      <c r="H313" s="46">
        <v>1413</v>
      </c>
      <c r="I313" s="46">
        <v>0</v>
      </c>
      <c r="J313" s="70"/>
      <c r="K313" s="46">
        <v>0</v>
      </c>
      <c r="L313" s="46">
        <v>0</v>
      </c>
      <c r="M313" s="46">
        <v>7</v>
      </c>
      <c r="N313" s="46">
        <v>0</v>
      </c>
      <c r="O313" s="46">
        <v>0</v>
      </c>
      <c r="P313" s="46">
        <v>0</v>
      </c>
      <c r="Q313" s="46">
        <v>0</v>
      </c>
      <c r="R313" s="46">
        <v>1</v>
      </c>
      <c r="S313" s="46">
        <v>0</v>
      </c>
      <c r="T313" s="117">
        <v>0</v>
      </c>
    </row>
    <row r="314" spans="1:20" ht="12" customHeight="1" x14ac:dyDescent="0.2">
      <c r="A314" s="115" t="s">
        <v>42</v>
      </c>
      <c r="B314" s="44">
        <v>0</v>
      </c>
      <c r="C314" s="45" t="s">
        <v>43</v>
      </c>
      <c r="D314" s="44">
        <v>35410005983</v>
      </c>
      <c r="E314" s="44" t="s">
        <v>373</v>
      </c>
      <c r="F314" s="37" t="s">
        <v>855</v>
      </c>
      <c r="G314" s="46">
        <v>579</v>
      </c>
      <c r="H314" s="46">
        <v>584</v>
      </c>
      <c r="I314" s="46">
        <v>0</v>
      </c>
      <c r="J314" s="70"/>
      <c r="K314" s="46">
        <v>0</v>
      </c>
      <c r="L314" s="46">
        <v>0</v>
      </c>
      <c r="M314" s="46">
        <v>5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117">
        <v>0</v>
      </c>
    </row>
    <row r="315" spans="1:20" ht="12" customHeight="1" x14ac:dyDescent="0.2">
      <c r="A315" s="115" t="s">
        <v>42</v>
      </c>
      <c r="B315" s="44">
        <v>0</v>
      </c>
      <c r="C315" s="45" t="s">
        <v>43</v>
      </c>
      <c r="D315" s="44">
        <v>35410006429</v>
      </c>
      <c r="E315" s="44" t="s">
        <v>374</v>
      </c>
      <c r="F315" s="37" t="s">
        <v>856</v>
      </c>
      <c r="G315" s="46">
        <v>1646</v>
      </c>
      <c r="H315" s="46">
        <v>1732</v>
      </c>
      <c r="I315" s="46">
        <v>0</v>
      </c>
      <c r="J315" s="70"/>
      <c r="K315" s="46">
        <v>0</v>
      </c>
      <c r="L315" s="46">
        <v>1</v>
      </c>
      <c r="M315" s="46">
        <v>93</v>
      </c>
      <c r="N315" s="46">
        <v>0</v>
      </c>
      <c r="O315" s="46">
        <v>0</v>
      </c>
      <c r="P315" s="46">
        <v>0</v>
      </c>
      <c r="Q315" s="46">
        <v>0</v>
      </c>
      <c r="R315" s="46">
        <v>7</v>
      </c>
      <c r="S315" s="46">
        <v>1</v>
      </c>
      <c r="T315" s="117">
        <v>0</v>
      </c>
    </row>
    <row r="316" spans="1:20" ht="12" customHeight="1" x14ac:dyDescent="0.2">
      <c r="A316" s="115" t="s">
        <v>42</v>
      </c>
      <c r="B316" s="44">
        <v>0</v>
      </c>
      <c r="C316" s="45" t="s">
        <v>43</v>
      </c>
      <c r="D316" s="44">
        <v>35410005843</v>
      </c>
      <c r="E316" s="44" t="s">
        <v>375</v>
      </c>
      <c r="F316" s="37" t="s">
        <v>857</v>
      </c>
      <c r="G316" s="46">
        <v>139</v>
      </c>
      <c r="H316" s="46">
        <v>146</v>
      </c>
      <c r="I316" s="46">
        <v>0</v>
      </c>
      <c r="J316" s="70"/>
      <c r="K316" s="46">
        <v>0</v>
      </c>
      <c r="L316" s="46">
        <v>0</v>
      </c>
      <c r="M316" s="46">
        <v>7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117">
        <v>0</v>
      </c>
    </row>
    <row r="317" spans="1:20" ht="12" customHeight="1" x14ac:dyDescent="0.2">
      <c r="A317" s="115" t="s">
        <v>42</v>
      </c>
      <c r="B317" s="44">
        <v>0</v>
      </c>
      <c r="C317" s="45" t="s">
        <v>43</v>
      </c>
      <c r="D317" s="44">
        <v>35410005769</v>
      </c>
      <c r="E317" s="44" t="s">
        <v>376</v>
      </c>
      <c r="F317" s="37" t="s">
        <v>858</v>
      </c>
      <c r="G317" s="46">
        <v>2496</v>
      </c>
      <c r="H317" s="46">
        <v>2554</v>
      </c>
      <c r="I317" s="46">
        <v>0</v>
      </c>
      <c r="J317" s="70"/>
      <c r="K317" s="46">
        <v>0</v>
      </c>
      <c r="L317" s="46">
        <v>0</v>
      </c>
      <c r="M317" s="46">
        <v>58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117">
        <v>0</v>
      </c>
    </row>
    <row r="318" spans="1:20" ht="12" customHeight="1" x14ac:dyDescent="0.2">
      <c r="A318" s="115" t="s">
        <v>42</v>
      </c>
      <c r="B318" s="44">
        <v>0</v>
      </c>
      <c r="C318" s="45" t="s">
        <v>43</v>
      </c>
      <c r="D318" s="44">
        <v>35410007708</v>
      </c>
      <c r="E318" s="44" t="s">
        <v>377</v>
      </c>
      <c r="F318" s="37" t="s">
        <v>859</v>
      </c>
      <c r="G318" s="46">
        <v>40</v>
      </c>
      <c r="H318" s="46">
        <v>40</v>
      </c>
      <c r="I318" s="46">
        <v>0</v>
      </c>
      <c r="J318" s="70"/>
      <c r="K318" s="46">
        <v>0</v>
      </c>
      <c r="L318" s="46">
        <v>0</v>
      </c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117">
        <v>0</v>
      </c>
    </row>
    <row r="319" spans="1:20" ht="12" customHeight="1" x14ac:dyDescent="0.2">
      <c r="A319" s="115" t="s">
        <v>42</v>
      </c>
      <c r="B319" s="44">
        <v>0</v>
      </c>
      <c r="C319" s="45" t="s">
        <v>43</v>
      </c>
      <c r="D319" s="44">
        <v>35410006965</v>
      </c>
      <c r="E319" s="44" t="s">
        <v>378</v>
      </c>
      <c r="F319" s="37" t="s">
        <v>860</v>
      </c>
      <c r="G319" s="46">
        <v>30</v>
      </c>
      <c r="H319" s="46">
        <v>30</v>
      </c>
      <c r="I319" s="46">
        <v>0</v>
      </c>
      <c r="J319" s="70"/>
      <c r="K319" s="46">
        <v>0</v>
      </c>
      <c r="L319" s="46">
        <v>0</v>
      </c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117">
        <v>0</v>
      </c>
    </row>
    <row r="320" spans="1:20" ht="12" customHeight="1" x14ac:dyDescent="0.2">
      <c r="A320" s="115" t="s">
        <v>42</v>
      </c>
      <c r="B320" s="44">
        <v>0</v>
      </c>
      <c r="C320" s="45" t="s">
        <v>43</v>
      </c>
      <c r="D320" s="44">
        <v>35410006973</v>
      </c>
      <c r="E320" s="44" t="s">
        <v>379</v>
      </c>
      <c r="F320" s="37" t="s">
        <v>861</v>
      </c>
      <c r="G320" s="46">
        <v>57</v>
      </c>
      <c r="H320" s="46">
        <v>57</v>
      </c>
      <c r="I320" s="46">
        <v>0</v>
      </c>
      <c r="J320" s="70"/>
      <c r="K320" s="46">
        <v>0</v>
      </c>
      <c r="L320" s="46">
        <v>0</v>
      </c>
      <c r="M320" s="46">
        <v>0</v>
      </c>
      <c r="N320" s="46">
        <v>0</v>
      </c>
      <c r="O320" s="46">
        <v>0</v>
      </c>
      <c r="P320" s="46">
        <v>0</v>
      </c>
      <c r="Q320" s="46">
        <v>0</v>
      </c>
      <c r="R320" s="46">
        <v>0</v>
      </c>
      <c r="S320" s="46">
        <v>0</v>
      </c>
      <c r="T320" s="117">
        <v>0</v>
      </c>
    </row>
    <row r="321" spans="1:20" ht="12" customHeight="1" x14ac:dyDescent="0.2">
      <c r="A321" s="115" t="s">
        <v>42</v>
      </c>
      <c r="B321" s="44">
        <v>0</v>
      </c>
      <c r="C321" s="45" t="s">
        <v>43</v>
      </c>
      <c r="D321" s="44">
        <v>35410005850</v>
      </c>
      <c r="E321" s="44" t="s">
        <v>380</v>
      </c>
      <c r="F321" s="37" t="s">
        <v>862</v>
      </c>
      <c r="G321" s="46">
        <v>1140</v>
      </c>
      <c r="H321" s="46">
        <v>1140</v>
      </c>
      <c r="I321" s="46">
        <v>0</v>
      </c>
      <c r="J321" s="70"/>
      <c r="K321" s="46">
        <v>0</v>
      </c>
      <c r="L321" s="46">
        <v>0</v>
      </c>
      <c r="M321" s="46">
        <v>0</v>
      </c>
      <c r="N321" s="46">
        <v>0</v>
      </c>
      <c r="O321" s="46">
        <v>0</v>
      </c>
      <c r="P321" s="46">
        <v>0</v>
      </c>
      <c r="Q321" s="46">
        <v>0</v>
      </c>
      <c r="R321" s="46">
        <v>0</v>
      </c>
      <c r="S321" s="46">
        <v>0</v>
      </c>
      <c r="T321" s="117">
        <v>0</v>
      </c>
    </row>
    <row r="322" spans="1:20" ht="12" customHeight="1" x14ac:dyDescent="0.2">
      <c r="A322" s="115" t="s">
        <v>42</v>
      </c>
      <c r="B322" s="44">
        <v>0</v>
      </c>
      <c r="C322" s="45" t="s">
        <v>43</v>
      </c>
      <c r="D322" s="44">
        <v>35410006296</v>
      </c>
      <c r="E322" s="44" t="s">
        <v>381</v>
      </c>
      <c r="F322" s="37" t="s">
        <v>863</v>
      </c>
      <c r="G322" s="46">
        <v>20</v>
      </c>
      <c r="H322" s="46">
        <v>20</v>
      </c>
      <c r="I322" s="46">
        <v>0</v>
      </c>
      <c r="J322" s="70"/>
      <c r="K322" s="46">
        <v>0</v>
      </c>
      <c r="L322" s="46">
        <v>0</v>
      </c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117">
        <v>0</v>
      </c>
    </row>
    <row r="323" spans="1:20" ht="12" customHeight="1" x14ac:dyDescent="0.2">
      <c r="A323" s="115" t="s">
        <v>42</v>
      </c>
      <c r="B323" s="44">
        <v>0</v>
      </c>
      <c r="C323" s="45" t="s">
        <v>43</v>
      </c>
      <c r="D323" s="44">
        <v>35410006502</v>
      </c>
      <c r="E323" s="44" t="s">
        <v>382</v>
      </c>
      <c r="F323" s="37" t="s">
        <v>864</v>
      </c>
      <c r="G323" s="46">
        <v>1652</v>
      </c>
      <c r="H323" s="46">
        <v>1800</v>
      </c>
      <c r="I323" s="46">
        <v>0</v>
      </c>
      <c r="J323" s="70"/>
      <c r="K323" s="46">
        <v>0</v>
      </c>
      <c r="L323" s="46">
        <v>0</v>
      </c>
      <c r="M323" s="46">
        <v>148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117">
        <v>0</v>
      </c>
    </row>
    <row r="324" spans="1:20" ht="12" customHeight="1" x14ac:dyDescent="0.2">
      <c r="A324" s="115" t="s">
        <v>42</v>
      </c>
      <c r="B324" s="44">
        <v>0</v>
      </c>
      <c r="C324" s="45" t="s">
        <v>43</v>
      </c>
      <c r="D324" s="44">
        <v>35410006338</v>
      </c>
      <c r="E324" s="44" t="s">
        <v>383</v>
      </c>
      <c r="F324" s="37" t="s">
        <v>865</v>
      </c>
      <c r="G324" s="46">
        <v>5781</v>
      </c>
      <c r="H324" s="46">
        <v>7166</v>
      </c>
      <c r="I324" s="46">
        <v>0</v>
      </c>
      <c r="J324" s="70"/>
      <c r="K324" s="46">
        <v>0</v>
      </c>
      <c r="L324" s="46">
        <v>95</v>
      </c>
      <c r="M324" s="46">
        <v>1473</v>
      </c>
      <c r="N324" s="46">
        <v>0</v>
      </c>
      <c r="O324" s="46">
        <v>0</v>
      </c>
      <c r="P324" s="46">
        <v>0</v>
      </c>
      <c r="Q324" s="46">
        <v>0</v>
      </c>
      <c r="R324" s="46">
        <v>91</v>
      </c>
      <c r="S324" s="46">
        <v>99</v>
      </c>
      <c r="T324" s="117">
        <v>1</v>
      </c>
    </row>
    <row r="325" spans="1:20" ht="12" customHeight="1" x14ac:dyDescent="0.2">
      <c r="A325" s="115" t="s">
        <v>42</v>
      </c>
      <c r="B325" s="44">
        <v>0</v>
      </c>
      <c r="C325" s="45" t="s">
        <v>43</v>
      </c>
      <c r="D325" s="44">
        <v>35410006734</v>
      </c>
      <c r="E325" s="44" t="s">
        <v>384</v>
      </c>
      <c r="F325" s="37" t="s">
        <v>866</v>
      </c>
      <c r="G325" s="46">
        <v>569</v>
      </c>
      <c r="H325" s="46">
        <v>569</v>
      </c>
      <c r="I325" s="46">
        <v>0</v>
      </c>
      <c r="J325" s="70"/>
      <c r="K325" s="46">
        <v>0</v>
      </c>
      <c r="L325" s="46">
        <v>0</v>
      </c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117">
        <v>0</v>
      </c>
    </row>
    <row r="326" spans="1:20" ht="12" customHeight="1" x14ac:dyDescent="0.2">
      <c r="A326" s="115" t="s">
        <v>42</v>
      </c>
      <c r="B326" s="44">
        <v>0</v>
      </c>
      <c r="C326" s="45" t="s">
        <v>43</v>
      </c>
      <c r="D326" s="44">
        <v>35410006676</v>
      </c>
      <c r="E326" s="44" t="s">
        <v>385</v>
      </c>
      <c r="F326" s="37" t="s">
        <v>867</v>
      </c>
      <c r="G326" s="46">
        <v>1067</v>
      </c>
      <c r="H326" s="46">
        <v>860</v>
      </c>
      <c r="I326" s="46">
        <v>288</v>
      </c>
      <c r="J326" s="70"/>
      <c r="K326" s="46">
        <v>0</v>
      </c>
      <c r="L326" s="46">
        <v>8</v>
      </c>
      <c r="M326" s="46">
        <v>81</v>
      </c>
      <c r="N326" s="46">
        <v>0</v>
      </c>
      <c r="O326" s="46">
        <v>0</v>
      </c>
      <c r="P326" s="46">
        <v>0</v>
      </c>
      <c r="Q326" s="46">
        <v>0</v>
      </c>
      <c r="R326" s="46">
        <v>288</v>
      </c>
      <c r="S326" s="46">
        <v>296</v>
      </c>
      <c r="T326" s="117">
        <v>0</v>
      </c>
    </row>
    <row r="327" spans="1:20" ht="12" customHeight="1" x14ac:dyDescent="0.2">
      <c r="A327" s="115" t="s">
        <v>42</v>
      </c>
      <c r="B327" s="44">
        <v>0</v>
      </c>
      <c r="C327" s="45" t="s">
        <v>43</v>
      </c>
      <c r="D327" s="44">
        <v>35410006981</v>
      </c>
      <c r="E327" s="44" t="s">
        <v>386</v>
      </c>
      <c r="F327" s="37" t="s">
        <v>868</v>
      </c>
      <c r="G327" s="46">
        <v>28</v>
      </c>
      <c r="H327" s="46">
        <v>163</v>
      </c>
      <c r="I327" s="46">
        <v>0</v>
      </c>
      <c r="J327" s="70"/>
      <c r="K327" s="46">
        <v>0</v>
      </c>
      <c r="L327" s="46">
        <v>0</v>
      </c>
      <c r="M327" s="46">
        <v>135</v>
      </c>
      <c r="N327" s="46">
        <v>0</v>
      </c>
      <c r="O327" s="46">
        <v>0</v>
      </c>
      <c r="P327" s="46">
        <v>0</v>
      </c>
      <c r="Q327" s="46">
        <v>0</v>
      </c>
      <c r="R327" s="46">
        <v>0</v>
      </c>
      <c r="S327" s="46">
        <v>0</v>
      </c>
      <c r="T327" s="117">
        <v>0</v>
      </c>
    </row>
    <row r="328" spans="1:20" ht="12" customHeight="1" x14ac:dyDescent="0.2">
      <c r="A328" s="115" t="s">
        <v>42</v>
      </c>
      <c r="B328" s="44">
        <v>0</v>
      </c>
      <c r="C328" s="45" t="s">
        <v>43</v>
      </c>
      <c r="D328" s="44">
        <v>35410006908</v>
      </c>
      <c r="E328" s="44" t="s">
        <v>387</v>
      </c>
      <c r="F328" s="37" t="s">
        <v>869</v>
      </c>
      <c r="G328" s="46">
        <v>271</v>
      </c>
      <c r="H328" s="46">
        <v>323</v>
      </c>
      <c r="I328" s="46">
        <v>0</v>
      </c>
      <c r="J328" s="70"/>
      <c r="K328" s="46">
        <v>0</v>
      </c>
      <c r="L328" s="46">
        <v>4</v>
      </c>
      <c r="M328" s="46">
        <v>56</v>
      </c>
      <c r="N328" s="46">
        <v>0</v>
      </c>
      <c r="O328" s="46">
        <v>0</v>
      </c>
      <c r="P328" s="46">
        <v>0</v>
      </c>
      <c r="Q328" s="46">
        <v>0</v>
      </c>
      <c r="R328" s="46">
        <v>4</v>
      </c>
      <c r="S328" s="46">
        <v>4</v>
      </c>
      <c r="T328" s="117">
        <v>0</v>
      </c>
    </row>
    <row r="329" spans="1:20" ht="12" customHeight="1" x14ac:dyDescent="0.2">
      <c r="A329" s="115" t="s">
        <v>42</v>
      </c>
      <c r="B329" s="44">
        <v>0</v>
      </c>
      <c r="C329" s="45" t="s">
        <v>43</v>
      </c>
      <c r="D329" s="44">
        <v>35410006874</v>
      </c>
      <c r="E329" s="44" t="s">
        <v>388</v>
      </c>
      <c r="F329" s="37" t="s">
        <v>870</v>
      </c>
      <c r="G329" s="46">
        <v>636</v>
      </c>
      <c r="H329" s="46">
        <v>731</v>
      </c>
      <c r="I329" s="46">
        <v>0</v>
      </c>
      <c r="J329" s="70"/>
      <c r="K329" s="46">
        <v>0</v>
      </c>
      <c r="L329" s="46">
        <v>0</v>
      </c>
      <c r="M329" s="46">
        <v>96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117">
        <v>1</v>
      </c>
    </row>
    <row r="330" spans="1:20" ht="12" customHeight="1" x14ac:dyDescent="0.2">
      <c r="A330" s="115" t="s">
        <v>42</v>
      </c>
      <c r="B330" s="44">
        <v>0</v>
      </c>
      <c r="C330" s="45" t="s">
        <v>43</v>
      </c>
      <c r="D330" s="44">
        <v>35410006833</v>
      </c>
      <c r="E330" s="44" t="s">
        <v>389</v>
      </c>
      <c r="F330" s="37" t="s">
        <v>871</v>
      </c>
      <c r="G330" s="46">
        <v>378</v>
      </c>
      <c r="H330" s="46">
        <v>377</v>
      </c>
      <c r="I330" s="46">
        <v>0</v>
      </c>
      <c r="J330" s="70"/>
      <c r="K330" s="46">
        <v>0</v>
      </c>
      <c r="L330" s="46">
        <v>8</v>
      </c>
      <c r="M330" s="46">
        <v>6</v>
      </c>
      <c r="N330" s="46">
        <v>0</v>
      </c>
      <c r="O330" s="46">
        <v>0</v>
      </c>
      <c r="P330" s="46">
        <v>0</v>
      </c>
      <c r="Q330" s="46">
        <v>0</v>
      </c>
      <c r="R330" s="46">
        <v>7</v>
      </c>
      <c r="S330" s="46">
        <v>8</v>
      </c>
      <c r="T330" s="117">
        <v>0</v>
      </c>
    </row>
    <row r="331" spans="1:20" ht="12" customHeight="1" x14ac:dyDescent="0.2">
      <c r="A331" s="115" t="s">
        <v>42</v>
      </c>
      <c r="B331" s="44">
        <v>0</v>
      </c>
      <c r="C331" s="45" t="s">
        <v>43</v>
      </c>
      <c r="D331" s="44">
        <v>35410006825</v>
      </c>
      <c r="E331" s="44" t="s">
        <v>390</v>
      </c>
      <c r="F331" s="37" t="s">
        <v>872</v>
      </c>
      <c r="G331" s="46">
        <v>39</v>
      </c>
      <c r="H331" s="46">
        <v>39</v>
      </c>
      <c r="I331" s="46">
        <v>0</v>
      </c>
      <c r="J331" s="70"/>
      <c r="K331" s="46">
        <v>0</v>
      </c>
      <c r="L331" s="46">
        <v>0</v>
      </c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117">
        <v>0</v>
      </c>
    </row>
    <row r="332" spans="1:20" ht="12" customHeight="1" x14ac:dyDescent="0.2">
      <c r="A332" s="115" t="s">
        <v>42</v>
      </c>
      <c r="B332" s="44">
        <v>0</v>
      </c>
      <c r="C332" s="45" t="s">
        <v>43</v>
      </c>
      <c r="D332" s="44">
        <v>35410006346</v>
      </c>
      <c r="E332" s="44" t="s">
        <v>391</v>
      </c>
      <c r="F332" s="37" t="s">
        <v>873</v>
      </c>
      <c r="G332" s="46">
        <v>20</v>
      </c>
      <c r="H332" s="46">
        <v>21</v>
      </c>
      <c r="I332" s="46">
        <v>0</v>
      </c>
      <c r="J332" s="70"/>
      <c r="K332" s="46">
        <v>0</v>
      </c>
      <c r="L332" s="46">
        <v>0</v>
      </c>
      <c r="M332" s="46">
        <v>1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117">
        <v>0</v>
      </c>
    </row>
    <row r="333" spans="1:20" ht="12" customHeight="1" x14ac:dyDescent="0.2">
      <c r="A333" s="115" t="s">
        <v>42</v>
      </c>
      <c r="B333" s="44">
        <v>0</v>
      </c>
      <c r="C333" s="45" t="s">
        <v>43</v>
      </c>
      <c r="D333" s="44">
        <v>35410007963</v>
      </c>
      <c r="E333" s="44" t="s">
        <v>392</v>
      </c>
      <c r="F333" s="37" t="s">
        <v>874</v>
      </c>
      <c r="G333" s="46">
        <v>72</v>
      </c>
      <c r="H333" s="46">
        <v>72</v>
      </c>
      <c r="I333" s="46">
        <v>0</v>
      </c>
      <c r="J333" s="70"/>
      <c r="K333" s="46">
        <v>0</v>
      </c>
      <c r="L333" s="46">
        <v>0</v>
      </c>
      <c r="M333" s="46">
        <v>0</v>
      </c>
      <c r="N333" s="46">
        <v>0</v>
      </c>
      <c r="O333" s="46">
        <v>0</v>
      </c>
      <c r="P333" s="46">
        <v>0</v>
      </c>
      <c r="Q333" s="46">
        <v>0</v>
      </c>
      <c r="R333" s="46">
        <v>0</v>
      </c>
      <c r="S333" s="46">
        <v>0</v>
      </c>
      <c r="T333" s="117">
        <v>0</v>
      </c>
    </row>
    <row r="334" spans="1:20" ht="12" customHeight="1" x14ac:dyDescent="0.2">
      <c r="A334" s="115" t="s">
        <v>42</v>
      </c>
      <c r="B334" s="44">
        <v>0</v>
      </c>
      <c r="C334" s="45" t="s">
        <v>43</v>
      </c>
      <c r="D334" s="44">
        <v>35410007971</v>
      </c>
      <c r="E334" s="44" t="s">
        <v>393</v>
      </c>
      <c r="F334" s="37" t="s">
        <v>875</v>
      </c>
      <c r="G334" s="46">
        <v>112</v>
      </c>
      <c r="H334" s="46">
        <v>153</v>
      </c>
      <c r="I334" s="46">
        <v>0</v>
      </c>
      <c r="J334" s="70"/>
      <c r="K334" s="46">
        <v>0</v>
      </c>
      <c r="L334" s="46">
        <v>1</v>
      </c>
      <c r="M334" s="46">
        <v>41</v>
      </c>
      <c r="N334" s="46">
        <v>0</v>
      </c>
      <c r="O334" s="46">
        <v>0</v>
      </c>
      <c r="P334" s="46">
        <v>0</v>
      </c>
      <c r="Q334" s="46">
        <v>0</v>
      </c>
      <c r="R334" s="46">
        <v>0</v>
      </c>
      <c r="S334" s="46">
        <v>1</v>
      </c>
      <c r="T334" s="117">
        <v>0</v>
      </c>
    </row>
    <row r="335" spans="1:20" ht="12" customHeight="1" x14ac:dyDescent="0.2">
      <c r="A335" s="115" t="s">
        <v>42</v>
      </c>
      <c r="B335" s="44">
        <v>0</v>
      </c>
      <c r="C335" s="45" t="s">
        <v>43</v>
      </c>
      <c r="D335" s="44">
        <v>35410007732</v>
      </c>
      <c r="E335" s="44" t="s">
        <v>394</v>
      </c>
      <c r="F335" s="37" t="s">
        <v>876</v>
      </c>
      <c r="G335" s="46">
        <v>56</v>
      </c>
      <c r="H335" s="46">
        <v>90</v>
      </c>
      <c r="I335" s="46">
        <v>0</v>
      </c>
      <c r="J335" s="70"/>
      <c r="K335" s="46">
        <v>0</v>
      </c>
      <c r="L335" s="46">
        <v>1</v>
      </c>
      <c r="M335" s="46">
        <v>35</v>
      </c>
      <c r="N335" s="46">
        <v>0</v>
      </c>
      <c r="O335" s="46">
        <v>0</v>
      </c>
      <c r="P335" s="46">
        <v>0</v>
      </c>
      <c r="Q335" s="46">
        <v>0</v>
      </c>
      <c r="R335" s="46">
        <v>1</v>
      </c>
      <c r="S335" s="46">
        <v>1</v>
      </c>
      <c r="T335" s="117">
        <v>0</v>
      </c>
    </row>
    <row r="336" spans="1:20" ht="12" customHeight="1" x14ac:dyDescent="0.2">
      <c r="A336" s="115" t="s">
        <v>42</v>
      </c>
      <c r="B336" s="44">
        <v>0</v>
      </c>
      <c r="C336" s="45" t="s">
        <v>43</v>
      </c>
      <c r="D336" s="44">
        <v>35410007856</v>
      </c>
      <c r="E336" s="44" t="s">
        <v>395</v>
      </c>
      <c r="F336" s="37" t="s">
        <v>877</v>
      </c>
      <c r="G336" s="46">
        <v>69</v>
      </c>
      <c r="H336" s="46">
        <v>71</v>
      </c>
      <c r="I336" s="46">
        <v>0</v>
      </c>
      <c r="J336" s="70"/>
      <c r="K336" s="46">
        <v>0</v>
      </c>
      <c r="L336" s="46">
        <v>0</v>
      </c>
      <c r="M336" s="46">
        <v>2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117">
        <v>0</v>
      </c>
    </row>
    <row r="337" spans="1:20" ht="12" customHeight="1" x14ac:dyDescent="0.2">
      <c r="A337" s="115" t="s">
        <v>42</v>
      </c>
      <c r="B337" s="44">
        <v>0</v>
      </c>
      <c r="C337" s="45" t="s">
        <v>43</v>
      </c>
      <c r="D337" s="44">
        <v>35410007740</v>
      </c>
      <c r="E337" s="44" t="s">
        <v>396</v>
      </c>
      <c r="F337" s="37" t="s">
        <v>878</v>
      </c>
      <c r="G337" s="46">
        <v>72</v>
      </c>
      <c r="H337" s="46">
        <v>72</v>
      </c>
      <c r="I337" s="46">
        <v>0</v>
      </c>
      <c r="J337" s="70"/>
      <c r="K337" s="46">
        <v>0</v>
      </c>
      <c r="L337" s="46">
        <v>0</v>
      </c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117">
        <v>0</v>
      </c>
    </row>
    <row r="338" spans="1:20" ht="12" customHeight="1" x14ac:dyDescent="0.2">
      <c r="A338" s="115" t="s">
        <v>42</v>
      </c>
      <c r="B338" s="44">
        <v>0</v>
      </c>
      <c r="C338" s="45" t="s">
        <v>43</v>
      </c>
      <c r="D338" s="44">
        <v>35410007757</v>
      </c>
      <c r="E338" s="44" t="s">
        <v>397</v>
      </c>
      <c r="F338" s="37" t="s">
        <v>879</v>
      </c>
      <c r="G338" s="46">
        <v>216</v>
      </c>
      <c r="H338" s="46">
        <v>216</v>
      </c>
      <c r="I338" s="46">
        <v>0</v>
      </c>
      <c r="J338" s="70"/>
      <c r="K338" s="46">
        <v>0</v>
      </c>
      <c r="L338" s="46">
        <v>0</v>
      </c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117">
        <v>0</v>
      </c>
    </row>
    <row r="339" spans="1:20" ht="12" customHeight="1" x14ac:dyDescent="0.2">
      <c r="A339" s="115" t="s">
        <v>42</v>
      </c>
      <c r="B339" s="44">
        <v>0</v>
      </c>
      <c r="C339" s="45" t="s">
        <v>43</v>
      </c>
      <c r="D339" s="44">
        <v>35410007765</v>
      </c>
      <c r="E339" s="44" t="s">
        <v>398</v>
      </c>
      <c r="F339" s="37" t="s">
        <v>880</v>
      </c>
      <c r="G339" s="46">
        <v>168</v>
      </c>
      <c r="H339" s="46">
        <v>168</v>
      </c>
      <c r="I339" s="46">
        <v>0</v>
      </c>
      <c r="J339" s="70"/>
      <c r="K339" s="46">
        <v>0</v>
      </c>
      <c r="L339" s="46">
        <v>0</v>
      </c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117">
        <v>0</v>
      </c>
    </row>
    <row r="340" spans="1:20" ht="12" customHeight="1" x14ac:dyDescent="0.2">
      <c r="A340" s="115" t="s">
        <v>42</v>
      </c>
      <c r="B340" s="44">
        <v>0</v>
      </c>
      <c r="C340" s="45" t="s">
        <v>43</v>
      </c>
      <c r="D340" s="44">
        <v>35410007898</v>
      </c>
      <c r="E340" s="44" t="s">
        <v>399</v>
      </c>
      <c r="F340" s="37" t="s">
        <v>881</v>
      </c>
      <c r="G340" s="46">
        <v>119</v>
      </c>
      <c r="H340" s="46">
        <v>120</v>
      </c>
      <c r="I340" s="46">
        <v>0</v>
      </c>
      <c r="J340" s="70"/>
      <c r="K340" s="46">
        <v>0</v>
      </c>
      <c r="L340" s="46">
        <v>0</v>
      </c>
      <c r="M340" s="46">
        <v>1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117">
        <v>0</v>
      </c>
    </row>
    <row r="341" spans="1:20" ht="12" customHeight="1" x14ac:dyDescent="0.2">
      <c r="A341" s="115" t="s">
        <v>42</v>
      </c>
      <c r="B341" s="44">
        <v>0</v>
      </c>
      <c r="C341" s="45" t="s">
        <v>43</v>
      </c>
      <c r="D341" s="44">
        <v>35410007773</v>
      </c>
      <c r="E341" s="44" t="s">
        <v>400</v>
      </c>
      <c r="F341" s="37" t="s">
        <v>882</v>
      </c>
      <c r="G341" s="46">
        <v>72</v>
      </c>
      <c r="H341" s="46">
        <v>72</v>
      </c>
      <c r="I341" s="46">
        <v>0</v>
      </c>
      <c r="J341" s="70"/>
      <c r="K341" s="46">
        <v>0</v>
      </c>
      <c r="L341" s="46">
        <v>0</v>
      </c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117">
        <v>0</v>
      </c>
    </row>
    <row r="342" spans="1:20" ht="12" customHeight="1" x14ac:dyDescent="0.2">
      <c r="A342" s="115" t="s">
        <v>42</v>
      </c>
      <c r="B342" s="44">
        <v>0</v>
      </c>
      <c r="C342" s="45" t="s">
        <v>43</v>
      </c>
      <c r="D342" s="44">
        <v>35410007781</v>
      </c>
      <c r="E342" s="44" t="s">
        <v>401</v>
      </c>
      <c r="F342" s="37" t="s">
        <v>883</v>
      </c>
      <c r="G342" s="46">
        <v>264</v>
      </c>
      <c r="H342" s="46">
        <v>264</v>
      </c>
      <c r="I342" s="46">
        <v>0</v>
      </c>
      <c r="J342" s="70"/>
      <c r="K342" s="46">
        <v>0</v>
      </c>
      <c r="L342" s="46">
        <v>0</v>
      </c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117">
        <v>0</v>
      </c>
    </row>
    <row r="343" spans="1:20" ht="12" customHeight="1" x14ac:dyDescent="0.2">
      <c r="A343" s="115" t="s">
        <v>42</v>
      </c>
      <c r="B343" s="44">
        <v>0</v>
      </c>
      <c r="C343" s="45" t="s">
        <v>43</v>
      </c>
      <c r="D343" s="44">
        <v>35410007617</v>
      </c>
      <c r="E343" s="44" t="s">
        <v>402</v>
      </c>
      <c r="F343" s="37" t="s">
        <v>884</v>
      </c>
      <c r="G343" s="46">
        <v>240</v>
      </c>
      <c r="H343" s="46">
        <v>240</v>
      </c>
      <c r="I343" s="46">
        <v>0</v>
      </c>
      <c r="J343" s="70"/>
      <c r="K343" s="46">
        <v>0</v>
      </c>
      <c r="L343" s="46">
        <v>0</v>
      </c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117">
        <v>0</v>
      </c>
    </row>
    <row r="344" spans="1:20" ht="12" customHeight="1" x14ac:dyDescent="0.2">
      <c r="A344" s="115" t="s">
        <v>42</v>
      </c>
      <c r="B344" s="44">
        <v>0</v>
      </c>
      <c r="C344" s="45" t="s">
        <v>43</v>
      </c>
      <c r="D344" s="44">
        <v>35410007922</v>
      </c>
      <c r="E344" s="44" t="s">
        <v>403</v>
      </c>
      <c r="F344" s="37" t="s">
        <v>885</v>
      </c>
      <c r="G344" s="46">
        <v>72</v>
      </c>
      <c r="H344" s="46">
        <v>72</v>
      </c>
      <c r="I344" s="46">
        <v>0</v>
      </c>
      <c r="J344" s="70"/>
      <c r="K344" s="46">
        <v>0</v>
      </c>
      <c r="L344" s="46">
        <v>0</v>
      </c>
      <c r="M344" s="46">
        <v>0</v>
      </c>
      <c r="N344" s="46">
        <v>0</v>
      </c>
      <c r="O344" s="46">
        <v>0</v>
      </c>
      <c r="P344" s="46">
        <v>0</v>
      </c>
      <c r="Q344" s="46">
        <v>0</v>
      </c>
      <c r="R344" s="46">
        <v>0</v>
      </c>
      <c r="S344" s="46">
        <v>0</v>
      </c>
      <c r="T344" s="117">
        <v>0</v>
      </c>
    </row>
    <row r="345" spans="1:20" ht="12" customHeight="1" x14ac:dyDescent="0.2">
      <c r="A345" s="115" t="s">
        <v>42</v>
      </c>
      <c r="B345" s="44">
        <v>0</v>
      </c>
      <c r="C345" s="45" t="s">
        <v>43</v>
      </c>
      <c r="D345" s="44">
        <v>35410007625</v>
      </c>
      <c r="E345" s="44" t="s">
        <v>404</v>
      </c>
      <c r="F345" s="37" t="s">
        <v>886</v>
      </c>
      <c r="G345" s="46">
        <v>96</v>
      </c>
      <c r="H345" s="46">
        <v>96</v>
      </c>
      <c r="I345" s="46">
        <v>0</v>
      </c>
      <c r="J345" s="70"/>
      <c r="K345" s="46">
        <v>0</v>
      </c>
      <c r="L345" s="46">
        <v>0</v>
      </c>
      <c r="M345" s="46">
        <v>0</v>
      </c>
      <c r="N345" s="46">
        <v>0</v>
      </c>
      <c r="O345" s="46">
        <v>0</v>
      </c>
      <c r="P345" s="46">
        <v>0</v>
      </c>
      <c r="Q345" s="46">
        <v>0</v>
      </c>
      <c r="R345" s="46">
        <v>0</v>
      </c>
      <c r="S345" s="46">
        <v>0</v>
      </c>
      <c r="T345" s="117">
        <v>0</v>
      </c>
    </row>
    <row r="346" spans="1:20" ht="12" customHeight="1" x14ac:dyDescent="0.2">
      <c r="A346" s="115" t="s">
        <v>42</v>
      </c>
      <c r="B346" s="44">
        <v>0</v>
      </c>
      <c r="C346" s="45" t="s">
        <v>43</v>
      </c>
      <c r="D346" s="44">
        <v>35410007633</v>
      </c>
      <c r="E346" s="44" t="s">
        <v>405</v>
      </c>
      <c r="F346" s="37" t="s">
        <v>887</v>
      </c>
      <c r="G346" s="46">
        <v>360</v>
      </c>
      <c r="H346" s="46">
        <v>360</v>
      </c>
      <c r="I346" s="46">
        <v>0</v>
      </c>
      <c r="J346" s="70"/>
      <c r="K346" s="46">
        <v>0</v>
      </c>
      <c r="L346" s="46">
        <v>0</v>
      </c>
      <c r="M346" s="46">
        <v>0</v>
      </c>
      <c r="N346" s="46">
        <v>0</v>
      </c>
      <c r="O346" s="46">
        <v>0</v>
      </c>
      <c r="P346" s="46">
        <v>0</v>
      </c>
      <c r="Q346" s="46">
        <v>0</v>
      </c>
      <c r="R346" s="46">
        <v>0</v>
      </c>
      <c r="S346" s="46">
        <v>0</v>
      </c>
      <c r="T346" s="117">
        <v>0</v>
      </c>
    </row>
    <row r="347" spans="1:20" ht="12" customHeight="1" x14ac:dyDescent="0.2">
      <c r="A347" s="115" t="s">
        <v>42</v>
      </c>
      <c r="B347" s="44">
        <v>0</v>
      </c>
      <c r="C347" s="45" t="s">
        <v>43</v>
      </c>
      <c r="D347" s="44">
        <v>35410007799</v>
      </c>
      <c r="E347" s="44" t="s">
        <v>406</v>
      </c>
      <c r="F347" s="37" t="s">
        <v>888</v>
      </c>
      <c r="G347" s="46">
        <v>240</v>
      </c>
      <c r="H347" s="46">
        <v>240</v>
      </c>
      <c r="I347" s="46">
        <v>0</v>
      </c>
      <c r="J347" s="70"/>
      <c r="K347" s="46">
        <v>0</v>
      </c>
      <c r="L347" s="46">
        <v>0</v>
      </c>
      <c r="M347" s="46">
        <v>0</v>
      </c>
      <c r="N347" s="46">
        <v>0</v>
      </c>
      <c r="O347" s="46">
        <v>0</v>
      </c>
      <c r="P347" s="46">
        <v>0</v>
      </c>
      <c r="Q347" s="46">
        <v>0</v>
      </c>
      <c r="R347" s="46">
        <v>0</v>
      </c>
      <c r="S347" s="46">
        <v>0</v>
      </c>
      <c r="T347" s="117">
        <v>0</v>
      </c>
    </row>
    <row r="348" spans="1:20" ht="12" customHeight="1" x14ac:dyDescent="0.2">
      <c r="A348" s="115" t="s">
        <v>42</v>
      </c>
      <c r="B348" s="44">
        <v>0</v>
      </c>
      <c r="C348" s="45" t="s">
        <v>43</v>
      </c>
      <c r="D348" s="44">
        <v>35410007948</v>
      </c>
      <c r="E348" s="44" t="s">
        <v>407</v>
      </c>
      <c r="F348" s="37" t="s">
        <v>889</v>
      </c>
      <c r="G348" s="46">
        <v>72</v>
      </c>
      <c r="H348" s="46">
        <v>72</v>
      </c>
      <c r="I348" s="46">
        <v>0</v>
      </c>
      <c r="J348" s="70"/>
      <c r="K348" s="46">
        <v>0</v>
      </c>
      <c r="L348" s="46">
        <v>0</v>
      </c>
      <c r="M348" s="46">
        <v>0</v>
      </c>
      <c r="N348" s="46">
        <v>0</v>
      </c>
      <c r="O348" s="46">
        <v>0</v>
      </c>
      <c r="P348" s="46">
        <v>0</v>
      </c>
      <c r="Q348" s="46">
        <v>0</v>
      </c>
      <c r="R348" s="46">
        <v>0</v>
      </c>
      <c r="S348" s="46">
        <v>0</v>
      </c>
      <c r="T348" s="117">
        <v>0</v>
      </c>
    </row>
    <row r="349" spans="1:20" ht="12" customHeight="1" x14ac:dyDescent="0.2">
      <c r="A349" s="115" t="s">
        <v>42</v>
      </c>
      <c r="B349" s="44">
        <v>0</v>
      </c>
      <c r="C349" s="45" t="s">
        <v>43</v>
      </c>
      <c r="D349" s="44">
        <v>35410007641</v>
      </c>
      <c r="E349" s="44" t="s">
        <v>408</v>
      </c>
      <c r="F349" s="37" t="s">
        <v>890</v>
      </c>
      <c r="G349" s="46">
        <v>236</v>
      </c>
      <c r="H349" s="46">
        <v>236</v>
      </c>
      <c r="I349" s="46">
        <v>0</v>
      </c>
      <c r="J349" s="70"/>
      <c r="K349" s="46">
        <v>0</v>
      </c>
      <c r="L349" s="46">
        <v>0</v>
      </c>
      <c r="M349" s="46">
        <v>0</v>
      </c>
      <c r="N349" s="46">
        <v>0</v>
      </c>
      <c r="O349" s="46">
        <v>0</v>
      </c>
      <c r="P349" s="46">
        <v>0</v>
      </c>
      <c r="Q349" s="46">
        <v>0</v>
      </c>
      <c r="R349" s="46">
        <v>0</v>
      </c>
      <c r="S349" s="46">
        <v>0</v>
      </c>
      <c r="T349" s="117">
        <v>0</v>
      </c>
    </row>
    <row r="350" spans="1:20" ht="12" customHeight="1" x14ac:dyDescent="0.2">
      <c r="A350" s="115" t="s">
        <v>42</v>
      </c>
      <c r="B350" s="44">
        <v>0</v>
      </c>
      <c r="C350" s="45" t="s">
        <v>43</v>
      </c>
      <c r="D350" s="44">
        <v>35410007526</v>
      </c>
      <c r="E350" s="44" t="s">
        <v>409</v>
      </c>
      <c r="F350" s="37" t="s">
        <v>891</v>
      </c>
      <c r="G350" s="46">
        <v>1193</v>
      </c>
      <c r="H350" s="46">
        <v>1193</v>
      </c>
      <c r="I350" s="46">
        <v>0</v>
      </c>
      <c r="J350" s="70"/>
      <c r="K350" s="46">
        <v>0</v>
      </c>
      <c r="L350" s="46">
        <v>0</v>
      </c>
      <c r="M350" s="46">
        <v>0</v>
      </c>
      <c r="N350" s="46">
        <v>0</v>
      </c>
      <c r="O350" s="46">
        <v>0</v>
      </c>
      <c r="P350" s="46">
        <v>0</v>
      </c>
      <c r="Q350" s="46">
        <v>0</v>
      </c>
      <c r="R350" s="46">
        <v>0</v>
      </c>
      <c r="S350" s="46">
        <v>0</v>
      </c>
      <c r="T350" s="117">
        <v>0</v>
      </c>
    </row>
    <row r="351" spans="1:20" ht="12" customHeight="1" x14ac:dyDescent="0.2">
      <c r="A351" s="115" t="s">
        <v>42</v>
      </c>
      <c r="B351" s="44">
        <v>0</v>
      </c>
      <c r="C351" s="45" t="s">
        <v>43</v>
      </c>
      <c r="D351" s="44">
        <v>35410007534</v>
      </c>
      <c r="E351" s="44" t="s">
        <v>410</v>
      </c>
      <c r="F351" s="37" t="s">
        <v>892</v>
      </c>
      <c r="G351" s="46">
        <v>765</v>
      </c>
      <c r="H351" s="46">
        <v>789</v>
      </c>
      <c r="I351" s="46">
        <v>0</v>
      </c>
      <c r="J351" s="70"/>
      <c r="K351" s="46">
        <v>0</v>
      </c>
      <c r="L351" s="46">
        <v>0</v>
      </c>
      <c r="M351" s="46">
        <v>24</v>
      </c>
      <c r="N351" s="46">
        <v>0</v>
      </c>
      <c r="O351" s="46">
        <v>0</v>
      </c>
      <c r="P351" s="46">
        <v>0</v>
      </c>
      <c r="Q351" s="46">
        <v>0</v>
      </c>
      <c r="R351" s="46">
        <v>0</v>
      </c>
      <c r="S351" s="46">
        <v>0</v>
      </c>
      <c r="T351" s="117">
        <v>0</v>
      </c>
    </row>
    <row r="352" spans="1:20" ht="12" customHeight="1" x14ac:dyDescent="0.2">
      <c r="A352" s="115" t="s">
        <v>42</v>
      </c>
      <c r="B352" s="44">
        <v>0</v>
      </c>
      <c r="C352" s="45" t="s">
        <v>43</v>
      </c>
      <c r="D352" s="44">
        <v>35410007658</v>
      </c>
      <c r="E352" s="44" t="s">
        <v>411</v>
      </c>
      <c r="F352" s="37" t="s">
        <v>893</v>
      </c>
      <c r="G352" s="46">
        <v>90</v>
      </c>
      <c r="H352" s="46">
        <v>90</v>
      </c>
      <c r="I352" s="46">
        <v>0</v>
      </c>
      <c r="J352" s="70"/>
      <c r="K352" s="46">
        <v>0</v>
      </c>
      <c r="L352" s="46">
        <v>0</v>
      </c>
      <c r="M352" s="46">
        <v>0</v>
      </c>
      <c r="N352" s="46">
        <v>0</v>
      </c>
      <c r="O352" s="46">
        <v>0</v>
      </c>
      <c r="P352" s="46">
        <v>0</v>
      </c>
      <c r="Q352" s="46">
        <v>0</v>
      </c>
      <c r="R352" s="46">
        <v>0</v>
      </c>
      <c r="S352" s="46">
        <v>0</v>
      </c>
      <c r="T352" s="117">
        <v>0</v>
      </c>
    </row>
    <row r="353" spans="1:20" ht="12" customHeight="1" x14ac:dyDescent="0.2">
      <c r="A353" s="115" t="s">
        <v>42</v>
      </c>
      <c r="B353" s="44">
        <v>0</v>
      </c>
      <c r="C353" s="45" t="s">
        <v>43</v>
      </c>
      <c r="D353" s="44">
        <v>35410007542</v>
      </c>
      <c r="E353" s="44" t="s">
        <v>412</v>
      </c>
      <c r="F353" s="37" t="s">
        <v>894</v>
      </c>
      <c r="G353" s="46">
        <v>334</v>
      </c>
      <c r="H353" s="46">
        <v>334</v>
      </c>
      <c r="I353" s="46">
        <v>0</v>
      </c>
      <c r="J353" s="70"/>
      <c r="K353" s="46">
        <v>0</v>
      </c>
      <c r="L353" s="46">
        <v>0</v>
      </c>
      <c r="M353" s="46">
        <v>0</v>
      </c>
      <c r="N353" s="46">
        <v>0</v>
      </c>
      <c r="O353" s="46">
        <v>0</v>
      </c>
      <c r="P353" s="46">
        <v>0</v>
      </c>
      <c r="Q353" s="46">
        <v>0</v>
      </c>
      <c r="R353" s="46">
        <v>0</v>
      </c>
      <c r="S353" s="46">
        <v>0</v>
      </c>
      <c r="T353" s="117">
        <v>0</v>
      </c>
    </row>
    <row r="354" spans="1:20" ht="12" customHeight="1" x14ac:dyDescent="0.2">
      <c r="A354" s="115" t="s">
        <v>42</v>
      </c>
      <c r="B354" s="44">
        <v>0</v>
      </c>
      <c r="C354" s="45" t="s">
        <v>43</v>
      </c>
      <c r="D354" s="44">
        <v>35410007559</v>
      </c>
      <c r="E354" s="44" t="s">
        <v>413</v>
      </c>
      <c r="F354" s="37" t="s">
        <v>895</v>
      </c>
      <c r="G354" s="46">
        <v>1172</v>
      </c>
      <c r="H354" s="46">
        <v>1172</v>
      </c>
      <c r="I354" s="46">
        <v>0</v>
      </c>
      <c r="J354" s="70"/>
      <c r="K354" s="46">
        <v>0</v>
      </c>
      <c r="L354" s="46">
        <v>0</v>
      </c>
      <c r="M354" s="46">
        <v>0</v>
      </c>
      <c r="N354" s="46">
        <v>0</v>
      </c>
      <c r="O354" s="46">
        <v>0</v>
      </c>
      <c r="P354" s="46">
        <v>0</v>
      </c>
      <c r="Q354" s="46">
        <v>0</v>
      </c>
      <c r="R354" s="46">
        <v>0</v>
      </c>
      <c r="S354" s="46">
        <v>0</v>
      </c>
      <c r="T354" s="117">
        <v>0</v>
      </c>
    </row>
    <row r="355" spans="1:20" ht="12" customHeight="1" x14ac:dyDescent="0.2">
      <c r="A355" s="115" t="s">
        <v>42</v>
      </c>
      <c r="B355" s="44">
        <v>0</v>
      </c>
      <c r="C355" s="45" t="s">
        <v>43</v>
      </c>
      <c r="D355" s="44">
        <v>35410007567</v>
      </c>
      <c r="E355" s="44" t="s">
        <v>414</v>
      </c>
      <c r="F355" s="37" t="s">
        <v>896</v>
      </c>
      <c r="G355" s="46">
        <v>813</v>
      </c>
      <c r="H355" s="46">
        <v>813</v>
      </c>
      <c r="I355" s="46">
        <v>0</v>
      </c>
      <c r="J355" s="70"/>
      <c r="K355" s="46">
        <v>0</v>
      </c>
      <c r="L355" s="46">
        <v>0</v>
      </c>
      <c r="M355" s="46">
        <v>0</v>
      </c>
      <c r="N355" s="46">
        <v>0</v>
      </c>
      <c r="O355" s="46">
        <v>0</v>
      </c>
      <c r="P355" s="46">
        <v>0</v>
      </c>
      <c r="Q355" s="46">
        <v>0</v>
      </c>
      <c r="R355" s="46">
        <v>0</v>
      </c>
      <c r="S355" s="46">
        <v>0</v>
      </c>
      <c r="T355" s="117">
        <v>0</v>
      </c>
    </row>
    <row r="356" spans="1:20" ht="12" customHeight="1" x14ac:dyDescent="0.2">
      <c r="A356" s="115" t="s">
        <v>42</v>
      </c>
      <c r="B356" s="44">
        <v>0</v>
      </c>
      <c r="C356" s="45" t="s">
        <v>43</v>
      </c>
      <c r="D356" s="44">
        <v>35410007815</v>
      </c>
      <c r="E356" s="44" t="s">
        <v>415</v>
      </c>
      <c r="F356" s="37" t="s">
        <v>897</v>
      </c>
      <c r="G356" s="46">
        <v>120</v>
      </c>
      <c r="H356" s="46">
        <v>120</v>
      </c>
      <c r="I356" s="46">
        <v>0</v>
      </c>
      <c r="J356" s="70"/>
      <c r="K356" s="46">
        <v>0</v>
      </c>
      <c r="L356" s="46">
        <v>0</v>
      </c>
      <c r="M356" s="46">
        <v>0</v>
      </c>
      <c r="N356" s="46">
        <v>0</v>
      </c>
      <c r="O356" s="46">
        <v>0</v>
      </c>
      <c r="P356" s="46">
        <v>0</v>
      </c>
      <c r="Q356" s="46">
        <v>0</v>
      </c>
      <c r="R356" s="46">
        <v>0</v>
      </c>
      <c r="S356" s="46">
        <v>0</v>
      </c>
      <c r="T356" s="117">
        <v>0</v>
      </c>
    </row>
    <row r="357" spans="1:20" ht="12" customHeight="1" x14ac:dyDescent="0.2">
      <c r="A357" s="115" t="s">
        <v>42</v>
      </c>
      <c r="B357" s="44">
        <v>0</v>
      </c>
      <c r="C357" s="45" t="s">
        <v>43</v>
      </c>
      <c r="D357" s="44">
        <v>35410007575</v>
      </c>
      <c r="E357" s="44" t="s">
        <v>416</v>
      </c>
      <c r="F357" s="37" t="s">
        <v>898</v>
      </c>
      <c r="G357" s="46">
        <v>285</v>
      </c>
      <c r="H357" s="46">
        <v>285</v>
      </c>
      <c r="I357" s="46">
        <v>0</v>
      </c>
      <c r="J357" s="70"/>
      <c r="K357" s="46">
        <v>0</v>
      </c>
      <c r="L357" s="46">
        <v>0</v>
      </c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0</v>
      </c>
      <c r="T357" s="117">
        <v>0</v>
      </c>
    </row>
    <row r="358" spans="1:20" ht="12" customHeight="1" x14ac:dyDescent="0.2">
      <c r="A358" s="115" t="s">
        <v>42</v>
      </c>
      <c r="B358" s="44">
        <v>0</v>
      </c>
      <c r="C358" s="45" t="s">
        <v>43</v>
      </c>
      <c r="D358" s="44">
        <v>35410007583</v>
      </c>
      <c r="E358" s="44" t="s">
        <v>417</v>
      </c>
      <c r="F358" s="37" t="s">
        <v>899</v>
      </c>
      <c r="G358" s="46">
        <v>1000</v>
      </c>
      <c r="H358" s="46">
        <v>1000</v>
      </c>
      <c r="I358" s="46">
        <v>0</v>
      </c>
      <c r="J358" s="70"/>
      <c r="K358" s="46">
        <v>0</v>
      </c>
      <c r="L358" s="46">
        <v>0</v>
      </c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117">
        <v>0</v>
      </c>
    </row>
    <row r="359" spans="1:20" ht="12" customHeight="1" x14ac:dyDescent="0.2">
      <c r="A359" s="115" t="s">
        <v>42</v>
      </c>
      <c r="B359" s="44">
        <v>0</v>
      </c>
      <c r="C359" s="45" t="s">
        <v>43</v>
      </c>
      <c r="D359" s="44">
        <v>35410007591</v>
      </c>
      <c r="E359" s="44" t="s">
        <v>418</v>
      </c>
      <c r="F359" s="37" t="s">
        <v>900</v>
      </c>
      <c r="G359" s="46">
        <v>812</v>
      </c>
      <c r="H359" s="46">
        <v>812</v>
      </c>
      <c r="I359" s="46">
        <v>0</v>
      </c>
      <c r="J359" s="70"/>
      <c r="K359" s="46">
        <v>0</v>
      </c>
      <c r="L359" s="46">
        <v>0</v>
      </c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117">
        <v>0</v>
      </c>
    </row>
    <row r="360" spans="1:20" ht="12" customHeight="1" x14ac:dyDescent="0.2">
      <c r="A360" s="115" t="s">
        <v>42</v>
      </c>
      <c r="B360" s="44">
        <v>0</v>
      </c>
      <c r="C360" s="45" t="s">
        <v>43</v>
      </c>
      <c r="D360" s="44">
        <v>35410007666</v>
      </c>
      <c r="E360" s="44" t="s">
        <v>419</v>
      </c>
      <c r="F360" s="37" t="s">
        <v>901</v>
      </c>
      <c r="G360" s="46">
        <v>94</v>
      </c>
      <c r="H360" s="46">
        <v>94</v>
      </c>
      <c r="I360" s="46">
        <v>0</v>
      </c>
      <c r="J360" s="70"/>
      <c r="K360" s="46">
        <v>0</v>
      </c>
      <c r="L360" s="46">
        <v>0</v>
      </c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117">
        <v>0</v>
      </c>
    </row>
    <row r="361" spans="1:20" ht="12" customHeight="1" x14ac:dyDescent="0.2">
      <c r="A361" s="115" t="s">
        <v>42</v>
      </c>
      <c r="B361" s="44">
        <v>0</v>
      </c>
      <c r="C361" s="45" t="s">
        <v>43</v>
      </c>
      <c r="D361" s="44">
        <v>35410007435</v>
      </c>
      <c r="E361" s="44" t="s">
        <v>420</v>
      </c>
      <c r="F361" s="37" t="s">
        <v>902</v>
      </c>
      <c r="G361" s="46">
        <v>160</v>
      </c>
      <c r="H361" s="46">
        <v>185</v>
      </c>
      <c r="I361" s="46">
        <v>0</v>
      </c>
      <c r="J361" s="70"/>
      <c r="K361" s="46">
        <v>0</v>
      </c>
      <c r="L361" s="46">
        <v>0</v>
      </c>
      <c r="M361" s="46">
        <v>25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117">
        <v>0</v>
      </c>
    </row>
    <row r="362" spans="1:20" ht="12" customHeight="1" x14ac:dyDescent="0.2">
      <c r="A362" s="115" t="s">
        <v>42</v>
      </c>
      <c r="B362" s="44">
        <v>0</v>
      </c>
      <c r="C362" s="45" t="s">
        <v>43</v>
      </c>
      <c r="D362" s="44">
        <v>35410007443</v>
      </c>
      <c r="E362" s="44" t="s">
        <v>421</v>
      </c>
      <c r="F362" s="37" t="s">
        <v>903</v>
      </c>
      <c r="G362" s="46">
        <v>658</v>
      </c>
      <c r="H362" s="46">
        <v>708</v>
      </c>
      <c r="I362" s="46">
        <v>0</v>
      </c>
      <c r="J362" s="70"/>
      <c r="K362" s="46">
        <v>0</v>
      </c>
      <c r="L362" s="46">
        <v>0</v>
      </c>
      <c r="M362" s="46">
        <v>50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117">
        <v>0</v>
      </c>
    </row>
    <row r="363" spans="1:20" ht="12" customHeight="1" x14ac:dyDescent="0.2">
      <c r="A363" s="115" t="s">
        <v>42</v>
      </c>
      <c r="B363" s="44">
        <v>0</v>
      </c>
      <c r="C363" s="45" t="s">
        <v>43</v>
      </c>
      <c r="D363" s="44">
        <v>35410007450</v>
      </c>
      <c r="E363" s="44" t="s">
        <v>422</v>
      </c>
      <c r="F363" s="37" t="s">
        <v>904</v>
      </c>
      <c r="G363" s="46">
        <v>471</v>
      </c>
      <c r="H363" s="46">
        <v>519</v>
      </c>
      <c r="I363" s="46">
        <v>0</v>
      </c>
      <c r="J363" s="70"/>
      <c r="K363" s="46">
        <v>0</v>
      </c>
      <c r="L363" s="46">
        <v>0</v>
      </c>
      <c r="M363" s="46">
        <v>48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117">
        <v>0</v>
      </c>
    </row>
    <row r="364" spans="1:20" ht="12" customHeight="1" x14ac:dyDescent="0.2">
      <c r="A364" s="115" t="s">
        <v>42</v>
      </c>
      <c r="B364" s="44">
        <v>0</v>
      </c>
      <c r="C364" s="45" t="s">
        <v>43</v>
      </c>
      <c r="D364" s="44">
        <v>35410007674</v>
      </c>
      <c r="E364" s="44" t="s">
        <v>423</v>
      </c>
      <c r="F364" s="37" t="s">
        <v>905</v>
      </c>
      <c r="G364" s="46">
        <v>114</v>
      </c>
      <c r="H364" s="46">
        <v>140</v>
      </c>
      <c r="I364" s="46">
        <v>0</v>
      </c>
      <c r="J364" s="70"/>
      <c r="K364" s="46">
        <v>0</v>
      </c>
      <c r="L364" s="46">
        <v>0</v>
      </c>
      <c r="M364" s="46">
        <v>26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117">
        <v>0</v>
      </c>
    </row>
    <row r="365" spans="1:20" ht="12" customHeight="1" x14ac:dyDescent="0.2">
      <c r="A365" s="115" t="s">
        <v>42</v>
      </c>
      <c r="B365" s="44">
        <v>0</v>
      </c>
      <c r="C365" s="45" t="s">
        <v>43</v>
      </c>
      <c r="D365" s="44">
        <v>35410007468</v>
      </c>
      <c r="E365" s="44" t="s">
        <v>424</v>
      </c>
      <c r="F365" s="37" t="s">
        <v>906</v>
      </c>
      <c r="G365" s="46">
        <v>333</v>
      </c>
      <c r="H365" s="46">
        <v>333</v>
      </c>
      <c r="I365" s="46">
        <v>0</v>
      </c>
      <c r="J365" s="70"/>
      <c r="K365" s="46">
        <v>0</v>
      </c>
      <c r="L365" s="46">
        <v>0</v>
      </c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117">
        <v>0</v>
      </c>
    </row>
    <row r="366" spans="1:20" ht="12" customHeight="1" x14ac:dyDescent="0.2">
      <c r="A366" s="115" t="s">
        <v>42</v>
      </c>
      <c r="B366" s="44">
        <v>0</v>
      </c>
      <c r="C366" s="45" t="s">
        <v>43</v>
      </c>
      <c r="D366" s="44">
        <v>35410007476</v>
      </c>
      <c r="E366" s="44" t="s">
        <v>425</v>
      </c>
      <c r="F366" s="37" t="s">
        <v>907</v>
      </c>
      <c r="G366" s="46">
        <v>878</v>
      </c>
      <c r="H366" s="46">
        <v>878</v>
      </c>
      <c r="I366" s="46">
        <v>0</v>
      </c>
      <c r="J366" s="70"/>
      <c r="K366" s="46">
        <v>0</v>
      </c>
      <c r="L366" s="46">
        <v>0</v>
      </c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117">
        <v>0</v>
      </c>
    </row>
    <row r="367" spans="1:20" ht="12" customHeight="1" x14ac:dyDescent="0.2">
      <c r="A367" s="115" t="s">
        <v>42</v>
      </c>
      <c r="B367" s="44">
        <v>0</v>
      </c>
      <c r="C367" s="45" t="s">
        <v>43</v>
      </c>
      <c r="D367" s="44">
        <v>35410007484</v>
      </c>
      <c r="E367" s="44" t="s">
        <v>426</v>
      </c>
      <c r="F367" s="37" t="s">
        <v>908</v>
      </c>
      <c r="G367" s="46">
        <v>809</v>
      </c>
      <c r="H367" s="46">
        <v>833</v>
      </c>
      <c r="I367" s="46">
        <v>0</v>
      </c>
      <c r="J367" s="70"/>
      <c r="K367" s="46">
        <v>0</v>
      </c>
      <c r="L367" s="46">
        <v>0</v>
      </c>
      <c r="M367" s="46">
        <v>24</v>
      </c>
      <c r="N367" s="46">
        <v>0</v>
      </c>
      <c r="O367" s="46">
        <v>0</v>
      </c>
      <c r="P367" s="46">
        <v>0</v>
      </c>
      <c r="Q367" s="46">
        <v>0</v>
      </c>
      <c r="R367" s="46">
        <v>0</v>
      </c>
      <c r="S367" s="46">
        <v>0</v>
      </c>
      <c r="T367" s="117">
        <v>0</v>
      </c>
    </row>
    <row r="368" spans="1:20" ht="12" customHeight="1" x14ac:dyDescent="0.2">
      <c r="A368" s="115" t="s">
        <v>42</v>
      </c>
      <c r="B368" s="44">
        <v>0</v>
      </c>
      <c r="C368" s="45" t="s">
        <v>43</v>
      </c>
      <c r="D368" s="44">
        <v>35410007682</v>
      </c>
      <c r="E368" s="44" t="s">
        <v>427</v>
      </c>
      <c r="F368" s="37" t="s">
        <v>909</v>
      </c>
      <c r="G368" s="46">
        <v>168</v>
      </c>
      <c r="H368" s="46">
        <v>168</v>
      </c>
      <c r="I368" s="46">
        <v>0</v>
      </c>
      <c r="J368" s="70"/>
      <c r="K368" s="46">
        <v>0</v>
      </c>
      <c r="L368" s="46">
        <v>0</v>
      </c>
      <c r="M368" s="46">
        <v>0</v>
      </c>
      <c r="N368" s="46">
        <v>0</v>
      </c>
      <c r="O368" s="46">
        <v>0</v>
      </c>
      <c r="P368" s="46">
        <v>0</v>
      </c>
      <c r="Q368" s="46">
        <v>0</v>
      </c>
      <c r="R368" s="46">
        <v>0</v>
      </c>
      <c r="S368" s="46">
        <v>0</v>
      </c>
      <c r="T368" s="117">
        <v>0</v>
      </c>
    </row>
    <row r="369" spans="1:20" ht="12" customHeight="1" x14ac:dyDescent="0.2">
      <c r="A369" s="115" t="s">
        <v>42</v>
      </c>
      <c r="B369" s="44">
        <v>0</v>
      </c>
      <c r="C369" s="45" t="s">
        <v>43</v>
      </c>
      <c r="D369" s="44">
        <v>35410007492</v>
      </c>
      <c r="E369" s="44" t="s">
        <v>428</v>
      </c>
      <c r="F369" s="37" t="s">
        <v>910</v>
      </c>
      <c r="G369" s="46">
        <v>186</v>
      </c>
      <c r="H369" s="46">
        <v>186</v>
      </c>
      <c r="I369" s="46">
        <v>0</v>
      </c>
      <c r="J369" s="70"/>
      <c r="K369" s="46">
        <v>0</v>
      </c>
      <c r="L369" s="46">
        <v>0</v>
      </c>
      <c r="M369" s="46">
        <v>0</v>
      </c>
      <c r="N369" s="46">
        <v>0</v>
      </c>
      <c r="O369" s="46">
        <v>0</v>
      </c>
      <c r="P369" s="46">
        <v>0</v>
      </c>
      <c r="Q369" s="46">
        <v>0</v>
      </c>
      <c r="R369" s="46">
        <v>0</v>
      </c>
      <c r="S369" s="46">
        <v>0</v>
      </c>
      <c r="T369" s="117">
        <v>0</v>
      </c>
    </row>
    <row r="370" spans="1:20" ht="12" customHeight="1" x14ac:dyDescent="0.2">
      <c r="A370" s="115" t="s">
        <v>42</v>
      </c>
      <c r="B370" s="44">
        <v>0</v>
      </c>
      <c r="C370" s="45" t="s">
        <v>43</v>
      </c>
      <c r="D370" s="44">
        <v>35410007500</v>
      </c>
      <c r="E370" s="44" t="s">
        <v>429</v>
      </c>
      <c r="F370" s="37" t="s">
        <v>911</v>
      </c>
      <c r="G370" s="46">
        <v>536</v>
      </c>
      <c r="H370" s="46">
        <v>537</v>
      </c>
      <c r="I370" s="46">
        <v>0</v>
      </c>
      <c r="J370" s="70"/>
      <c r="K370" s="46">
        <v>0</v>
      </c>
      <c r="L370" s="46">
        <v>0</v>
      </c>
      <c r="M370" s="46">
        <v>1</v>
      </c>
      <c r="N370" s="46">
        <v>0</v>
      </c>
      <c r="O370" s="46">
        <v>0</v>
      </c>
      <c r="P370" s="46">
        <v>0</v>
      </c>
      <c r="Q370" s="46">
        <v>0</v>
      </c>
      <c r="R370" s="46">
        <v>0</v>
      </c>
      <c r="S370" s="46">
        <v>0</v>
      </c>
      <c r="T370" s="117">
        <v>0</v>
      </c>
    </row>
    <row r="371" spans="1:20" ht="12" customHeight="1" x14ac:dyDescent="0.2">
      <c r="A371" s="115" t="s">
        <v>42</v>
      </c>
      <c r="B371" s="44">
        <v>0</v>
      </c>
      <c r="C371" s="45" t="s">
        <v>43</v>
      </c>
      <c r="D371" s="44">
        <v>35410007518</v>
      </c>
      <c r="E371" s="44" t="s">
        <v>430</v>
      </c>
      <c r="F371" s="37" t="s">
        <v>912</v>
      </c>
      <c r="G371" s="46">
        <v>378</v>
      </c>
      <c r="H371" s="46">
        <v>378</v>
      </c>
      <c r="I371" s="46">
        <v>0</v>
      </c>
      <c r="J371" s="70"/>
      <c r="K371" s="46">
        <v>0</v>
      </c>
      <c r="L371" s="46">
        <v>0</v>
      </c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117">
        <v>0</v>
      </c>
    </row>
    <row r="372" spans="1:20" ht="12" customHeight="1" x14ac:dyDescent="0.2">
      <c r="A372" s="115" t="s">
        <v>42</v>
      </c>
      <c r="B372" s="44">
        <v>0</v>
      </c>
      <c r="C372" s="45" t="s">
        <v>43</v>
      </c>
      <c r="D372" s="44">
        <v>35410007690</v>
      </c>
      <c r="E372" s="44" t="s">
        <v>431</v>
      </c>
      <c r="F372" s="37" t="s">
        <v>913</v>
      </c>
      <c r="G372" s="46">
        <v>48</v>
      </c>
      <c r="H372" s="46">
        <v>72</v>
      </c>
      <c r="I372" s="46">
        <v>0</v>
      </c>
      <c r="J372" s="70"/>
      <c r="K372" s="46">
        <v>0</v>
      </c>
      <c r="L372" s="46">
        <v>0</v>
      </c>
      <c r="M372" s="46">
        <v>24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117">
        <v>0</v>
      </c>
    </row>
    <row r="373" spans="1:20" ht="12" customHeight="1" x14ac:dyDescent="0.2">
      <c r="A373" s="115" t="s">
        <v>42</v>
      </c>
      <c r="B373" s="44">
        <v>0</v>
      </c>
      <c r="C373" s="45" t="s">
        <v>43</v>
      </c>
      <c r="D373" s="44">
        <v>35410007310</v>
      </c>
      <c r="E373" s="44" t="s">
        <v>432</v>
      </c>
      <c r="F373" s="37" t="s">
        <v>914</v>
      </c>
      <c r="G373" s="46">
        <v>4</v>
      </c>
      <c r="H373" s="46">
        <v>4</v>
      </c>
      <c r="I373" s="46">
        <v>0</v>
      </c>
      <c r="J373" s="70"/>
      <c r="K373" s="46">
        <v>0</v>
      </c>
      <c r="L373" s="46">
        <v>0</v>
      </c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117">
        <v>0</v>
      </c>
    </row>
    <row r="374" spans="1:20" ht="12" customHeight="1" x14ac:dyDescent="0.2">
      <c r="A374" s="115" t="s">
        <v>42</v>
      </c>
      <c r="B374" s="44">
        <v>0</v>
      </c>
      <c r="C374" s="45" t="s">
        <v>43</v>
      </c>
      <c r="D374" s="44">
        <v>35410007377</v>
      </c>
      <c r="E374" s="44" t="s">
        <v>433</v>
      </c>
      <c r="F374" s="37" t="s">
        <v>915</v>
      </c>
      <c r="G374" s="46">
        <v>8</v>
      </c>
      <c r="H374" s="46">
        <v>8</v>
      </c>
      <c r="I374" s="46">
        <v>0</v>
      </c>
      <c r="J374" s="70"/>
      <c r="K374" s="46">
        <v>0</v>
      </c>
      <c r="L374" s="46">
        <v>0</v>
      </c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117">
        <v>0</v>
      </c>
    </row>
    <row r="375" spans="1:20" ht="12" customHeight="1" x14ac:dyDescent="0.2">
      <c r="A375" s="115" t="s">
        <v>42</v>
      </c>
      <c r="B375" s="44">
        <v>0</v>
      </c>
      <c r="C375" s="45" t="s">
        <v>43</v>
      </c>
      <c r="D375" s="44">
        <v>35410007385</v>
      </c>
      <c r="E375" s="44" t="s">
        <v>434</v>
      </c>
      <c r="F375" s="37" t="s">
        <v>916</v>
      </c>
      <c r="G375" s="46">
        <v>8</v>
      </c>
      <c r="H375" s="46">
        <v>8</v>
      </c>
      <c r="I375" s="46">
        <v>0</v>
      </c>
      <c r="J375" s="70"/>
      <c r="K375" s="46">
        <v>0</v>
      </c>
      <c r="L375" s="46">
        <v>0</v>
      </c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117">
        <v>0</v>
      </c>
    </row>
    <row r="376" spans="1:20" ht="12" customHeight="1" x14ac:dyDescent="0.2">
      <c r="A376" s="115" t="s">
        <v>42</v>
      </c>
      <c r="B376" s="44">
        <v>0</v>
      </c>
      <c r="C376" s="45" t="s">
        <v>43</v>
      </c>
      <c r="D376" s="44">
        <v>35410007054</v>
      </c>
      <c r="E376" s="44" t="s">
        <v>435</v>
      </c>
      <c r="F376" s="37" t="s">
        <v>917</v>
      </c>
      <c r="G376" s="46">
        <v>6</v>
      </c>
      <c r="H376" s="46">
        <v>6</v>
      </c>
      <c r="I376" s="46">
        <v>0</v>
      </c>
      <c r="J376" s="70"/>
      <c r="K376" s="46">
        <v>0</v>
      </c>
      <c r="L376" s="46">
        <v>0</v>
      </c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117">
        <v>0</v>
      </c>
    </row>
    <row r="377" spans="1:20" ht="12" customHeight="1" x14ac:dyDescent="0.2">
      <c r="A377" s="115" t="s">
        <v>42</v>
      </c>
      <c r="B377" s="44">
        <v>0</v>
      </c>
      <c r="C377" s="45" t="s">
        <v>43</v>
      </c>
      <c r="D377" s="44">
        <v>35410007112</v>
      </c>
      <c r="E377" s="44" t="s">
        <v>436</v>
      </c>
      <c r="F377" s="37" t="s">
        <v>918</v>
      </c>
      <c r="G377" s="46">
        <v>8</v>
      </c>
      <c r="H377" s="46">
        <v>8</v>
      </c>
      <c r="I377" s="46">
        <v>0</v>
      </c>
      <c r="J377" s="70"/>
      <c r="K377" s="46">
        <v>0</v>
      </c>
      <c r="L377" s="46">
        <v>0</v>
      </c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117">
        <v>0</v>
      </c>
    </row>
    <row r="378" spans="1:20" ht="12" customHeight="1" x14ac:dyDescent="0.2">
      <c r="A378" s="115" t="s">
        <v>42</v>
      </c>
      <c r="B378" s="44">
        <v>0</v>
      </c>
      <c r="C378" s="45" t="s">
        <v>43</v>
      </c>
      <c r="D378" s="44">
        <v>35410007120</v>
      </c>
      <c r="E378" s="44" t="s">
        <v>437</v>
      </c>
      <c r="F378" s="37" t="s">
        <v>919</v>
      </c>
      <c r="G378" s="46">
        <v>7</v>
      </c>
      <c r="H378" s="46">
        <v>8</v>
      </c>
      <c r="I378" s="46">
        <v>0</v>
      </c>
      <c r="J378" s="70"/>
      <c r="K378" s="46">
        <v>0</v>
      </c>
      <c r="L378" s="46">
        <v>0</v>
      </c>
      <c r="M378" s="46">
        <v>1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117">
        <v>0</v>
      </c>
    </row>
    <row r="379" spans="1:20" ht="12" customHeight="1" x14ac:dyDescent="0.2">
      <c r="A379" s="115" t="s">
        <v>42</v>
      </c>
      <c r="B379" s="44">
        <v>0</v>
      </c>
      <c r="C379" s="45" t="s">
        <v>43</v>
      </c>
      <c r="D379" s="44">
        <v>35410007328</v>
      </c>
      <c r="E379" s="44" t="s">
        <v>438</v>
      </c>
      <c r="F379" s="37" t="s">
        <v>920</v>
      </c>
      <c r="G379" s="46">
        <v>2</v>
      </c>
      <c r="H379" s="46">
        <v>2</v>
      </c>
      <c r="I379" s="46">
        <v>0</v>
      </c>
      <c r="J379" s="70"/>
      <c r="K379" s="46">
        <v>0</v>
      </c>
      <c r="L379" s="46">
        <v>0</v>
      </c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0</v>
      </c>
      <c r="T379" s="117">
        <v>0</v>
      </c>
    </row>
    <row r="380" spans="1:20" ht="12" customHeight="1" x14ac:dyDescent="0.2">
      <c r="A380" s="115" t="s">
        <v>42</v>
      </c>
      <c r="B380" s="44">
        <v>0</v>
      </c>
      <c r="C380" s="45" t="s">
        <v>43</v>
      </c>
      <c r="D380" s="44">
        <v>35410007336</v>
      </c>
      <c r="E380" s="44" t="s">
        <v>439</v>
      </c>
      <c r="F380" s="37" t="s">
        <v>921</v>
      </c>
      <c r="G380" s="46">
        <v>2</v>
      </c>
      <c r="H380" s="46">
        <v>2</v>
      </c>
      <c r="I380" s="46">
        <v>0</v>
      </c>
      <c r="J380" s="70"/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117">
        <v>0</v>
      </c>
    </row>
    <row r="381" spans="1:20" ht="12" customHeight="1" x14ac:dyDescent="0.2">
      <c r="A381" s="115" t="s">
        <v>42</v>
      </c>
      <c r="B381" s="44">
        <v>0</v>
      </c>
      <c r="C381" s="45" t="s">
        <v>43</v>
      </c>
      <c r="D381" s="44">
        <v>35410007104</v>
      </c>
      <c r="E381" s="44" t="s">
        <v>440</v>
      </c>
      <c r="F381" s="37" t="s">
        <v>922</v>
      </c>
      <c r="G381" s="46">
        <v>3</v>
      </c>
      <c r="H381" s="46">
        <v>3</v>
      </c>
      <c r="I381" s="46">
        <v>0</v>
      </c>
      <c r="J381" s="70"/>
      <c r="K381" s="46">
        <v>0</v>
      </c>
      <c r="L381" s="46">
        <v>0</v>
      </c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117">
        <v>0</v>
      </c>
    </row>
    <row r="382" spans="1:20" ht="12" customHeight="1" x14ac:dyDescent="0.2">
      <c r="A382" s="115" t="s">
        <v>42</v>
      </c>
      <c r="B382" s="44">
        <v>0</v>
      </c>
      <c r="C382" s="45" t="s">
        <v>43</v>
      </c>
      <c r="D382" s="44">
        <v>35410002592</v>
      </c>
      <c r="E382" s="44" t="s">
        <v>441</v>
      </c>
      <c r="F382" s="37" t="s">
        <v>923</v>
      </c>
      <c r="G382" s="46">
        <v>345</v>
      </c>
      <c r="H382" s="46">
        <v>346</v>
      </c>
      <c r="I382" s="46">
        <v>0</v>
      </c>
      <c r="J382" s="70"/>
      <c r="K382" s="46">
        <v>0</v>
      </c>
      <c r="L382" s="46">
        <v>0</v>
      </c>
      <c r="M382" s="46">
        <v>1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117">
        <v>0</v>
      </c>
    </row>
    <row r="383" spans="1:20" ht="12" customHeight="1" x14ac:dyDescent="0.2">
      <c r="A383" s="115" t="s">
        <v>42</v>
      </c>
      <c r="B383" s="44">
        <v>0</v>
      </c>
      <c r="C383" s="45" t="s">
        <v>43</v>
      </c>
      <c r="D383" s="44">
        <v>35410002600</v>
      </c>
      <c r="E383" s="44" t="s">
        <v>442</v>
      </c>
      <c r="F383" s="37" t="s">
        <v>924</v>
      </c>
      <c r="G383" s="46">
        <v>681</v>
      </c>
      <c r="H383" s="46">
        <v>683</v>
      </c>
      <c r="I383" s="46">
        <v>0</v>
      </c>
      <c r="J383" s="70"/>
      <c r="K383" s="46">
        <v>0</v>
      </c>
      <c r="L383" s="46">
        <v>0</v>
      </c>
      <c r="M383" s="46">
        <v>2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0</v>
      </c>
      <c r="T383" s="117">
        <v>0</v>
      </c>
    </row>
    <row r="384" spans="1:20" ht="12" customHeight="1" x14ac:dyDescent="0.2">
      <c r="A384" s="115" t="s">
        <v>42</v>
      </c>
      <c r="B384" s="44">
        <v>0</v>
      </c>
      <c r="C384" s="45" t="s">
        <v>43</v>
      </c>
      <c r="D384" s="44">
        <v>35410002626</v>
      </c>
      <c r="E384" s="44" t="s">
        <v>443</v>
      </c>
      <c r="F384" s="37" t="s">
        <v>925</v>
      </c>
      <c r="G384" s="46">
        <v>254</v>
      </c>
      <c r="H384" s="46">
        <v>254</v>
      </c>
      <c r="I384" s="46">
        <v>0</v>
      </c>
      <c r="J384" s="70"/>
      <c r="K384" s="46">
        <v>0</v>
      </c>
      <c r="L384" s="46">
        <v>0</v>
      </c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117">
        <v>0</v>
      </c>
    </row>
    <row r="385" spans="1:20" ht="12" customHeight="1" x14ac:dyDescent="0.2">
      <c r="A385" s="115" t="s">
        <v>42</v>
      </c>
      <c r="B385" s="44">
        <v>0</v>
      </c>
      <c r="C385" s="45" t="s">
        <v>43</v>
      </c>
      <c r="D385" s="44">
        <v>35410002667</v>
      </c>
      <c r="E385" s="44" t="s">
        <v>444</v>
      </c>
      <c r="F385" s="37" t="s">
        <v>926</v>
      </c>
      <c r="G385" s="46">
        <v>68</v>
      </c>
      <c r="H385" s="46">
        <v>68</v>
      </c>
      <c r="I385" s="46">
        <v>0</v>
      </c>
      <c r="J385" s="70"/>
      <c r="K385" s="46">
        <v>0</v>
      </c>
      <c r="L385" s="46">
        <v>0</v>
      </c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117">
        <v>0</v>
      </c>
    </row>
    <row r="386" spans="1:20" ht="12" customHeight="1" x14ac:dyDescent="0.2">
      <c r="A386" s="115" t="s">
        <v>42</v>
      </c>
      <c r="B386" s="44">
        <v>0</v>
      </c>
      <c r="C386" s="45" t="s">
        <v>43</v>
      </c>
      <c r="D386" s="44">
        <v>35410002691</v>
      </c>
      <c r="E386" s="44" t="s">
        <v>445</v>
      </c>
      <c r="F386" s="37" t="s">
        <v>927</v>
      </c>
      <c r="G386" s="46">
        <v>65</v>
      </c>
      <c r="H386" s="46">
        <v>65</v>
      </c>
      <c r="I386" s="46">
        <v>0</v>
      </c>
      <c r="J386" s="70"/>
      <c r="K386" s="46">
        <v>0</v>
      </c>
      <c r="L386" s="46">
        <v>0</v>
      </c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117">
        <v>0</v>
      </c>
    </row>
    <row r="387" spans="1:20" ht="12" customHeight="1" x14ac:dyDescent="0.2">
      <c r="A387" s="115" t="s">
        <v>42</v>
      </c>
      <c r="B387" s="44">
        <v>0</v>
      </c>
      <c r="C387" s="45" t="s">
        <v>43</v>
      </c>
      <c r="D387" s="44">
        <v>35410007203</v>
      </c>
      <c r="E387" s="44" t="s">
        <v>446</v>
      </c>
      <c r="F387" s="37" t="s">
        <v>928</v>
      </c>
      <c r="G387" s="46">
        <v>162</v>
      </c>
      <c r="H387" s="46">
        <v>162</v>
      </c>
      <c r="I387" s="46">
        <v>0</v>
      </c>
      <c r="J387" s="70"/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117">
        <v>0</v>
      </c>
    </row>
    <row r="388" spans="1:20" ht="12" customHeight="1" x14ac:dyDescent="0.2">
      <c r="A388" s="115" t="s">
        <v>42</v>
      </c>
      <c r="B388" s="44">
        <v>0</v>
      </c>
      <c r="C388" s="45" t="s">
        <v>43</v>
      </c>
      <c r="D388" s="44">
        <v>35410002766</v>
      </c>
      <c r="E388" s="44" t="s">
        <v>447</v>
      </c>
      <c r="F388" s="37" t="s">
        <v>929</v>
      </c>
      <c r="G388" s="46">
        <v>25</v>
      </c>
      <c r="H388" s="46">
        <v>25</v>
      </c>
      <c r="I388" s="46">
        <v>0</v>
      </c>
      <c r="J388" s="70"/>
      <c r="K388" s="46">
        <v>0</v>
      </c>
      <c r="L388" s="46">
        <v>0</v>
      </c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117">
        <v>0</v>
      </c>
    </row>
    <row r="389" spans="1:20" ht="12" customHeight="1" x14ac:dyDescent="0.2">
      <c r="A389" s="115" t="s">
        <v>42</v>
      </c>
      <c r="B389" s="44">
        <v>0</v>
      </c>
      <c r="C389" s="45" t="s">
        <v>43</v>
      </c>
      <c r="D389" s="44">
        <v>35410002774</v>
      </c>
      <c r="E389" s="44" t="s">
        <v>448</v>
      </c>
      <c r="F389" s="37" t="s">
        <v>930</v>
      </c>
      <c r="G389" s="46">
        <v>152</v>
      </c>
      <c r="H389" s="46">
        <v>219</v>
      </c>
      <c r="I389" s="46">
        <v>0</v>
      </c>
      <c r="J389" s="70"/>
      <c r="K389" s="46">
        <v>0</v>
      </c>
      <c r="L389" s="46">
        <v>0</v>
      </c>
      <c r="M389" s="46">
        <v>67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117">
        <v>0</v>
      </c>
    </row>
    <row r="390" spans="1:20" ht="12" customHeight="1" x14ac:dyDescent="0.2">
      <c r="A390" s="115" t="s">
        <v>42</v>
      </c>
      <c r="B390" s="44">
        <v>0</v>
      </c>
      <c r="C390" s="45" t="s">
        <v>43</v>
      </c>
      <c r="D390" s="44">
        <v>35410002782</v>
      </c>
      <c r="E390" s="44" t="s">
        <v>449</v>
      </c>
      <c r="F390" s="37" t="s">
        <v>931</v>
      </c>
      <c r="G390" s="46">
        <v>257</v>
      </c>
      <c r="H390" s="46">
        <v>373</v>
      </c>
      <c r="I390" s="46">
        <v>0</v>
      </c>
      <c r="J390" s="70"/>
      <c r="K390" s="46">
        <v>0</v>
      </c>
      <c r="L390" s="46">
        <v>0</v>
      </c>
      <c r="M390" s="46">
        <v>116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117">
        <v>0</v>
      </c>
    </row>
    <row r="391" spans="1:20" ht="12" customHeight="1" x14ac:dyDescent="0.2">
      <c r="A391" s="115" t="s">
        <v>42</v>
      </c>
      <c r="B391" s="44">
        <v>0</v>
      </c>
      <c r="C391" s="45" t="s">
        <v>43</v>
      </c>
      <c r="D391" s="44">
        <v>35410002790</v>
      </c>
      <c r="E391" s="44" t="s">
        <v>450</v>
      </c>
      <c r="F391" s="37" t="s">
        <v>932</v>
      </c>
      <c r="G391" s="46">
        <v>84</v>
      </c>
      <c r="H391" s="46">
        <v>225</v>
      </c>
      <c r="I391" s="46">
        <v>0</v>
      </c>
      <c r="J391" s="70"/>
      <c r="K391" s="46">
        <v>0</v>
      </c>
      <c r="L391" s="46">
        <v>0</v>
      </c>
      <c r="M391" s="46">
        <v>141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117">
        <v>0</v>
      </c>
    </row>
    <row r="392" spans="1:20" ht="12" customHeight="1" x14ac:dyDescent="0.2">
      <c r="A392" s="115" t="s">
        <v>42</v>
      </c>
      <c r="B392" s="44">
        <v>0</v>
      </c>
      <c r="C392" s="45" t="s">
        <v>43</v>
      </c>
      <c r="D392" s="44">
        <v>35410002808</v>
      </c>
      <c r="E392" s="44" t="s">
        <v>451</v>
      </c>
      <c r="F392" s="37" t="s">
        <v>933</v>
      </c>
      <c r="G392" s="46">
        <v>264</v>
      </c>
      <c r="H392" s="46">
        <v>282</v>
      </c>
      <c r="I392" s="46">
        <v>0</v>
      </c>
      <c r="J392" s="70"/>
      <c r="K392" s="46">
        <v>0</v>
      </c>
      <c r="L392" s="46">
        <v>0</v>
      </c>
      <c r="M392" s="46">
        <v>18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117">
        <v>0</v>
      </c>
    </row>
    <row r="393" spans="1:20" ht="12" customHeight="1" x14ac:dyDescent="0.2">
      <c r="A393" s="115" t="s">
        <v>42</v>
      </c>
      <c r="B393" s="44">
        <v>0</v>
      </c>
      <c r="C393" s="45" t="s">
        <v>43</v>
      </c>
      <c r="D393" s="44">
        <v>35410002816</v>
      </c>
      <c r="E393" s="44" t="s">
        <v>452</v>
      </c>
      <c r="F393" s="37" t="s">
        <v>934</v>
      </c>
      <c r="G393" s="46">
        <v>252</v>
      </c>
      <c r="H393" s="46">
        <v>323</v>
      </c>
      <c r="I393" s="46">
        <v>0</v>
      </c>
      <c r="J393" s="70"/>
      <c r="K393" s="46">
        <v>0</v>
      </c>
      <c r="L393" s="46">
        <v>0</v>
      </c>
      <c r="M393" s="46">
        <v>0</v>
      </c>
      <c r="N393" s="46">
        <v>71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117">
        <v>0</v>
      </c>
    </row>
    <row r="394" spans="1:20" ht="12" customHeight="1" x14ac:dyDescent="0.2">
      <c r="A394" s="115" t="s">
        <v>42</v>
      </c>
      <c r="B394" s="44">
        <v>0</v>
      </c>
      <c r="C394" s="45" t="s">
        <v>43</v>
      </c>
      <c r="D394" s="44">
        <v>35410004275</v>
      </c>
      <c r="E394" s="44" t="s">
        <v>453</v>
      </c>
      <c r="F394" s="37" t="s">
        <v>935</v>
      </c>
      <c r="G394" s="46">
        <v>89</v>
      </c>
      <c r="H394" s="46">
        <v>89</v>
      </c>
      <c r="I394" s="46">
        <v>0</v>
      </c>
      <c r="J394" s="70"/>
      <c r="K394" s="46">
        <v>0</v>
      </c>
      <c r="L394" s="46">
        <v>0</v>
      </c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117">
        <v>0</v>
      </c>
    </row>
    <row r="395" spans="1:20" ht="12" customHeight="1" x14ac:dyDescent="0.2">
      <c r="A395" s="115" t="s">
        <v>42</v>
      </c>
      <c r="B395" s="44">
        <v>0</v>
      </c>
      <c r="C395" s="45" t="s">
        <v>43</v>
      </c>
      <c r="D395" s="44">
        <v>35410004127</v>
      </c>
      <c r="E395" s="44" t="s">
        <v>454</v>
      </c>
      <c r="F395" s="37" t="s">
        <v>936</v>
      </c>
      <c r="G395" s="46">
        <v>25</v>
      </c>
      <c r="H395" s="46">
        <v>25</v>
      </c>
      <c r="I395" s="46">
        <v>0</v>
      </c>
      <c r="J395" s="70"/>
      <c r="K395" s="46">
        <v>0</v>
      </c>
      <c r="L395" s="46">
        <v>0</v>
      </c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117">
        <v>0</v>
      </c>
    </row>
    <row r="396" spans="1:20" ht="12" customHeight="1" x14ac:dyDescent="0.2">
      <c r="A396" s="115" t="s">
        <v>42</v>
      </c>
      <c r="B396" s="44">
        <v>0</v>
      </c>
      <c r="C396" s="45" t="s">
        <v>43</v>
      </c>
      <c r="D396" s="44">
        <v>35410004010</v>
      </c>
      <c r="E396" s="44" t="s">
        <v>455</v>
      </c>
      <c r="F396" s="37" t="s">
        <v>937</v>
      </c>
      <c r="G396" s="46">
        <v>20</v>
      </c>
      <c r="H396" s="46">
        <v>20</v>
      </c>
      <c r="I396" s="46">
        <v>0</v>
      </c>
      <c r="J396" s="70"/>
      <c r="K396" s="46">
        <v>0</v>
      </c>
      <c r="L396" s="46">
        <v>0</v>
      </c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117">
        <v>0</v>
      </c>
    </row>
    <row r="397" spans="1:20" ht="12" customHeight="1" x14ac:dyDescent="0.2">
      <c r="A397" s="115" t="s">
        <v>42</v>
      </c>
      <c r="B397" s="44">
        <v>0</v>
      </c>
      <c r="C397" s="45" t="s">
        <v>43</v>
      </c>
      <c r="D397" s="44">
        <v>35410004135</v>
      </c>
      <c r="E397" s="44" t="s">
        <v>456</v>
      </c>
      <c r="F397" s="37" t="s">
        <v>938</v>
      </c>
      <c r="G397" s="46">
        <v>18</v>
      </c>
      <c r="H397" s="46">
        <v>18</v>
      </c>
      <c r="I397" s="46">
        <v>0</v>
      </c>
      <c r="J397" s="70"/>
      <c r="K397" s="46">
        <v>0</v>
      </c>
      <c r="L397" s="46">
        <v>0</v>
      </c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117">
        <v>0</v>
      </c>
    </row>
    <row r="398" spans="1:20" ht="12" customHeight="1" x14ac:dyDescent="0.2">
      <c r="A398" s="115" t="s">
        <v>42</v>
      </c>
      <c r="B398" s="44">
        <v>0</v>
      </c>
      <c r="C398" s="45" t="s">
        <v>43</v>
      </c>
      <c r="D398" s="44">
        <v>35410004143</v>
      </c>
      <c r="E398" s="44" t="s">
        <v>457</v>
      </c>
      <c r="F398" s="37" t="s">
        <v>939</v>
      </c>
      <c r="G398" s="46">
        <v>64</v>
      </c>
      <c r="H398" s="46">
        <v>65</v>
      </c>
      <c r="I398" s="46">
        <v>0</v>
      </c>
      <c r="J398" s="70"/>
      <c r="K398" s="46">
        <v>0</v>
      </c>
      <c r="L398" s="46">
        <v>0</v>
      </c>
      <c r="M398" s="46">
        <v>1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117">
        <v>0</v>
      </c>
    </row>
    <row r="399" spans="1:20" ht="12" customHeight="1" x14ac:dyDescent="0.2">
      <c r="A399" s="115" t="s">
        <v>42</v>
      </c>
      <c r="B399" s="44">
        <v>0</v>
      </c>
      <c r="C399" s="45" t="s">
        <v>43</v>
      </c>
      <c r="D399" s="44">
        <v>35410004101</v>
      </c>
      <c r="E399" s="44" t="s">
        <v>458</v>
      </c>
      <c r="F399" s="37" t="s">
        <v>940</v>
      </c>
      <c r="G399" s="46">
        <v>89</v>
      </c>
      <c r="H399" s="46">
        <v>89</v>
      </c>
      <c r="I399" s="46">
        <v>0</v>
      </c>
      <c r="J399" s="70"/>
      <c r="K399" s="46">
        <v>0</v>
      </c>
      <c r="L399" s="46">
        <v>0</v>
      </c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117">
        <v>0</v>
      </c>
    </row>
    <row r="400" spans="1:20" ht="12" customHeight="1" x14ac:dyDescent="0.2">
      <c r="A400" s="115" t="s">
        <v>42</v>
      </c>
      <c r="B400" s="44">
        <v>0</v>
      </c>
      <c r="C400" s="45" t="s">
        <v>43</v>
      </c>
      <c r="D400" s="44">
        <v>35410004077</v>
      </c>
      <c r="E400" s="44" t="s">
        <v>459</v>
      </c>
      <c r="F400" s="37" t="s">
        <v>941</v>
      </c>
      <c r="G400" s="46">
        <v>3</v>
      </c>
      <c r="H400" s="46">
        <v>3</v>
      </c>
      <c r="I400" s="46">
        <v>0</v>
      </c>
      <c r="J400" s="70"/>
      <c r="K400" s="46">
        <v>0</v>
      </c>
      <c r="L400" s="46">
        <v>0</v>
      </c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117">
        <v>0</v>
      </c>
    </row>
    <row r="401" spans="1:20" ht="12" customHeight="1" x14ac:dyDescent="0.2">
      <c r="A401" s="115" t="s">
        <v>42</v>
      </c>
      <c r="B401" s="44">
        <v>0</v>
      </c>
      <c r="C401" s="45" t="s">
        <v>43</v>
      </c>
      <c r="D401" s="44">
        <v>35410003996</v>
      </c>
      <c r="E401" s="44" t="s">
        <v>460</v>
      </c>
      <c r="F401" s="37" t="s">
        <v>942</v>
      </c>
      <c r="G401" s="46">
        <v>6</v>
      </c>
      <c r="H401" s="46">
        <v>6</v>
      </c>
      <c r="I401" s="46">
        <v>0</v>
      </c>
      <c r="J401" s="70"/>
      <c r="K401" s="46">
        <v>0</v>
      </c>
      <c r="L401" s="46">
        <v>0</v>
      </c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117">
        <v>0</v>
      </c>
    </row>
    <row r="402" spans="1:20" ht="12" customHeight="1" x14ac:dyDescent="0.2">
      <c r="A402" s="115" t="s">
        <v>42</v>
      </c>
      <c r="B402" s="44">
        <v>0</v>
      </c>
      <c r="C402" s="45" t="s">
        <v>43</v>
      </c>
      <c r="D402" s="44">
        <v>35410002832</v>
      </c>
      <c r="E402" s="44" t="s">
        <v>461</v>
      </c>
      <c r="F402" s="37" t="s">
        <v>943</v>
      </c>
      <c r="G402" s="46">
        <v>9</v>
      </c>
      <c r="H402" s="46">
        <v>9</v>
      </c>
      <c r="I402" s="46">
        <v>0</v>
      </c>
      <c r="J402" s="70"/>
      <c r="K402" s="46">
        <v>0</v>
      </c>
      <c r="L402" s="46">
        <v>0</v>
      </c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117">
        <v>0</v>
      </c>
    </row>
    <row r="403" spans="1:20" ht="12" customHeight="1" x14ac:dyDescent="0.2">
      <c r="A403" s="115" t="s">
        <v>42</v>
      </c>
      <c r="B403" s="44">
        <v>0</v>
      </c>
      <c r="C403" s="45" t="s">
        <v>43</v>
      </c>
      <c r="D403" s="44">
        <v>35410007195</v>
      </c>
      <c r="E403" s="44" t="s">
        <v>462</v>
      </c>
      <c r="F403" s="37" t="s">
        <v>944</v>
      </c>
      <c r="G403" s="46">
        <v>123</v>
      </c>
      <c r="H403" s="46">
        <v>123</v>
      </c>
      <c r="I403" s="46">
        <v>0</v>
      </c>
      <c r="J403" s="70"/>
      <c r="K403" s="46">
        <v>0</v>
      </c>
      <c r="L403" s="46">
        <v>0</v>
      </c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117">
        <v>0</v>
      </c>
    </row>
    <row r="404" spans="1:20" ht="12" customHeight="1" x14ac:dyDescent="0.2">
      <c r="A404" s="115" t="s">
        <v>42</v>
      </c>
      <c r="B404" s="44">
        <v>0</v>
      </c>
      <c r="C404" s="45" t="s">
        <v>43</v>
      </c>
      <c r="D404" s="44">
        <v>35410002857</v>
      </c>
      <c r="E404" s="44" t="s">
        <v>463</v>
      </c>
      <c r="F404" s="37" t="s">
        <v>945</v>
      </c>
      <c r="G404" s="46">
        <v>281</v>
      </c>
      <c r="H404" s="46">
        <v>281</v>
      </c>
      <c r="I404" s="46">
        <v>0</v>
      </c>
      <c r="J404" s="70"/>
      <c r="K404" s="46">
        <v>0</v>
      </c>
      <c r="L404" s="46">
        <v>0</v>
      </c>
      <c r="M404" s="46">
        <v>0</v>
      </c>
      <c r="N404" s="46">
        <v>0</v>
      </c>
      <c r="O404" s="46">
        <v>0</v>
      </c>
      <c r="P404" s="46">
        <v>0</v>
      </c>
      <c r="Q404" s="46">
        <v>0</v>
      </c>
      <c r="R404" s="46">
        <v>0</v>
      </c>
      <c r="S404" s="46">
        <v>0</v>
      </c>
      <c r="T404" s="117">
        <v>0</v>
      </c>
    </row>
    <row r="405" spans="1:20" ht="12" customHeight="1" x14ac:dyDescent="0.2">
      <c r="A405" s="115" t="s">
        <v>42</v>
      </c>
      <c r="B405" s="44">
        <v>0</v>
      </c>
      <c r="C405" s="45" t="s">
        <v>43</v>
      </c>
      <c r="D405" s="44">
        <v>35410002873</v>
      </c>
      <c r="E405" s="44" t="s">
        <v>464</v>
      </c>
      <c r="F405" s="37" t="s">
        <v>946</v>
      </c>
      <c r="G405" s="46">
        <v>1277</v>
      </c>
      <c r="H405" s="46">
        <v>3474</v>
      </c>
      <c r="I405" s="46">
        <v>0</v>
      </c>
      <c r="J405" s="70"/>
      <c r="K405" s="46">
        <v>0</v>
      </c>
      <c r="L405" s="46">
        <v>44</v>
      </c>
      <c r="M405" s="46">
        <v>2728</v>
      </c>
      <c r="N405" s="46">
        <v>0</v>
      </c>
      <c r="O405" s="46">
        <v>0</v>
      </c>
      <c r="P405" s="46">
        <v>0</v>
      </c>
      <c r="Q405" s="46">
        <v>0</v>
      </c>
      <c r="R405" s="46">
        <v>56</v>
      </c>
      <c r="S405" s="46">
        <v>44</v>
      </c>
      <c r="T405" s="117">
        <v>475</v>
      </c>
    </row>
    <row r="406" spans="1:20" ht="12" customHeight="1" x14ac:dyDescent="0.2">
      <c r="A406" s="115" t="s">
        <v>42</v>
      </c>
      <c r="B406" s="44">
        <v>0</v>
      </c>
      <c r="C406" s="45" t="s">
        <v>43</v>
      </c>
      <c r="D406" s="44">
        <v>35410002881</v>
      </c>
      <c r="E406" s="44" t="s">
        <v>465</v>
      </c>
      <c r="F406" s="37" t="s">
        <v>947</v>
      </c>
      <c r="G406" s="46">
        <v>8</v>
      </c>
      <c r="H406" s="46">
        <v>751</v>
      </c>
      <c r="I406" s="46">
        <v>0</v>
      </c>
      <c r="J406" s="70"/>
      <c r="K406" s="46">
        <v>0</v>
      </c>
      <c r="L406" s="46">
        <v>4</v>
      </c>
      <c r="M406" s="46">
        <v>777</v>
      </c>
      <c r="N406" s="46">
        <v>0</v>
      </c>
      <c r="O406" s="46">
        <v>0</v>
      </c>
      <c r="P406" s="46">
        <v>0</v>
      </c>
      <c r="Q406" s="46">
        <v>0</v>
      </c>
      <c r="R406" s="46">
        <v>34</v>
      </c>
      <c r="S406" s="46">
        <v>4</v>
      </c>
      <c r="T406" s="117">
        <v>0</v>
      </c>
    </row>
    <row r="407" spans="1:20" ht="12" customHeight="1" x14ac:dyDescent="0.2">
      <c r="A407" s="115" t="s">
        <v>42</v>
      </c>
      <c r="B407" s="44">
        <v>0</v>
      </c>
      <c r="C407" s="45" t="s">
        <v>43</v>
      </c>
      <c r="D407" s="44">
        <v>35410002899</v>
      </c>
      <c r="E407" s="44" t="s">
        <v>466</v>
      </c>
      <c r="F407" s="37" t="s">
        <v>948</v>
      </c>
      <c r="G407" s="46">
        <v>1081</v>
      </c>
      <c r="H407" s="46">
        <v>2162</v>
      </c>
      <c r="I407" s="46">
        <v>0</v>
      </c>
      <c r="J407" s="70"/>
      <c r="K407" s="46">
        <v>0</v>
      </c>
      <c r="L407" s="46">
        <v>11</v>
      </c>
      <c r="M407" s="46">
        <v>1086</v>
      </c>
      <c r="N407" s="46">
        <v>0</v>
      </c>
      <c r="O407" s="46">
        <v>0</v>
      </c>
      <c r="P407" s="46">
        <v>0</v>
      </c>
      <c r="Q407" s="46">
        <v>0</v>
      </c>
      <c r="R407" s="46">
        <v>6</v>
      </c>
      <c r="S407" s="46">
        <v>12</v>
      </c>
      <c r="T407" s="117">
        <v>0</v>
      </c>
    </row>
    <row r="408" spans="1:20" ht="12" customHeight="1" x14ac:dyDescent="0.2">
      <c r="A408" s="115" t="s">
        <v>42</v>
      </c>
      <c r="B408" s="44">
        <v>0</v>
      </c>
      <c r="C408" s="45" t="s">
        <v>43</v>
      </c>
      <c r="D408" s="44">
        <v>35410002907</v>
      </c>
      <c r="E408" s="44" t="s">
        <v>467</v>
      </c>
      <c r="F408" s="37" t="s">
        <v>949</v>
      </c>
      <c r="G408" s="46">
        <v>142</v>
      </c>
      <c r="H408" s="46">
        <v>156</v>
      </c>
      <c r="I408" s="46">
        <v>0</v>
      </c>
      <c r="J408" s="70"/>
      <c r="K408" s="46">
        <v>0</v>
      </c>
      <c r="L408" s="46">
        <v>0</v>
      </c>
      <c r="M408" s="46">
        <v>14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117">
        <v>0</v>
      </c>
    </row>
    <row r="409" spans="1:20" ht="12" customHeight="1" x14ac:dyDescent="0.2">
      <c r="A409" s="115" t="s">
        <v>42</v>
      </c>
      <c r="B409" s="44">
        <v>0</v>
      </c>
      <c r="C409" s="45" t="s">
        <v>43</v>
      </c>
      <c r="D409" s="44">
        <v>35410002915</v>
      </c>
      <c r="E409" s="44" t="s">
        <v>468</v>
      </c>
      <c r="F409" s="37" t="s">
        <v>950</v>
      </c>
      <c r="G409" s="46">
        <v>206</v>
      </c>
      <c r="H409" s="46">
        <v>548</v>
      </c>
      <c r="I409" s="46">
        <v>0</v>
      </c>
      <c r="J409" s="70"/>
      <c r="K409" s="46">
        <v>0</v>
      </c>
      <c r="L409" s="46">
        <v>3</v>
      </c>
      <c r="M409" s="46">
        <v>355</v>
      </c>
      <c r="N409" s="46">
        <v>0</v>
      </c>
      <c r="O409" s="46">
        <v>0</v>
      </c>
      <c r="P409" s="46">
        <v>0</v>
      </c>
      <c r="Q409" s="46">
        <v>0</v>
      </c>
      <c r="R409" s="46">
        <v>13</v>
      </c>
      <c r="S409" s="46">
        <v>3</v>
      </c>
      <c r="T409" s="117">
        <v>0</v>
      </c>
    </row>
    <row r="410" spans="1:20" ht="12" customHeight="1" x14ac:dyDescent="0.2">
      <c r="A410" s="115" t="s">
        <v>42</v>
      </c>
      <c r="B410" s="44">
        <v>0</v>
      </c>
      <c r="C410" s="45" t="s">
        <v>43</v>
      </c>
      <c r="D410" s="44">
        <v>35410002923</v>
      </c>
      <c r="E410" s="44" t="s">
        <v>469</v>
      </c>
      <c r="F410" s="37" t="s">
        <v>951</v>
      </c>
      <c r="G410" s="46">
        <v>3</v>
      </c>
      <c r="H410" s="46">
        <v>48</v>
      </c>
      <c r="I410" s="46">
        <v>0</v>
      </c>
      <c r="J410" s="70"/>
      <c r="K410" s="46">
        <v>0</v>
      </c>
      <c r="L410" s="46">
        <v>0</v>
      </c>
      <c r="M410" s="46">
        <v>45</v>
      </c>
      <c r="N410" s="46">
        <v>0</v>
      </c>
      <c r="O410" s="46">
        <v>0</v>
      </c>
      <c r="P410" s="46">
        <v>0</v>
      </c>
      <c r="Q410" s="46">
        <v>0</v>
      </c>
      <c r="R410" s="46">
        <v>0</v>
      </c>
      <c r="S410" s="46">
        <v>0</v>
      </c>
      <c r="T410" s="117">
        <v>0</v>
      </c>
    </row>
    <row r="411" spans="1:20" ht="12" customHeight="1" x14ac:dyDescent="0.2">
      <c r="A411" s="115" t="s">
        <v>42</v>
      </c>
      <c r="B411" s="44">
        <v>0</v>
      </c>
      <c r="C411" s="45" t="s">
        <v>43</v>
      </c>
      <c r="D411" s="44">
        <v>35410004168</v>
      </c>
      <c r="E411" s="44" t="s">
        <v>470</v>
      </c>
      <c r="F411" s="37" t="s">
        <v>952</v>
      </c>
      <c r="G411" s="46">
        <v>62</v>
      </c>
      <c r="H411" s="46">
        <v>62</v>
      </c>
      <c r="I411" s="46">
        <v>0</v>
      </c>
      <c r="J411" s="70"/>
      <c r="K411" s="46">
        <v>0</v>
      </c>
      <c r="L411" s="46">
        <v>0</v>
      </c>
      <c r="M411" s="46">
        <v>0</v>
      </c>
      <c r="N411" s="46">
        <v>0</v>
      </c>
      <c r="O411" s="46">
        <v>0</v>
      </c>
      <c r="P411" s="46">
        <v>0</v>
      </c>
      <c r="Q411" s="46">
        <v>0</v>
      </c>
      <c r="R411" s="46">
        <v>0</v>
      </c>
      <c r="S411" s="46">
        <v>0</v>
      </c>
      <c r="T411" s="117">
        <v>0</v>
      </c>
    </row>
    <row r="412" spans="1:20" ht="12" customHeight="1" x14ac:dyDescent="0.2">
      <c r="A412" s="115" t="s">
        <v>42</v>
      </c>
      <c r="B412" s="44">
        <v>0</v>
      </c>
      <c r="C412" s="45" t="s">
        <v>43</v>
      </c>
      <c r="D412" s="44">
        <v>35410002949</v>
      </c>
      <c r="E412" s="44" t="s">
        <v>471</v>
      </c>
      <c r="F412" s="37" t="s">
        <v>953</v>
      </c>
      <c r="G412" s="46">
        <v>8</v>
      </c>
      <c r="H412" s="46">
        <v>8</v>
      </c>
      <c r="I412" s="46">
        <v>0</v>
      </c>
      <c r="J412" s="70"/>
      <c r="K412" s="46">
        <v>0</v>
      </c>
      <c r="L412" s="46">
        <v>0</v>
      </c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117">
        <v>0</v>
      </c>
    </row>
    <row r="413" spans="1:20" ht="12" customHeight="1" x14ac:dyDescent="0.2">
      <c r="A413" s="115" t="s">
        <v>42</v>
      </c>
      <c r="B413" s="44">
        <v>0</v>
      </c>
      <c r="C413" s="45" t="s">
        <v>43</v>
      </c>
      <c r="D413" s="44">
        <v>35410002956</v>
      </c>
      <c r="E413" s="44" t="s">
        <v>472</v>
      </c>
      <c r="F413" s="37" t="s">
        <v>954</v>
      </c>
      <c r="G413" s="46">
        <v>1</v>
      </c>
      <c r="H413" s="46">
        <v>1</v>
      </c>
      <c r="I413" s="46">
        <v>0</v>
      </c>
      <c r="J413" s="70"/>
      <c r="K413" s="46">
        <v>0</v>
      </c>
      <c r="L413" s="46">
        <v>0</v>
      </c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117">
        <v>0</v>
      </c>
    </row>
    <row r="414" spans="1:20" ht="12" customHeight="1" x14ac:dyDescent="0.2">
      <c r="A414" s="115" t="s">
        <v>42</v>
      </c>
      <c r="B414" s="44">
        <v>0</v>
      </c>
      <c r="C414" s="45" t="s">
        <v>43</v>
      </c>
      <c r="D414" s="44">
        <v>35410002972</v>
      </c>
      <c r="E414" s="44" t="s">
        <v>473</v>
      </c>
      <c r="F414" s="37" t="s">
        <v>955</v>
      </c>
      <c r="G414" s="46">
        <v>10</v>
      </c>
      <c r="H414" s="46">
        <v>0</v>
      </c>
      <c r="I414" s="46">
        <v>0</v>
      </c>
      <c r="J414" s="70"/>
      <c r="K414" s="46">
        <v>0</v>
      </c>
      <c r="L414" s="46">
        <v>0</v>
      </c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10</v>
      </c>
      <c r="S414" s="46">
        <v>0</v>
      </c>
      <c r="T414" s="117">
        <v>0</v>
      </c>
    </row>
    <row r="415" spans="1:20" ht="12" customHeight="1" x14ac:dyDescent="0.2">
      <c r="A415" s="115" t="s">
        <v>42</v>
      </c>
      <c r="B415" s="44">
        <v>0</v>
      </c>
      <c r="C415" s="45" t="s">
        <v>43</v>
      </c>
      <c r="D415" s="44">
        <v>35410005249</v>
      </c>
      <c r="E415" s="44" t="s">
        <v>474</v>
      </c>
      <c r="F415" s="37" t="s">
        <v>956</v>
      </c>
      <c r="G415" s="46">
        <v>5</v>
      </c>
      <c r="H415" s="46">
        <v>5</v>
      </c>
      <c r="I415" s="46">
        <v>0</v>
      </c>
      <c r="J415" s="70"/>
      <c r="K415" s="46">
        <v>0</v>
      </c>
      <c r="L415" s="46">
        <v>0</v>
      </c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117">
        <v>0</v>
      </c>
    </row>
    <row r="416" spans="1:20" ht="12" customHeight="1" x14ac:dyDescent="0.2">
      <c r="A416" s="115" t="s">
        <v>42</v>
      </c>
      <c r="B416" s="44">
        <v>0</v>
      </c>
      <c r="C416" s="45" t="s">
        <v>43</v>
      </c>
      <c r="D416" s="44">
        <v>35410002998</v>
      </c>
      <c r="E416" s="44" t="s">
        <v>475</v>
      </c>
      <c r="F416" s="37" t="s">
        <v>957</v>
      </c>
      <c r="G416" s="46">
        <v>23</v>
      </c>
      <c r="H416" s="46">
        <v>23</v>
      </c>
      <c r="I416" s="46">
        <v>0</v>
      </c>
      <c r="J416" s="70"/>
      <c r="K416" s="46">
        <v>0</v>
      </c>
      <c r="L416" s="46">
        <v>0</v>
      </c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117">
        <v>0</v>
      </c>
    </row>
    <row r="417" spans="1:20" ht="12" customHeight="1" x14ac:dyDescent="0.2">
      <c r="A417" s="115" t="s">
        <v>42</v>
      </c>
      <c r="B417" s="44">
        <v>0</v>
      </c>
      <c r="C417" s="45" t="s">
        <v>43</v>
      </c>
      <c r="D417" s="44">
        <v>35410003004</v>
      </c>
      <c r="E417" s="44" t="s">
        <v>476</v>
      </c>
      <c r="F417" s="37" t="s">
        <v>958</v>
      </c>
      <c r="G417" s="46">
        <v>14</v>
      </c>
      <c r="H417" s="46">
        <v>0</v>
      </c>
      <c r="I417" s="46">
        <v>20</v>
      </c>
      <c r="J417" s="70"/>
      <c r="K417" s="46">
        <v>0</v>
      </c>
      <c r="L417" s="46">
        <v>0</v>
      </c>
      <c r="M417" s="46">
        <v>6</v>
      </c>
      <c r="N417" s="46">
        <v>0</v>
      </c>
      <c r="O417" s="46">
        <v>0</v>
      </c>
      <c r="P417" s="46">
        <v>0</v>
      </c>
      <c r="Q417" s="46">
        <v>0</v>
      </c>
      <c r="R417" s="46">
        <v>20</v>
      </c>
      <c r="S417" s="46">
        <v>20</v>
      </c>
      <c r="T417" s="117">
        <v>0</v>
      </c>
    </row>
    <row r="418" spans="1:20" ht="12" customHeight="1" x14ac:dyDescent="0.2">
      <c r="A418" s="115" t="s">
        <v>42</v>
      </c>
      <c r="B418" s="44">
        <v>0</v>
      </c>
      <c r="C418" s="45" t="s">
        <v>43</v>
      </c>
      <c r="D418" s="44">
        <v>35410004960</v>
      </c>
      <c r="E418" s="44" t="s">
        <v>477</v>
      </c>
      <c r="F418" s="37" t="s">
        <v>959</v>
      </c>
      <c r="G418" s="46">
        <v>250</v>
      </c>
      <c r="H418" s="46">
        <v>250</v>
      </c>
      <c r="I418" s="46">
        <v>0</v>
      </c>
      <c r="J418" s="70"/>
      <c r="K418" s="46">
        <v>0</v>
      </c>
      <c r="L418" s="46">
        <v>0</v>
      </c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117">
        <v>0</v>
      </c>
    </row>
    <row r="419" spans="1:20" ht="12" customHeight="1" x14ac:dyDescent="0.2">
      <c r="A419" s="115" t="s">
        <v>42</v>
      </c>
      <c r="B419" s="44">
        <v>0</v>
      </c>
      <c r="C419" s="45" t="s">
        <v>43</v>
      </c>
      <c r="D419" s="44">
        <v>35410006254</v>
      </c>
      <c r="E419" s="44" t="s">
        <v>478</v>
      </c>
      <c r="F419" s="37" t="s">
        <v>960</v>
      </c>
      <c r="G419" s="46">
        <v>1</v>
      </c>
      <c r="H419" s="46">
        <v>1</v>
      </c>
      <c r="I419" s="46">
        <v>0</v>
      </c>
      <c r="J419" s="70"/>
      <c r="K419" s="46">
        <v>0</v>
      </c>
      <c r="L419" s="46">
        <v>0</v>
      </c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117">
        <v>0</v>
      </c>
    </row>
    <row r="420" spans="1:20" ht="12" customHeight="1" x14ac:dyDescent="0.2">
      <c r="A420" s="115" t="s">
        <v>42</v>
      </c>
      <c r="B420" s="44">
        <v>0</v>
      </c>
      <c r="C420" s="45" t="s">
        <v>43</v>
      </c>
      <c r="D420" s="44">
        <v>35410003012</v>
      </c>
      <c r="E420" s="44" t="s">
        <v>479</v>
      </c>
      <c r="F420" s="37" t="s">
        <v>961</v>
      </c>
      <c r="G420" s="46">
        <v>18</v>
      </c>
      <c r="H420" s="46">
        <v>18</v>
      </c>
      <c r="I420" s="46">
        <v>0</v>
      </c>
      <c r="J420" s="70"/>
      <c r="K420" s="46">
        <v>0</v>
      </c>
      <c r="L420" s="46">
        <v>0</v>
      </c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117">
        <v>0</v>
      </c>
    </row>
    <row r="421" spans="1:20" ht="12" customHeight="1" x14ac:dyDescent="0.2">
      <c r="A421" s="115" t="s">
        <v>42</v>
      </c>
      <c r="B421" s="44">
        <v>0</v>
      </c>
      <c r="C421" s="45" t="s">
        <v>43</v>
      </c>
      <c r="D421" s="44">
        <v>35410003020</v>
      </c>
      <c r="E421" s="44" t="s">
        <v>480</v>
      </c>
      <c r="F421" s="37" t="s">
        <v>962</v>
      </c>
      <c r="G421" s="46">
        <v>1</v>
      </c>
      <c r="H421" s="46">
        <v>11</v>
      </c>
      <c r="I421" s="46">
        <v>0</v>
      </c>
      <c r="J421" s="70"/>
      <c r="K421" s="46">
        <v>0</v>
      </c>
      <c r="L421" s="46">
        <v>0</v>
      </c>
      <c r="M421" s="46">
        <v>10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117">
        <v>0</v>
      </c>
    </row>
    <row r="422" spans="1:20" ht="12" customHeight="1" x14ac:dyDescent="0.2">
      <c r="A422" s="115" t="s">
        <v>42</v>
      </c>
      <c r="B422" s="44">
        <v>0</v>
      </c>
      <c r="C422" s="45" t="s">
        <v>43</v>
      </c>
      <c r="D422" s="44">
        <v>35410007211</v>
      </c>
      <c r="E422" s="44" t="s">
        <v>481</v>
      </c>
      <c r="F422" s="37" t="s">
        <v>963</v>
      </c>
      <c r="G422" s="46">
        <v>640</v>
      </c>
      <c r="H422" s="46">
        <v>640</v>
      </c>
      <c r="I422" s="46">
        <v>0</v>
      </c>
      <c r="J422" s="70"/>
      <c r="K422" s="46">
        <v>0</v>
      </c>
      <c r="L422" s="46">
        <v>0</v>
      </c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117">
        <v>0</v>
      </c>
    </row>
    <row r="423" spans="1:20" ht="12" customHeight="1" x14ac:dyDescent="0.2">
      <c r="A423" s="115" t="s">
        <v>42</v>
      </c>
      <c r="B423" s="44">
        <v>0</v>
      </c>
      <c r="C423" s="45" t="s">
        <v>43</v>
      </c>
      <c r="D423" s="44">
        <v>35410003038</v>
      </c>
      <c r="E423" s="44" t="s">
        <v>482</v>
      </c>
      <c r="F423" s="37" t="s">
        <v>964</v>
      </c>
      <c r="G423" s="46">
        <v>1</v>
      </c>
      <c r="H423" s="46">
        <v>2</v>
      </c>
      <c r="I423" s="46">
        <v>0</v>
      </c>
      <c r="J423" s="70"/>
      <c r="K423" s="46">
        <v>0</v>
      </c>
      <c r="L423" s="46">
        <v>0</v>
      </c>
      <c r="M423" s="46">
        <v>1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117">
        <v>0</v>
      </c>
    </row>
    <row r="424" spans="1:20" ht="12" customHeight="1" x14ac:dyDescent="0.2">
      <c r="A424" s="115" t="s">
        <v>42</v>
      </c>
      <c r="B424" s="44">
        <v>0</v>
      </c>
      <c r="C424" s="45" t="s">
        <v>43</v>
      </c>
      <c r="D424" s="44">
        <v>35410003046</v>
      </c>
      <c r="E424" s="44" t="s">
        <v>483</v>
      </c>
      <c r="F424" s="37" t="s">
        <v>965</v>
      </c>
      <c r="G424" s="46">
        <v>40</v>
      </c>
      <c r="H424" s="46">
        <v>41</v>
      </c>
      <c r="I424" s="46">
        <v>0</v>
      </c>
      <c r="J424" s="70"/>
      <c r="K424" s="46">
        <v>0</v>
      </c>
      <c r="L424" s="46">
        <v>0</v>
      </c>
      <c r="M424" s="46">
        <v>1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117">
        <v>0</v>
      </c>
    </row>
    <row r="425" spans="1:20" ht="12" customHeight="1" x14ac:dyDescent="0.2">
      <c r="A425" s="115" t="s">
        <v>42</v>
      </c>
      <c r="B425" s="44">
        <v>0</v>
      </c>
      <c r="C425" s="45" t="s">
        <v>43</v>
      </c>
      <c r="D425" s="44">
        <v>35410005009</v>
      </c>
      <c r="E425" s="44" t="s">
        <v>484</v>
      </c>
      <c r="F425" s="37" t="s">
        <v>966</v>
      </c>
      <c r="G425" s="46">
        <v>1</v>
      </c>
      <c r="H425" s="46">
        <v>1</v>
      </c>
      <c r="I425" s="46">
        <v>0</v>
      </c>
      <c r="J425" s="70"/>
      <c r="K425" s="46">
        <v>0</v>
      </c>
      <c r="L425" s="46">
        <v>0</v>
      </c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117">
        <v>0</v>
      </c>
    </row>
    <row r="426" spans="1:20" ht="12" customHeight="1" x14ac:dyDescent="0.2">
      <c r="A426" s="115" t="s">
        <v>42</v>
      </c>
      <c r="B426" s="44">
        <v>0</v>
      </c>
      <c r="C426" s="45" t="s">
        <v>43</v>
      </c>
      <c r="D426" s="44">
        <v>35410003061</v>
      </c>
      <c r="E426" s="44" t="s">
        <v>485</v>
      </c>
      <c r="F426" s="37" t="s">
        <v>967</v>
      </c>
      <c r="G426" s="46">
        <v>19</v>
      </c>
      <c r="H426" s="46">
        <v>19</v>
      </c>
      <c r="I426" s="46">
        <v>0</v>
      </c>
      <c r="J426" s="70"/>
      <c r="K426" s="46">
        <v>0</v>
      </c>
      <c r="L426" s="46">
        <v>0</v>
      </c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117">
        <v>0</v>
      </c>
    </row>
    <row r="427" spans="1:20" ht="12" customHeight="1" x14ac:dyDescent="0.2">
      <c r="A427" s="115" t="s">
        <v>42</v>
      </c>
      <c r="B427" s="44">
        <v>0</v>
      </c>
      <c r="C427" s="45" t="s">
        <v>43</v>
      </c>
      <c r="D427" s="44">
        <v>35410003079</v>
      </c>
      <c r="E427" s="44" t="s">
        <v>486</v>
      </c>
      <c r="F427" s="37" t="s">
        <v>968</v>
      </c>
      <c r="G427" s="46">
        <v>6</v>
      </c>
      <c r="H427" s="46">
        <v>6</v>
      </c>
      <c r="I427" s="46">
        <v>0</v>
      </c>
      <c r="J427" s="70"/>
      <c r="K427" s="46">
        <v>0</v>
      </c>
      <c r="L427" s="46">
        <v>0</v>
      </c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117">
        <v>0</v>
      </c>
    </row>
    <row r="428" spans="1:20" ht="12" customHeight="1" x14ac:dyDescent="0.2">
      <c r="A428" s="115" t="s">
        <v>42</v>
      </c>
      <c r="B428" s="44">
        <v>0</v>
      </c>
      <c r="C428" s="45" t="s">
        <v>43</v>
      </c>
      <c r="D428" s="44">
        <v>35410003160</v>
      </c>
      <c r="E428" s="44" t="s">
        <v>3</v>
      </c>
      <c r="F428" s="37" t="s">
        <v>969</v>
      </c>
      <c r="G428" s="46">
        <v>15</v>
      </c>
      <c r="H428" s="46">
        <v>26</v>
      </c>
      <c r="I428" s="46">
        <v>0</v>
      </c>
      <c r="J428" s="70"/>
      <c r="K428" s="46">
        <v>0</v>
      </c>
      <c r="L428" s="46">
        <v>0</v>
      </c>
      <c r="M428" s="46">
        <v>2</v>
      </c>
      <c r="N428" s="46">
        <v>9</v>
      </c>
      <c r="O428" s="46">
        <v>0</v>
      </c>
      <c r="P428" s="46">
        <v>0</v>
      </c>
      <c r="Q428" s="46">
        <v>0</v>
      </c>
      <c r="R428" s="46">
        <v>0</v>
      </c>
      <c r="S428" s="46">
        <v>0</v>
      </c>
      <c r="T428" s="117">
        <v>0</v>
      </c>
    </row>
    <row r="429" spans="1:20" ht="12" customHeight="1" x14ac:dyDescent="0.2">
      <c r="A429" s="115" t="s">
        <v>42</v>
      </c>
      <c r="B429" s="44">
        <v>0</v>
      </c>
      <c r="C429" s="45" t="s">
        <v>43</v>
      </c>
      <c r="D429" s="44">
        <v>35410003186</v>
      </c>
      <c r="E429" s="44" t="s">
        <v>487</v>
      </c>
      <c r="F429" s="37" t="s">
        <v>970</v>
      </c>
      <c r="G429" s="46">
        <v>884</v>
      </c>
      <c r="H429" s="46">
        <v>1265</v>
      </c>
      <c r="I429" s="46">
        <v>0</v>
      </c>
      <c r="J429" s="70"/>
      <c r="K429" s="46">
        <v>0</v>
      </c>
      <c r="L429" s="46">
        <v>1</v>
      </c>
      <c r="M429" s="46">
        <v>381</v>
      </c>
      <c r="N429" s="46">
        <v>0</v>
      </c>
      <c r="O429" s="46">
        <v>0</v>
      </c>
      <c r="P429" s="46">
        <v>0</v>
      </c>
      <c r="Q429" s="46">
        <v>0</v>
      </c>
      <c r="R429" s="46">
        <v>1</v>
      </c>
      <c r="S429" s="46">
        <v>2</v>
      </c>
      <c r="T429" s="117">
        <v>0</v>
      </c>
    </row>
    <row r="430" spans="1:20" ht="12" customHeight="1" x14ac:dyDescent="0.2">
      <c r="A430" s="115" t="s">
        <v>42</v>
      </c>
      <c r="B430" s="44">
        <v>0</v>
      </c>
      <c r="C430" s="45" t="s">
        <v>43</v>
      </c>
      <c r="D430" s="44">
        <v>35410003194</v>
      </c>
      <c r="E430" s="44" t="s">
        <v>488</v>
      </c>
      <c r="F430" s="37" t="s">
        <v>971</v>
      </c>
      <c r="G430" s="46">
        <v>28</v>
      </c>
      <c r="H430" s="46">
        <v>46</v>
      </c>
      <c r="I430" s="46">
        <v>0</v>
      </c>
      <c r="J430" s="70"/>
      <c r="K430" s="46">
        <v>0</v>
      </c>
      <c r="L430" s="46">
        <v>0</v>
      </c>
      <c r="M430" s="46">
        <v>18</v>
      </c>
      <c r="N430" s="46">
        <v>0</v>
      </c>
      <c r="O430" s="46">
        <v>0</v>
      </c>
      <c r="P430" s="46">
        <v>0</v>
      </c>
      <c r="Q430" s="46">
        <v>0</v>
      </c>
      <c r="R430" s="46">
        <v>0</v>
      </c>
      <c r="S430" s="46">
        <v>0</v>
      </c>
      <c r="T430" s="117">
        <v>0</v>
      </c>
    </row>
    <row r="431" spans="1:20" ht="12" customHeight="1" x14ac:dyDescent="0.2">
      <c r="A431" s="115" t="s">
        <v>42</v>
      </c>
      <c r="B431" s="44">
        <v>0</v>
      </c>
      <c r="C431" s="45" t="s">
        <v>43</v>
      </c>
      <c r="D431" s="44">
        <v>35410004853</v>
      </c>
      <c r="E431" s="44" t="s">
        <v>489</v>
      </c>
      <c r="F431" s="37" t="s">
        <v>972</v>
      </c>
      <c r="G431" s="46">
        <v>5</v>
      </c>
      <c r="H431" s="46">
        <v>5</v>
      </c>
      <c r="I431" s="46">
        <v>0</v>
      </c>
      <c r="J431" s="70"/>
      <c r="K431" s="46">
        <v>0</v>
      </c>
      <c r="L431" s="46">
        <v>0</v>
      </c>
      <c r="M431" s="46">
        <v>0</v>
      </c>
      <c r="N431" s="46">
        <v>0</v>
      </c>
      <c r="O431" s="46">
        <v>0</v>
      </c>
      <c r="P431" s="46">
        <v>0</v>
      </c>
      <c r="Q431" s="46">
        <v>0</v>
      </c>
      <c r="R431" s="46">
        <v>0</v>
      </c>
      <c r="S431" s="46">
        <v>0</v>
      </c>
      <c r="T431" s="117">
        <v>0</v>
      </c>
    </row>
    <row r="432" spans="1:20" ht="12" customHeight="1" x14ac:dyDescent="0.2">
      <c r="A432" s="115" t="s">
        <v>42</v>
      </c>
      <c r="B432" s="44">
        <v>0</v>
      </c>
      <c r="C432" s="45" t="s">
        <v>43</v>
      </c>
      <c r="D432" s="44">
        <v>35410003202</v>
      </c>
      <c r="E432" s="44" t="s">
        <v>490</v>
      </c>
      <c r="F432" s="37" t="s">
        <v>973</v>
      </c>
      <c r="G432" s="46">
        <v>13</v>
      </c>
      <c r="H432" s="46">
        <v>16</v>
      </c>
      <c r="I432" s="46">
        <v>0</v>
      </c>
      <c r="J432" s="70"/>
      <c r="K432" s="46">
        <v>0</v>
      </c>
      <c r="L432" s="46">
        <v>0</v>
      </c>
      <c r="M432" s="46">
        <v>3</v>
      </c>
      <c r="N432" s="46">
        <v>0</v>
      </c>
      <c r="O432" s="46">
        <v>0</v>
      </c>
      <c r="P432" s="46">
        <v>0</v>
      </c>
      <c r="Q432" s="46">
        <v>0</v>
      </c>
      <c r="R432" s="46">
        <v>0</v>
      </c>
      <c r="S432" s="46">
        <v>0</v>
      </c>
      <c r="T432" s="117">
        <v>0</v>
      </c>
    </row>
    <row r="433" spans="1:20" ht="12" customHeight="1" x14ac:dyDescent="0.2">
      <c r="A433" s="115" t="s">
        <v>42</v>
      </c>
      <c r="B433" s="44">
        <v>0</v>
      </c>
      <c r="C433" s="45" t="s">
        <v>43</v>
      </c>
      <c r="D433" s="44">
        <v>35410006288</v>
      </c>
      <c r="E433" s="44" t="s">
        <v>491</v>
      </c>
      <c r="F433" s="37" t="s">
        <v>974</v>
      </c>
      <c r="G433" s="46">
        <v>4</v>
      </c>
      <c r="H433" s="46">
        <v>4</v>
      </c>
      <c r="I433" s="46">
        <v>0</v>
      </c>
      <c r="J433" s="70"/>
      <c r="K433" s="46">
        <v>0</v>
      </c>
      <c r="L433" s="46">
        <v>0</v>
      </c>
      <c r="M433" s="46">
        <v>0</v>
      </c>
      <c r="N433" s="46">
        <v>0</v>
      </c>
      <c r="O433" s="46">
        <v>0</v>
      </c>
      <c r="P433" s="46">
        <v>0</v>
      </c>
      <c r="Q433" s="46">
        <v>0</v>
      </c>
      <c r="R433" s="46">
        <v>0</v>
      </c>
      <c r="S433" s="46">
        <v>0</v>
      </c>
      <c r="T433" s="117">
        <v>0</v>
      </c>
    </row>
    <row r="434" spans="1:20" ht="12" customHeight="1" x14ac:dyDescent="0.2">
      <c r="A434" s="115" t="s">
        <v>42</v>
      </c>
      <c r="B434" s="44">
        <v>0</v>
      </c>
      <c r="C434" s="45" t="s">
        <v>43</v>
      </c>
      <c r="D434" s="44">
        <v>35410003210</v>
      </c>
      <c r="E434" s="44" t="s">
        <v>492</v>
      </c>
      <c r="F434" s="37" t="s">
        <v>975</v>
      </c>
      <c r="G434" s="46">
        <v>51</v>
      </c>
      <c r="H434" s="46">
        <v>126</v>
      </c>
      <c r="I434" s="46">
        <v>0</v>
      </c>
      <c r="J434" s="70"/>
      <c r="K434" s="46">
        <v>0</v>
      </c>
      <c r="L434" s="46">
        <v>0</v>
      </c>
      <c r="M434" s="46">
        <v>75</v>
      </c>
      <c r="N434" s="46">
        <v>0</v>
      </c>
      <c r="O434" s="46">
        <v>0</v>
      </c>
      <c r="P434" s="46">
        <v>0</v>
      </c>
      <c r="Q434" s="46">
        <v>0</v>
      </c>
      <c r="R434" s="46">
        <v>0</v>
      </c>
      <c r="S434" s="46">
        <v>0</v>
      </c>
      <c r="T434" s="117">
        <v>0</v>
      </c>
    </row>
    <row r="435" spans="1:20" ht="12" customHeight="1" x14ac:dyDescent="0.2">
      <c r="A435" s="115" t="s">
        <v>42</v>
      </c>
      <c r="B435" s="44">
        <v>0</v>
      </c>
      <c r="C435" s="45" t="s">
        <v>43</v>
      </c>
      <c r="D435" s="44">
        <v>35410003228</v>
      </c>
      <c r="E435" s="44" t="s">
        <v>493</v>
      </c>
      <c r="F435" s="37" t="s">
        <v>976</v>
      </c>
      <c r="G435" s="46">
        <v>3</v>
      </c>
      <c r="H435" s="46">
        <v>3</v>
      </c>
      <c r="I435" s="46">
        <v>0</v>
      </c>
      <c r="J435" s="70"/>
      <c r="K435" s="46">
        <v>0</v>
      </c>
      <c r="L435" s="46">
        <v>0</v>
      </c>
      <c r="M435" s="46">
        <v>0</v>
      </c>
      <c r="N435" s="46">
        <v>0</v>
      </c>
      <c r="O435" s="46">
        <v>0</v>
      </c>
      <c r="P435" s="46">
        <v>0</v>
      </c>
      <c r="Q435" s="46">
        <v>0</v>
      </c>
      <c r="R435" s="46">
        <v>0</v>
      </c>
      <c r="S435" s="46">
        <v>0</v>
      </c>
      <c r="T435" s="117">
        <v>0</v>
      </c>
    </row>
    <row r="436" spans="1:20" ht="12" customHeight="1" x14ac:dyDescent="0.2">
      <c r="A436" s="115" t="s">
        <v>42</v>
      </c>
      <c r="B436" s="44">
        <v>0</v>
      </c>
      <c r="C436" s="45" t="s">
        <v>43</v>
      </c>
      <c r="D436" s="44">
        <v>35410004036</v>
      </c>
      <c r="E436" s="44" t="s">
        <v>1</v>
      </c>
      <c r="F436" s="37" t="s">
        <v>977</v>
      </c>
      <c r="G436" s="46">
        <v>778</v>
      </c>
      <c r="H436" s="46">
        <v>960</v>
      </c>
      <c r="I436" s="46">
        <v>0</v>
      </c>
      <c r="J436" s="70"/>
      <c r="K436" s="46">
        <v>0</v>
      </c>
      <c r="L436" s="46">
        <v>3</v>
      </c>
      <c r="M436" s="46">
        <v>182</v>
      </c>
      <c r="N436" s="46">
        <v>0</v>
      </c>
      <c r="O436" s="46">
        <v>0</v>
      </c>
      <c r="P436" s="46">
        <v>0</v>
      </c>
      <c r="Q436" s="46">
        <v>0</v>
      </c>
      <c r="R436" s="46">
        <v>0</v>
      </c>
      <c r="S436" s="46">
        <v>3</v>
      </c>
      <c r="T436" s="117">
        <v>0</v>
      </c>
    </row>
    <row r="437" spans="1:20" ht="12" customHeight="1" x14ac:dyDescent="0.2">
      <c r="A437" s="115" t="s">
        <v>42</v>
      </c>
      <c r="B437" s="44">
        <v>0</v>
      </c>
      <c r="C437" s="45" t="s">
        <v>43</v>
      </c>
      <c r="D437" s="44">
        <v>35410003251</v>
      </c>
      <c r="E437" s="44" t="s">
        <v>494</v>
      </c>
      <c r="F437" s="37" t="s">
        <v>978</v>
      </c>
      <c r="G437" s="46">
        <v>6</v>
      </c>
      <c r="H437" s="46">
        <v>6</v>
      </c>
      <c r="I437" s="46">
        <v>0</v>
      </c>
      <c r="J437" s="70"/>
      <c r="K437" s="46">
        <v>0</v>
      </c>
      <c r="L437" s="46">
        <v>0</v>
      </c>
      <c r="M437" s="46">
        <v>0</v>
      </c>
      <c r="N437" s="46">
        <v>0</v>
      </c>
      <c r="O437" s="46">
        <v>0</v>
      </c>
      <c r="P437" s="46">
        <v>0</v>
      </c>
      <c r="Q437" s="46">
        <v>0</v>
      </c>
      <c r="R437" s="46">
        <v>0</v>
      </c>
      <c r="S437" s="46">
        <v>0</v>
      </c>
      <c r="T437" s="117">
        <v>0</v>
      </c>
    </row>
    <row r="438" spans="1:20" ht="12" customHeight="1" x14ac:dyDescent="0.2">
      <c r="A438" s="115" t="s">
        <v>42</v>
      </c>
      <c r="B438" s="44">
        <v>0</v>
      </c>
      <c r="C438" s="45" t="s">
        <v>43</v>
      </c>
      <c r="D438" s="44">
        <v>35410003293</v>
      </c>
      <c r="E438" s="44" t="s">
        <v>495</v>
      </c>
      <c r="F438" s="37" t="s">
        <v>979</v>
      </c>
      <c r="G438" s="46">
        <v>597</v>
      </c>
      <c r="H438" s="46">
        <v>671</v>
      </c>
      <c r="I438" s="46">
        <v>0</v>
      </c>
      <c r="J438" s="70"/>
      <c r="K438" s="46">
        <v>0</v>
      </c>
      <c r="L438" s="46">
        <v>0</v>
      </c>
      <c r="M438" s="46">
        <v>74</v>
      </c>
      <c r="N438" s="46">
        <v>0</v>
      </c>
      <c r="O438" s="46">
        <v>0</v>
      </c>
      <c r="P438" s="46">
        <v>0</v>
      </c>
      <c r="Q438" s="46">
        <v>0</v>
      </c>
      <c r="R438" s="46">
        <v>0</v>
      </c>
      <c r="S438" s="46">
        <v>0</v>
      </c>
      <c r="T438" s="117">
        <v>0</v>
      </c>
    </row>
    <row r="439" spans="1:20" ht="12" customHeight="1" x14ac:dyDescent="0.2">
      <c r="A439" s="115" t="s">
        <v>42</v>
      </c>
      <c r="B439" s="44">
        <v>0</v>
      </c>
      <c r="C439" s="45" t="s">
        <v>43</v>
      </c>
      <c r="D439" s="44">
        <v>35410003301</v>
      </c>
      <c r="E439" s="44" t="s">
        <v>496</v>
      </c>
      <c r="F439" s="37" t="s">
        <v>980</v>
      </c>
      <c r="G439" s="46">
        <v>37</v>
      </c>
      <c r="H439" s="46">
        <v>41</v>
      </c>
      <c r="I439" s="46">
        <v>0</v>
      </c>
      <c r="J439" s="70"/>
      <c r="K439" s="46">
        <v>0</v>
      </c>
      <c r="L439" s="46">
        <v>0</v>
      </c>
      <c r="M439" s="46">
        <v>4</v>
      </c>
      <c r="N439" s="46">
        <v>0</v>
      </c>
      <c r="O439" s="46">
        <v>0</v>
      </c>
      <c r="P439" s="46">
        <v>0</v>
      </c>
      <c r="Q439" s="46">
        <v>0</v>
      </c>
      <c r="R439" s="46">
        <v>0</v>
      </c>
      <c r="S439" s="46">
        <v>0</v>
      </c>
      <c r="T439" s="117">
        <v>0</v>
      </c>
    </row>
    <row r="440" spans="1:20" ht="12" customHeight="1" x14ac:dyDescent="0.2">
      <c r="A440" s="115" t="s">
        <v>42</v>
      </c>
      <c r="B440" s="44">
        <v>0</v>
      </c>
      <c r="C440" s="45" t="s">
        <v>43</v>
      </c>
      <c r="D440" s="44">
        <v>35410003319</v>
      </c>
      <c r="E440" s="44" t="s">
        <v>497</v>
      </c>
      <c r="F440" s="37" t="s">
        <v>981</v>
      </c>
      <c r="G440" s="46">
        <v>70</v>
      </c>
      <c r="H440" s="46">
        <v>78</v>
      </c>
      <c r="I440" s="46">
        <v>0</v>
      </c>
      <c r="J440" s="70"/>
      <c r="K440" s="46">
        <v>0</v>
      </c>
      <c r="L440" s="46">
        <v>0</v>
      </c>
      <c r="M440" s="46">
        <v>8</v>
      </c>
      <c r="N440" s="46">
        <v>0</v>
      </c>
      <c r="O440" s="46">
        <v>0</v>
      </c>
      <c r="P440" s="46">
        <v>0</v>
      </c>
      <c r="Q440" s="46">
        <v>0</v>
      </c>
      <c r="R440" s="46">
        <v>0</v>
      </c>
      <c r="S440" s="46">
        <v>0</v>
      </c>
      <c r="T440" s="117">
        <v>0</v>
      </c>
    </row>
    <row r="441" spans="1:20" ht="12" customHeight="1" x14ac:dyDescent="0.2">
      <c r="A441" s="115" t="s">
        <v>42</v>
      </c>
      <c r="B441" s="44">
        <v>0</v>
      </c>
      <c r="C441" s="45" t="s">
        <v>43</v>
      </c>
      <c r="D441" s="44">
        <v>35410003327</v>
      </c>
      <c r="E441" s="44" t="s">
        <v>498</v>
      </c>
      <c r="F441" s="37" t="s">
        <v>982</v>
      </c>
      <c r="G441" s="46">
        <v>3</v>
      </c>
      <c r="H441" s="46">
        <v>3</v>
      </c>
      <c r="I441" s="46">
        <v>0</v>
      </c>
      <c r="J441" s="70"/>
      <c r="K441" s="46">
        <v>0</v>
      </c>
      <c r="L441" s="46">
        <v>0</v>
      </c>
      <c r="M441" s="46">
        <v>0</v>
      </c>
      <c r="N441" s="46">
        <v>0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117">
        <v>0</v>
      </c>
    </row>
    <row r="442" spans="1:20" ht="12" customHeight="1" x14ac:dyDescent="0.2">
      <c r="A442" s="115" t="s">
        <v>42</v>
      </c>
      <c r="B442" s="44">
        <v>0</v>
      </c>
      <c r="C442" s="45" t="s">
        <v>43</v>
      </c>
      <c r="D442" s="44">
        <v>35410003350</v>
      </c>
      <c r="E442" s="44" t="s">
        <v>499</v>
      </c>
      <c r="F442" s="37" t="s">
        <v>983</v>
      </c>
      <c r="G442" s="46">
        <v>37</v>
      </c>
      <c r="H442" s="46">
        <v>60</v>
      </c>
      <c r="I442" s="46">
        <v>0</v>
      </c>
      <c r="J442" s="70"/>
      <c r="K442" s="46">
        <v>0</v>
      </c>
      <c r="L442" s="46">
        <v>0</v>
      </c>
      <c r="M442" s="46">
        <v>23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117">
        <v>0</v>
      </c>
    </row>
    <row r="443" spans="1:20" ht="12" customHeight="1" x14ac:dyDescent="0.2">
      <c r="A443" s="115" t="s">
        <v>42</v>
      </c>
      <c r="B443" s="44">
        <v>0</v>
      </c>
      <c r="C443" s="45" t="s">
        <v>43</v>
      </c>
      <c r="D443" s="44">
        <v>35410003368</v>
      </c>
      <c r="E443" s="44" t="s">
        <v>500</v>
      </c>
      <c r="F443" s="37" t="s">
        <v>984</v>
      </c>
      <c r="G443" s="46">
        <v>5</v>
      </c>
      <c r="H443" s="46">
        <v>24</v>
      </c>
      <c r="I443" s="46">
        <v>0</v>
      </c>
      <c r="J443" s="70"/>
      <c r="K443" s="46">
        <v>0</v>
      </c>
      <c r="L443" s="46">
        <v>0</v>
      </c>
      <c r="M443" s="46">
        <v>19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117">
        <v>0</v>
      </c>
    </row>
    <row r="444" spans="1:20" ht="12" customHeight="1" x14ac:dyDescent="0.2">
      <c r="A444" s="115" t="s">
        <v>42</v>
      </c>
      <c r="B444" s="44">
        <v>0</v>
      </c>
      <c r="C444" s="45" t="s">
        <v>43</v>
      </c>
      <c r="D444" s="44">
        <v>35410004770</v>
      </c>
      <c r="E444" s="44" t="s">
        <v>501</v>
      </c>
      <c r="F444" s="37" t="s">
        <v>985</v>
      </c>
      <c r="G444" s="46">
        <v>8</v>
      </c>
      <c r="H444" s="46">
        <v>8</v>
      </c>
      <c r="I444" s="46">
        <v>0</v>
      </c>
      <c r="J444" s="70"/>
      <c r="K444" s="46">
        <v>0</v>
      </c>
      <c r="L444" s="46">
        <v>0</v>
      </c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117">
        <v>0</v>
      </c>
    </row>
    <row r="445" spans="1:20" ht="12" customHeight="1" x14ac:dyDescent="0.2">
      <c r="A445" s="115" t="s">
        <v>42</v>
      </c>
      <c r="B445" s="44">
        <v>0</v>
      </c>
      <c r="C445" s="45" t="s">
        <v>43</v>
      </c>
      <c r="D445" s="44">
        <v>35410004788</v>
      </c>
      <c r="E445" s="44" t="s">
        <v>502</v>
      </c>
      <c r="F445" s="37" t="s">
        <v>986</v>
      </c>
      <c r="G445" s="46">
        <v>9</v>
      </c>
      <c r="H445" s="46">
        <v>9</v>
      </c>
      <c r="I445" s="46">
        <v>0</v>
      </c>
      <c r="J445" s="70"/>
      <c r="K445" s="46">
        <v>0</v>
      </c>
      <c r="L445" s="46">
        <v>0</v>
      </c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117">
        <v>0</v>
      </c>
    </row>
    <row r="446" spans="1:20" ht="12" customHeight="1" x14ac:dyDescent="0.2">
      <c r="A446" s="115" t="s">
        <v>42</v>
      </c>
      <c r="B446" s="44">
        <v>0</v>
      </c>
      <c r="C446" s="45" t="s">
        <v>43</v>
      </c>
      <c r="D446" s="44">
        <v>35410003376</v>
      </c>
      <c r="E446" s="44" t="s">
        <v>503</v>
      </c>
      <c r="F446" s="37" t="s">
        <v>987</v>
      </c>
      <c r="G446" s="46">
        <v>217</v>
      </c>
      <c r="H446" s="46">
        <v>216</v>
      </c>
      <c r="I446" s="46">
        <v>0</v>
      </c>
      <c r="J446" s="70"/>
      <c r="K446" s="46">
        <v>0</v>
      </c>
      <c r="L446" s="46">
        <v>36</v>
      </c>
      <c r="M446" s="46">
        <v>17</v>
      </c>
      <c r="N446" s="46">
        <v>0</v>
      </c>
      <c r="O446" s="46">
        <v>0</v>
      </c>
      <c r="P446" s="46">
        <v>0</v>
      </c>
      <c r="Q446" s="46">
        <v>0</v>
      </c>
      <c r="R446" s="46">
        <v>18</v>
      </c>
      <c r="S446" s="46">
        <v>36</v>
      </c>
      <c r="T446" s="117">
        <v>0</v>
      </c>
    </row>
    <row r="447" spans="1:20" ht="12" customHeight="1" x14ac:dyDescent="0.2">
      <c r="A447" s="115" t="s">
        <v>42</v>
      </c>
      <c r="B447" s="44">
        <v>0</v>
      </c>
      <c r="C447" s="45" t="s">
        <v>43</v>
      </c>
      <c r="D447" s="44">
        <v>35410003384</v>
      </c>
      <c r="E447" s="44" t="s">
        <v>504</v>
      </c>
      <c r="F447" s="37" t="s">
        <v>988</v>
      </c>
      <c r="G447" s="46">
        <v>325</v>
      </c>
      <c r="H447" s="46">
        <v>325</v>
      </c>
      <c r="I447" s="46">
        <v>0</v>
      </c>
      <c r="J447" s="70"/>
      <c r="K447" s="46">
        <v>0</v>
      </c>
      <c r="L447" s="46">
        <v>0</v>
      </c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117">
        <v>0</v>
      </c>
    </row>
    <row r="448" spans="1:20" ht="12" customHeight="1" x14ac:dyDescent="0.2">
      <c r="A448" s="115" t="s">
        <v>42</v>
      </c>
      <c r="B448" s="44">
        <v>0</v>
      </c>
      <c r="C448" s="45" t="s">
        <v>43</v>
      </c>
      <c r="D448" s="44">
        <v>35410003392</v>
      </c>
      <c r="E448" s="44" t="s">
        <v>505</v>
      </c>
      <c r="F448" s="37" t="s">
        <v>989</v>
      </c>
      <c r="G448" s="46">
        <v>3</v>
      </c>
      <c r="H448" s="46">
        <v>3</v>
      </c>
      <c r="I448" s="46">
        <v>0</v>
      </c>
      <c r="J448" s="70"/>
      <c r="K448" s="46">
        <v>0</v>
      </c>
      <c r="L448" s="46">
        <v>0</v>
      </c>
      <c r="M448" s="46">
        <v>0</v>
      </c>
      <c r="N448" s="46">
        <v>0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117">
        <v>0</v>
      </c>
    </row>
    <row r="449" spans="1:20" ht="12" customHeight="1" x14ac:dyDescent="0.2">
      <c r="A449" s="115" t="s">
        <v>42</v>
      </c>
      <c r="B449" s="44">
        <v>0</v>
      </c>
      <c r="C449" s="45" t="s">
        <v>43</v>
      </c>
      <c r="D449" s="44">
        <v>35410003418</v>
      </c>
      <c r="E449" s="44" t="s">
        <v>506</v>
      </c>
      <c r="F449" s="37" t="s">
        <v>990</v>
      </c>
      <c r="G449" s="46">
        <v>66</v>
      </c>
      <c r="H449" s="46">
        <v>70</v>
      </c>
      <c r="I449" s="46">
        <v>0</v>
      </c>
      <c r="J449" s="70"/>
      <c r="K449" s="46">
        <v>0</v>
      </c>
      <c r="L449" s="46">
        <v>0</v>
      </c>
      <c r="M449" s="46">
        <v>4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117">
        <v>0</v>
      </c>
    </row>
    <row r="450" spans="1:20" ht="12" customHeight="1" x14ac:dyDescent="0.2">
      <c r="A450" s="115" t="s">
        <v>42</v>
      </c>
      <c r="B450" s="44">
        <v>0</v>
      </c>
      <c r="C450" s="45" t="s">
        <v>43</v>
      </c>
      <c r="D450" s="44">
        <v>35410003426</v>
      </c>
      <c r="E450" s="44" t="s">
        <v>507</v>
      </c>
      <c r="F450" s="37" t="s">
        <v>991</v>
      </c>
      <c r="G450" s="46">
        <v>17</v>
      </c>
      <c r="H450" s="46">
        <v>20</v>
      </c>
      <c r="I450" s="46">
        <v>0</v>
      </c>
      <c r="J450" s="70"/>
      <c r="K450" s="46">
        <v>0</v>
      </c>
      <c r="L450" s="46">
        <v>0</v>
      </c>
      <c r="M450" s="46">
        <v>3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117">
        <v>0</v>
      </c>
    </row>
    <row r="451" spans="1:20" ht="12" customHeight="1" x14ac:dyDescent="0.2">
      <c r="A451" s="115" t="s">
        <v>42</v>
      </c>
      <c r="B451" s="44">
        <v>0</v>
      </c>
      <c r="C451" s="45" t="s">
        <v>43</v>
      </c>
      <c r="D451" s="44">
        <v>35410003434</v>
      </c>
      <c r="E451" s="44" t="s">
        <v>508</v>
      </c>
      <c r="F451" s="37" t="s">
        <v>992</v>
      </c>
      <c r="G451" s="46">
        <v>8</v>
      </c>
      <c r="H451" s="46">
        <v>8</v>
      </c>
      <c r="I451" s="46">
        <v>0</v>
      </c>
      <c r="J451" s="70"/>
      <c r="K451" s="46">
        <v>0</v>
      </c>
      <c r="L451" s="46">
        <v>0</v>
      </c>
      <c r="M451" s="46">
        <v>0</v>
      </c>
      <c r="N451" s="46">
        <v>0</v>
      </c>
      <c r="O451" s="46">
        <v>0</v>
      </c>
      <c r="P451" s="46">
        <v>0</v>
      </c>
      <c r="Q451" s="46">
        <v>0</v>
      </c>
      <c r="R451" s="46">
        <v>0</v>
      </c>
      <c r="S451" s="46">
        <v>0</v>
      </c>
      <c r="T451" s="117">
        <v>0</v>
      </c>
    </row>
    <row r="452" spans="1:20" ht="12" customHeight="1" x14ac:dyDescent="0.2">
      <c r="A452" s="115" t="s">
        <v>42</v>
      </c>
      <c r="B452" s="44">
        <v>0</v>
      </c>
      <c r="C452" s="45" t="s">
        <v>43</v>
      </c>
      <c r="D452" s="44">
        <v>35410003442</v>
      </c>
      <c r="E452" s="44" t="s">
        <v>509</v>
      </c>
      <c r="F452" s="37" t="s">
        <v>993</v>
      </c>
      <c r="G452" s="46">
        <v>423</v>
      </c>
      <c r="H452" s="46">
        <v>423</v>
      </c>
      <c r="I452" s="46">
        <v>0</v>
      </c>
      <c r="J452" s="70"/>
      <c r="K452" s="46">
        <v>0</v>
      </c>
      <c r="L452" s="46">
        <v>0</v>
      </c>
      <c r="M452" s="46">
        <v>0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6">
        <v>0</v>
      </c>
      <c r="T452" s="117">
        <v>0</v>
      </c>
    </row>
    <row r="453" spans="1:20" ht="12" customHeight="1" x14ac:dyDescent="0.2">
      <c r="A453" s="115" t="s">
        <v>42</v>
      </c>
      <c r="B453" s="44">
        <v>0</v>
      </c>
      <c r="C453" s="45" t="s">
        <v>43</v>
      </c>
      <c r="D453" s="44">
        <v>35410003459</v>
      </c>
      <c r="E453" s="44" t="s">
        <v>510</v>
      </c>
      <c r="F453" s="37" t="s">
        <v>994</v>
      </c>
      <c r="G453" s="46">
        <v>4443</v>
      </c>
      <c r="H453" s="46">
        <v>4443</v>
      </c>
      <c r="I453" s="46">
        <v>0</v>
      </c>
      <c r="J453" s="70"/>
      <c r="K453" s="46">
        <v>0</v>
      </c>
      <c r="L453" s="46">
        <v>0</v>
      </c>
      <c r="M453" s="46">
        <v>0</v>
      </c>
      <c r="N453" s="46">
        <v>0</v>
      </c>
      <c r="O453" s="46">
        <v>0</v>
      </c>
      <c r="P453" s="46">
        <v>0</v>
      </c>
      <c r="Q453" s="46">
        <v>0</v>
      </c>
      <c r="R453" s="46">
        <v>0</v>
      </c>
      <c r="S453" s="46">
        <v>0</v>
      </c>
      <c r="T453" s="117">
        <v>0</v>
      </c>
    </row>
    <row r="454" spans="1:20" ht="12" customHeight="1" x14ac:dyDescent="0.2">
      <c r="A454" s="115" t="s">
        <v>42</v>
      </c>
      <c r="B454" s="44">
        <v>0</v>
      </c>
      <c r="C454" s="45" t="s">
        <v>43</v>
      </c>
      <c r="D454" s="44">
        <v>35410003483</v>
      </c>
      <c r="E454" s="44" t="s">
        <v>511</v>
      </c>
      <c r="F454" s="37" t="s">
        <v>995</v>
      </c>
      <c r="G454" s="46">
        <v>12</v>
      </c>
      <c r="H454" s="46">
        <v>12</v>
      </c>
      <c r="I454" s="46">
        <v>0</v>
      </c>
      <c r="J454" s="70"/>
      <c r="K454" s="46">
        <v>0</v>
      </c>
      <c r="L454" s="46">
        <v>0</v>
      </c>
      <c r="M454" s="46">
        <v>0</v>
      </c>
      <c r="N454" s="46">
        <v>0</v>
      </c>
      <c r="O454" s="46">
        <v>0</v>
      </c>
      <c r="P454" s="46">
        <v>0</v>
      </c>
      <c r="Q454" s="46">
        <v>0</v>
      </c>
      <c r="R454" s="46">
        <v>0</v>
      </c>
      <c r="S454" s="46">
        <v>0</v>
      </c>
      <c r="T454" s="117">
        <v>0</v>
      </c>
    </row>
    <row r="455" spans="1:20" ht="12" customHeight="1" x14ac:dyDescent="0.2">
      <c r="A455" s="115" t="s">
        <v>42</v>
      </c>
      <c r="B455" s="44">
        <v>0</v>
      </c>
      <c r="C455" s="45" t="s">
        <v>43</v>
      </c>
      <c r="D455" s="44">
        <v>35410003491</v>
      </c>
      <c r="E455" s="44" t="s">
        <v>512</v>
      </c>
      <c r="F455" s="37" t="s">
        <v>996</v>
      </c>
      <c r="G455" s="46">
        <v>42</v>
      </c>
      <c r="H455" s="46">
        <v>42</v>
      </c>
      <c r="I455" s="46">
        <v>0</v>
      </c>
      <c r="J455" s="70"/>
      <c r="K455" s="46">
        <v>0</v>
      </c>
      <c r="L455" s="46">
        <v>0</v>
      </c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117">
        <v>0</v>
      </c>
    </row>
    <row r="456" spans="1:20" ht="12" customHeight="1" x14ac:dyDescent="0.2">
      <c r="A456" s="115" t="s">
        <v>42</v>
      </c>
      <c r="B456" s="44">
        <v>0</v>
      </c>
      <c r="C456" s="45" t="s">
        <v>43</v>
      </c>
      <c r="D456" s="44">
        <v>35410003517</v>
      </c>
      <c r="E456" s="44" t="s">
        <v>513</v>
      </c>
      <c r="F456" s="37" t="s">
        <v>997</v>
      </c>
      <c r="G456" s="46">
        <v>232</v>
      </c>
      <c r="H456" s="46">
        <v>232</v>
      </c>
      <c r="I456" s="46">
        <v>0</v>
      </c>
      <c r="J456" s="70"/>
      <c r="K456" s="46">
        <v>0</v>
      </c>
      <c r="L456" s="46">
        <v>0</v>
      </c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117">
        <v>0</v>
      </c>
    </row>
    <row r="457" spans="1:20" ht="12" customHeight="1" x14ac:dyDescent="0.2">
      <c r="A457" s="115" t="s">
        <v>42</v>
      </c>
      <c r="B457" s="44">
        <v>0</v>
      </c>
      <c r="C457" s="45" t="s">
        <v>43</v>
      </c>
      <c r="D457" s="44">
        <v>35410003525</v>
      </c>
      <c r="E457" s="44" t="s">
        <v>514</v>
      </c>
      <c r="F457" s="37" t="s">
        <v>998</v>
      </c>
      <c r="G457" s="46">
        <v>1</v>
      </c>
      <c r="H457" s="46">
        <v>1</v>
      </c>
      <c r="I457" s="46">
        <v>0</v>
      </c>
      <c r="J457" s="70"/>
      <c r="K457" s="46">
        <v>0</v>
      </c>
      <c r="L457" s="46">
        <v>0</v>
      </c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117">
        <v>0</v>
      </c>
    </row>
    <row r="458" spans="1:20" ht="12" customHeight="1" x14ac:dyDescent="0.2">
      <c r="A458" s="115" t="s">
        <v>42</v>
      </c>
      <c r="B458" s="44">
        <v>0</v>
      </c>
      <c r="C458" s="45" t="s">
        <v>43</v>
      </c>
      <c r="D458" s="44">
        <v>35410003533</v>
      </c>
      <c r="E458" s="44" t="s">
        <v>515</v>
      </c>
      <c r="F458" s="37" t="s">
        <v>999</v>
      </c>
      <c r="G458" s="46">
        <v>405</v>
      </c>
      <c r="H458" s="46">
        <v>405</v>
      </c>
      <c r="I458" s="46">
        <v>0</v>
      </c>
      <c r="J458" s="70"/>
      <c r="K458" s="46">
        <v>0</v>
      </c>
      <c r="L458" s="46">
        <v>0</v>
      </c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117">
        <v>0</v>
      </c>
    </row>
    <row r="459" spans="1:20" ht="12" customHeight="1" x14ac:dyDescent="0.2">
      <c r="A459" s="115" t="s">
        <v>42</v>
      </c>
      <c r="B459" s="44">
        <v>0</v>
      </c>
      <c r="C459" s="45" t="s">
        <v>43</v>
      </c>
      <c r="D459" s="44">
        <v>35410003558</v>
      </c>
      <c r="E459" s="44" t="s">
        <v>516</v>
      </c>
      <c r="F459" s="37" t="s">
        <v>1000</v>
      </c>
      <c r="G459" s="46">
        <v>2</v>
      </c>
      <c r="H459" s="46">
        <v>2</v>
      </c>
      <c r="I459" s="46">
        <v>0</v>
      </c>
      <c r="J459" s="70"/>
      <c r="K459" s="46">
        <v>0</v>
      </c>
      <c r="L459" s="46">
        <v>0</v>
      </c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117">
        <v>0</v>
      </c>
    </row>
    <row r="460" spans="1:20" ht="12" customHeight="1" x14ac:dyDescent="0.2">
      <c r="A460" s="115" t="s">
        <v>42</v>
      </c>
      <c r="B460" s="44">
        <v>0</v>
      </c>
      <c r="C460" s="45" t="s">
        <v>43</v>
      </c>
      <c r="D460" s="44">
        <v>35410003590</v>
      </c>
      <c r="E460" s="44" t="s">
        <v>517</v>
      </c>
      <c r="F460" s="37" t="s">
        <v>1001</v>
      </c>
      <c r="G460" s="46">
        <v>3</v>
      </c>
      <c r="H460" s="46">
        <v>3</v>
      </c>
      <c r="I460" s="46">
        <v>0</v>
      </c>
      <c r="J460" s="70"/>
      <c r="K460" s="46">
        <v>0</v>
      </c>
      <c r="L460" s="46">
        <v>0</v>
      </c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117">
        <v>0</v>
      </c>
    </row>
    <row r="461" spans="1:20" ht="12" customHeight="1" x14ac:dyDescent="0.2">
      <c r="A461" s="115" t="s">
        <v>42</v>
      </c>
      <c r="B461" s="44">
        <v>0</v>
      </c>
      <c r="C461" s="45" t="s">
        <v>43</v>
      </c>
      <c r="D461" s="44">
        <v>35410003608</v>
      </c>
      <c r="E461" s="44" t="s">
        <v>518</v>
      </c>
      <c r="F461" s="37" t="s">
        <v>1002</v>
      </c>
      <c r="G461" s="46">
        <v>11527</v>
      </c>
      <c r="H461" s="46">
        <v>11627</v>
      </c>
      <c r="I461" s="46">
        <v>0</v>
      </c>
      <c r="J461" s="70"/>
      <c r="K461" s="46">
        <v>0</v>
      </c>
      <c r="L461" s="46">
        <v>0</v>
      </c>
      <c r="M461" s="46">
        <v>100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117">
        <v>0</v>
      </c>
    </row>
    <row r="462" spans="1:20" ht="12" customHeight="1" x14ac:dyDescent="0.2">
      <c r="A462" s="115" t="s">
        <v>42</v>
      </c>
      <c r="B462" s="44">
        <v>0</v>
      </c>
      <c r="C462" s="45" t="s">
        <v>43</v>
      </c>
      <c r="D462" s="44">
        <v>35410003616</v>
      </c>
      <c r="E462" s="44" t="s">
        <v>519</v>
      </c>
      <c r="F462" s="37" t="s">
        <v>1003</v>
      </c>
      <c r="G462" s="46">
        <v>22</v>
      </c>
      <c r="H462" s="46">
        <v>26</v>
      </c>
      <c r="I462" s="46">
        <v>0</v>
      </c>
      <c r="J462" s="70"/>
      <c r="K462" s="46">
        <v>0</v>
      </c>
      <c r="L462" s="46">
        <v>0</v>
      </c>
      <c r="M462" s="46">
        <v>4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117">
        <v>0</v>
      </c>
    </row>
    <row r="463" spans="1:20" ht="12" customHeight="1" x14ac:dyDescent="0.2">
      <c r="A463" s="115" t="s">
        <v>42</v>
      </c>
      <c r="B463" s="44">
        <v>0</v>
      </c>
      <c r="C463" s="45" t="s">
        <v>43</v>
      </c>
      <c r="D463" s="44">
        <v>35410003624</v>
      </c>
      <c r="E463" s="44" t="s">
        <v>520</v>
      </c>
      <c r="F463" s="37" t="s">
        <v>1004</v>
      </c>
      <c r="G463" s="46">
        <v>25</v>
      </c>
      <c r="H463" s="46">
        <v>26</v>
      </c>
      <c r="I463" s="46">
        <v>0</v>
      </c>
      <c r="J463" s="70"/>
      <c r="K463" s="46">
        <v>0</v>
      </c>
      <c r="L463" s="46">
        <v>0</v>
      </c>
      <c r="M463" s="46">
        <v>1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117">
        <v>0</v>
      </c>
    </row>
    <row r="464" spans="1:20" ht="12" customHeight="1" x14ac:dyDescent="0.2">
      <c r="A464" s="115" t="s">
        <v>42</v>
      </c>
      <c r="B464" s="44">
        <v>0</v>
      </c>
      <c r="C464" s="45" t="s">
        <v>43</v>
      </c>
      <c r="D464" s="44">
        <v>35410003632</v>
      </c>
      <c r="E464" s="44" t="s">
        <v>521</v>
      </c>
      <c r="F464" s="37" t="s">
        <v>1005</v>
      </c>
      <c r="G464" s="46">
        <v>5</v>
      </c>
      <c r="H464" s="46">
        <v>30</v>
      </c>
      <c r="I464" s="46">
        <v>0</v>
      </c>
      <c r="J464" s="70"/>
      <c r="K464" s="46">
        <v>0</v>
      </c>
      <c r="L464" s="46">
        <v>5</v>
      </c>
      <c r="M464" s="46">
        <v>30</v>
      </c>
      <c r="N464" s="46">
        <v>0</v>
      </c>
      <c r="O464" s="46">
        <v>0</v>
      </c>
      <c r="P464" s="46">
        <v>0</v>
      </c>
      <c r="Q464" s="46">
        <v>0</v>
      </c>
      <c r="R464" s="46">
        <v>5</v>
      </c>
      <c r="S464" s="46">
        <v>5</v>
      </c>
      <c r="T464" s="117">
        <v>0</v>
      </c>
    </row>
    <row r="465" spans="1:20" ht="12" customHeight="1" x14ac:dyDescent="0.2">
      <c r="A465" s="115" t="s">
        <v>42</v>
      </c>
      <c r="B465" s="44">
        <v>0</v>
      </c>
      <c r="C465" s="45" t="s">
        <v>43</v>
      </c>
      <c r="D465" s="44">
        <v>35410003640</v>
      </c>
      <c r="E465" s="44" t="s">
        <v>522</v>
      </c>
      <c r="F465" s="37" t="s">
        <v>1006</v>
      </c>
      <c r="G465" s="46">
        <v>6</v>
      </c>
      <c r="H465" s="46">
        <v>15</v>
      </c>
      <c r="I465" s="46">
        <v>0</v>
      </c>
      <c r="J465" s="70"/>
      <c r="K465" s="46">
        <v>0</v>
      </c>
      <c r="L465" s="46">
        <v>0</v>
      </c>
      <c r="M465" s="46">
        <v>9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117">
        <v>0</v>
      </c>
    </row>
    <row r="466" spans="1:20" ht="12" customHeight="1" x14ac:dyDescent="0.2">
      <c r="A466" s="115" t="s">
        <v>42</v>
      </c>
      <c r="B466" s="44">
        <v>0</v>
      </c>
      <c r="C466" s="45" t="s">
        <v>43</v>
      </c>
      <c r="D466" s="44">
        <v>35410003665</v>
      </c>
      <c r="E466" s="44" t="s">
        <v>523</v>
      </c>
      <c r="F466" s="37" t="s">
        <v>1007</v>
      </c>
      <c r="G466" s="46">
        <v>1266</v>
      </c>
      <c r="H466" s="46">
        <v>1266</v>
      </c>
      <c r="I466" s="46">
        <v>0</v>
      </c>
      <c r="J466" s="70"/>
      <c r="K466" s="46">
        <v>0</v>
      </c>
      <c r="L466" s="46">
        <v>0</v>
      </c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117">
        <v>0</v>
      </c>
    </row>
    <row r="467" spans="1:20" ht="12" customHeight="1" x14ac:dyDescent="0.2">
      <c r="A467" s="115" t="s">
        <v>42</v>
      </c>
      <c r="B467" s="44">
        <v>0</v>
      </c>
      <c r="C467" s="45" t="s">
        <v>43</v>
      </c>
      <c r="D467" s="44">
        <v>35410003681</v>
      </c>
      <c r="E467" s="44" t="s">
        <v>524</v>
      </c>
      <c r="F467" s="37" t="s">
        <v>1008</v>
      </c>
      <c r="G467" s="46">
        <v>43</v>
      </c>
      <c r="H467" s="46">
        <v>43</v>
      </c>
      <c r="I467" s="46">
        <v>0</v>
      </c>
      <c r="J467" s="70"/>
      <c r="K467" s="46">
        <v>0</v>
      </c>
      <c r="L467" s="46">
        <v>2</v>
      </c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2</v>
      </c>
      <c r="T467" s="117">
        <v>0</v>
      </c>
    </row>
    <row r="468" spans="1:20" ht="12" customHeight="1" x14ac:dyDescent="0.2">
      <c r="A468" s="115" t="s">
        <v>42</v>
      </c>
      <c r="B468" s="44">
        <v>0</v>
      </c>
      <c r="C468" s="45" t="s">
        <v>43</v>
      </c>
      <c r="D468" s="44">
        <v>35410003707</v>
      </c>
      <c r="E468" s="44" t="s">
        <v>525</v>
      </c>
      <c r="F468" s="37" t="s">
        <v>1009</v>
      </c>
      <c r="G468" s="46">
        <v>15</v>
      </c>
      <c r="H468" s="46">
        <v>15</v>
      </c>
      <c r="I468" s="46">
        <v>0</v>
      </c>
      <c r="J468" s="70"/>
      <c r="K468" s="46">
        <v>0</v>
      </c>
      <c r="L468" s="46">
        <v>0</v>
      </c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117">
        <v>0</v>
      </c>
    </row>
    <row r="469" spans="1:20" ht="12" customHeight="1" x14ac:dyDescent="0.2">
      <c r="A469" s="115" t="s">
        <v>42</v>
      </c>
      <c r="B469" s="44">
        <v>0</v>
      </c>
      <c r="C469" s="45" t="s">
        <v>43</v>
      </c>
      <c r="D469" s="44">
        <v>35410003723</v>
      </c>
      <c r="E469" s="44" t="s">
        <v>526</v>
      </c>
      <c r="F469" s="37" t="s">
        <v>1010</v>
      </c>
      <c r="G469" s="46">
        <v>271</v>
      </c>
      <c r="H469" s="46">
        <v>271</v>
      </c>
      <c r="I469" s="46">
        <v>0</v>
      </c>
      <c r="J469" s="70"/>
      <c r="K469" s="46">
        <v>0</v>
      </c>
      <c r="L469" s="46">
        <v>0</v>
      </c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117">
        <v>0</v>
      </c>
    </row>
    <row r="470" spans="1:20" ht="12" customHeight="1" x14ac:dyDescent="0.2">
      <c r="A470" s="115" t="s">
        <v>42</v>
      </c>
      <c r="B470" s="44">
        <v>0</v>
      </c>
      <c r="C470" s="45" t="s">
        <v>43</v>
      </c>
      <c r="D470" s="44">
        <v>35410006932</v>
      </c>
      <c r="E470" s="44" t="s">
        <v>527</v>
      </c>
      <c r="F470" s="37" t="s">
        <v>1011</v>
      </c>
      <c r="G470" s="46">
        <v>3</v>
      </c>
      <c r="H470" s="46">
        <v>3</v>
      </c>
      <c r="I470" s="46">
        <v>0</v>
      </c>
      <c r="J470" s="70"/>
      <c r="K470" s="46">
        <v>0</v>
      </c>
      <c r="L470" s="46">
        <v>0</v>
      </c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117">
        <v>0</v>
      </c>
    </row>
    <row r="471" spans="1:20" ht="12" customHeight="1" x14ac:dyDescent="0.2">
      <c r="A471" s="115" t="s">
        <v>42</v>
      </c>
      <c r="B471" s="44">
        <v>0</v>
      </c>
      <c r="C471" s="45" t="s">
        <v>43</v>
      </c>
      <c r="D471" s="44">
        <v>35410003764</v>
      </c>
      <c r="E471" s="44" t="s">
        <v>528</v>
      </c>
      <c r="F471" s="37" t="s">
        <v>1012</v>
      </c>
      <c r="G471" s="46">
        <v>1</v>
      </c>
      <c r="H471" s="46">
        <v>1</v>
      </c>
      <c r="I471" s="46">
        <v>0</v>
      </c>
      <c r="J471" s="70"/>
      <c r="K471" s="46">
        <v>0</v>
      </c>
      <c r="L471" s="46">
        <v>0</v>
      </c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117">
        <v>0</v>
      </c>
    </row>
    <row r="472" spans="1:20" ht="12" customHeight="1" x14ac:dyDescent="0.2">
      <c r="A472" s="115" t="s">
        <v>42</v>
      </c>
      <c r="B472" s="44">
        <v>0</v>
      </c>
      <c r="C472" s="45" t="s">
        <v>43</v>
      </c>
      <c r="D472" s="44">
        <v>35410003772</v>
      </c>
      <c r="E472" s="44" t="s">
        <v>529</v>
      </c>
      <c r="F472" s="37" t="s">
        <v>1013</v>
      </c>
      <c r="G472" s="46">
        <v>337</v>
      </c>
      <c r="H472" s="46">
        <v>442</v>
      </c>
      <c r="I472" s="46">
        <v>0</v>
      </c>
      <c r="J472" s="70"/>
      <c r="K472" s="46">
        <v>0</v>
      </c>
      <c r="L472" s="46">
        <v>0</v>
      </c>
      <c r="M472" s="46">
        <v>105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117">
        <v>0</v>
      </c>
    </row>
    <row r="473" spans="1:20" ht="12" customHeight="1" x14ac:dyDescent="0.2">
      <c r="A473" s="115" t="s">
        <v>42</v>
      </c>
      <c r="B473" s="44">
        <v>0</v>
      </c>
      <c r="C473" s="45" t="s">
        <v>43</v>
      </c>
      <c r="D473" s="44">
        <v>35410003780</v>
      </c>
      <c r="E473" s="44" t="s">
        <v>530</v>
      </c>
      <c r="F473" s="37" t="s">
        <v>1014</v>
      </c>
      <c r="G473" s="46">
        <v>6</v>
      </c>
      <c r="H473" s="46">
        <v>6</v>
      </c>
      <c r="I473" s="46">
        <v>0</v>
      </c>
      <c r="J473" s="70"/>
      <c r="K473" s="46">
        <v>0</v>
      </c>
      <c r="L473" s="46">
        <v>0</v>
      </c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117">
        <v>0</v>
      </c>
    </row>
    <row r="474" spans="1:20" ht="12" customHeight="1" x14ac:dyDescent="0.2">
      <c r="A474" s="115" t="s">
        <v>42</v>
      </c>
      <c r="B474" s="44">
        <v>0</v>
      </c>
      <c r="C474" s="45" t="s">
        <v>43</v>
      </c>
      <c r="D474" s="44">
        <v>35410003798</v>
      </c>
      <c r="E474" s="44" t="s">
        <v>531</v>
      </c>
      <c r="F474" s="37" t="s">
        <v>1015</v>
      </c>
      <c r="G474" s="46">
        <v>29</v>
      </c>
      <c r="H474" s="46">
        <v>29</v>
      </c>
      <c r="I474" s="46">
        <v>0</v>
      </c>
      <c r="J474" s="70"/>
      <c r="K474" s="46">
        <v>0</v>
      </c>
      <c r="L474" s="46">
        <v>0</v>
      </c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117">
        <v>0</v>
      </c>
    </row>
    <row r="475" spans="1:20" ht="12" customHeight="1" x14ac:dyDescent="0.2">
      <c r="A475" s="115" t="s">
        <v>42</v>
      </c>
      <c r="B475" s="44">
        <v>0</v>
      </c>
      <c r="C475" s="45" t="s">
        <v>43</v>
      </c>
      <c r="D475" s="44">
        <v>35410003806</v>
      </c>
      <c r="E475" s="44" t="s">
        <v>532</v>
      </c>
      <c r="F475" s="37" t="s">
        <v>1016</v>
      </c>
      <c r="G475" s="46">
        <v>192</v>
      </c>
      <c r="H475" s="46">
        <v>194</v>
      </c>
      <c r="I475" s="46">
        <v>0</v>
      </c>
      <c r="J475" s="70"/>
      <c r="K475" s="46">
        <v>0</v>
      </c>
      <c r="L475" s="46">
        <v>0</v>
      </c>
      <c r="M475" s="46">
        <v>2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117">
        <v>0</v>
      </c>
    </row>
    <row r="476" spans="1:20" ht="12" customHeight="1" x14ac:dyDescent="0.2">
      <c r="A476" s="115" t="s">
        <v>42</v>
      </c>
      <c r="B476" s="44">
        <v>0</v>
      </c>
      <c r="C476" s="45" t="s">
        <v>43</v>
      </c>
      <c r="D476" s="44">
        <v>35410005900</v>
      </c>
      <c r="E476" s="44" t="s">
        <v>533</v>
      </c>
      <c r="F476" s="37" t="s">
        <v>1017</v>
      </c>
      <c r="G476" s="46">
        <v>2</v>
      </c>
      <c r="H476" s="46">
        <v>2</v>
      </c>
      <c r="I476" s="46">
        <v>0</v>
      </c>
      <c r="J476" s="70"/>
      <c r="K476" s="46">
        <v>0</v>
      </c>
      <c r="L476" s="46">
        <v>0</v>
      </c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117">
        <v>0</v>
      </c>
    </row>
    <row r="477" spans="1:20" ht="12" customHeight="1" x14ac:dyDescent="0.2">
      <c r="A477" s="115" t="s">
        <v>42</v>
      </c>
      <c r="B477" s="44">
        <v>0</v>
      </c>
      <c r="C477" s="45" t="s">
        <v>43</v>
      </c>
      <c r="D477" s="44">
        <v>35410004739</v>
      </c>
      <c r="E477" s="44" t="s">
        <v>534</v>
      </c>
      <c r="F477" s="37" t="s">
        <v>1018</v>
      </c>
      <c r="G477" s="46">
        <v>1102</v>
      </c>
      <c r="H477" s="46">
        <v>1280</v>
      </c>
      <c r="I477" s="46">
        <v>0</v>
      </c>
      <c r="J477" s="70"/>
      <c r="K477" s="46">
        <v>0</v>
      </c>
      <c r="L477" s="46">
        <v>3</v>
      </c>
      <c r="M477" s="46">
        <v>182</v>
      </c>
      <c r="N477" s="46">
        <v>0</v>
      </c>
      <c r="O477" s="46">
        <v>0</v>
      </c>
      <c r="P477" s="46">
        <v>0</v>
      </c>
      <c r="Q477" s="46">
        <v>0</v>
      </c>
      <c r="R477" s="46">
        <v>3</v>
      </c>
      <c r="S477" s="46">
        <v>3</v>
      </c>
      <c r="T477" s="117">
        <v>1</v>
      </c>
    </row>
    <row r="478" spans="1:20" ht="12" customHeight="1" x14ac:dyDescent="0.2">
      <c r="A478" s="115" t="s">
        <v>42</v>
      </c>
      <c r="B478" s="44">
        <v>0</v>
      </c>
      <c r="C478" s="45" t="s">
        <v>43</v>
      </c>
      <c r="D478" s="44">
        <v>35410003814</v>
      </c>
      <c r="E478" s="44" t="s">
        <v>535</v>
      </c>
      <c r="F478" s="37" t="s">
        <v>1019</v>
      </c>
      <c r="G478" s="46">
        <v>4</v>
      </c>
      <c r="H478" s="46">
        <v>4</v>
      </c>
      <c r="I478" s="46">
        <v>0</v>
      </c>
      <c r="J478" s="70"/>
      <c r="K478" s="46">
        <v>0</v>
      </c>
      <c r="L478" s="46">
        <v>0</v>
      </c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117">
        <v>0</v>
      </c>
    </row>
    <row r="479" spans="1:20" ht="12" customHeight="1" x14ac:dyDescent="0.2">
      <c r="A479" s="115" t="s">
        <v>42</v>
      </c>
      <c r="B479" s="44">
        <v>0</v>
      </c>
      <c r="C479" s="45" t="s">
        <v>43</v>
      </c>
      <c r="D479" s="44">
        <v>35410006577</v>
      </c>
      <c r="E479" s="44" t="s">
        <v>536</v>
      </c>
      <c r="F479" s="37" t="s">
        <v>1020</v>
      </c>
      <c r="G479" s="46">
        <v>4</v>
      </c>
      <c r="H479" s="46">
        <v>4</v>
      </c>
      <c r="I479" s="46">
        <v>0</v>
      </c>
      <c r="J479" s="70"/>
      <c r="K479" s="46">
        <v>0</v>
      </c>
      <c r="L479" s="46">
        <v>0</v>
      </c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117">
        <v>0</v>
      </c>
    </row>
    <row r="480" spans="1:20" ht="12" customHeight="1" x14ac:dyDescent="0.2">
      <c r="A480" s="115" t="s">
        <v>42</v>
      </c>
      <c r="B480" s="44">
        <v>0</v>
      </c>
      <c r="C480" s="45" t="s">
        <v>43</v>
      </c>
      <c r="D480" s="44">
        <v>35410003822</v>
      </c>
      <c r="E480" s="44" t="s">
        <v>537</v>
      </c>
      <c r="F480" s="37" t="s">
        <v>1021</v>
      </c>
      <c r="G480" s="46">
        <v>15</v>
      </c>
      <c r="H480" s="46">
        <v>21</v>
      </c>
      <c r="I480" s="46">
        <v>0</v>
      </c>
      <c r="J480" s="70"/>
      <c r="K480" s="46">
        <v>0</v>
      </c>
      <c r="L480" s="46">
        <v>0</v>
      </c>
      <c r="M480" s="46">
        <v>6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117">
        <v>0</v>
      </c>
    </row>
    <row r="481" spans="1:20" ht="12" customHeight="1" x14ac:dyDescent="0.2">
      <c r="A481" s="115" t="s">
        <v>42</v>
      </c>
      <c r="B481" s="44">
        <v>0</v>
      </c>
      <c r="C481" s="45" t="s">
        <v>43</v>
      </c>
      <c r="D481" s="44">
        <v>35410003830</v>
      </c>
      <c r="E481" s="44" t="s">
        <v>538</v>
      </c>
      <c r="F481" s="37" t="s">
        <v>1022</v>
      </c>
      <c r="G481" s="46">
        <v>9</v>
      </c>
      <c r="H481" s="46">
        <v>11</v>
      </c>
      <c r="I481" s="46">
        <v>0</v>
      </c>
      <c r="J481" s="70"/>
      <c r="K481" s="46">
        <v>0</v>
      </c>
      <c r="L481" s="46">
        <v>0</v>
      </c>
      <c r="M481" s="46">
        <v>2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117">
        <v>0</v>
      </c>
    </row>
    <row r="482" spans="1:20" ht="12" customHeight="1" x14ac:dyDescent="0.2">
      <c r="A482" s="115" t="s">
        <v>42</v>
      </c>
      <c r="B482" s="44">
        <v>0</v>
      </c>
      <c r="C482" s="45" t="s">
        <v>43</v>
      </c>
      <c r="D482" s="44">
        <v>35410003848</v>
      </c>
      <c r="E482" s="44" t="s">
        <v>539</v>
      </c>
      <c r="F482" s="37" t="s">
        <v>1023</v>
      </c>
      <c r="G482" s="46">
        <v>71</v>
      </c>
      <c r="H482" s="46">
        <v>130</v>
      </c>
      <c r="I482" s="46">
        <v>0</v>
      </c>
      <c r="J482" s="70"/>
      <c r="K482" s="46">
        <v>0</v>
      </c>
      <c r="L482" s="46">
        <v>0</v>
      </c>
      <c r="M482" s="46">
        <v>59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117">
        <v>0</v>
      </c>
    </row>
    <row r="483" spans="1:20" ht="12" customHeight="1" x14ac:dyDescent="0.2">
      <c r="A483" s="115" t="s">
        <v>42</v>
      </c>
      <c r="B483" s="44">
        <v>0</v>
      </c>
      <c r="C483" s="45" t="s">
        <v>43</v>
      </c>
      <c r="D483" s="44">
        <v>35410003855</v>
      </c>
      <c r="E483" s="44" t="s">
        <v>540</v>
      </c>
      <c r="F483" s="37" t="s">
        <v>1024</v>
      </c>
      <c r="G483" s="46">
        <v>4</v>
      </c>
      <c r="H483" s="46">
        <v>4</v>
      </c>
      <c r="I483" s="46">
        <v>0</v>
      </c>
      <c r="J483" s="70"/>
      <c r="K483" s="46">
        <v>0</v>
      </c>
      <c r="L483" s="46">
        <v>0</v>
      </c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117">
        <v>0</v>
      </c>
    </row>
    <row r="484" spans="1:20" ht="12" customHeight="1" x14ac:dyDescent="0.2">
      <c r="A484" s="115" t="s">
        <v>42</v>
      </c>
      <c r="B484" s="44">
        <v>0</v>
      </c>
      <c r="C484" s="45" t="s">
        <v>43</v>
      </c>
      <c r="D484" s="44">
        <v>35410003863</v>
      </c>
      <c r="E484" s="44" t="s">
        <v>541</v>
      </c>
      <c r="F484" s="37" t="s">
        <v>1025</v>
      </c>
      <c r="G484" s="46">
        <v>7</v>
      </c>
      <c r="H484" s="46">
        <v>7</v>
      </c>
      <c r="I484" s="46">
        <v>0</v>
      </c>
      <c r="J484" s="70"/>
      <c r="K484" s="46">
        <v>0</v>
      </c>
      <c r="L484" s="46">
        <v>0</v>
      </c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117">
        <v>0</v>
      </c>
    </row>
    <row r="485" spans="1:20" ht="12" customHeight="1" x14ac:dyDescent="0.2">
      <c r="A485" s="115" t="s">
        <v>42</v>
      </c>
      <c r="B485" s="44">
        <v>0</v>
      </c>
      <c r="C485" s="45" t="s">
        <v>43</v>
      </c>
      <c r="D485" s="44">
        <v>35410006759</v>
      </c>
      <c r="E485" s="44" t="s">
        <v>542</v>
      </c>
      <c r="F485" s="37" t="s">
        <v>1026</v>
      </c>
      <c r="G485" s="46">
        <v>18</v>
      </c>
      <c r="H485" s="46">
        <v>18</v>
      </c>
      <c r="I485" s="46">
        <v>0</v>
      </c>
      <c r="J485" s="70"/>
      <c r="K485" s="46">
        <v>0</v>
      </c>
      <c r="L485" s="46">
        <v>0</v>
      </c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117">
        <v>0</v>
      </c>
    </row>
    <row r="486" spans="1:20" ht="12" customHeight="1" x14ac:dyDescent="0.2">
      <c r="A486" s="115" t="s">
        <v>42</v>
      </c>
      <c r="B486" s="44">
        <v>0</v>
      </c>
      <c r="C486" s="45" t="s">
        <v>43</v>
      </c>
      <c r="D486" s="44">
        <v>35410006668</v>
      </c>
      <c r="E486" s="44" t="s">
        <v>543</v>
      </c>
      <c r="F486" s="37" t="s">
        <v>1027</v>
      </c>
      <c r="G486" s="46">
        <v>0</v>
      </c>
      <c r="H486" s="46">
        <v>0</v>
      </c>
      <c r="I486" s="46">
        <v>2</v>
      </c>
      <c r="J486" s="70"/>
      <c r="K486" s="46">
        <v>0</v>
      </c>
      <c r="L486" s="46">
        <v>0</v>
      </c>
      <c r="M486" s="46">
        <v>2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117">
        <v>0</v>
      </c>
    </row>
    <row r="487" spans="1:20" ht="12" customHeight="1" x14ac:dyDescent="0.2">
      <c r="A487" s="115" t="s">
        <v>42</v>
      </c>
      <c r="B487" s="44">
        <v>0</v>
      </c>
      <c r="C487" s="45" t="s">
        <v>43</v>
      </c>
      <c r="D487" s="44">
        <v>35410004424</v>
      </c>
      <c r="E487" s="44" t="s">
        <v>544</v>
      </c>
      <c r="F487" s="37" t="s">
        <v>1028</v>
      </c>
      <c r="G487" s="46">
        <v>4</v>
      </c>
      <c r="H487" s="46">
        <v>4</v>
      </c>
      <c r="I487" s="46">
        <v>0</v>
      </c>
      <c r="J487" s="70"/>
      <c r="K487" s="46">
        <v>0</v>
      </c>
      <c r="L487" s="46">
        <v>0</v>
      </c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117">
        <v>0</v>
      </c>
    </row>
    <row r="488" spans="1:20" ht="12" customHeight="1" x14ac:dyDescent="0.2">
      <c r="A488" s="115" t="s">
        <v>42</v>
      </c>
      <c r="B488" s="44">
        <v>0</v>
      </c>
      <c r="C488" s="45" t="s">
        <v>43</v>
      </c>
      <c r="D488" s="44">
        <v>35410004507</v>
      </c>
      <c r="E488" s="44" t="s">
        <v>545</v>
      </c>
      <c r="F488" s="37" t="s">
        <v>1029</v>
      </c>
      <c r="G488" s="46">
        <v>6</v>
      </c>
      <c r="H488" s="46">
        <v>6</v>
      </c>
      <c r="I488" s="46">
        <v>0</v>
      </c>
      <c r="J488" s="70"/>
      <c r="K488" s="46">
        <v>0</v>
      </c>
      <c r="L488" s="46">
        <v>0</v>
      </c>
      <c r="M488" s="46">
        <v>0</v>
      </c>
      <c r="N488" s="46">
        <v>0</v>
      </c>
      <c r="O488" s="46">
        <v>0</v>
      </c>
      <c r="P488" s="46">
        <v>0</v>
      </c>
      <c r="Q488" s="46">
        <v>0</v>
      </c>
      <c r="R488" s="46">
        <v>0</v>
      </c>
      <c r="S488" s="46">
        <v>0</v>
      </c>
      <c r="T488" s="117">
        <v>0</v>
      </c>
    </row>
    <row r="489" spans="1:20" ht="12" customHeight="1" x14ac:dyDescent="0.2">
      <c r="A489" s="115" t="s">
        <v>42</v>
      </c>
      <c r="B489" s="44">
        <v>0</v>
      </c>
      <c r="C489" s="45" t="s">
        <v>43</v>
      </c>
      <c r="D489" s="44">
        <v>35410004457</v>
      </c>
      <c r="E489" s="44" t="s">
        <v>546</v>
      </c>
      <c r="F489" s="37" t="s">
        <v>1030</v>
      </c>
      <c r="G489" s="46">
        <v>0</v>
      </c>
      <c r="H489" s="46">
        <v>0</v>
      </c>
      <c r="I489" s="46">
        <v>1</v>
      </c>
      <c r="J489" s="70"/>
      <c r="K489" s="46">
        <v>0</v>
      </c>
      <c r="L489" s="46">
        <v>0</v>
      </c>
      <c r="M489" s="46">
        <v>1</v>
      </c>
      <c r="N489" s="46">
        <v>0</v>
      </c>
      <c r="O489" s="46">
        <v>0</v>
      </c>
      <c r="P489" s="46">
        <v>0</v>
      </c>
      <c r="Q489" s="46">
        <v>0</v>
      </c>
      <c r="R489" s="46">
        <v>0</v>
      </c>
      <c r="S489" s="46">
        <v>0</v>
      </c>
      <c r="T489" s="117">
        <v>0</v>
      </c>
    </row>
    <row r="490" spans="1:20" ht="12" customHeight="1" x14ac:dyDescent="0.2">
      <c r="A490" s="115" t="s">
        <v>42</v>
      </c>
      <c r="B490" s="44">
        <v>0</v>
      </c>
      <c r="C490" s="45" t="s">
        <v>43</v>
      </c>
      <c r="D490" s="44">
        <v>35410006692</v>
      </c>
      <c r="E490" s="44" t="s">
        <v>547</v>
      </c>
      <c r="F490" s="37" t="s">
        <v>1031</v>
      </c>
      <c r="G490" s="46">
        <v>16</v>
      </c>
      <c r="H490" s="46">
        <v>16</v>
      </c>
      <c r="I490" s="46">
        <v>0</v>
      </c>
      <c r="J490" s="70"/>
      <c r="K490" s="46">
        <v>0</v>
      </c>
      <c r="L490" s="46">
        <v>0</v>
      </c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117">
        <v>0</v>
      </c>
    </row>
    <row r="491" spans="1:20" ht="12" customHeight="1" x14ac:dyDescent="0.2">
      <c r="A491" s="115" t="s">
        <v>42</v>
      </c>
      <c r="B491" s="44">
        <v>0</v>
      </c>
      <c r="C491" s="45" t="s">
        <v>43</v>
      </c>
      <c r="D491" s="44">
        <v>35410004531</v>
      </c>
      <c r="E491" s="44" t="s">
        <v>548</v>
      </c>
      <c r="F491" s="37" t="s">
        <v>1032</v>
      </c>
      <c r="G491" s="46">
        <v>1</v>
      </c>
      <c r="H491" s="46">
        <v>1</v>
      </c>
      <c r="I491" s="46">
        <v>0</v>
      </c>
      <c r="J491" s="70"/>
      <c r="K491" s="46">
        <v>0</v>
      </c>
      <c r="L491" s="46">
        <v>0</v>
      </c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117">
        <v>0</v>
      </c>
    </row>
    <row r="492" spans="1:20" ht="12" customHeight="1" x14ac:dyDescent="0.2">
      <c r="A492" s="115" t="s">
        <v>42</v>
      </c>
      <c r="B492" s="44">
        <v>0</v>
      </c>
      <c r="C492" s="45" t="s">
        <v>43</v>
      </c>
      <c r="D492" s="44">
        <v>35410004952</v>
      </c>
      <c r="E492" s="44" t="s">
        <v>549</v>
      </c>
      <c r="F492" s="37" t="s">
        <v>1033</v>
      </c>
      <c r="G492" s="46">
        <v>3664</v>
      </c>
      <c r="H492" s="46">
        <v>3846</v>
      </c>
      <c r="I492" s="46">
        <v>0</v>
      </c>
      <c r="J492" s="70"/>
      <c r="K492" s="46">
        <v>0</v>
      </c>
      <c r="L492" s="46">
        <v>0</v>
      </c>
      <c r="M492" s="46">
        <v>182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117">
        <v>0</v>
      </c>
    </row>
    <row r="493" spans="1:20" ht="12" customHeight="1" x14ac:dyDescent="0.2">
      <c r="A493" s="115" t="s">
        <v>42</v>
      </c>
      <c r="B493" s="44">
        <v>0</v>
      </c>
      <c r="C493" s="45" t="s">
        <v>43</v>
      </c>
      <c r="D493" s="44">
        <v>35410006841</v>
      </c>
      <c r="E493" s="44" t="s">
        <v>550</v>
      </c>
      <c r="F493" s="37" t="s">
        <v>1034</v>
      </c>
      <c r="G493" s="46">
        <v>579</v>
      </c>
      <c r="H493" s="46">
        <v>579</v>
      </c>
      <c r="I493" s="46">
        <v>0</v>
      </c>
      <c r="J493" s="70"/>
      <c r="K493" s="46">
        <v>0</v>
      </c>
      <c r="L493" s="46">
        <v>0</v>
      </c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117">
        <v>0</v>
      </c>
    </row>
    <row r="494" spans="1:20" ht="12" customHeight="1" x14ac:dyDescent="0.2">
      <c r="A494" s="115" t="s">
        <v>42</v>
      </c>
      <c r="B494" s="44">
        <v>0</v>
      </c>
      <c r="C494" s="45" t="s">
        <v>43</v>
      </c>
      <c r="D494" s="44">
        <v>35410006858</v>
      </c>
      <c r="E494" s="44" t="s">
        <v>551</v>
      </c>
      <c r="F494" s="37" t="s">
        <v>1035</v>
      </c>
      <c r="G494" s="46">
        <v>616</v>
      </c>
      <c r="H494" s="46">
        <v>616</v>
      </c>
      <c r="I494" s="46">
        <v>0</v>
      </c>
      <c r="J494" s="70"/>
      <c r="K494" s="46">
        <v>0</v>
      </c>
      <c r="L494" s="46">
        <v>0</v>
      </c>
      <c r="M494" s="46">
        <v>0</v>
      </c>
      <c r="N494" s="46">
        <v>0</v>
      </c>
      <c r="O494" s="46">
        <v>0</v>
      </c>
      <c r="P494" s="46">
        <v>0</v>
      </c>
      <c r="Q494" s="46">
        <v>0</v>
      </c>
      <c r="R494" s="46">
        <v>0</v>
      </c>
      <c r="S494" s="46">
        <v>0</v>
      </c>
      <c r="T494" s="117">
        <v>0</v>
      </c>
    </row>
    <row r="495" spans="1:20" ht="12" customHeight="1" x14ac:dyDescent="0.2">
      <c r="A495" s="115" t="s">
        <v>42</v>
      </c>
      <c r="B495" s="44">
        <v>0</v>
      </c>
      <c r="C495" s="45" t="s">
        <v>43</v>
      </c>
      <c r="D495" s="44">
        <v>35410006940</v>
      </c>
      <c r="E495" s="44" t="s">
        <v>552</v>
      </c>
      <c r="F495" s="37" t="s">
        <v>1036</v>
      </c>
      <c r="G495" s="46">
        <v>309</v>
      </c>
      <c r="H495" s="46">
        <v>309</v>
      </c>
      <c r="I495" s="46">
        <v>0</v>
      </c>
      <c r="J495" s="70"/>
      <c r="K495" s="46">
        <v>0</v>
      </c>
      <c r="L495" s="46">
        <v>0</v>
      </c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0</v>
      </c>
      <c r="T495" s="117">
        <v>0</v>
      </c>
    </row>
    <row r="496" spans="1:20" ht="12" customHeight="1" x14ac:dyDescent="0.2">
      <c r="A496" s="115" t="s">
        <v>42</v>
      </c>
      <c r="B496" s="44">
        <v>0</v>
      </c>
      <c r="C496" s="45" t="s">
        <v>43</v>
      </c>
      <c r="D496" s="44">
        <v>35410006999</v>
      </c>
      <c r="E496" s="44" t="s">
        <v>553</v>
      </c>
      <c r="F496" s="37" t="s">
        <v>1037</v>
      </c>
      <c r="G496" s="46">
        <v>49</v>
      </c>
      <c r="H496" s="46">
        <v>49</v>
      </c>
      <c r="I496" s="46">
        <v>0</v>
      </c>
      <c r="J496" s="70"/>
      <c r="K496" s="46">
        <v>0</v>
      </c>
      <c r="L496" s="46">
        <v>0</v>
      </c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117">
        <v>0</v>
      </c>
    </row>
    <row r="497" spans="1:20" ht="12" customHeight="1" x14ac:dyDescent="0.2">
      <c r="A497" s="115" t="s">
        <v>42</v>
      </c>
      <c r="B497" s="44">
        <v>0</v>
      </c>
      <c r="C497" s="45" t="s">
        <v>43</v>
      </c>
      <c r="D497" s="44">
        <v>35410007427</v>
      </c>
      <c r="E497" s="44" t="s">
        <v>554</v>
      </c>
      <c r="F497" s="37" t="s">
        <v>1038</v>
      </c>
      <c r="G497" s="46">
        <v>287</v>
      </c>
      <c r="H497" s="46">
        <v>287</v>
      </c>
      <c r="I497" s="46">
        <v>0</v>
      </c>
      <c r="J497" s="70"/>
      <c r="K497" s="46">
        <v>0</v>
      </c>
      <c r="L497" s="46">
        <v>0</v>
      </c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117">
        <v>0</v>
      </c>
    </row>
    <row r="498" spans="1:20" ht="12" customHeight="1" x14ac:dyDescent="0.2">
      <c r="A498" s="115" t="s">
        <v>42</v>
      </c>
      <c r="B498" s="44">
        <v>0</v>
      </c>
      <c r="C498" s="45" t="s">
        <v>43</v>
      </c>
      <c r="D498" s="44">
        <v>35410007401</v>
      </c>
      <c r="E498" s="44" t="s">
        <v>555</v>
      </c>
      <c r="F498" s="37" t="s">
        <v>1039</v>
      </c>
      <c r="G498" s="46">
        <v>0</v>
      </c>
      <c r="H498" s="46">
        <v>1</v>
      </c>
      <c r="I498" s="46">
        <v>0</v>
      </c>
      <c r="J498" s="70"/>
      <c r="K498" s="46">
        <v>0</v>
      </c>
      <c r="L498" s="46">
        <v>0</v>
      </c>
      <c r="M498" s="46">
        <v>1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117">
        <v>0</v>
      </c>
    </row>
    <row r="499" spans="1:20" ht="12" customHeight="1" x14ac:dyDescent="0.2">
      <c r="A499" s="115" t="s">
        <v>42</v>
      </c>
      <c r="B499" s="44">
        <v>0</v>
      </c>
      <c r="C499" s="45" t="s">
        <v>43</v>
      </c>
      <c r="D499" s="44">
        <v>35410004150</v>
      </c>
      <c r="E499" s="44" t="s">
        <v>556</v>
      </c>
      <c r="F499" s="37" t="s">
        <v>1040</v>
      </c>
      <c r="G499" s="46">
        <v>78</v>
      </c>
      <c r="H499" s="46">
        <v>78</v>
      </c>
      <c r="I499" s="46">
        <v>0</v>
      </c>
      <c r="J499" s="70"/>
      <c r="K499" s="46">
        <v>0</v>
      </c>
      <c r="L499" s="46">
        <v>0</v>
      </c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117">
        <v>0</v>
      </c>
    </row>
    <row r="500" spans="1:20" ht="12" customHeight="1" x14ac:dyDescent="0.2">
      <c r="A500" s="115" t="s">
        <v>42</v>
      </c>
      <c r="B500" s="44">
        <v>0</v>
      </c>
      <c r="C500" s="45" t="s">
        <v>43</v>
      </c>
      <c r="D500" s="44">
        <v>35410004838</v>
      </c>
      <c r="E500" s="44" t="s">
        <v>557</v>
      </c>
      <c r="F500" s="37" t="s">
        <v>1041</v>
      </c>
      <c r="G500" s="46">
        <v>334</v>
      </c>
      <c r="H500" s="46">
        <v>334</v>
      </c>
      <c r="I500" s="46">
        <v>0</v>
      </c>
      <c r="J500" s="70"/>
      <c r="K500" s="46">
        <v>0</v>
      </c>
      <c r="L500" s="46">
        <v>0</v>
      </c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117">
        <v>0</v>
      </c>
    </row>
    <row r="501" spans="1:20" ht="12" customHeight="1" x14ac:dyDescent="0.2">
      <c r="A501" s="115" t="s">
        <v>42</v>
      </c>
      <c r="B501" s="44">
        <v>0</v>
      </c>
      <c r="C501" s="45" t="s">
        <v>43</v>
      </c>
      <c r="D501" s="44">
        <v>35410005421</v>
      </c>
      <c r="E501" s="44" t="s">
        <v>558</v>
      </c>
      <c r="F501" s="37" t="s">
        <v>1042</v>
      </c>
      <c r="G501" s="46">
        <v>5</v>
      </c>
      <c r="H501" s="46">
        <v>5</v>
      </c>
      <c r="I501" s="46">
        <v>0</v>
      </c>
      <c r="J501" s="70"/>
      <c r="K501" s="46">
        <v>0</v>
      </c>
      <c r="L501" s="46">
        <v>0</v>
      </c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117">
        <v>0</v>
      </c>
    </row>
    <row r="502" spans="1:20" ht="12" customHeight="1" x14ac:dyDescent="0.2">
      <c r="A502" s="115" t="s">
        <v>42</v>
      </c>
      <c r="B502" s="44">
        <v>0</v>
      </c>
      <c r="C502" s="45" t="s">
        <v>43</v>
      </c>
      <c r="D502" s="44">
        <v>35410004200</v>
      </c>
      <c r="E502" s="44" t="s">
        <v>559</v>
      </c>
      <c r="F502" s="37" t="s">
        <v>1043</v>
      </c>
      <c r="G502" s="46">
        <v>31</v>
      </c>
      <c r="H502" s="46">
        <v>31</v>
      </c>
      <c r="I502" s="46">
        <v>0</v>
      </c>
      <c r="J502" s="70"/>
      <c r="K502" s="46">
        <v>0</v>
      </c>
      <c r="L502" s="46">
        <v>0</v>
      </c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117">
        <v>0</v>
      </c>
    </row>
    <row r="503" spans="1:20" ht="12" customHeight="1" x14ac:dyDescent="0.2">
      <c r="A503" s="115" t="s">
        <v>42</v>
      </c>
      <c r="B503" s="44">
        <v>0</v>
      </c>
      <c r="C503" s="45" t="s">
        <v>43</v>
      </c>
      <c r="D503" s="44">
        <v>35410005314</v>
      </c>
      <c r="E503" s="44" t="s">
        <v>560</v>
      </c>
      <c r="F503" s="37" t="s">
        <v>1044</v>
      </c>
      <c r="G503" s="46">
        <v>4</v>
      </c>
      <c r="H503" s="46">
        <v>6</v>
      </c>
      <c r="I503" s="46">
        <v>0</v>
      </c>
      <c r="J503" s="70"/>
      <c r="K503" s="46">
        <v>0</v>
      </c>
      <c r="L503" s="46">
        <v>0</v>
      </c>
      <c r="M503" s="46">
        <v>2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117">
        <v>0</v>
      </c>
    </row>
    <row r="504" spans="1:20" ht="12" customHeight="1" x14ac:dyDescent="0.2">
      <c r="A504" s="118" t="s">
        <v>42</v>
      </c>
      <c r="B504" s="119">
        <v>0</v>
      </c>
      <c r="C504" s="120" t="s">
        <v>43</v>
      </c>
      <c r="D504" s="119">
        <v>35410007187</v>
      </c>
      <c r="E504" s="119" t="s">
        <v>561</v>
      </c>
      <c r="F504" s="121" t="s">
        <v>1045</v>
      </c>
      <c r="G504" s="122">
        <v>3</v>
      </c>
      <c r="H504" s="122">
        <v>3</v>
      </c>
      <c r="I504" s="122">
        <v>0</v>
      </c>
      <c r="J504" s="123"/>
      <c r="K504" s="122">
        <v>0</v>
      </c>
      <c r="L504" s="122">
        <v>0</v>
      </c>
      <c r="M504" s="122">
        <v>0</v>
      </c>
      <c r="N504" s="122">
        <v>0</v>
      </c>
      <c r="O504" s="122">
        <v>0</v>
      </c>
      <c r="P504" s="122">
        <v>0</v>
      </c>
      <c r="Q504" s="122">
        <v>0</v>
      </c>
      <c r="R504" s="122">
        <v>0</v>
      </c>
      <c r="S504" s="122">
        <v>0</v>
      </c>
      <c r="T504" s="124">
        <v>0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BCom</vt:lpstr>
      <vt:lpstr>Filtre</vt:lpstr>
      <vt:lpstr>Stock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Yves</cp:lastModifiedBy>
  <dcterms:created xsi:type="dcterms:W3CDTF">2022-09-18T05:34:36Z</dcterms:created>
  <dcterms:modified xsi:type="dcterms:W3CDTF">2022-09-18T18:26:19Z</dcterms:modified>
</cp:coreProperties>
</file>