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drawings/drawing2.xml" ContentType="application/vnd.openxmlformats-officedocument.drawing+xml"/>
  <Override PartName="/xl/ctrlProps/ctrlProp10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D7B18297-D9AA-4457-AC54-D025E8DFC9A5}" xr6:coauthVersionLast="47" xr6:coauthVersionMax="47" xr10:uidLastSave="{00000000-0000-0000-0000-000000000000}"/>
  <bookViews>
    <workbookView xWindow="-120" yWindow="-120" windowWidth="29040" windowHeight="15840" xr2:uid="{B5C3A8A0-9F16-45C4-9605-909983A55F8B}"/>
  </bookViews>
  <sheets>
    <sheet name="Fiches" sheetId="1" r:id="rId1"/>
    <sheet name="Tableauanalyse" sheetId="3" r:id="rId2"/>
    <sheet name="BDD" sheetId="2" r:id="rId3"/>
  </sheets>
  <definedNames>
    <definedName name="Gouteur1">Tableauanalyse!$A$5:$AA$17</definedName>
    <definedName name="Gouteur2">Tableauanalyse!$A$19:$AA$31</definedName>
    <definedName name="Gouteur3">Tableauanalyse!$A$33:$AA$45</definedName>
    <definedName name="Gouteur4">Tableauanalyse!$A$47:$AA$59</definedName>
    <definedName name="_xlnm.Print_Area" localSheetId="0">Fiches!$H$1:$P$39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S63" i="3" l="1"/>
  <c r="R30" i="1" s="1"/>
  <c r="S64" i="3"/>
  <c r="S62" i="3"/>
  <c r="R26" i="1" s="1"/>
  <c r="R34" i="1"/>
  <c r="K4" i="1"/>
  <c r="K3" i="1"/>
  <c r="K2" i="1"/>
  <c r="H22" i="1"/>
  <c r="B73" i="3"/>
  <c r="F72" i="3"/>
  <c r="B72" i="3"/>
  <c r="R19" i="1" s="1"/>
  <c r="F71" i="3"/>
  <c r="B71" i="3"/>
  <c r="R18" i="1" s="1"/>
  <c r="F69" i="3"/>
  <c r="F70" i="3"/>
  <c r="B70" i="3"/>
  <c r="R17" i="1" s="1"/>
  <c r="B69" i="3"/>
  <c r="R16" i="1" s="1"/>
  <c r="F68" i="3" l="1"/>
  <c r="B68" i="3"/>
  <c r="R15" i="1" s="1"/>
  <c r="F67" i="3"/>
  <c r="B67" i="3"/>
  <c r="R14" i="1" s="1"/>
  <c r="F66" i="3"/>
  <c r="B66" i="3"/>
  <c r="R12" i="1" s="1"/>
  <c r="F65" i="3"/>
  <c r="B65" i="3"/>
  <c r="R9" i="1" s="1"/>
  <c r="B64" i="3"/>
  <c r="R8" i="1" s="1"/>
  <c r="F64" i="3"/>
  <c r="F63" i="3"/>
  <c r="B63" i="3"/>
  <c r="R7" i="1" s="1"/>
  <c r="F62" i="3"/>
  <c r="B62" i="3"/>
  <c r="R6" i="1" s="1"/>
  <c r="O3" i="1"/>
  <c r="J39" i="1" l="1"/>
  <c r="P39" i="1"/>
  <c r="P37" i="1"/>
  <c r="D65" i="3"/>
  <c r="D64" i="3"/>
  <c r="D62" i="3"/>
  <c r="D63" i="3"/>
</calcChain>
</file>

<file path=xl/sharedStrings.xml><?xml version="1.0" encoding="utf-8"?>
<sst xmlns="http://schemas.openxmlformats.org/spreadsheetml/2006/main" count="343" uniqueCount="125">
  <si>
    <t>Nom</t>
  </si>
  <si>
    <t>Couleur</t>
  </si>
  <si>
    <t>Appellation</t>
  </si>
  <si>
    <t>Millésime</t>
  </si>
  <si>
    <t>Limpidité</t>
  </si>
  <si>
    <t>Brillance</t>
  </si>
  <si>
    <t>Intensité</t>
  </si>
  <si>
    <t>Viscosité</t>
  </si>
  <si>
    <t>Intensité du nez</t>
  </si>
  <si>
    <t>Tanin</t>
  </si>
  <si>
    <t>Alcool &amp; sucre</t>
  </si>
  <si>
    <t>Acidité</t>
  </si>
  <si>
    <t>Arômes</t>
  </si>
  <si>
    <t>Qualité</t>
  </si>
  <si>
    <t>Sucre</t>
  </si>
  <si>
    <t>Arômes du vin en bouche</t>
  </si>
  <si>
    <t>Equilibre</t>
  </si>
  <si>
    <t>Complexité</t>
  </si>
  <si>
    <t>Longueur en bouche</t>
  </si>
  <si>
    <t>Qualité globale du vin</t>
  </si>
  <si>
    <t>FICHE DE DEGUSTATION</t>
  </si>
  <si>
    <t>LE VIN</t>
  </si>
  <si>
    <t>Nom:</t>
  </si>
  <si>
    <t>Couleur:</t>
  </si>
  <si>
    <t>L'ŒIL</t>
  </si>
  <si>
    <t>Appellation:</t>
  </si>
  <si>
    <t>Millésime:</t>
  </si>
  <si>
    <t>Limpidité:</t>
  </si>
  <si>
    <t>Brillance:</t>
  </si>
  <si>
    <t>Intensité:</t>
  </si>
  <si>
    <t>Viscosité:</t>
  </si>
  <si>
    <t>Intensité du nez:</t>
  </si>
  <si>
    <t>LE NEZ</t>
  </si>
  <si>
    <t>Tanin:</t>
  </si>
  <si>
    <t>Alcool &amp; Sucre:</t>
  </si>
  <si>
    <t>Acidité:</t>
  </si>
  <si>
    <t>Sucre:</t>
  </si>
  <si>
    <t>Qualité:</t>
  </si>
  <si>
    <t>Arômes:</t>
  </si>
  <si>
    <t>LA BOUCHE</t>
  </si>
  <si>
    <t>Complexité:</t>
  </si>
  <si>
    <t>Longueur en bouche:</t>
  </si>
  <si>
    <t>ARÔMES DU VIN EN BOUCHE</t>
  </si>
  <si>
    <r>
      <rPr>
        <b/>
        <u/>
        <sz val="11"/>
        <color theme="1"/>
        <rFont val="Calibri"/>
        <family val="2"/>
        <scheme val="minor"/>
      </rPr>
      <t>Equilibre:</t>
    </r>
    <r>
      <rPr>
        <sz val="11"/>
        <color theme="1"/>
        <rFont val="Calibri"/>
        <family val="2"/>
        <scheme val="minor"/>
      </rPr>
      <t xml:space="preserve"> Un vin équilibré est un vin où aucune de ces saveurs ne domine</t>
    </r>
  </si>
  <si>
    <t>QUALITE GLOBALE DU VIN</t>
  </si>
  <si>
    <t>NOTES:</t>
  </si>
  <si>
    <t>Nom millésimé</t>
  </si>
  <si>
    <t>Notes</t>
  </si>
  <si>
    <t>CONCLUSIONS</t>
  </si>
  <si>
    <t>Notation/10</t>
  </si>
  <si>
    <t>En enregistrant la fiche ça inscrit tous les renseignements dans la BDD</t>
  </si>
  <si>
    <t>et ça crée un PDF dans le répertoire du fichier portant le nom du vin et</t>
  </si>
  <si>
    <t>du millésime.</t>
  </si>
  <si>
    <t>Nom du vin</t>
  </si>
  <si>
    <t>Appelation</t>
  </si>
  <si>
    <t>limpidité</t>
  </si>
  <si>
    <t>brillance</t>
  </si>
  <si>
    <t>Alccol &amp; sucre</t>
  </si>
  <si>
    <t>Limpide</t>
  </si>
  <si>
    <t>Cristalin</t>
  </si>
  <si>
    <t>Eclatant</t>
  </si>
  <si>
    <t>Brillant</t>
  </si>
  <si>
    <t>Mat</t>
  </si>
  <si>
    <t>Terne</t>
  </si>
  <si>
    <t>Eteint</t>
  </si>
  <si>
    <t>Opaque</t>
  </si>
  <si>
    <t>Moyenne</t>
  </si>
  <si>
    <t>Fluide</t>
  </si>
  <si>
    <t>Epais</t>
  </si>
  <si>
    <t>Gras</t>
  </si>
  <si>
    <t>Visqueux</t>
  </si>
  <si>
    <t>Voilé</t>
  </si>
  <si>
    <t>Fermé</t>
  </si>
  <si>
    <t>Ouvert</t>
  </si>
  <si>
    <t>Absent</t>
  </si>
  <si>
    <t>Fondu</t>
  </si>
  <si>
    <t>Souple</t>
  </si>
  <si>
    <t>Puissant</t>
  </si>
  <si>
    <t>Dur</t>
  </si>
  <si>
    <t>Chaleureux</t>
  </si>
  <si>
    <t>Moyen</t>
  </si>
  <si>
    <t>Léger</t>
  </si>
  <si>
    <t>Vert</t>
  </si>
  <si>
    <t>Agressif</t>
  </si>
  <si>
    <t>Nerveux</t>
  </si>
  <si>
    <t>Frais</t>
  </si>
  <si>
    <t>Plat</t>
  </si>
  <si>
    <t>Discret</t>
  </si>
  <si>
    <t>Expressif</t>
  </si>
  <si>
    <t>Aromatique</t>
  </si>
  <si>
    <t>Grossier</t>
  </si>
  <si>
    <t>Rugueux</t>
  </si>
  <si>
    <t>Soyeux</t>
  </si>
  <si>
    <t>Velouté</t>
  </si>
  <si>
    <t>Fin</t>
  </si>
  <si>
    <t>Sec</t>
  </si>
  <si>
    <t>Tendre</t>
  </si>
  <si>
    <t>Moelleux</t>
  </si>
  <si>
    <t>Pateux</t>
  </si>
  <si>
    <t>Explosif</t>
  </si>
  <si>
    <t>Lg en bouche</t>
  </si>
  <si>
    <t>Gouteur1</t>
  </si>
  <si>
    <t>Gouteur2</t>
  </si>
  <si>
    <t>Gouteur3</t>
  </si>
  <si>
    <t>Gouteur4</t>
  </si>
  <si>
    <t>Note</t>
  </si>
  <si>
    <t>Ne rien modifier dans cette fiche</t>
  </si>
  <si>
    <t>Moyennes</t>
  </si>
  <si>
    <t>position</t>
  </si>
  <si>
    <t>Trouble</t>
  </si>
  <si>
    <t>Soutenu</t>
  </si>
  <si>
    <t>Brûlant</t>
  </si>
  <si>
    <t>vif</t>
  </si>
  <si>
    <t>Loquoreux</t>
  </si>
  <si>
    <t>Arômes en bouche</t>
  </si>
  <si>
    <t>Pâle</t>
  </si>
  <si>
    <t>Note Globale/10</t>
  </si>
  <si>
    <t>ROUGE</t>
  </si>
  <si>
    <t>Tout se fait dans la feuille Tableauanalyse. Il suffit de clicquer sur les</t>
  </si>
  <si>
    <t xml:space="preserve"> critères pour chaque gouteur. Ils doivent se colorer en vert.</t>
  </si>
  <si>
    <t xml:space="preserve">Fait des essais et fait moi remonter les problèmes rencontrés. </t>
  </si>
  <si>
    <t>Pour le nom, l'appellation, le millésime et la couleur c'est aussi</t>
  </si>
  <si>
    <t>dans le tableau analyse tout en haut.</t>
  </si>
  <si>
    <t>Vin de sommières</t>
  </si>
  <si>
    <t>AOC du coin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</si>
</sst>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rgb="FF000000"/>
      <name val="Segoe UI"/>
      <family val="2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7" tint="0.3999755851924192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1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dotted">
        <color auto="1"/>
      </bottom>
      <diagonal/>
    </border>
    <border>
      <left/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thin">
        <color auto="1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/>
    <xf numFmtId="0" fontId="2" fillId="0" borderId="0" xfId="0" applyFont="1" applyBorder="1" applyAlignment="1">
      <alignment horizontal="center" vertical="center" textRotation="90"/>
    </xf>
    <xf numFmtId="0" fontId="0" fillId="0" borderId="0" xfId="0" applyBorder="1"/>
    <xf numFmtId="0" fontId="0" fillId="0" borderId="0" xfId="0" applyBorder="1" applyAlignment="1">
      <alignment horizontal="center"/>
    </xf>
    <xf numFmtId="0" fontId="7" fillId="0" borderId="0" xfId="0" applyFont="1"/>
    <xf numFmtId="0" fontId="5" fillId="2" borderId="10" xfId="0" applyFont="1" applyFill="1" applyBorder="1"/>
    <xf numFmtId="0" fontId="5" fillId="2" borderId="13" xfId="0" applyFont="1" applyFill="1" applyBorder="1"/>
    <xf numFmtId="0" fontId="5" fillId="2" borderId="15" xfId="0" applyFont="1" applyFill="1" applyBorder="1"/>
    <xf numFmtId="0" fontId="0" fillId="2" borderId="11" xfId="0" applyFill="1" applyBorder="1" applyAlignment="1">
      <alignment horizontal="centerContinuous"/>
    </xf>
    <xf numFmtId="0" fontId="0" fillId="2" borderId="12" xfId="0" applyFill="1" applyBorder="1" applyAlignment="1">
      <alignment horizontal="centerContinuous"/>
    </xf>
    <xf numFmtId="0" fontId="0" fillId="2" borderId="0" xfId="0" applyFill="1" applyBorder="1"/>
    <xf numFmtId="0" fontId="0" fillId="2" borderId="14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1" xfId="0" applyFill="1" applyBorder="1"/>
    <xf numFmtId="0" fontId="0" fillId="2" borderId="12" xfId="0" applyFill="1" applyBorder="1"/>
    <xf numFmtId="0" fontId="6" fillId="2" borderId="10" xfId="0" applyFont="1" applyFill="1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10" xfId="0" applyFill="1" applyBorder="1"/>
    <xf numFmtId="0" fontId="0" fillId="2" borderId="13" xfId="0" applyFill="1" applyBorder="1"/>
    <xf numFmtId="0" fontId="0" fillId="2" borderId="15" xfId="0" applyFill="1" applyBorder="1"/>
    <xf numFmtId="0" fontId="0" fillId="0" borderId="0" xfId="0" applyFill="1"/>
    <xf numFmtId="0" fontId="0" fillId="2" borderId="14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3" borderId="23" xfId="0" applyNumberFormat="1" applyFill="1" applyBorder="1" applyAlignment="1" applyProtection="1">
      <alignment horizontal="center"/>
      <protection locked="0"/>
    </xf>
    <xf numFmtId="0" fontId="0" fillId="3" borderId="24" xfId="0" applyFill="1" applyBorder="1" applyAlignment="1" applyProtection="1">
      <alignment horizontal="left"/>
      <protection locked="0"/>
    </xf>
    <xf numFmtId="0" fontId="0" fillId="5" borderId="10" xfId="0" applyFill="1" applyBorder="1"/>
    <xf numFmtId="0" fontId="0" fillId="5" borderId="11" xfId="0" applyFill="1" applyBorder="1" applyAlignment="1">
      <alignment horizontal="centerContinuous"/>
    </xf>
    <xf numFmtId="0" fontId="2" fillId="5" borderId="11" xfId="0" applyFont="1" applyFill="1" applyBorder="1" applyAlignment="1">
      <alignment horizontal="centerContinuous" vertical="center"/>
    </xf>
    <xf numFmtId="0" fontId="0" fillId="5" borderId="13" xfId="0" applyFill="1" applyBorder="1"/>
    <xf numFmtId="0" fontId="0" fillId="5" borderId="0" xfId="0" applyFill="1" applyBorder="1"/>
    <xf numFmtId="0" fontId="0" fillId="5" borderId="18" xfId="0" applyFill="1" applyBorder="1"/>
    <xf numFmtId="0" fontId="6" fillId="5" borderId="15" xfId="0" applyFont="1" applyFill="1" applyBorder="1"/>
    <xf numFmtId="0" fontId="0" fillId="5" borderId="16" xfId="0" applyFill="1" applyBorder="1" applyAlignment="1">
      <alignment vertical="top" wrapText="1"/>
    </xf>
    <xf numFmtId="0" fontId="0" fillId="5" borderId="22" xfId="0" applyFill="1" applyBorder="1" applyAlignment="1" applyProtection="1">
      <alignment horizontal="centerContinuous" wrapText="1"/>
      <protection locked="0"/>
    </xf>
    <xf numFmtId="0" fontId="0" fillId="5" borderId="20" xfId="0" applyFill="1" applyBorder="1" applyAlignment="1">
      <alignment horizontal="centerContinuous" wrapText="1"/>
    </xf>
    <xf numFmtId="0" fontId="0" fillId="5" borderId="20" xfId="0" applyFill="1" applyBorder="1" applyAlignment="1">
      <alignment horizontal="centerContinuous" vertical="top" wrapText="1"/>
    </xf>
    <xf numFmtId="0" fontId="0" fillId="5" borderId="0" xfId="0" applyFill="1"/>
    <xf numFmtId="0" fontId="0" fillId="5" borderId="7" xfId="0" applyFill="1" applyBorder="1" applyAlignment="1">
      <alignment horizontal="center"/>
    </xf>
    <xf numFmtId="0" fontId="0" fillId="5" borderId="8" xfId="0" applyFill="1" applyBorder="1" applyAlignment="1">
      <alignment horizontal="right"/>
    </xf>
    <xf numFmtId="164" fontId="0" fillId="5" borderId="8" xfId="0" applyNumberFormat="1" applyFill="1" applyBorder="1" applyAlignment="1">
      <alignment horizontal="center"/>
    </xf>
    <xf numFmtId="0" fontId="9" fillId="5" borderId="0" xfId="0" applyFont="1" applyFill="1" applyBorder="1"/>
    <xf numFmtId="0" fontId="9" fillId="5" borderId="16" xfId="0" applyFont="1" applyFill="1" applyBorder="1"/>
    <xf numFmtId="0" fontId="1" fillId="6" borderId="0" xfId="0" applyFont="1" applyFill="1" applyAlignment="1">
      <alignment horizontal="centerContinuous" vertical="center"/>
    </xf>
    <xf numFmtId="0" fontId="0" fillId="6" borderId="0" xfId="0" applyFill="1" applyAlignment="1">
      <alignment horizontal="centerContinuous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5" fillId="2" borderId="11" xfId="0" applyFont="1" applyFill="1" applyBorder="1" applyAlignment="1"/>
    <xf numFmtId="0" fontId="0" fillId="7" borderId="0" xfId="0" applyFill="1"/>
    <xf numFmtId="0" fontId="0" fillId="0" borderId="0" xfId="0" applyFill="1" applyAlignment="1">
      <alignment horizontal="centerContinuous"/>
    </xf>
    <xf numFmtId="0" fontId="10" fillId="0" borderId="0" xfId="0" applyFont="1" applyFill="1"/>
    <xf numFmtId="0" fontId="0" fillId="0" borderId="0" xfId="0" applyFill="1" applyBorder="1"/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Fill="1" applyBorder="1" applyProtection="1">
      <protection locked="0"/>
    </xf>
    <xf numFmtId="0" fontId="0" fillId="0" borderId="0" xfId="0" applyFill="1" applyBorder="1" applyAlignment="1">
      <alignment horizontal="center"/>
    </xf>
    <xf numFmtId="164" fontId="0" fillId="0" borderId="0" xfId="0" applyNumberFormat="1" applyFill="1" applyBorder="1"/>
    <xf numFmtId="0" fontId="0" fillId="2" borderId="0" xfId="0" applyFill="1"/>
    <xf numFmtId="2" fontId="0" fillId="0" borderId="0" xfId="0" applyNumberFormat="1" applyFill="1"/>
    <xf numFmtId="0" fontId="0" fillId="5" borderId="8" xfId="0" applyFill="1" applyBorder="1"/>
    <xf numFmtId="0" fontId="0" fillId="5" borderId="26" xfId="0" applyFill="1" applyBorder="1"/>
    <xf numFmtId="0" fontId="0" fillId="0" borderId="27" xfId="0" applyBorder="1"/>
    <xf numFmtId="2" fontId="0" fillId="5" borderId="8" xfId="0" applyNumberFormat="1" applyFill="1" applyBorder="1" applyAlignment="1">
      <alignment horizontal="center"/>
    </xf>
    <xf numFmtId="0" fontId="0" fillId="5" borderId="7" xfId="0" applyFill="1" applyBorder="1" applyAlignment="1">
      <alignment horizontal="center" wrapText="1"/>
    </xf>
    <xf numFmtId="0" fontId="13" fillId="5" borderId="8" xfId="0" applyFont="1" applyFill="1" applyBorder="1" applyAlignment="1">
      <alignment horizontal="center"/>
    </xf>
    <xf numFmtId="2" fontId="9" fillId="5" borderId="9" xfId="0" applyNumberFormat="1" applyFont="1" applyFill="1" applyBorder="1" applyAlignment="1">
      <alignment horizontal="center"/>
    </xf>
    <xf numFmtId="0" fontId="0" fillId="5" borderId="14" xfId="0" applyFill="1" applyBorder="1"/>
    <xf numFmtId="0" fontId="0" fillId="5" borderId="14" xfId="0" applyFill="1" applyBorder="1" applyAlignment="1">
      <alignment horizontal="center" wrapText="1"/>
    </xf>
    <xf numFmtId="0" fontId="9" fillId="5" borderId="8" xfId="0" applyFont="1" applyFill="1" applyBorder="1"/>
    <xf numFmtId="0" fontId="9" fillId="5" borderId="9" xfId="0" applyFont="1" applyFill="1" applyBorder="1"/>
    <xf numFmtId="1" fontId="0" fillId="5" borderId="8" xfId="0" applyNumberFormat="1" applyFill="1" applyBorder="1" applyAlignment="1">
      <alignment horizontal="center"/>
    </xf>
    <xf numFmtId="0" fontId="12" fillId="3" borderId="18" xfId="0" applyFont="1" applyFill="1" applyBorder="1" applyAlignment="1" applyProtection="1">
      <alignment horizontal="center"/>
      <protection locked="0"/>
    </xf>
    <xf numFmtId="0" fontId="0" fillId="0" borderId="0" xfId="0" applyFill="1" applyAlignment="1">
      <alignment wrapText="1"/>
    </xf>
    <xf numFmtId="0" fontId="0" fillId="0" borderId="0" xfId="0" applyAlignment="1">
      <alignment horizontal="left"/>
    </xf>
    <xf numFmtId="0" fontId="0" fillId="3" borderId="25" xfId="0" applyFill="1" applyBorder="1" applyAlignment="1" applyProtection="1">
      <alignment horizontal="centerContinuous"/>
      <protection locked="0"/>
    </xf>
    <xf numFmtId="0" fontId="0" fillId="3" borderId="29" xfId="0" applyFill="1" applyBorder="1" applyAlignment="1" applyProtection="1">
      <alignment horizontal="centerContinuous"/>
      <protection locked="0"/>
    </xf>
    <xf numFmtId="0" fontId="0" fillId="3" borderId="28" xfId="0" applyFill="1" applyBorder="1" applyAlignment="1" applyProtection="1">
      <alignment horizontal="left"/>
      <protection locked="0"/>
    </xf>
    <xf numFmtId="0" fontId="2" fillId="4" borderId="7" xfId="0" applyFont="1" applyFill="1" applyBorder="1" applyAlignment="1">
      <alignment horizontal="center" vertical="center" textRotation="90"/>
    </xf>
    <xf numFmtId="0" fontId="2" fillId="4" borderId="8" xfId="0" applyFont="1" applyFill="1" applyBorder="1" applyAlignment="1">
      <alignment horizontal="center" vertical="center" textRotation="90"/>
    </xf>
    <xf numFmtId="0" fontId="2" fillId="4" borderId="9" xfId="0" applyFont="1" applyFill="1" applyBorder="1" applyAlignment="1">
      <alignment horizontal="center" vertical="center" textRotation="90"/>
    </xf>
    <xf numFmtId="0" fontId="5" fillId="2" borderId="10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0" fillId="3" borderId="19" xfId="0" applyFill="1" applyBorder="1" applyAlignment="1" applyProtection="1">
      <alignment horizontal="center"/>
      <protection locked="0"/>
    </xf>
    <xf numFmtId="0" fontId="0" fillId="3" borderId="20" xfId="0" applyFill="1" applyBorder="1" applyAlignment="1" applyProtection="1">
      <alignment horizontal="center"/>
      <protection locked="0"/>
    </xf>
    <xf numFmtId="0" fontId="0" fillId="3" borderId="21" xfId="0" applyFill="1" applyBorder="1" applyAlignment="1" applyProtection="1">
      <alignment horizontal="center"/>
      <protection locked="0"/>
    </xf>
    <xf numFmtId="0" fontId="0" fillId="8" borderId="0" xfId="0" applyFill="1"/>
  </cellXfs>
  <cellStyles count="1">
    <cellStyle name="Normal" xfId="0" builtinId="0"/>
  </cellStyles>
  <dxfs count="24"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firstButton="1" fmlaLink="$Q$6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checked="Checked" lockText="1" noThreeD="1"/>
</file>

<file path=xl/ctrlProps/ctrlProp5.xml><?xml version="1.0" encoding="utf-8"?>
<formControlPr xmlns="http://schemas.microsoft.com/office/spreadsheetml/2009/9/main" objectType="Radio" firstButton="1" fmlaLink="$Q$7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checked="Checked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GBox" noThreeD="1"/>
</file>

<file path=xl/ctrlProps/ctrlProp12.xml><?xml version="1.0" encoding="utf-8"?>
<formControlPr xmlns="http://schemas.microsoft.com/office/spreadsheetml/2009/9/main" objectType="GBox" noThreeD="1"/>
</file>

<file path=xl/ctrlProps/ctrlProp13.xml><?xml version="1.0" encoding="utf-8"?>
<formControlPr xmlns="http://schemas.microsoft.com/office/spreadsheetml/2009/9/main" objectType="GBox" noThreeD="1"/>
</file>

<file path=xl/ctrlProps/ctrlProp14.xml><?xml version="1.0" encoding="utf-8"?>
<formControlPr xmlns="http://schemas.microsoft.com/office/spreadsheetml/2009/9/main" objectType="Radio" firstButton="1" fmlaLink="$Q$9" lockText="1" noThreeD="1"/>
</file>

<file path=xl/ctrlProps/ctrlProp15.xml><?xml version="1.0" encoding="utf-8"?>
<formControlPr xmlns="http://schemas.microsoft.com/office/spreadsheetml/2009/9/main" objectType="Radio" checked="Checked" lockText="1" noThreeD="1"/>
</file>

<file path=xl/ctrlProps/ctrlProp16.xml><?xml version="1.0" encoding="utf-8"?>
<formControlPr xmlns="http://schemas.microsoft.com/office/spreadsheetml/2009/9/main" objectType="Radio" lockText="1" noThreeD="1"/>
</file>

<file path=xl/ctrlProps/ctrlProp17.xml><?xml version="1.0" encoding="utf-8"?>
<formControlPr xmlns="http://schemas.microsoft.com/office/spreadsheetml/2009/9/main" objectType="Radio" lockText="1" noThreeD="1"/>
</file>

<file path=xl/ctrlProps/ctrlProp18.xml><?xml version="1.0" encoding="utf-8"?>
<formControlPr xmlns="http://schemas.microsoft.com/office/spreadsheetml/2009/9/main" objectType="Radio" firstButton="1" fmlaLink="$Q$8" lockText="1" noThreeD="1"/>
</file>

<file path=xl/ctrlProps/ctrlProp19.xml><?xml version="1.0" encoding="utf-8"?>
<formControlPr xmlns="http://schemas.microsoft.com/office/spreadsheetml/2009/9/main" objectType="Radio" checked="Checked" lockText="1" noThreeD="1"/>
</file>

<file path=xl/ctrlProps/ctrlProp20.xml><?xml version="1.0" encoding="utf-8"?>
<formControlPr xmlns="http://schemas.microsoft.com/office/spreadsheetml/2009/9/main" objectType="Radio" lockText="1" noThreeD="1"/>
</file>

<file path=xl/ctrlProps/ctrlProp21.xml><?xml version="1.0" encoding="utf-8"?>
<formControlPr xmlns="http://schemas.microsoft.com/office/spreadsheetml/2009/9/main" objectType="Radio" lockText="1" noThreeD="1"/>
</file>

<file path=xl/ctrlProps/ctrlProp22.xml><?xml version="1.0" encoding="utf-8"?>
<formControlPr xmlns="http://schemas.microsoft.com/office/spreadsheetml/2009/9/main" objectType="GBox" noThreeD="1"/>
</file>

<file path=xl/ctrlProps/ctrlProp23.xml><?xml version="1.0" encoding="utf-8"?>
<formControlPr xmlns="http://schemas.microsoft.com/office/spreadsheetml/2009/9/main" objectType="GBox" noThreeD="1"/>
</file>

<file path=xl/ctrlProps/ctrlProp24.xml><?xml version="1.0" encoding="utf-8"?>
<formControlPr xmlns="http://schemas.microsoft.com/office/spreadsheetml/2009/9/main" objectType="Radio" firstButton="1" fmlaLink="$Q$14" lockText="1" noThreeD="1"/>
</file>

<file path=xl/ctrlProps/ctrlProp25.xml><?xml version="1.0" encoding="utf-8"?>
<formControlPr xmlns="http://schemas.microsoft.com/office/spreadsheetml/2009/9/main" objectType="Radio" lockText="1" noThreeD="1"/>
</file>

<file path=xl/ctrlProps/ctrlProp26.xml><?xml version="1.0" encoding="utf-8"?>
<formControlPr xmlns="http://schemas.microsoft.com/office/spreadsheetml/2009/9/main" objectType="Radio" checked="Checked" lockText="1" noThreeD="1"/>
</file>

<file path=xl/ctrlProps/ctrlProp27.xml><?xml version="1.0" encoding="utf-8"?>
<formControlPr xmlns="http://schemas.microsoft.com/office/spreadsheetml/2009/9/main" objectType="Radio" lockText="1" noThreeD="1"/>
</file>

<file path=xl/ctrlProps/ctrlProp28.xml><?xml version="1.0" encoding="utf-8"?>
<formControlPr xmlns="http://schemas.microsoft.com/office/spreadsheetml/2009/9/main" objectType="GBox" noThreeD="1"/>
</file>

<file path=xl/ctrlProps/ctrlProp29.xml><?xml version="1.0" encoding="utf-8"?>
<formControlPr xmlns="http://schemas.microsoft.com/office/spreadsheetml/2009/9/main" objectType="Radio" lockText="1" noThreeD="1"/>
</file>

<file path=xl/ctrlProps/ctrlProp30.xml><?xml version="1.0" encoding="utf-8"?>
<formControlPr xmlns="http://schemas.microsoft.com/office/spreadsheetml/2009/9/main" objectType="GBox" noThreeD="1"/>
</file>

<file path=xl/ctrlProps/ctrlProp31.xml><?xml version="1.0" encoding="utf-8"?>
<formControlPr xmlns="http://schemas.microsoft.com/office/spreadsheetml/2009/9/main" objectType="Radio" firstButton="1" fmlaLink="$Q$16" lockText="1" noThreeD="1"/>
</file>

<file path=xl/ctrlProps/ctrlProp32.xml><?xml version="1.0" encoding="utf-8"?>
<formControlPr xmlns="http://schemas.microsoft.com/office/spreadsheetml/2009/9/main" objectType="Radio" lockText="1" noThreeD="1"/>
</file>

<file path=xl/ctrlProps/ctrlProp33.xml><?xml version="1.0" encoding="utf-8"?>
<formControlPr xmlns="http://schemas.microsoft.com/office/spreadsheetml/2009/9/main" objectType="Radio" checked="Checked" lockText="1" noThreeD="1"/>
</file>

<file path=xl/ctrlProps/ctrlProp34.xml><?xml version="1.0" encoding="utf-8"?>
<formControlPr xmlns="http://schemas.microsoft.com/office/spreadsheetml/2009/9/main" objectType="Radio" lockText="1" noThreeD="1"/>
</file>

<file path=xl/ctrlProps/ctrlProp35.xml><?xml version="1.0" encoding="utf-8"?>
<formControlPr xmlns="http://schemas.microsoft.com/office/spreadsheetml/2009/9/main" objectType="Radio" lockText="1" noThreeD="1"/>
</file>

<file path=xl/ctrlProps/ctrlProp36.xml><?xml version="1.0" encoding="utf-8"?>
<formControlPr xmlns="http://schemas.microsoft.com/office/spreadsheetml/2009/9/main" objectType="Radio" lockText="1" noThreeD="1"/>
</file>

<file path=xl/ctrlProps/ctrlProp37.xml><?xml version="1.0" encoding="utf-8"?>
<formControlPr xmlns="http://schemas.microsoft.com/office/spreadsheetml/2009/9/main" objectType="GBox" noThreeD="1"/>
</file>

<file path=xl/ctrlProps/ctrlProp38.xml><?xml version="1.0" encoding="utf-8"?>
<formControlPr xmlns="http://schemas.microsoft.com/office/spreadsheetml/2009/9/main" objectType="Radio" firstButton="1" fmlaLink="$Q$17" lockText="1" noThreeD="1"/>
</file>

<file path=xl/ctrlProps/ctrlProp39.xml><?xml version="1.0" encoding="utf-8"?>
<formControlPr xmlns="http://schemas.microsoft.com/office/spreadsheetml/2009/9/main" objectType="Radio" lockText="1" noThreeD="1"/>
</file>

<file path=xl/ctrlProps/ctrlProp40.xml><?xml version="1.0" encoding="utf-8"?>
<formControlPr xmlns="http://schemas.microsoft.com/office/spreadsheetml/2009/9/main" objectType="Radio" lockText="1" noThreeD="1"/>
</file>

<file path=xl/ctrlProps/ctrlProp41.xml><?xml version="1.0" encoding="utf-8"?>
<formControlPr xmlns="http://schemas.microsoft.com/office/spreadsheetml/2009/9/main" objectType="Radio" lockText="1" noThreeD="1"/>
</file>

<file path=xl/ctrlProps/ctrlProp42.xml><?xml version="1.0" encoding="utf-8"?>
<formControlPr xmlns="http://schemas.microsoft.com/office/spreadsheetml/2009/9/main" objectType="GBox" noThreeD="1"/>
</file>

<file path=xl/ctrlProps/ctrlProp43.xml><?xml version="1.0" encoding="utf-8"?>
<formControlPr xmlns="http://schemas.microsoft.com/office/spreadsheetml/2009/9/main" objectType="Radio" firstButton="1" fmlaLink="$Q$18" lockText="1" noThreeD="1"/>
</file>

<file path=xl/ctrlProps/ctrlProp44.xml><?xml version="1.0" encoding="utf-8"?>
<formControlPr xmlns="http://schemas.microsoft.com/office/spreadsheetml/2009/9/main" objectType="Radio" lockText="1" noThreeD="1"/>
</file>

<file path=xl/ctrlProps/ctrlProp45.xml><?xml version="1.0" encoding="utf-8"?>
<formControlPr xmlns="http://schemas.microsoft.com/office/spreadsheetml/2009/9/main" objectType="Radio" checked="Checked" lockText="1" noThreeD="1"/>
</file>

<file path=xl/ctrlProps/ctrlProp46.xml><?xml version="1.0" encoding="utf-8"?>
<formControlPr xmlns="http://schemas.microsoft.com/office/spreadsheetml/2009/9/main" objectType="Radio" lockText="1" noThreeD="1"/>
</file>

<file path=xl/ctrlProps/ctrlProp47.xml><?xml version="1.0" encoding="utf-8"?>
<formControlPr xmlns="http://schemas.microsoft.com/office/spreadsheetml/2009/9/main" objectType="Radio" lockText="1" noThreeD="1"/>
</file>

<file path=xl/ctrlProps/ctrlProp48.xml><?xml version="1.0" encoding="utf-8"?>
<formControlPr xmlns="http://schemas.microsoft.com/office/spreadsheetml/2009/9/main" objectType="GBox" noThreeD="1"/>
</file>

<file path=xl/ctrlProps/ctrlProp49.xml><?xml version="1.0" encoding="utf-8"?>
<formControlPr xmlns="http://schemas.microsoft.com/office/spreadsheetml/2009/9/main" objectType="Radio" firstButton="1" fmlaLink="$Q$19" lockText="1" noThreeD="1"/>
</file>

<file path=xl/ctrlProps/ctrlProp50.xml><?xml version="1.0" encoding="utf-8"?>
<formControlPr xmlns="http://schemas.microsoft.com/office/spreadsheetml/2009/9/main" objectType="Radio" lockText="1" noThreeD="1"/>
</file>

<file path=xl/ctrlProps/ctrlProp51.xml><?xml version="1.0" encoding="utf-8"?>
<formControlPr xmlns="http://schemas.microsoft.com/office/spreadsheetml/2009/9/main" objectType="Radio" checked="Checked" lockText="1" noThreeD="1"/>
</file>

<file path=xl/ctrlProps/ctrlProp52.xml><?xml version="1.0" encoding="utf-8"?>
<formControlPr xmlns="http://schemas.microsoft.com/office/spreadsheetml/2009/9/main" objectType="Radio" lockText="1" noThreeD="1"/>
</file>

<file path=xl/ctrlProps/ctrlProp53.xml><?xml version="1.0" encoding="utf-8"?>
<formControlPr xmlns="http://schemas.microsoft.com/office/spreadsheetml/2009/9/main" objectType="Radio" lockText="1" noThreeD="1"/>
</file>

<file path=xl/ctrlProps/ctrlProp54.xml><?xml version="1.0" encoding="utf-8"?>
<formControlPr xmlns="http://schemas.microsoft.com/office/spreadsheetml/2009/9/main" objectType="GBox" noThreeD="1"/>
</file>

<file path=xl/ctrlProps/ctrlProp55.xml><?xml version="1.0" encoding="utf-8"?>
<formControlPr xmlns="http://schemas.microsoft.com/office/spreadsheetml/2009/9/main" objectType="Radio" firstButton="1" fmlaLink="$Q$26" lockText="1" noThreeD="1"/>
</file>

<file path=xl/ctrlProps/ctrlProp56.xml><?xml version="1.0" encoding="utf-8"?>
<formControlPr xmlns="http://schemas.microsoft.com/office/spreadsheetml/2009/9/main" objectType="Radio" lockText="1" noThreeD="1"/>
</file>

<file path=xl/ctrlProps/ctrlProp57.xml><?xml version="1.0" encoding="utf-8"?>
<formControlPr xmlns="http://schemas.microsoft.com/office/spreadsheetml/2009/9/main" objectType="Radio" lockText="1" noThreeD="1"/>
</file>

<file path=xl/ctrlProps/ctrlProp58.xml><?xml version="1.0" encoding="utf-8"?>
<formControlPr xmlns="http://schemas.microsoft.com/office/spreadsheetml/2009/9/main" objectType="Radio" lockText="1" noThreeD="1"/>
</file>

<file path=xl/ctrlProps/ctrlProp59.xml><?xml version="1.0" encoding="utf-8"?>
<formControlPr xmlns="http://schemas.microsoft.com/office/spreadsheetml/2009/9/main" objectType="Radio" lockText="1" noThreeD="1"/>
</file>

<file path=xl/ctrlProps/ctrlProp60.xml><?xml version="1.0" encoding="utf-8"?>
<formControlPr xmlns="http://schemas.microsoft.com/office/spreadsheetml/2009/9/main" objectType="Radio" checked="Checked" lockText="1" noThreeD="1"/>
</file>

<file path=xl/ctrlProps/ctrlProp61.xml><?xml version="1.0" encoding="utf-8"?>
<formControlPr xmlns="http://schemas.microsoft.com/office/spreadsheetml/2009/9/main" objectType="Radio" lockText="1" noThreeD="1"/>
</file>

<file path=xl/ctrlProps/ctrlProp62.xml><?xml version="1.0" encoding="utf-8"?>
<formControlPr xmlns="http://schemas.microsoft.com/office/spreadsheetml/2009/9/main" objectType="Radio" lockText="1" noThreeD="1"/>
</file>

<file path=xl/ctrlProps/ctrlProp63.xml><?xml version="1.0" encoding="utf-8"?>
<formControlPr xmlns="http://schemas.microsoft.com/office/spreadsheetml/2009/9/main" objectType="Radio" lockText="1" noThreeD="1"/>
</file>

<file path=xl/ctrlProps/ctrlProp64.xml><?xml version="1.0" encoding="utf-8"?>
<formControlPr xmlns="http://schemas.microsoft.com/office/spreadsheetml/2009/9/main" objectType="Radio" lockText="1" noThreeD="1"/>
</file>

<file path=xl/ctrlProps/ctrlProp65.xml><?xml version="1.0" encoding="utf-8"?>
<formControlPr xmlns="http://schemas.microsoft.com/office/spreadsheetml/2009/9/main" objectType="Radio" firstButton="1" fmlaLink="$Q$30" lockText="1" noThreeD="1"/>
</file>

<file path=xl/ctrlProps/ctrlProp66.xml><?xml version="1.0" encoding="utf-8"?>
<formControlPr xmlns="http://schemas.microsoft.com/office/spreadsheetml/2009/9/main" objectType="Radio" lockText="1" noThreeD="1"/>
</file>

<file path=xl/ctrlProps/ctrlProp67.xml><?xml version="1.0" encoding="utf-8"?>
<formControlPr xmlns="http://schemas.microsoft.com/office/spreadsheetml/2009/9/main" objectType="Radio" lockText="1" noThreeD="1"/>
</file>

<file path=xl/ctrlProps/ctrlProp68.xml><?xml version="1.0" encoding="utf-8"?>
<formControlPr xmlns="http://schemas.microsoft.com/office/spreadsheetml/2009/9/main" objectType="Radio" lockText="1" noThreeD="1"/>
</file>

<file path=xl/ctrlProps/ctrlProp69.xml><?xml version="1.0" encoding="utf-8"?>
<formControlPr xmlns="http://schemas.microsoft.com/office/spreadsheetml/2009/9/main" objectType="Radio" checked="Checked" lockText="1" noThreeD="1"/>
</file>

<file path=xl/ctrlProps/ctrlProp70.xml><?xml version="1.0" encoding="utf-8"?>
<formControlPr xmlns="http://schemas.microsoft.com/office/spreadsheetml/2009/9/main" objectType="Radio" lockText="1" noThreeD="1"/>
</file>

<file path=xl/ctrlProps/ctrlProp71.xml><?xml version="1.0" encoding="utf-8"?>
<formControlPr xmlns="http://schemas.microsoft.com/office/spreadsheetml/2009/9/main" objectType="Radio" lockText="1" noThreeD="1"/>
</file>

<file path=xl/ctrlProps/ctrlProp72.xml><?xml version="1.0" encoding="utf-8"?>
<formControlPr xmlns="http://schemas.microsoft.com/office/spreadsheetml/2009/9/main" objectType="Radio" lockText="1" noThreeD="1"/>
</file>

<file path=xl/ctrlProps/ctrlProp73.xml><?xml version="1.0" encoding="utf-8"?>
<formControlPr xmlns="http://schemas.microsoft.com/office/spreadsheetml/2009/9/main" objectType="Radio" lockText="1" noThreeD="1"/>
</file>

<file path=xl/ctrlProps/ctrlProp74.xml><?xml version="1.0" encoding="utf-8"?>
<formControlPr xmlns="http://schemas.microsoft.com/office/spreadsheetml/2009/9/main" objectType="Radio" lockText="1" noThreeD="1"/>
</file>

<file path=xl/ctrlProps/ctrlProp75.xml><?xml version="1.0" encoding="utf-8"?>
<formControlPr xmlns="http://schemas.microsoft.com/office/spreadsheetml/2009/9/main" objectType="GBox" noThreeD="1"/>
</file>

<file path=xl/ctrlProps/ctrlProp76.xml><?xml version="1.0" encoding="utf-8"?>
<formControlPr xmlns="http://schemas.microsoft.com/office/spreadsheetml/2009/9/main" objectType="Radio" firstButton="1" fmlaLink="$Q$34" lockText="1" noThreeD="1"/>
</file>

<file path=xl/ctrlProps/ctrlProp77.xml><?xml version="1.0" encoding="utf-8"?>
<formControlPr xmlns="http://schemas.microsoft.com/office/spreadsheetml/2009/9/main" objectType="Radio" lockText="1" noThreeD="1"/>
</file>

<file path=xl/ctrlProps/ctrlProp78.xml><?xml version="1.0" encoding="utf-8"?>
<formControlPr xmlns="http://schemas.microsoft.com/office/spreadsheetml/2009/9/main" objectType="Radio" lockText="1" noThreeD="1"/>
</file>

<file path=xl/ctrlProps/ctrlProp79.xml><?xml version="1.0" encoding="utf-8"?>
<formControlPr xmlns="http://schemas.microsoft.com/office/spreadsheetml/2009/9/main" objectType="Radio" lockText="1" noThreeD="1"/>
</file>

<file path=xl/ctrlProps/ctrlProp80.xml><?xml version="1.0" encoding="utf-8"?>
<formControlPr xmlns="http://schemas.microsoft.com/office/spreadsheetml/2009/9/main" objectType="Radio" lockText="1" noThreeD="1"/>
</file>

<file path=xl/ctrlProps/ctrlProp81.xml><?xml version="1.0" encoding="utf-8"?>
<formControlPr xmlns="http://schemas.microsoft.com/office/spreadsheetml/2009/9/main" objectType="Radio" checked="Checked" lockText="1" noThreeD="1"/>
</file>

<file path=xl/ctrlProps/ctrlProp82.xml><?xml version="1.0" encoding="utf-8"?>
<formControlPr xmlns="http://schemas.microsoft.com/office/spreadsheetml/2009/9/main" objectType="Radio" lockText="1" noThreeD="1"/>
</file>

<file path=xl/ctrlProps/ctrlProp83.xml><?xml version="1.0" encoding="utf-8"?>
<formControlPr xmlns="http://schemas.microsoft.com/office/spreadsheetml/2009/9/main" objectType="Radio" lockText="1" noThreeD="1"/>
</file>

<file path=xl/ctrlProps/ctrlProp84.xml><?xml version="1.0" encoding="utf-8"?>
<formControlPr xmlns="http://schemas.microsoft.com/office/spreadsheetml/2009/9/main" objectType="Radio" lockText="1" noThreeD="1"/>
</file>

<file path=xl/ctrlProps/ctrlProp85.xml><?xml version="1.0" encoding="utf-8"?>
<formControlPr xmlns="http://schemas.microsoft.com/office/spreadsheetml/2009/9/main" objectType="Radio" lockText="1" noThreeD="1"/>
</file>

<file path=xl/ctrlProps/ctrlProp86.xml><?xml version="1.0" encoding="utf-8"?>
<formControlPr xmlns="http://schemas.microsoft.com/office/spreadsheetml/2009/9/main" objectType="GBox" noThreeD="1"/>
</file>

<file path=xl/ctrlProps/ctrlProp87.xml><?xml version="1.0" encoding="utf-8"?>
<formControlPr xmlns="http://schemas.microsoft.com/office/spreadsheetml/2009/9/main" objectType="GBox" noThreeD="1"/>
</file>

<file path=xl/ctrlProps/ctrlProp88.xml><?xml version="1.0" encoding="utf-8"?>
<formControlPr xmlns="http://schemas.microsoft.com/office/spreadsheetml/2009/9/main" objectType="Radio" firstButton="1" fmlaLink="$P$37" lockText="1" noThreeD="1"/>
</file>

<file path=xl/ctrlProps/ctrlProp89.xml><?xml version="1.0" encoding="utf-8"?>
<formControlPr xmlns="http://schemas.microsoft.com/office/spreadsheetml/2009/9/main" objectType="Radio" lockText="1" noThreeD="1"/>
</file>

<file path=xl/ctrlProps/ctrlProp90.xml><?xml version="1.0" encoding="utf-8"?>
<formControlPr xmlns="http://schemas.microsoft.com/office/spreadsheetml/2009/9/main" objectType="Radio" lockText="1" noThreeD="1"/>
</file>

<file path=xl/ctrlProps/ctrlProp91.xml><?xml version="1.0" encoding="utf-8"?>
<formControlPr xmlns="http://schemas.microsoft.com/office/spreadsheetml/2009/9/main" objectType="Radio" checked="Checked" lockText="1" noThreeD="1"/>
</file>

<file path=xl/ctrlProps/ctrlProp92.xml><?xml version="1.0" encoding="utf-8"?>
<formControlPr xmlns="http://schemas.microsoft.com/office/spreadsheetml/2009/9/main" objectType="Radio" lockText="1" noThreeD="1"/>
</file>

<file path=xl/ctrlProps/ctrlProp93.xml><?xml version="1.0" encoding="utf-8"?>
<formControlPr xmlns="http://schemas.microsoft.com/office/spreadsheetml/2009/9/main" objectType="Radio" lockText="1" noThreeD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Radio" checked="Checked" firstButton="1" fmlaLink="$Q$12" lockText="1" noThreeD="1"/>
</file>

<file path=xl/ctrlProps/ctrlProp96.xml><?xml version="1.0" encoding="utf-8"?>
<formControlPr xmlns="http://schemas.microsoft.com/office/spreadsheetml/2009/9/main" objectType="Radio" lockText="1" noThreeD="1"/>
</file>

<file path=xl/ctrlProps/ctrlProp97.xml><?xml version="1.0" encoding="utf-8"?>
<formControlPr xmlns="http://schemas.microsoft.com/office/spreadsheetml/2009/9/main" objectType="Radio" checked="Checked" firstButton="1" fmlaLink="$Q$15" lockText="1" noThreeD="1"/>
</file>

<file path=xl/ctrlProps/ctrlProp98.xml><?xml version="1.0" encoding="utf-8"?>
<formControlPr xmlns="http://schemas.microsoft.com/office/spreadsheetml/2009/9/main" objectType="Radio" lockText="1" noThreeD="1"/>
</file>

<file path=xl/ctrlProps/ctrlProp99.xml><?xml version="1.0" encoding="utf-8"?>
<formControlPr xmlns="http://schemas.microsoft.com/office/spreadsheetml/2009/9/main" objectType="Radio" lockText="1" noThreeD="1"/>
</file>

<file path=xl/ctrlProps/ctrlProp100.xml><?xml version="1.0" encoding="utf-8"?>
<formControlPr xmlns="http://schemas.microsoft.com/office/spreadsheetml/2009/9/main" objectType="Radio" lockText="1" noThreeD="1"/>
</file>

<file path=xl/ctrlProps/ctrlProp10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</xdr:row>
          <xdr:rowOff>228600</xdr:rowOff>
        </xdr:from>
        <xdr:to>
          <xdr:col>12</xdr:col>
          <xdr:colOff>762000</xdr:colOff>
          <xdr:row>5</xdr:row>
          <xdr:rowOff>285750</xdr:rowOff>
        </xdr:to>
        <xdr:sp macro="" textlink="">
          <xdr:nvSpPr>
            <xdr:cNvPr id="1025" name="Group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80370</xdr:colOff>
          <xdr:row>5</xdr:row>
          <xdr:rowOff>19707</xdr:rowOff>
        </xdr:from>
        <xdr:to>
          <xdr:col>12</xdr:col>
          <xdr:colOff>613007</xdr:colOff>
          <xdr:row>5</xdr:row>
          <xdr:rowOff>209550</xdr:rowOff>
        </xdr:to>
        <xdr:grpSp>
          <xdr:nvGrpSpPr>
            <xdr:cNvPr id="5" name="Groupe 4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GrpSpPr/>
          </xdr:nvGrpSpPr>
          <xdr:grpSpPr>
            <a:xfrm>
              <a:off x="6501341" y="1666972"/>
              <a:ext cx="2056637" cy="189843"/>
              <a:chOff x="6902301" y="1963835"/>
              <a:chExt cx="1822169" cy="174400"/>
            </a:xfrm>
          </xdr:grpSpPr>
          <xdr:sp macro="" textlink="">
            <xdr:nvSpPr>
              <xdr:cNvPr id="1026" name="Option Button 2" hidden="1">
                <a:extLst>
                  <a:ext uri="{63B3BB69-23CF-44E3-9099-C40C66FF867C}">
                    <a14:compatExt spid="_x0000_s1026"/>
                  </a:ext>
                  <a:ext uri="{FF2B5EF4-FFF2-40B4-BE49-F238E27FC236}">
                    <a16:creationId xmlns:a16="http://schemas.microsoft.com/office/drawing/2014/main" id="{00000000-0008-0000-0000-000002040000}"/>
                  </a:ext>
                </a:extLst>
              </xdr:cNvPr>
              <xdr:cNvSpPr/>
            </xdr:nvSpPr>
            <xdr:spPr bwMode="auto">
              <a:xfrm>
                <a:off x="6902301" y="1986832"/>
                <a:ext cx="515008" cy="15140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Limpide</a:t>
                </a:r>
              </a:p>
            </xdr:txBody>
          </xdr:sp>
          <xdr:sp macro="" textlink="">
            <xdr:nvSpPr>
              <xdr:cNvPr id="1027" name="Option Button 3" hidden="1">
                <a:extLst>
                  <a:ext uri="{63B3BB69-23CF-44E3-9099-C40C66FF867C}">
                    <a14:compatExt spid="_x0000_s1027"/>
                  </a:ext>
                  <a:ext uri="{FF2B5EF4-FFF2-40B4-BE49-F238E27FC236}">
                    <a16:creationId xmlns:a16="http://schemas.microsoft.com/office/drawing/2014/main" id="{00000000-0008-0000-0000-000003040000}"/>
                  </a:ext>
                </a:extLst>
              </xdr:cNvPr>
              <xdr:cNvSpPr/>
            </xdr:nvSpPr>
            <xdr:spPr bwMode="auto">
              <a:xfrm>
                <a:off x="7563874" y="1970382"/>
                <a:ext cx="521576" cy="15140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Voilé</a:t>
                </a:r>
              </a:p>
            </xdr:txBody>
          </xdr:sp>
          <xdr:sp macro="" textlink="">
            <xdr:nvSpPr>
              <xdr:cNvPr id="1028" name="Option Button 4" hidden="1">
                <a:extLst>
                  <a:ext uri="{63B3BB69-23CF-44E3-9099-C40C66FF867C}">
                    <a14:compatExt spid="_x0000_s1028"/>
                  </a:ext>
                  <a:ext uri="{FF2B5EF4-FFF2-40B4-BE49-F238E27FC236}">
                    <a16:creationId xmlns:a16="http://schemas.microsoft.com/office/drawing/2014/main" id="{00000000-0008-0000-0000-000004040000}"/>
                  </a:ext>
                </a:extLst>
              </xdr:cNvPr>
              <xdr:cNvSpPr/>
            </xdr:nvSpPr>
            <xdr:spPr bwMode="auto">
              <a:xfrm>
                <a:off x="8242308" y="1963835"/>
                <a:ext cx="482162" cy="15140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Trouble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20693</xdr:colOff>
          <xdr:row>6</xdr:row>
          <xdr:rowOff>66675</xdr:rowOff>
        </xdr:from>
        <xdr:to>
          <xdr:col>15</xdr:col>
          <xdr:colOff>304800</xdr:colOff>
          <xdr:row>6</xdr:row>
          <xdr:rowOff>228600</xdr:rowOff>
        </xdr:to>
        <xdr:grpSp>
          <xdr:nvGrpSpPr>
            <xdr:cNvPr id="4" name="Groupe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GrpSpPr/>
          </xdr:nvGrpSpPr>
          <xdr:grpSpPr>
            <a:xfrm>
              <a:off x="6441664" y="2016499"/>
              <a:ext cx="4094107" cy="161925"/>
              <a:chOff x="12869915" y="1969422"/>
              <a:chExt cx="4226292" cy="194605"/>
            </a:xfrm>
          </xdr:grpSpPr>
          <xdr:sp macro="" textlink="">
            <xdr:nvSpPr>
              <xdr:cNvPr id="1032" name="Option Button 8" hidden="1">
                <a:extLst>
                  <a:ext uri="{63B3BB69-23CF-44E3-9099-C40C66FF867C}">
                    <a14:compatExt spid="_x0000_s1032"/>
                  </a:ext>
                  <a:ext uri="{FF2B5EF4-FFF2-40B4-BE49-F238E27FC236}">
                    <a16:creationId xmlns:a16="http://schemas.microsoft.com/office/drawing/2014/main" id="{00000000-0008-0000-0000-000008040000}"/>
                  </a:ext>
                </a:extLst>
              </xdr:cNvPr>
              <xdr:cNvSpPr/>
            </xdr:nvSpPr>
            <xdr:spPr bwMode="auto">
              <a:xfrm>
                <a:off x="12869915" y="1977697"/>
                <a:ext cx="623065" cy="17803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Cristalin</a:t>
                </a:r>
              </a:p>
            </xdr:txBody>
          </xdr:sp>
          <xdr:sp macro="" textlink="">
            <xdr:nvSpPr>
              <xdr:cNvPr id="1033" name="Option Button 9" hidden="1">
                <a:extLst>
                  <a:ext uri="{63B3BB69-23CF-44E3-9099-C40C66FF867C}">
                    <a14:compatExt spid="_x0000_s1033"/>
                  </a:ext>
                  <a:ext uri="{FF2B5EF4-FFF2-40B4-BE49-F238E27FC236}">
                    <a16:creationId xmlns:a16="http://schemas.microsoft.com/office/drawing/2014/main" id="{00000000-0008-0000-0000-000009040000}"/>
                  </a:ext>
                </a:extLst>
              </xdr:cNvPr>
              <xdr:cNvSpPr/>
            </xdr:nvSpPr>
            <xdr:spPr bwMode="auto">
              <a:xfrm>
                <a:off x="13622392" y="1988736"/>
                <a:ext cx="632591" cy="17529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Eclatant</a:t>
                </a:r>
              </a:p>
            </xdr:txBody>
          </xdr:sp>
          <xdr:sp macro="" textlink="">
            <xdr:nvSpPr>
              <xdr:cNvPr id="1034" name="Option Button 10" hidden="1">
                <a:extLst>
                  <a:ext uri="{63B3BB69-23CF-44E3-9099-C40C66FF867C}">
                    <a14:compatExt spid="_x0000_s1034"/>
                  </a:ext>
                  <a:ext uri="{FF2B5EF4-FFF2-40B4-BE49-F238E27FC236}">
                    <a16:creationId xmlns:a16="http://schemas.microsoft.com/office/drawing/2014/main" id="{00000000-0008-0000-0000-00000A040000}"/>
                  </a:ext>
                </a:extLst>
              </xdr:cNvPr>
              <xdr:cNvSpPr/>
            </xdr:nvSpPr>
            <xdr:spPr bwMode="auto">
              <a:xfrm>
                <a:off x="14426985" y="1988727"/>
                <a:ext cx="560333" cy="17528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Brillant</a:t>
                </a:r>
              </a:p>
            </xdr:txBody>
          </xdr:sp>
          <xdr:sp macro="" textlink="">
            <xdr:nvSpPr>
              <xdr:cNvPr id="1036" name="Option Button 12" hidden="1">
                <a:extLst>
                  <a:ext uri="{63B3BB69-23CF-44E3-9099-C40C66FF867C}">
                    <a14:compatExt spid="_x0000_s1036"/>
                  </a:ext>
                  <a:ext uri="{FF2B5EF4-FFF2-40B4-BE49-F238E27FC236}">
                    <a16:creationId xmlns:a16="http://schemas.microsoft.com/office/drawing/2014/main" id="{00000000-0008-0000-0000-00000C040000}"/>
                  </a:ext>
                </a:extLst>
              </xdr:cNvPr>
              <xdr:cNvSpPr/>
            </xdr:nvSpPr>
            <xdr:spPr bwMode="auto">
              <a:xfrm>
                <a:off x="15224396" y="1972169"/>
                <a:ext cx="594490" cy="17528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Mat</a:t>
                </a:r>
              </a:p>
            </xdr:txBody>
          </xdr:sp>
          <xdr:sp macro="" textlink="">
            <xdr:nvSpPr>
              <xdr:cNvPr id="1037" name="Option Button 13" hidden="1">
                <a:extLst>
                  <a:ext uri="{63B3BB69-23CF-44E3-9099-C40C66FF867C}">
                    <a14:compatExt spid="_x0000_s1037"/>
                  </a:ext>
                  <a:ext uri="{FF2B5EF4-FFF2-40B4-BE49-F238E27FC236}">
                    <a16:creationId xmlns:a16="http://schemas.microsoft.com/office/drawing/2014/main" id="{00000000-0008-0000-0000-00000D040000}"/>
                  </a:ext>
                </a:extLst>
              </xdr:cNvPr>
              <xdr:cNvSpPr/>
            </xdr:nvSpPr>
            <xdr:spPr bwMode="auto">
              <a:xfrm>
                <a:off x="15826624" y="1972166"/>
                <a:ext cx="642773" cy="17528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Terne</a:t>
                </a:r>
              </a:p>
            </xdr:txBody>
          </xdr:sp>
          <xdr:sp macro="" textlink="">
            <xdr:nvSpPr>
              <xdr:cNvPr id="1038" name="Option Button 14" hidden="1">
                <a:extLst>
                  <a:ext uri="{63B3BB69-23CF-44E3-9099-C40C66FF867C}">
                    <a14:compatExt spid="_x0000_s1038"/>
                  </a:ext>
                  <a:ext uri="{FF2B5EF4-FFF2-40B4-BE49-F238E27FC236}">
                    <a16:creationId xmlns:a16="http://schemas.microsoft.com/office/drawing/2014/main" id="{00000000-0008-0000-0000-00000E040000}"/>
                  </a:ext>
                </a:extLst>
              </xdr:cNvPr>
              <xdr:cNvSpPr/>
            </xdr:nvSpPr>
            <xdr:spPr bwMode="auto">
              <a:xfrm>
                <a:off x="16492191" y="1969422"/>
                <a:ext cx="604016" cy="17803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Eteint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838200</xdr:colOff>
          <xdr:row>5</xdr:row>
          <xdr:rowOff>276225</xdr:rowOff>
        </xdr:from>
        <xdr:to>
          <xdr:col>15</xdr:col>
          <xdr:colOff>314325</xdr:colOff>
          <xdr:row>7</xdr:row>
          <xdr:rowOff>19050</xdr:rowOff>
        </xdr:to>
        <xdr:sp macro="" textlink="">
          <xdr:nvSpPr>
            <xdr:cNvPr id="1052" name="Group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28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428625</xdr:colOff>
          <xdr:row>6</xdr:row>
          <xdr:rowOff>285750</xdr:rowOff>
        </xdr:from>
        <xdr:to>
          <xdr:col>14</xdr:col>
          <xdr:colOff>666750</xdr:colOff>
          <xdr:row>8</xdr:row>
          <xdr:rowOff>28575</xdr:rowOff>
        </xdr:to>
        <xdr:sp macro="" textlink="">
          <xdr:nvSpPr>
            <xdr:cNvPr id="1053" name="Group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29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</xdr:row>
          <xdr:rowOff>19050</xdr:rowOff>
        </xdr:from>
        <xdr:to>
          <xdr:col>14</xdr:col>
          <xdr:colOff>0</xdr:colOff>
          <xdr:row>8</xdr:row>
          <xdr:rowOff>295275</xdr:rowOff>
        </xdr:to>
        <xdr:sp macro="" textlink="">
          <xdr:nvSpPr>
            <xdr:cNvPr id="1059" name="Group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35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16092</xdr:colOff>
          <xdr:row>8</xdr:row>
          <xdr:rowOff>74441</xdr:rowOff>
        </xdr:from>
        <xdr:to>
          <xdr:col>13</xdr:col>
          <xdr:colOff>573202</xdr:colOff>
          <xdr:row>9</xdr:row>
          <xdr:rowOff>7269</xdr:rowOff>
        </xdr:to>
        <xdr:grpSp>
          <xdr:nvGrpSpPr>
            <xdr:cNvPr id="10" name="Groupe 9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GrpSpPr/>
          </xdr:nvGrpSpPr>
          <xdr:grpSpPr>
            <a:xfrm>
              <a:off x="6437063" y="2629382"/>
              <a:ext cx="2843110" cy="235387"/>
              <a:chOff x="6512799" y="4035614"/>
              <a:chExt cx="2843110" cy="221748"/>
            </a:xfrm>
          </xdr:grpSpPr>
          <xdr:sp macro="" textlink="">
            <xdr:nvSpPr>
              <xdr:cNvPr id="1064" name="Option Button 40" hidden="1">
                <a:extLst>
                  <a:ext uri="{63B3BB69-23CF-44E3-9099-C40C66FF867C}">
                    <a14:compatExt spid="_x0000_s1064"/>
                  </a:ext>
                  <a:ext uri="{FF2B5EF4-FFF2-40B4-BE49-F238E27FC236}">
                    <a16:creationId xmlns:a16="http://schemas.microsoft.com/office/drawing/2014/main" id="{00000000-0008-0000-0000-000028040000}"/>
                  </a:ext>
                </a:extLst>
              </xdr:cNvPr>
              <xdr:cNvSpPr/>
            </xdr:nvSpPr>
            <xdr:spPr bwMode="auto">
              <a:xfrm>
                <a:off x="6512799" y="4047721"/>
                <a:ext cx="437164" cy="20330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Fluide</a:t>
                </a:r>
              </a:p>
            </xdr:txBody>
          </xdr:sp>
          <xdr:sp macro="" textlink="">
            <xdr:nvSpPr>
              <xdr:cNvPr id="1065" name="Option Button 41" hidden="1">
                <a:extLst>
                  <a:ext uri="{63B3BB69-23CF-44E3-9099-C40C66FF867C}">
                    <a14:compatExt spid="_x0000_s1065"/>
                  </a:ext>
                  <a:ext uri="{FF2B5EF4-FFF2-40B4-BE49-F238E27FC236}">
                    <a16:creationId xmlns:a16="http://schemas.microsoft.com/office/drawing/2014/main" id="{00000000-0008-0000-0000-000029040000}"/>
                  </a:ext>
                </a:extLst>
              </xdr:cNvPr>
              <xdr:cNvSpPr/>
            </xdr:nvSpPr>
            <xdr:spPr bwMode="auto">
              <a:xfrm>
                <a:off x="7264798" y="4044527"/>
                <a:ext cx="417458" cy="21283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Epais</a:t>
                </a:r>
              </a:p>
            </xdr:txBody>
          </xdr:sp>
          <xdr:sp macro="" textlink="">
            <xdr:nvSpPr>
              <xdr:cNvPr id="1066" name="Option Button 42" hidden="1">
                <a:extLst>
                  <a:ext uri="{63B3BB69-23CF-44E3-9099-C40C66FF867C}">
                    <a14:compatExt spid="_x0000_s1066"/>
                  </a:ext>
                  <a:ext uri="{FF2B5EF4-FFF2-40B4-BE49-F238E27FC236}">
                    <a16:creationId xmlns:a16="http://schemas.microsoft.com/office/drawing/2014/main" id="{00000000-0008-0000-0000-00002A040000}"/>
                  </a:ext>
                </a:extLst>
              </xdr:cNvPr>
              <xdr:cNvSpPr/>
            </xdr:nvSpPr>
            <xdr:spPr bwMode="auto">
              <a:xfrm>
                <a:off x="8042272" y="4035614"/>
                <a:ext cx="541939" cy="21283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Gras</a:t>
                </a:r>
              </a:p>
            </xdr:txBody>
          </xdr:sp>
          <xdr:sp macro="" textlink="">
            <xdr:nvSpPr>
              <xdr:cNvPr id="1067" name="Option Button 43" hidden="1">
                <a:extLst>
                  <a:ext uri="{63B3BB69-23CF-44E3-9099-C40C66FF867C}">
                    <a14:compatExt spid="_x0000_s1067"/>
                  </a:ext>
                  <a:ext uri="{FF2B5EF4-FFF2-40B4-BE49-F238E27FC236}">
                    <a16:creationId xmlns:a16="http://schemas.microsoft.com/office/drawing/2014/main" id="{00000000-0008-0000-0000-00002B040000}"/>
                  </a:ext>
                </a:extLst>
              </xdr:cNvPr>
              <xdr:cNvSpPr/>
            </xdr:nvSpPr>
            <xdr:spPr bwMode="auto">
              <a:xfrm>
                <a:off x="8800174" y="4042267"/>
                <a:ext cx="555735" cy="20955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Visqueux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9518</xdr:colOff>
          <xdr:row>7</xdr:row>
          <xdr:rowOff>93401</xdr:rowOff>
        </xdr:from>
        <xdr:to>
          <xdr:col>13</xdr:col>
          <xdr:colOff>466718</xdr:colOff>
          <xdr:row>7</xdr:row>
          <xdr:rowOff>265263</xdr:rowOff>
        </xdr:to>
        <xdr:grpSp>
          <xdr:nvGrpSpPr>
            <xdr:cNvPr id="3" name="Groupe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GrpSpPr/>
          </xdr:nvGrpSpPr>
          <xdr:grpSpPr>
            <a:xfrm>
              <a:off x="6430489" y="2345783"/>
              <a:ext cx="2743200" cy="171862"/>
              <a:chOff x="6372218" y="2217476"/>
              <a:chExt cx="2743200" cy="171862"/>
            </a:xfrm>
          </xdr:grpSpPr>
          <xdr:sp macro="" textlink="">
            <xdr:nvSpPr>
              <xdr:cNvPr id="1068" name="Option Button 44" hidden="1">
                <a:extLst>
                  <a:ext uri="{63B3BB69-23CF-44E3-9099-C40C66FF867C}">
                    <a14:compatExt spid="_x0000_s1068"/>
                  </a:ext>
                  <a:ext uri="{FF2B5EF4-FFF2-40B4-BE49-F238E27FC236}">
                    <a16:creationId xmlns:a16="http://schemas.microsoft.com/office/drawing/2014/main" id="{00000000-0008-0000-0000-00002C040000}"/>
                  </a:ext>
                </a:extLst>
              </xdr:cNvPr>
              <xdr:cNvSpPr/>
            </xdr:nvSpPr>
            <xdr:spPr bwMode="auto">
              <a:xfrm>
                <a:off x="6372218" y="2219325"/>
                <a:ext cx="562152" cy="14142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Soutenue</a:t>
                </a:r>
              </a:p>
            </xdr:txBody>
          </xdr:sp>
          <xdr:sp macro="" textlink="">
            <xdr:nvSpPr>
              <xdr:cNvPr id="1069" name="Option Button 45" hidden="1">
                <a:extLst>
                  <a:ext uri="{63B3BB69-23CF-44E3-9099-C40C66FF867C}">
                    <a14:compatExt spid="_x0000_s1069"/>
                  </a:ext>
                  <a:ext uri="{FF2B5EF4-FFF2-40B4-BE49-F238E27FC236}">
                    <a16:creationId xmlns:a16="http://schemas.microsoft.com/office/drawing/2014/main" id="{00000000-0008-0000-0000-00002D040000}"/>
                  </a:ext>
                </a:extLst>
              </xdr:cNvPr>
              <xdr:cNvSpPr/>
            </xdr:nvSpPr>
            <xdr:spPr bwMode="auto">
              <a:xfrm>
                <a:off x="7128819" y="2217476"/>
                <a:ext cx="701932" cy="13924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Moyenne</a:t>
                </a:r>
              </a:p>
            </xdr:txBody>
          </xdr:sp>
          <xdr:sp macro="" textlink="">
            <xdr:nvSpPr>
              <xdr:cNvPr id="1070" name="Option Button 46" hidden="1">
                <a:extLst>
                  <a:ext uri="{63B3BB69-23CF-44E3-9099-C40C66FF867C}">
                    <a14:compatExt spid="_x0000_s1070"/>
                  </a:ext>
                  <a:ext uri="{FF2B5EF4-FFF2-40B4-BE49-F238E27FC236}">
                    <a16:creationId xmlns:a16="http://schemas.microsoft.com/office/drawing/2014/main" id="{00000000-0008-0000-0000-00002E040000}"/>
                  </a:ext>
                </a:extLst>
              </xdr:cNvPr>
              <xdr:cNvSpPr/>
            </xdr:nvSpPr>
            <xdr:spPr bwMode="auto">
              <a:xfrm>
                <a:off x="7907373" y="2250092"/>
                <a:ext cx="698102" cy="13924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Opaque</a:t>
                </a:r>
              </a:p>
            </xdr:txBody>
          </xdr:sp>
          <xdr:sp macro="" textlink="">
            <xdr:nvSpPr>
              <xdr:cNvPr id="1071" name="Option Button 47" hidden="1">
                <a:extLst>
                  <a:ext uri="{63B3BB69-23CF-44E3-9099-C40C66FF867C}">
                    <a14:compatExt spid="_x0000_s1071"/>
                  </a:ext>
                  <a:ext uri="{FF2B5EF4-FFF2-40B4-BE49-F238E27FC236}">
                    <a16:creationId xmlns:a16="http://schemas.microsoft.com/office/drawing/2014/main" id="{00000000-0008-0000-0000-00002F040000}"/>
                  </a:ext>
                </a:extLst>
              </xdr:cNvPr>
              <xdr:cNvSpPr/>
            </xdr:nvSpPr>
            <xdr:spPr bwMode="auto">
              <a:xfrm>
                <a:off x="8670316" y="2242004"/>
                <a:ext cx="445102" cy="13924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Pâle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809625</xdr:colOff>
          <xdr:row>10</xdr:row>
          <xdr:rowOff>219075</xdr:rowOff>
        </xdr:from>
        <xdr:to>
          <xdr:col>11</xdr:col>
          <xdr:colOff>685800</xdr:colOff>
          <xdr:row>12</xdr:row>
          <xdr:rowOff>9525</xdr:rowOff>
        </xdr:to>
        <xdr:sp macro="" textlink="">
          <xdr:nvSpPr>
            <xdr:cNvPr id="1072" name="Group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48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962025</xdr:colOff>
          <xdr:row>12</xdr:row>
          <xdr:rowOff>257175</xdr:rowOff>
        </xdr:from>
        <xdr:to>
          <xdr:col>15</xdr:col>
          <xdr:colOff>180975</xdr:colOff>
          <xdr:row>14</xdr:row>
          <xdr:rowOff>57150</xdr:rowOff>
        </xdr:to>
        <xdr:sp macro="" textlink="">
          <xdr:nvSpPr>
            <xdr:cNvPr id="1075" name="Group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51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685800</xdr:colOff>
          <xdr:row>14</xdr:row>
          <xdr:rowOff>0</xdr:rowOff>
        </xdr:from>
        <xdr:to>
          <xdr:col>15</xdr:col>
          <xdr:colOff>752475</xdr:colOff>
          <xdr:row>15</xdr:row>
          <xdr:rowOff>38100</xdr:rowOff>
        </xdr:to>
        <xdr:sp macro="" textlink="">
          <xdr:nvSpPr>
            <xdr:cNvPr id="1081" name="Group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57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18574</xdr:colOff>
          <xdr:row>13</xdr:row>
          <xdr:rowOff>86706</xdr:rowOff>
        </xdr:from>
        <xdr:to>
          <xdr:col>14</xdr:col>
          <xdr:colOff>747439</xdr:colOff>
          <xdr:row>13</xdr:row>
          <xdr:rowOff>280966</xdr:rowOff>
        </xdr:to>
        <xdr:grpSp>
          <xdr:nvGrpSpPr>
            <xdr:cNvPr id="7" name="Groupe 6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GrpSpPr/>
          </xdr:nvGrpSpPr>
          <xdr:grpSpPr>
            <a:xfrm>
              <a:off x="6439545" y="3683794"/>
              <a:ext cx="3776865" cy="194260"/>
              <a:chOff x="7153164" y="4251503"/>
              <a:chExt cx="3796364" cy="244000"/>
            </a:xfrm>
          </xdr:grpSpPr>
          <xdr:sp macro="" textlink="">
            <xdr:nvSpPr>
              <xdr:cNvPr id="1076" name="Option Button 52" hidden="1">
                <a:extLst>
                  <a:ext uri="{63B3BB69-23CF-44E3-9099-C40C66FF867C}">
                    <a14:compatExt spid="_x0000_s1076"/>
                  </a:ext>
                  <a:ext uri="{FF2B5EF4-FFF2-40B4-BE49-F238E27FC236}">
                    <a16:creationId xmlns:a16="http://schemas.microsoft.com/office/drawing/2014/main" id="{00000000-0008-0000-0000-000034040000}"/>
                  </a:ext>
                </a:extLst>
              </xdr:cNvPr>
              <xdr:cNvSpPr/>
            </xdr:nvSpPr>
            <xdr:spPr bwMode="auto">
              <a:xfrm>
                <a:off x="7153164" y="4265112"/>
                <a:ext cx="626680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Souple</a:t>
                </a:r>
              </a:p>
            </xdr:txBody>
          </xdr:sp>
          <xdr:sp macro="" textlink="">
            <xdr:nvSpPr>
              <xdr:cNvPr id="1077" name="Option Button 53" hidden="1">
                <a:extLst>
                  <a:ext uri="{63B3BB69-23CF-44E3-9099-C40C66FF867C}">
                    <a14:compatExt spid="_x0000_s1077"/>
                  </a:ext>
                  <a:ext uri="{FF2B5EF4-FFF2-40B4-BE49-F238E27FC236}">
                    <a16:creationId xmlns:a16="http://schemas.microsoft.com/office/drawing/2014/main" id="{00000000-0008-0000-0000-000035040000}"/>
                  </a:ext>
                </a:extLst>
              </xdr:cNvPr>
              <xdr:cNvSpPr/>
            </xdr:nvSpPr>
            <xdr:spPr bwMode="auto">
              <a:xfrm>
                <a:off x="7920645" y="4285950"/>
                <a:ext cx="658868" cy="20955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Fondus</a:t>
                </a:r>
              </a:p>
            </xdr:txBody>
          </xdr:sp>
          <xdr:sp macro="" textlink="">
            <xdr:nvSpPr>
              <xdr:cNvPr id="1078" name="Option Button 54" hidden="1">
                <a:extLst>
                  <a:ext uri="{63B3BB69-23CF-44E3-9099-C40C66FF867C}">
                    <a14:compatExt spid="_x0000_s1078"/>
                  </a:ext>
                  <a:ext uri="{FF2B5EF4-FFF2-40B4-BE49-F238E27FC236}">
                    <a16:creationId xmlns:a16="http://schemas.microsoft.com/office/drawing/2014/main" id="{00000000-0008-0000-0000-000036040000}"/>
                  </a:ext>
                </a:extLst>
              </xdr:cNvPr>
              <xdr:cNvSpPr/>
            </xdr:nvSpPr>
            <xdr:spPr bwMode="auto">
              <a:xfrm>
                <a:off x="8682202" y="4254720"/>
                <a:ext cx="658868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Puissant</a:t>
                </a:r>
              </a:p>
            </xdr:txBody>
          </xdr:sp>
          <xdr:sp macro="" textlink="">
            <xdr:nvSpPr>
              <xdr:cNvPr id="1079" name="Option Button 55" hidden="1">
                <a:extLst>
                  <a:ext uri="{63B3BB69-23CF-44E3-9099-C40C66FF867C}">
                    <a14:compatExt spid="_x0000_s1079"/>
                  </a:ext>
                  <a:ext uri="{FF2B5EF4-FFF2-40B4-BE49-F238E27FC236}">
                    <a16:creationId xmlns:a16="http://schemas.microsoft.com/office/drawing/2014/main" id="{00000000-0008-0000-0000-000037040000}"/>
                  </a:ext>
                </a:extLst>
              </xdr:cNvPr>
              <xdr:cNvSpPr/>
            </xdr:nvSpPr>
            <xdr:spPr bwMode="auto">
              <a:xfrm>
                <a:off x="9443753" y="4254720"/>
                <a:ext cx="665437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Dur</a:t>
                </a:r>
              </a:p>
            </xdr:txBody>
          </xdr:sp>
          <xdr:sp macro="" textlink="">
            <xdr:nvSpPr>
              <xdr:cNvPr id="1090" name="Option Button 66" hidden="1">
                <a:extLst>
                  <a:ext uri="{63B3BB69-23CF-44E3-9099-C40C66FF867C}">
                    <a14:compatExt spid="_x0000_s1090"/>
                  </a:ext>
                  <a:ext uri="{FF2B5EF4-FFF2-40B4-BE49-F238E27FC236}">
                    <a16:creationId xmlns:a16="http://schemas.microsoft.com/office/drawing/2014/main" id="{00000000-0008-0000-0000-000042040000}"/>
                  </a:ext>
                </a:extLst>
              </xdr:cNvPr>
              <xdr:cNvSpPr/>
            </xdr:nvSpPr>
            <xdr:spPr bwMode="auto">
              <a:xfrm>
                <a:off x="10184581" y="4251503"/>
                <a:ext cx="764947" cy="21283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Absent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933450</xdr:colOff>
          <xdr:row>15</xdr:row>
          <xdr:rowOff>19050</xdr:rowOff>
        </xdr:from>
        <xdr:to>
          <xdr:col>17</xdr:col>
          <xdr:colOff>400050</xdr:colOff>
          <xdr:row>16</xdr:row>
          <xdr:rowOff>0</xdr:rowOff>
        </xdr:to>
        <xdr:sp macro="" textlink="">
          <xdr:nvSpPr>
            <xdr:cNvPr id="1091" name="Group Box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67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19761</xdr:colOff>
          <xdr:row>15</xdr:row>
          <xdr:rowOff>98726</xdr:rowOff>
        </xdr:from>
        <xdr:to>
          <xdr:col>15</xdr:col>
          <xdr:colOff>580080</xdr:colOff>
          <xdr:row>15</xdr:row>
          <xdr:rowOff>238266</xdr:rowOff>
        </xdr:to>
        <xdr:grpSp>
          <xdr:nvGrpSpPr>
            <xdr:cNvPr id="8" name="Groupe 7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GrpSpPr/>
          </xdr:nvGrpSpPr>
          <xdr:grpSpPr>
            <a:xfrm>
              <a:off x="6440732" y="4278520"/>
              <a:ext cx="4370319" cy="139540"/>
              <a:chOff x="7098905" y="5098918"/>
              <a:chExt cx="4290100" cy="222742"/>
            </a:xfrm>
          </xdr:grpSpPr>
          <xdr:sp macro="" textlink="">
            <xdr:nvSpPr>
              <xdr:cNvPr id="1092" name="Option Button 68" hidden="1">
                <a:extLst>
                  <a:ext uri="{63B3BB69-23CF-44E3-9099-C40C66FF867C}">
                    <a14:compatExt spid="_x0000_s1092"/>
                  </a:ext>
                  <a:ext uri="{FF2B5EF4-FFF2-40B4-BE49-F238E27FC236}">
                    <a16:creationId xmlns:a16="http://schemas.microsoft.com/office/drawing/2014/main" id="{00000000-0008-0000-0000-000044040000}"/>
                  </a:ext>
                </a:extLst>
              </xdr:cNvPr>
              <xdr:cNvSpPr/>
            </xdr:nvSpPr>
            <xdr:spPr bwMode="auto">
              <a:xfrm>
                <a:off x="7098905" y="5113118"/>
                <a:ext cx="595149" cy="20331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Frais</a:t>
                </a:r>
              </a:p>
            </xdr:txBody>
          </xdr:sp>
          <xdr:sp macro="" textlink="">
            <xdr:nvSpPr>
              <xdr:cNvPr id="1093" name="Option Button 69" hidden="1">
                <a:extLst>
                  <a:ext uri="{63B3BB69-23CF-44E3-9099-C40C66FF867C}">
                    <a14:compatExt spid="_x0000_s1093"/>
                  </a:ext>
                  <a:ext uri="{FF2B5EF4-FFF2-40B4-BE49-F238E27FC236}">
                    <a16:creationId xmlns:a16="http://schemas.microsoft.com/office/drawing/2014/main" id="{00000000-0008-0000-0000-000045040000}"/>
                  </a:ext>
                </a:extLst>
              </xdr:cNvPr>
              <xdr:cNvSpPr/>
            </xdr:nvSpPr>
            <xdr:spPr bwMode="auto">
              <a:xfrm>
                <a:off x="7842572" y="5104293"/>
                <a:ext cx="609035" cy="21284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Vif</a:t>
                </a:r>
              </a:p>
            </xdr:txBody>
          </xdr:sp>
          <xdr:sp macro="" textlink="">
            <xdr:nvSpPr>
              <xdr:cNvPr id="1094" name="Option Button 70" hidden="1">
                <a:extLst>
                  <a:ext uri="{63B3BB69-23CF-44E3-9099-C40C66FF867C}">
                    <a14:compatExt spid="_x0000_s1094"/>
                  </a:ext>
                  <a:ext uri="{FF2B5EF4-FFF2-40B4-BE49-F238E27FC236}">
                    <a16:creationId xmlns:a16="http://schemas.microsoft.com/office/drawing/2014/main" id="{00000000-0008-0000-0000-000046040000}"/>
                  </a:ext>
                </a:extLst>
              </xdr:cNvPr>
              <xdr:cNvSpPr/>
            </xdr:nvSpPr>
            <xdr:spPr bwMode="auto">
              <a:xfrm>
                <a:off x="8587815" y="5118356"/>
                <a:ext cx="642117" cy="20330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Nerveux</a:t>
                </a:r>
              </a:p>
            </xdr:txBody>
          </xdr:sp>
          <xdr:sp macro="" textlink="">
            <xdr:nvSpPr>
              <xdr:cNvPr id="1095" name="Option Button 71" hidden="1">
                <a:extLst>
                  <a:ext uri="{63B3BB69-23CF-44E3-9099-C40C66FF867C}">
                    <a14:compatExt spid="_x0000_s1095"/>
                  </a:ext>
                  <a:ext uri="{FF2B5EF4-FFF2-40B4-BE49-F238E27FC236}">
                    <a16:creationId xmlns:a16="http://schemas.microsoft.com/office/drawing/2014/main" id="{00000000-0008-0000-0000-000047040000}"/>
                  </a:ext>
                </a:extLst>
              </xdr:cNvPr>
              <xdr:cNvSpPr/>
            </xdr:nvSpPr>
            <xdr:spPr bwMode="auto">
              <a:xfrm>
                <a:off x="9337510" y="5098995"/>
                <a:ext cx="671348" cy="212832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Agrassif</a:t>
                </a:r>
              </a:p>
            </xdr:txBody>
          </xdr:sp>
          <xdr:sp macro="" textlink="">
            <xdr:nvSpPr>
              <xdr:cNvPr id="1096" name="Option Button 72" hidden="1">
                <a:extLst>
                  <a:ext uri="{63B3BB69-23CF-44E3-9099-C40C66FF867C}">
                    <a14:compatExt spid="_x0000_s1096"/>
                  </a:ext>
                  <a:ext uri="{FF2B5EF4-FFF2-40B4-BE49-F238E27FC236}">
                    <a16:creationId xmlns:a16="http://schemas.microsoft.com/office/drawing/2014/main" id="{00000000-0008-0000-0000-000048040000}"/>
                  </a:ext>
                </a:extLst>
              </xdr:cNvPr>
              <xdr:cNvSpPr/>
            </xdr:nvSpPr>
            <xdr:spPr bwMode="auto">
              <a:xfrm>
                <a:off x="10070834" y="5098918"/>
                <a:ext cx="694012" cy="203302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Vert</a:t>
                </a:r>
              </a:p>
            </xdr:txBody>
          </xdr:sp>
          <xdr:sp macro="" textlink="">
            <xdr:nvSpPr>
              <xdr:cNvPr id="1097" name="Option Button 73" hidden="1">
                <a:extLst>
                  <a:ext uri="{63B3BB69-23CF-44E3-9099-C40C66FF867C}">
                    <a14:compatExt spid="_x0000_s1097"/>
                  </a:ext>
                  <a:ext uri="{FF2B5EF4-FFF2-40B4-BE49-F238E27FC236}">
                    <a16:creationId xmlns:a16="http://schemas.microsoft.com/office/drawing/2014/main" id="{00000000-0008-0000-0000-000049040000}"/>
                  </a:ext>
                </a:extLst>
              </xdr:cNvPr>
              <xdr:cNvSpPr/>
            </xdr:nvSpPr>
            <xdr:spPr bwMode="auto">
              <a:xfrm>
                <a:off x="10673234" y="5106084"/>
                <a:ext cx="715771" cy="21284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Plat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1009650</xdr:colOff>
          <xdr:row>16</xdr:row>
          <xdr:rowOff>0</xdr:rowOff>
        </xdr:from>
        <xdr:to>
          <xdr:col>14</xdr:col>
          <xdr:colOff>133350</xdr:colOff>
          <xdr:row>17</xdr:row>
          <xdr:rowOff>9525</xdr:rowOff>
        </xdr:to>
        <xdr:sp macro="" textlink="">
          <xdr:nvSpPr>
            <xdr:cNvPr id="1098" name="Group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74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16674</xdr:colOff>
          <xdr:row>16</xdr:row>
          <xdr:rowOff>93847</xdr:rowOff>
        </xdr:from>
        <xdr:to>
          <xdr:col>13</xdr:col>
          <xdr:colOff>628423</xdr:colOff>
          <xdr:row>16</xdr:row>
          <xdr:rowOff>256188</xdr:rowOff>
        </xdr:to>
        <xdr:grpSp>
          <xdr:nvGrpSpPr>
            <xdr:cNvPr id="11" name="Groupe 10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GrpSpPr/>
          </xdr:nvGrpSpPr>
          <xdr:grpSpPr>
            <a:xfrm>
              <a:off x="6437645" y="4564994"/>
              <a:ext cx="2897749" cy="162341"/>
              <a:chOff x="7906001" y="5710313"/>
              <a:chExt cx="2897749" cy="162341"/>
            </a:xfrm>
          </xdr:grpSpPr>
          <xdr:sp macro="" textlink="">
            <xdr:nvSpPr>
              <xdr:cNvPr id="1099" name="Option Button 75" hidden="1">
                <a:extLst>
                  <a:ext uri="{63B3BB69-23CF-44E3-9099-C40C66FF867C}">
                    <a14:compatExt spid="_x0000_s1099"/>
                  </a:ext>
                  <a:ext uri="{FF2B5EF4-FFF2-40B4-BE49-F238E27FC236}">
                    <a16:creationId xmlns:a16="http://schemas.microsoft.com/office/drawing/2014/main" id="{00000000-0008-0000-0000-00004B040000}"/>
                  </a:ext>
                </a:extLst>
              </xdr:cNvPr>
              <xdr:cNvSpPr/>
            </xdr:nvSpPr>
            <xdr:spPr bwMode="auto">
              <a:xfrm>
                <a:off x="7906001" y="5732734"/>
                <a:ext cx="603336" cy="12492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Explosif</a:t>
                </a:r>
              </a:p>
            </xdr:txBody>
          </xdr:sp>
          <xdr:sp macro="" textlink="">
            <xdr:nvSpPr>
              <xdr:cNvPr id="1100" name="Option Button 76" hidden="1">
                <a:extLst>
                  <a:ext uri="{63B3BB69-23CF-44E3-9099-C40C66FF867C}">
                    <a14:compatExt spid="_x0000_s1100"/>
                  </a:ext>
                  <a:ext uri="{FF2B5EF4-FFF2-40B4-BE49-F238E27FC236}">
                    <a16:creationId xmlns:a16="http://schemas.microsoft.com/office/drawing/2014/main" id="{00000000-0008-0000-0000-00004C040000}"/>
                  </a:ext>
                </a:extLst>
              </xdr:cNvPr>
              <xdr:cNvSpPr/>
            </xdr:nvSpPr>
            <xdr:spPr bwMode="auto">
              <a:xfrm>
                <a:off x="8665113" y="5734272"/>
                <a:ext cx="606786" cy="1213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Expressif</a:t>
                </a:r>
              </a:p>
            </xdr:txBody>
          </xdr:sp>
          <xdr:sp macro="" textlink="">
            <xdr:nvSpPr>
              <xdr:cNvPr id="1102" name="Option Button 78" hidden="1">
                <a:extLst>
                  <a:ext uri="{63B3BB69-23CF-44E3-9099-C40C66FF867C}">
                    <a14:compatExt spid="_x0000_s1102"/>
                  </a:ext>
                  <a:ext uri="{FF2B5EF4-FFF2-40B4-BE49-F238E27FC236}">
                    <a16:creationId xmlns:a16="http://schemas.microsoft.com/office/drawing/2014/main" id="{00000000-0008-0000-0000-00004E040000}"/>
                  </a:ext>
                </a:extLst>
              </xdr:cNvPr>
              <xdr:cNvSpPr/>
            </xdr:nvSpPr>
            <xdr:spPr bwMode="auto">
              <a:xfrm>
                <a:off x="9435010" y="5710313"/>
                <a:ext cx="609294" cy="15287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Aromatique</a:t>
                </a:r>
              </a:p>
            </xdr:txBody>
          </xdr:sp>
          <xdr:sp macro="" textlink="">
            <xdr:nvSpPr>
              <xdr:cNvPr id="1103" name="Option Button 79" hidden="1">
                <a:extLst>
                  <a:ext uri="{63B3BB69-23CF-44E3-9099-C40C66FF867C}">
                    <a14:compatExt spid="_x0000_s1103"/>
                  </a:ext>
                  <a:ext uri="{FF2B5EF4-FFF2-40B4-BE49-F238E27FC236}">
                    <a16:creationId xmlns:a16="http://schemas.microsoft.com/office/drawing/2014/main" id="{00000000-0008-0000-0000-00004F040000}"/>
                  </a:ext>
                </a:extLst>
              </xdr:cNvPr>
              <xdr:cNvSpPr/>
            </xdr:nvSpPr>
            <xdr:spPr bwMode="auto">
              <a:xfrm>
                <a:off x="10194456" y="5716481"/>
                <a:ext cx="609294" cy="15617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Discret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885825</xdr:colOff>
          <xdr:row>17</xdr:row>
          <xdr:rowOff>9525</xdr:rowOff>
        </xdr:from>
        <xdr:to>
          <xdr:col>15</xdr:col>
          <xdr:colOff>476250</xdr:colOff>
          <xdr:row>18</xdr:row>
          <xdr:rowOff>9525</xdr:rowOff>
        </xdr:to>
        <xdr:sp macro="" textlink="">
          <xdr:nvSpPr>
            <xdr:cNvPr id="1105" name="Group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81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9084</xdr:colOff>
          <xdr:row>17</xdr:row>
          <xdr:rowOff>103153</xdr:rowOff>
        </xdr:from>
        <xdr:to>
          <xdr:col>14</xdr:col>
          <xdr:colOff>677544</xdr:colOff>
          <xdr:row>17</xdr:row>
          <xdr:rowOff>259640</xdr:rowOff>
        </xdr:to>
        <xdr:grpSp>
          <xdr:nvGrpSpPr>
            <xdr:cNvPr id="13" name="Groupe 12">
              <a:extLst>
                <a:ext uri="{FF2B5EF4-FFF2-40B4-BE49-F238E27FC236}">
                  <a16:creationId xmlns:a16="http://schemas.microsoft.com/office/drawing/2014/main" id="{00000000-0008-0000-0000-00000D000000}"/>
                </a:ext>
              </a:extLst>
            </xdr:cNvPr>
            <xdr:cNvGrpSpPr/>
          </xdr:nvGrpSpPr>
          <xdr:grpSpPr>
            <a:xfrm>
              <a:off x="6430055" y="4865653"/>
              <a:ext cx="3716460" cy="156487"/>
              <a:chOff x="7173893" y="5667072"/>
              <a:chExt cx="3716460" cy="229962"/>
            </a:xfrm>
          </xdr:grpSpPr>
          <xdr:sp macro="" textlink="">
            <xdr:nvSpPr>
              <xdr:cNvPr id="1106" name="Option Button 82" hidden="1">
                <a:extLst>
                  <a:ext uri="{63B3BB69-23CF-44E3-9099-C40C66FF867C}">
                    <a14:compatExt spid="_x0000_s1106"/>
                  </a:ext>
                  <a:ext uri="{FF2B5EF4-FFF2-40B4-BE49-F238E27FC236}">
                    <a16:creationId xmlns:a16="http://schemas.microsoft.com/office/drawing/2014/main" id="{00000000-0008-0000-0000-000052040000}"/>
                  </a:ext>
                </a:extLst>
              </xdr:cNvPr>
              <xdr:cNvSpPr/>
            </xdr:nvSpPr>
            <xdr:spPr bwMode="auto">
              <a:xfrm>
                <a:off x="7173893" y="5717702"/>
                <a:ext cx="667736" cy="179332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Velouté</a:t>
                </a:r>
              </a:p>
            </xdr:txBody>
          </xdr:sp>
          <xdr:sp macro="" textlink="">
            <xdr:nvSpPr>
              <xdr:cNvPr id="1108" name="Option Button 84" hidden="1">
                <a:extLst>
                  <a:ext uri="{63B3BB69-23CF-44E3-9099-C40C66FF867C}">
                    <a14:compatExt spid="_x0000_s1108"/>
                  </a:ext>
                  <a:ext uri="{FF2B5EF4-FFF2-40B4-BE49-F238E27FC236}">
                    <a16:creationId xmlns:a16="http://schemas.microsoft.com/office/drawing/2014/main" id="{00000000-0008-0000-0000-000054040000}"/>
                  </a:ext>
                </a:extLst>
              </xdr:cNvPr>
              <xdr:cNvSpPr/>
            </xdr:nvSpPr>
            <xdr:spPr bwMode="auto">
              <a:xfrm>
                <a:off x="7945948" y="5697953"/>
                <a:ext cx="666750" cy="180972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Soyeux</a:t>
                </a:r>
              </a:p>
            </xdr:txBody>
          </xdr:sp>
          <xdr:sp macro="" textlink="">
            <xdr:nvSpPr>
              <xdr:cNvPr id="1111" name="Option Button 87" hidden="1">
                <a:extLst>
                  <a:ext uri="{63B3BB69-23CF-44E3-9099-C40C66FF867C}">
                    <a14:compatExt spid="_x0000_s1111"/>
                  </a:ext>
                  <a:ext uri="{FF2B5EF4-FFF2-40B4-BE49-F238E27FC236}">
                    <a16:creationId xmlns:a16="http://schemas.microsoft.com/office/drawing/2014/main" id="{00000000-0008-0000-0000-000057040000}"/>
                  </a:ext>
                </a:extLst>
              </xdr:cNvPr>
              <xdr:cNvSpPr/>
            </xdr:nvSpPr>
            <xdr:spPr bwMode="auto">
              <a:xfrm>
                <a:off x="8683766" y="5667072"/>
                <a:ext cx="666750" cy="18097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Fin</a:t>
                </a:r>
              </a:p>
            </xdr:txBody>
          </xdr:sp>
          <xdr:sp macro="" textlink="">
            <xdr:nvSpPr>
              <xdr:cNvPr id="1112" name="Option Button 88" hidden="1">
                <a:extLst>
                  <a:ext uri="{63B3BB69-23CF-44E3-9099-C40C66FF867C}">
                    <a14:compatExt spid="_x0000_s1112"/>
                  </a:ext>
                  <a:ext uri="{FF2B5EF4-FFF2-40B4-BE49-F238E27FC236}">
                    <a16:creationId xmlns:a16="http://schemas.microsoft.com/office/drawing/2014/main" id="{00000000-0008-0000-0000-000058040000}"/>
                  </a:ext>
                </a:extLst>
              </xdr:cNvPr>
              <xdr:cNvSpPr/>
            </xdr:nvSpPr>
            <xdr:spPr bwMode="auto">
              <a:xfrm>
                <a:off x="9479498" y="5681500"/>
                <a:ext cx="666750" cy="18425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Rugueux</a:t>
                </a:r>
              </a:p>
            </xdr:txBody>
          </xdr:sp>
          <xdr:sp macro="" textlink="">
            <xdr:nvSpPr>
              <xdr:cNvPr id="1115" name="Option Button 91" hidden="1">
                <a:extLst>
                  <a:ext uri="{63B3BB69-23CF-44E3-9099-C40C66FF867C}">
                    <a14:compatExt spid="_x0000_s1115"/>
                  </a:ext>
                  <a:ext uri="{FF2B5EF4-FFF2-40B4-BE49-F238E27FC236}">
                    <a16:creationId xmlns:a16="http://schemas.microsoft.com/office/drawing/2014/main" id="{00000000-0008-0000-0000-00005B040000}"/>
                  </a:ext>
                </a:extLst>
              </xdr:cNvPr>
              <xdr:cNvSpPr/>
            </xdr:nvSpPr>
            <xdr:spPr bwMode="auto">
              <a:xfrm>
                <a:off x="10223603" y="5680189"/>
                <a:ext cx="666750" cy="180972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Discret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885825</xdr:colOff>
          <xdr:row>18</xdr:row>
          <xdr:rowOff>9525</xdr:rowOff>
        </xdr:from>
        <xdr:to>
          <xdr:col>15</xdr:col>
          <xdr:colOff>523875</xdr:colOff>
          <xdr:row>19</xdr:row>
          <xdr:rowOff>28575</xdr:rowOff>
        </xdr:to>
        <xdr:sp macro="" textlink="">
          <xdr:nvSpPr>
            <xdr:cNvPr id="1117" name="Group Box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00000000-0008-0000-00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93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19451</xdr:colOff>
          <xdr:row>18</xdr:row>
          <xdr:rowOff>108462</xdr:rowOff>
        </xdr:from>
        <xdr:to>
          <xdr:col>14</xdr:col>
          <xdr:colOff>641135</xdr:colOff>
          <xdr:row>18</xdr:row>
          <xdr:rowOff>238266</xdr:rowOff>
        </xdr:to>
        <xdr:grpSp>
          <xdr:nvGrpSpPr>
            <xdr:cNvPr id="14" name="Groupe 13">
              <a:extLst>
                <a:ext uri="{FF2B5EF4-FFF2-40B4-BE49-F238E27FC236}">
                  <a16:creationId xmlns:a16="http://schemas.microsoft.com/office/drawing/2014/main" id="{00000000-0008-0000-0000-00000E000000}"/>
                </a:ext>
              </a:extLst>
            </xdr:cNvPr>
            <xdr:cNvGrpSpPr/>
          </xdr:nvGrpSpPr>
          <xdr:grpSpPr>
            <a:xfrm>
              <a:off x="6440422" y="5162315"/>
              <a:ext cx="3669684" cy="129804"/>
              <a:chOff x="7179623" y="5994181"/>
              <a:chExt cx="3669684" cy="172949"/>
            </a:xfrm>
          </xdr:grpSpPr>
          <xdr:sp macro="" textlink="">
            <xdr:nvSpPr>
              <xdr:cNvPr id="1137" name="Option Button 113" hidden="1">
                <a:extLst>
                  <a:ext uri="{63B3BB69-23CF-44E3-9099-C40C66FF867C}">
                    <a14:compatExt spid="_x0000_s1137"/>
                  </a:ext>
                  <a:ext uri="{FF2B5EF4-FFF2-40B4-BE49-F238E27FC236}">
                    <a16:creationId xmlns:a16="http://schemas.microsoft.com/office/drawing/2014/main" id="{00000000-0008-0000-0000-000071040000}"/>
                  </a:ext>
                </a:extLst>
              </xdr:cNvPr>
              <xdr:cNvSpPr/>
            </xdr:nvSpPr>
            <xdr:spPr bwMode="auto">
              <a:xfrm>
                <a:off x="7179623" y="5995495"/>
                <a:ext cx="632592" cy="15962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Liquoreux</a:t>
                </a:r>
              </a:p>
            </xdr:txBody>
          </xdr:sp>
          <xdr:sp macro="" textlink="">
            <xdr:nvSpPr>
              <xdr:cNvPr id="1140" name="Option Button 116" hidden="1">
                <a:extLst>
                  <a:ext uri="{63B3BB69-23CF-44E3-9099-C40C66FF867C}">
                    <a14:compatExt spid="_x0000_s1140"/>
                  </a:ext>
                  <a:ext uri="{FF2B5EF4-FFF2-40B4-BE49-F238E27FC236}">
                    <a16:creationId xmlns:a16="http://schemas.microsoft.com/office/drawing/2014/main" id="{00000000-0008-0000-0000-000074040000}"/>
                  </a:ext>
                </a:extLst>
              </xdr:cNvPr>
              <xdr:cNvSpPr/>
            </xdr:nvSpPr>
            <xdr:spPr bwMode="auto">
              <a:xfrm>
                <a:off x="7934646" y="6005209"/>
                <a:ext cx="628650" cy="16192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Moelleux</a:t>
                </a:r>
              </a:p>
            </xdr:txBody>
          </xdr:sp>
          <xdr:sp macro="" textlink="">
            <xdr:nvSpPr>
              <xdr:cNvPr id="1142" name="Option Button 118" hidden="1">
                <a:extLst>
                  <a:ext uri="{63B3BB69-23CF-44E3-9099-C40C66FF867C}">
                    <a14:compatExt spid="_x0000_s1142"/>
                  </a:ext>
                  <a:ext uri="{FF2B5EF4-FFF2-40B4-BE49-F238E27FC236}">
                    <a16:creationId xmlns:a16="http://schemas.microsoft.com/office/drawing/2014/main" id="{00000000-0008-0000-0000-000076040000}"/>
                  </a:ext>
                </a:extLst>
              </xdr:cNvPr>
              <xdr:cNvSpPr/>
            </xdr:nvSpPr>
            <xdr:spPr bwMode="auto">
              <a:xfrm>
                <a:off x="8685447" y="5994181"/>
                <a:ext cx="628650" cy="1619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Tendre</a:t>
                </a:r>
              </a:p>
            </xdr:txBody>
          </xdr:sp>
          <xdr:sp macro="" textlink="">
            <xdr:nvSpPr>
              <xdr:cNvPr id="1144" name="Option Button 120" hidden="1">
                <a:extLst>
                  <a:ext uri="{63B3BB69-23CF-44E3-9099-C40C66FF867C}">
                    <a14:compatExt spid="_x0000_s1144"/>
                  </a:ext>
                  <a:ext uri="{FF2B5EF4-FFF2-40B4-BE49-F238E27FC236}">
                    <a16:creationId xmlns:a16="http://schemas.microsoft.com/office/drawing/2014/main" id="{00000000-0008-0000-0000-000078040000}"/>
                  </a:ext>
                </a:extLst>
              </xdr:cNvPr>
              <xdr:cNvSpPr/>
            </xdr:nvSpPr>
            <xdr:spPr bwMode="auto">
              <a:xfrm>
                <a:off x="9475221" y="5994181"/>
                <a:ext cx="628650" cy="1619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Sec</a:t>
                </a:r>
              </a:p>
            </xdr:txBody>
          </xdr:sp>
          <xdr:sp macro="" textlink="">
            <xdr:nvSpPr>
              <xdr:cNvPr id="1147" name="Option Button 123" hidden="1">
                <a:extLst>
                  <a:ext uri="{63B3BB69-23CF-44E3-9099-C40C66FF867C}">
                    <a14:compatExt spid="_x0000_s1147"/>
                  </a:ext>
                  <a:ext uri="{FF2B5EF4-FFF2-40B4-BE49-F238E27FC236}">
                    <a16:creationId xmlns:a16="http://schemas.microsoft.com/office/drawing/2014/main" id="{00000000-0008-0000-0000-00007B040000}"/>
                  </a:ext>
                </a:extLst>
              </xdr:cNvPr>
              <xdr:cNvSpPr/>
            </xdr:nvSpPr>
            <xdr:spPr bwMode="auto">
              <a:xfrm>
                <a:off x="10220657" y="5994192"/>
                <a:ext cx="628650" cy="1619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Pateux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809625</xdr:colOff>
          <xdr:row>23</xdr:row>
          <xdr:rowOff>228600</xdr:rowOff>
        </xdr:from>
        <xdr:to>
          <xdr:col>15</xdr:col>
          <xdr:colOff>76200</xdr:colOff>
          <xdr:row>26</xdr:row>
          <xdr:rowOff>76200</xdr:rowOff>
        </xdr:to>
        <xdr:sp macro="" textlink="">
          <xdr:nvSpPr>
            <xdr:cNvPr id="1154" name="Group Box 130" hidden="1">
              <a:extLst>
                <a:ext uri="{63B3BB69-23CF-44E3-9099-C40C66FF867C}">
                  <a14:compatExt spid="_x0000_s1154"/>
                </a:ext>
                <a:ext uri="{FF2B5EF4-FFF2-40B4-BE49-F238E27FC236}">
                  <a16:creationId xmlns:a16="http://schemas.microsoft.com/office/drawing/2014/main" id="{00000000-0008-0000-0000-00008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130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276225</xdr:colOff>
          <xdr:row>24</xdr:row>
          <xdr:rowOff>93602</xdr:rowOff>
        </xdr:from>
        <xdr:to>
          <xdr:col>15</xdr:col>
          <xdr:colOff>16565</xdr:colOff>
          <xdr:row>25</xdr:row>
          <xdr:rowOff>202518</xdr:rowOff>
        </xdr:to>
        <xdr:grpSp>
          <xdr:nvGrpSpPr>
            <xdr:cNvPr id="2" name="Groupe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pSpPr/>
          </xdr:nvGrpSpPr>
          <xdr:grpSpPr>
            <a:xfrm>
              <a:off x="6697196" y="6480955"/>
              <a:ext cx="3550340" cy="400269"/>
              <a:chOff x="838200" y="7315200"/>
              <a:chExt cx="3638550" cy="485775"/>
            </a:xfrm>
          </xdr:grpSpPr>
          <xdr:sp macro="" textlink="">
            <xdr:nvSpPr>
              <xdr:cNvPr id="1155" name="Option Button 131" hidden="1">
                <a:extLst>
                  <a:ext uri="{63B3BB69-23CF-44E3-9099-C40C66FF867C}">
                    <a14:compatExt spid="_x0000_s1155"/>
                  </a:ext>
                  <a:ext uri="{FF2B5EF4-FFF2-40B4-BE49-F238E27FC236}">
                    <a16:creationId xmlns:a16="http://schemas.microsoft.com/office/drawing/2014/main" id="{00000000-0008-0000-0000-000083040000}"/>
                  </a:ext>
                </a:extLst>
              </xdr:cNvPr>
              <xdr:cNvSpPr/>
            </xdr:nvSpPr>
            <xdr:spPr bwMode="auto">
              <a:xfrm>
                <a:off x="838200" y="7315202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</a:t>
                </a:r>
              </a:p>
            </xdr:txBody>
          </xdr:sp>
          <xdr:sp macro="" textlink="">
            <xdr:nvSpPr>
              <xdr:cNvPr id="1157" name="Option Button 133" hidden="1">
                <a:extLst>
                  <a:ext uri="{63B3BB69-23CF-44E3-9099-C40C66FF867C}">
                    <a14:compatExt spid="_x0000_s1157"/>
                  </a:ext>
                  <a:ext uri="{FF2B5EF4-FFF2-40B4-BE49-F238E27FC236}">
                    <a16:creationId xmlns:a16="http://schemas.microsoft.com/office/drawing/2014/main" id="{00000000-0008-0000-0000-000085040000}"/>
                  </a:ext>
                </a:extLst>
              </xdr:cNvPr>
              <xdr:cNvSpPr/>
            </xdr:nvSpPr>
            <xdr:spPr bwMode="auto">
              <a:xfrm>
                <a:off x="1600200" y="731520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2</a:t>
                </a:r>
              </a:p>
            </xdr:txBody>
          </xdr:sp>
          <xdr:sp macro="" textlink="">
            <xdr:nvSpPr>
              <xdr:cNvPr id="1159" name="Option Button 135" hidden="1">
                <a:extLst>
                  <a:ext uri="{63B3BB69-23CF-44E3-9099-C40C66FF867C}">
                    <a14:compatExt spid="_x0000_s1159"/>
                  </a:ext>
                  <a:ext uri="{FF2B5EF4-FFF2-40B4-BE49-F238E27FC236}">
                    <a16:creationId xmlns:a16="http://schemas.microsoft.com/office/drawing/2014/main" id="{00000000-0008-0000-0000-000087040000}"/>
                  </a:ext>
                </a:extLst>
              </xdr:cNvPr>
              <xdr:cNvSpPr/>
            </xdr:nvSpPr>
            <xdr:spPr bwMode="auto">
              <a:xfrm>
                <a:off x="2362200" y="731520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3</a:t>
                </a:r>
              </a:p>
            </xdr:txBody>
          </xdr:sp>
          <xdr:sp macro="" textlink="">
            <xdr:nvSpPr>
              <xdr:cNvPr id="1161" name="Option Button 137" hidden="1">
                <a:extLst>
                  <a:ext uri="{63B3BB69-23CF-44E3-9099-C40C66FF867C}">
                    <a14:compatExt spid="_x0000_s1161"/>
                  </a:ext>
                  <a:ext uri="{FF2B5EF4-FFF2-40B4-BE49-F238E27FC236}">
                    <a16:creationId xmlns:a16="http://schemas.microsoft.com/office/drawing/2014/main" id="{00000000-0008-0000-0000-000089040000}"/>
                  </a:ext>
                </a:extLst>
              </xdr:cNvPr>
              <xdr:cNvSpPr/>
            </xdr:nvSpPr>
            <xdr:spPr bwMode="auto">
              <a:xfrm>
                <a:off x="3124200" y="731520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4</a:t>
                </a:r>
              </a:p>
            </xdr:txBody>
          </xdr:sp>
          <xdr:sp macro="" textlink="">
            <xdr:nvSpPr>
              <xdr:cNvPr id="1163" name="Option Button 139" hidden="1">
                <a:extLst>
                  <a:ext uri="{63B3BB69-23CF-44E3-9099-C40C66FF867C}">
                    <a14:compatExt spid="_x0000_s1163"/>
                  </a:ext>
                  <a:ext uri="{FF2B5EF4-FFF2-40B4-BE49-F238E27FC236}">
                    <a16:creationId xmlns:a16="http://schemas.microsoft.com/office/drawing/2014/main" id="{00000000-0008-0000-0000-00008B040000}"/>
                  </a:ext>
                </a:extLst>
              </xdr:cNvPr>
              <xdr:cNvSpPr/>
            </xdr:nvSpPr>
            <xdr:spPr bwMode="auto">
              <a:xfrm>
                <a:off x="3886200" y="731520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5</a:t>
                </a:r>
              </a:p>
            </xdr:txBody>
          </xdr:sp>
          <xdr:sp macro="" textlink="">
            <xdr:nvSpPr>
              <xdr:cNvPr id="1165" name="Option Button 141" hidden="1">
                <a:extLst>
                  <a:ext uri="{63B3BB69-23CF-44E3-9099-C40C66FF867C}">
                    <a14:compatExt spid="_x0000_s1165"/>
                  </a:ext>
                  <a:ext uri="{FF2B5EF4-FFF2-40B4-BE49-F238E27FC236}">
                    <a16:creationId xmlns:a16="http://schemas.microsoft.com/office/drawing/2014/main" id="{00000000-0008-0000-0000-00008D040000}"/>
                  </a:ext>
                </a:extLst>
              </xdr:cNvPr>
              <xdr:cNvSpPr/>
            </xdr:nvSpPr>
            <xdr:spPr bwMode="auto">
              <a:xfrm>
                <a:off x="838200" y="760095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6</a:t>
                </a:r>
              </a:p>
            </xdr:txBody>
          </xdr:sp>
          <xdr:sp macro="" textlink="">
            <xdr:nvSpPr>
              <xdr:cNvPr id="1167" name="Option Button 143" hidden="1">
                <a:extLst>
                  <a:ext uri="{63B3BB69-23CF-44E3-9099-C40C66FF867C}">
                    <a14:compatExt spid="_x0000_s1167"/>
                  </a:ext>
                  <a:ext uri="{FF2B5EF4-FFF2-40B4-BE49-F238E27FC236}">
                    <a16:creationId xmlns:a16="http://schemas.microsoft.com/office/drawing/2014/main" id="{00000000-0008-0000-0000-00008F040000}"/>
                  </a:ext>
                </a:extLst>
              </xdr:cNvPr>
              <xdr:cNvSpPr/>
            </xdr:nvSpPr>
            <xdr:spPr bwMode="auto">
              <a:xfrm>
                <a:off x="1600200" y="760095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7</a:t>
                </a:r>
              </a:p>
            </xdr:txBody>
          </xdr:sp>
          <xdr:sp macro="" textlink="">
            <xdr:nvSpPr>
              <xdr:cNvPr id="1170" name="Option Button 146" hidden="1">
                <a:extLst>
                  <a:ext uri="{63B3BB69-23CF-44E3-9099-C40C66FF867C}">
                    <a14:compatExt spid="_x0000_s1170"/>
                  </a:ext>
                  <a:ext uri="{FF2B5EF4-FFF2-40B4-BE49-F238E27FC236}">
                    <a16:creationId xmlns:a16="http://schemas.microsoft.com/office/drawing/2014/main" id="{00000000-0008-0000-0000-000092040000}"/>
                  </a:ext>
                </a:extLst>
              </xdr:cNvPr>
              <xdr:cNvSpPr/>
            </xdr:nvSpPr>
            <xdr:spPr bwMode="auto">
              <a:xfrm>
                <a:off x="2362200" y="760095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8</a:t>
                </a:r>
              </a:p>
            </xdr:txBody>
          </xdr:sp>
          <xdr:sp macro="" textlink="">
            <xdr:nvSpPr>
              <xdr:cNvPr id="1172" name="Option Button 148" hidden="1">
                <a:extLst>
                  <a:ext uri="{63B3BB69-23CF-44E3-9099-C40C66FF867C}">
                    <a14:compatExt spid="_x0000_s1172"/>
                  </a:ext>
                  <a:ext uri="{FF2B5EF4-FFF2-40B4-BE49-F238E27FC236}">
                    <a16:creationId xmlns:a16="http://schemas.microsoft.com/office/drawing/2014/main" id="{00000000-0008-0000-0000-000094040000}"/>
                  </a:ext>
                </a:extLst>
              </xdr:cNvPr>
              <xdr:cNvSpPr/>
            </xdr:nvSpPr>
            <xdr:spPr bwMode="auto">
              <a:xfrm>
                <a:off x="3124200" y="760095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9</a:t>
                </a:r>
              </a:p>
            </xdr:txBody>
          </xdr:sp>
          <xdr:sp macro="" textlink="">
            <xdr:nvSpPr>
              <xdr:cNvPr id="1174" name="Option Button 150" hidden="1">
                <a:extLst>
                  <a:ext uri="{63B3BB69-23CF-44E3-9099-C40C66FF867C}">
                    <a14:compatExt spid="_x0000_s1174"/>
                  </a:ext>
                  <a:ext uri="{FF2B5EF4-FFF2-40B4-BE49-F238E27FC236}">
                    <a16:creationId xmlns:a16="http://schemas.microsoft.com/office/drawing/2014/main" id="{00000000-0008-0000-0000-000096040000}"/>
                  </a:ext>
                </a:extLst>
              </xdr:cNvPr>
              <xdr:cNvSpPr/>
            </xdr:nvSpPr>
            <xdr:spPr bwMode="auto">
              <a:xfrm>
                <a:off x="3886200" y="760095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10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244344</xdr:colOff>
          <xdr:row>28</xdr:row>
          <xdr:rowOff>104775</xdr:rowOff>
        </xdr:from>
        <xdr:to>
          <xdr:col>14</xdr:col>
          <xdr:colOff>679174</xdr:colOff>
          <xdr:row>29</xdr:row>
          <xdr:rowOff>209550</xdr:rowOff>
        </xdr:to>
        <xdr:grpSp>
          <xdr:nvGrpSpPr>
            <xdr:cNvPr id="105" name="Groupe 104">
              <a:extLst>
                <a:ext uri="{FF2B5EF4-FFF2-40B4-BE49-F238E27FC236}">
                  <a16:creationId xmlns:a16="http://schemas.microsoft.com/office/drawing/2014/main" id="{00000000-0008-0000-0000-000069000000}"/>
                </a:ext>
              </a:extLst>
            </xdr:cNvPr>
            <xdr:cNvGrpSpPr/>
          </xdr:nvGrpSpPr>
          <xdr:grpSpPr>
            <a:xfrm>
              <a:off x="6665315" y="7366187"/>
              <a:ext cx="3482830" cy="396128"/>
              <a:chOff x="838200" y="7315200"/>
              <a:chExt cx="3638550" cy="485775"/>
            </a:xfrm>
          </xdr:grpSpPr>
          <xdr:sp macro="" textlink="">
            <xdr:nvSpPr>
              <xdr:cNvPr id="1185" name="Option Button 161" hidden="1">
                <a:extLst>
                  <a:ext uri="{63B3BB69-23CF-44E3-9099-C40C66FF867C}">
                    <a14:compatExt spid="_x0000_s1185"/>
                  </a:ext>
                  <a:ext uri="{FF2B5EF4-FFF2-40B4-BE49-F238E27FC236}">
                    <a16:creationId xmlns:a16="http://schemas.microsoft.com/office/drawing/2014/main" id="{00000000-0008-0000-0000-0000A1040000}"/>
                  </a:ext>
                </a:extLst>
              </xdr:cNvPr>
              <xdr:cNvSpPr/>
            </xdr:nvSpPr>
            <xdr:spPr bwMode="auto">
              <a:xfrm>
                <a:off x="838200" y="7315202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</a:t>
                </a:r>
              </a:p>
            </xdr:txBody>
          </xdr:sp>
          <xdr:sp macro="" textlink="">
            <xdr:nvSpPr>
              <xdr:cNvPr id="1186" name="Option Button 162" hidden="1">
                <a:extLst>
                  <a:ext uri="{63B3BB69-23CF-44E3-9099-C40C66FF867C}">
                    <a14:compatExt spid="_x0000_s1186"/>
                  </a:ext>
                  <a:ext uri="{FF2B5EF4-FFF2-40B4-BE49-F238E27FC236}">
                    <a16:creationId xmlns:a16="http://schemas.microsoft.com/office/drawing/2014/main" id="{00000000-0008-0000-0000-0000A2040000}"/>
                  </a:ext>
                </a:extLst>
              </xdr:cNvPr>
              <xdr:cNvSpPr/>
            </xdr:nvSpPr>
            <xdr:spPr bwMode="auto">
              <a:xfrm>
                <a:off x="1600199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2</a:t>
                </a:r>
              </a:p>
            </xdr:txBody>
          </xdr:sp>
          <xdr:sp macro="" textlink="">
            <xdr:nvSpPr>
              <xdr:cNvPr id="1187" name="Option Button 163" hidden="1">
                <a:extLst>
                  <a:ext uri="{63B3BB69-23CF-44E3-9099-C40C66FF867C}">
                    <a14:compatExt spid="_x0000_s1187"/>
                  </a:ext>
                  <a:ext uri="{FF2B5EF4-FFF2-40B4-BE49-F238E27FC236}">
                    <a16:creationId xmlns:a16="http://schemas.microsoft.com/office/drawing/2014/main" id="{00000000-0008-0000-0000-0000A3040000}"/>
                  </a:ext>
                </a:extLst>
              </xdr:cNvPr>
              <xdr:cNvSpPr/>
            </xdr:nvSpPr>
            <xdr:spPr bwMode="auto">
              <a:xfrm>
                <a:off x="236220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3</a:t>
                </a:r>
              </a:p>
            </xdr:txBody>
          </xdr:sp>
          <xdr:sp macro="" textlink="">
            <xdr:nvSpPr>
              <xdr:cNvPr id="1188" name="Option Button 164" hidden="1">
                <a:extLst>
                  <a:ext uri="{63B3BB69-23CF-44E3-9099-C40C66FF867C}">
                    <a14:compatExt spid="_x0000_s1188"/>
                  </a:ext>
                  <a:ext uri="{FF2B5EF4-FFF2-40B4-BE49-F238E27FC236}">
                    <a16:creationId xmlns:a16="http://schemas.microsoft.com/office/drawing/2014/main" id="{00000000-0008-0000-0000-0000A4040000}"/>
                  </a:ext>
                </a:extLst>
              </xdr:cNvPr>
              <xdr:cNvSpPr/>
            </xdr:nvSpPr>
            <xdr:spPr bwMode="auto">
              <a:xfrm>
                <a:off x="312420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4</a:t>
                </a:r>
              </a:p>
            </xdr:txBody>
          </xdr:sp>
          <xdr:sp macro="" textlink="">
            <xdr:nvSpPr>
              <xdr:cNvPr id="1189" name="Option Button 165" hidden="1">
                <a:extLst>
                  <a:ext uri="{63B3BB69-23CF-44E3-9099-C40C66FF867C}">
                    <a14:compatExt spid="_x0000_s1189"/>
                  </a:ext>
                  <a:ext uri="{FF2B5EF4-FFF2-40B4-BE49-F238E27FC236}">
                    <a16:creationId xmlns:a16="http://schemas.microsoft.com/office/drawing/2014/main" id="{00000000-0008-0000-0000-0000A5040000}"/>
                  </a:ext>
                </a:extLst>
              </xdr:cNvPr>
              <xdr:cNvSpPr/>
            </xdr:nvSpPr>
            <xdr:spPr bwMode="auto">
              <a:xfrm>
                <a:off x="388620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5</a:t>
                </a:r>
              </a:p>
            </xdr:txBody>
          </xdr:sp>
          <xdr:sp macro="" textlink="">
            <xdr:nvSpPr>
              <xdr:cNvPr id="1190" name="Option Button 166" hidden="1">
                <a:extLst>
                  <a:ext uri="{63B3BB69-23CF-44E3-9099-C40C66FF867C}">
                    <a14:compatExt spid="_x0000_s1190"/>
                  </a:ext>
                  <a:ext uri="{FF2B5EF4-FFF2-40B4-BE49-F238E27FC236}">
                    <a16:creationId xmlns:a16="http://schemas.microsoft.com/office/drawing/2014/main" id="{00000000-0008-0000-0000-0000A6040000}"/>
                  </a:ext>
                </a:extLst>
              </xdr:cNvPr>
              <xdr:cNvSpPr/>
            </xdr:nvSpPr>
            <xdr:spPr bwMode="auto">
              <a:xfrm>
                <a:off x="838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6</a:t>
                </a:r>
              </a:p>
            </xdr:txBody>
          </xdr:sp>
          <xdr:sp macro="" textlink="">
            <xdr:nvSpPr>
              <xdr:cNvPr id="1191" name="Option Button 167" hidden="1">
                <a:extLst>
                  <a:ext uri="{63B3BB69-23CF-44E3-9099-C40C66FF867C}">
                    <a14:compatExt spid="_x0000_s1191"/>
                  </a:ext>
                  <a:ext uri="{FF2B5EF4-FFF2-40B4-BE49-F238E27FC236}">
                    <a16:creationId xmlns:a16="http://schemas.microsoft.com/office/drawing/2014/main" id="{00000000-0008-0000-0000-0000A7040000}"/>
                  </a:ext>
                </a:extLst>
              </xdr:cNvPr>
              <xdr:cNvSpPr/>
            </xdr:nvSpPr>
            <xdr:spPr bwMode="auto">
              <a:xfrm>
                <a:off x="1600199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7</a:t>
                </a:r>
              </a:p>
            </xdr:txBody>
          </xdr:sp>
          <xdr:sp macro="" textlink="">
            <xdr:nvSpPr>
              <xdr:cNvPr id="1192" name="Option Button 168" hidden="1">
                <a:extLst>
                  <a:ext uri="{63B3BB69-23CF-44E3-9099-C40C66FF867C}">
                    <a14:compatExt spid="_x0000_s1192"/>
                  </a:ext>
                  <a:ext uri="{FF2B5EF4-FFF2-40B4-BE49-F238E27FC236}">
                    <a16:creationId xmlns:a16="http://schemas.microsoft.com/office/drawing/2014/main" id="{00000000-0008-0000-0000-0000A8040000}"/>
                  </a:ext>
                </a:extLst>
              </xdr:cNvPr>
              <xdr:cNvSpPr/>
            </xdr:nvSpPr>
            <xdr:spPr bwMode="auto">
              <a:xfrm>
                <a:off x="2362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8</a:t>
                </a:r>
              </a:p>
            </xdr:txBody>
          </xdr:sp>
          <xdr:sp macro="" textlink="">
            <xdr:nvSpPr>
              <xdr:cNvPr id="1193" name="Option Button 169" hidden="1">
                <a:extLst>
                  <a:ext uri="{63B3BB69-23CF-44E3-9099-C40C66FF867C}">
                    <a14:compatExt spid="_x0000_s1193"/>
                  </a:ext>
                  <a:ext uri="{FF2B5EF4-FFF2-40B4-BE49-F238E27FC236}">
                    <a16:creationId xmlns:a16="http://schemas.microsoft.com/office/drawing/2014/main" id="{00000000-0008-0000-0000-0000A9040000}"/>
                  </a:ext>
                </a:extLst>
              </xdr:cNvPr>
              <xdr:cNvSpPr/>
            </xdr:nvSpPr>
            <xdr:spPr bwMode="auto">
              <a:xfrm>
                <a:off x="3124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9</a:t>
                </a:r>
              </a:p>
            </xdr:txBody>
          </xdr:sp>
          <xdr:sp macro="" textlink="">
            <xdr:nvSpPr>
              <xdr:cNvPr id="1194" name="Option Button 170" hidden="1">
                <a:extLst>
                  <a:ext uri="{63B3BB69-23CF-44E3-9099-C40C66FF867C}">
                    <a14:compatExt spid="_x0000_s1194"/>
                  </a:ext>
                  <a:ext uri="{FF2B5EF4-FFF2-40B4-BE49-F238E27FC236}">
                    <a16:creationId xmlns:a16="http://schemas.microsoft.com/office/drawing/2014/main" id="{00000000-0008-0000-0000-0000AA040000}"/>
                  </a:ext>
                </a:extLst>
              </xdr:cNvPr>
              <xdr:cNvSpPr/>
            </xdr:nvSpPr>
            <xdr:spPr bwMode="auto">
              <a:xfrm>
                <a:off x="3886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10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819150</xdr:colOff>
          <xdr:row>27</xdr:row>
          <xdr:rowOff>161925</xdr:rowOff>
        </xdr:from>
        <xdr:to>
          <xdr:col>15</xdr:col>
          <xdr:colOff>28575</xdr:colOff>
          <xdr:row>31</xdr:row>
          <xdr:rowOff>38100</xdr:rowOff>
        </xdr:to>
        <xdr:sp macro="" textlink="">
          <xdr:nvSpPr>
            <xdr:cNvPr id="1195" name="Group Box 171" hidden="1">
              <a:extLst>
                <a:ext uri="{63B3BB69-23CF-44E3-9099-C40C66FF867C}">
                  <a14:compatExt spid="_x0000_s1195"/>
                </a:ext>
                <a:ext uri="{FF2B5EF4-FFF2-40B4-BE49-F238E27FC236}">
                  <a16:creationId xmlns:a16="http://schemas.microsoft.com/office/drawing/2014/main" id="{00000000-0008-0000-0000-0000A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171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76200</xdr:colOff>
          <xdr:row>32</xdr:row>
          <xdr:rowOff>95250</xdr:rowOff>
        </xdr:from>
        <xdr:to>
          <xdr:col>14</xdr:col>
          <xdr:colOff>666750</xdr:colOff>
          <xdr:row>33</xdr:row>
          <xdr:rowOff>200025</xdr:rowOff>
        </xdr:to>
        <xdr:grpSp>
          <xdr:nvGrpSpPr>
            <xdr:cNvPr id="128" name="Groupe 127">
              <a:extLst>
                <a:ext uri="{FF2B5EF4-FFF2-40B4-BE49-F238E27FC236}">
                  <a16:creationId xmlns:a16="http://schemas.microsoft.com/office/drawing/2014/main" id="{00000000-0008-0000-0000-000080000000}"/>
                </a:ext>
              </a:extLst>
            </xdr:cNvPr>
            <xdr:cNvGrpSpPr/>
          </xdr:nvGrpSpPr>
          <xdr:grpSpPr>
            <a:xfrm>
              <a:off x="6497171" y="8219515"/>
              <a:ext cx="3638550" cy="396128"/>
              <a:chOff x="838200" y="7315200"/>
              <a:chExt cx="3638550" cy="485775"/>
            </a:xfrm>
          </xdr:grpSpPr>
          <xdr:sp macro="" textlink="">
            <xdr:nvSpPr>
              <xdr:cNvPr id="1206" name="Option Button 182" hidden="1">
                <a:extLst>
                  <a:ext uri="{63B3BB69-23CF-44E3-9099-C40C66FF867C}">
                    <a14:compatExt spid="_x0000_s1206"/>
                  </a:ext>
                  <a:ext uri="{FF2B5EF4-FFF2-40B4-BE49-F238E27FC236}">
                    <a16:creationId xmlns:a16="http://schemas.microsoft.com/office/drawing/2014/main" id="{00000000-0008-0000-0000-0000B6040000}"/>
                  </a:ext>
                </a:extLst>
              </xdr:cNvPr>
              <xdr:cNvSpPr/>
            </xdr:nvSpPr>
            <xdr:spPr bwMode="auto">
              <a:xfrm>
                <a:off x="838200" y="7315202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</a:t>
                </a:r>
              </a:p>
            </xdr:txBody>
          </xdr:sp>
          <xdr:sp macro="" textlink="">
            <xdr:nvSpPr>
              <xdr:cNvPr id="1207" name="Option Button 183" hidden="1">
                <a:extLst>
                  <a:ext uri="{63B3BB69-23CF-44E3-9099-C40C66FF867C}">
                    <a14:compatExt spid="_x0000_s1207"/>
                  </a:ext>
                  <a:ext uri="{FF2B5EF4-FFF2-40B4-BE49-F238E27FC236}">
                    <a16:creationId xmlns:a16="http://schemas.microsoft.com/office/drawing/2014/main" id="{00000000-0008-0000-0000-0000B7040000}"/>
                  </a:ext>
                </a:extLst>
              </xdr:cNvPr>
              <xdr:cNvSpPr/>
            </xdr:nvSpPr>
            <xdr:spPr bwMode="auto">
              <a:xfrm>
                <a:off x="160020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2</a:t>
                </a:r>
              </a:p>
            </xdr:txBody>
          </xdr:sp>
          <xdr:sp macro="" textlink="">
            <xdr:nvSpPr>
              <xdr:cNvPr id="1208" name="Option Button 184" hidden="1">
                <a:extLst>
                  <a:ext uri="{63B3BB69-23CF-44E3-9099-C40C66FF867C}">
                    <a14:compatExt spid="_x0000_s1208"/>
                  </a:ext>
                  <a:ext uri="{FF2B5EF4-FFF2-40B4-BE49-F238E27FC236}">
                    <a16:creationId xmlns:a16="http://schemas.microsoft.com/office/drawing/2014/main" id="{00000000-0008-0000-0000-0000B8040000}"/>
                  </a:ext>
                </a:extLst>
              </xdr:cNvPr>
              <xdr:cNvSpPr/>
            </xdr:nvSpPr>
            <xdr:spPr bwMode="auto">
              <a:xfrm>
                <a:off x="236220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3</a:t>
                </a:r>
              </a:p>
            </xdr:txBody>
          </xdr:sp>
          <xdr:sp macro="" textlink="">
            <xdr:nvSpPr>
              <xdr:cNvPr id="1209" name="Option Button 185" hidden="1">
                <a:extLst>
                  <a:ext uri="{63B3BB69-23CF-44E3-9099-C40C66FF867C}">
                    <a14:compatExt spid="_x0000_s1209"/>
                  </a:ext>
                  <a:ext uri="{FF2B5EF4-FFF2-40B4-BE49-F238E27FC236}">
                    <a16:creationId xmlns:a16="http://schemas.microsoft.com/office/drawing/2014/main" id="{00000000-0008-0000-0000-0000B9040000}"/>
                  </a:ext>
                </a:extLst>
              </xdr:cNvPr>
              <xdr:cNvSpPr/>
            </xdr:nvSpPr>
            <xdr:spPr bwMode="auto">
              <a:xfrm>
                <a:off x="312420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4</a:t>
                </a:r>
              </a:p>
            </xdr:txBody>
          </xdr:sp>
          <xdr:sp macro="" textlink="">
            <xdr:nvSpPr>
              <xdr:cNvPr id="1210" name="Option Button 186" hidden="1">
                <a:extLst>
                  <a:ext uri="{63B3BB69-23CF-44E3-9099-C40C66FF867C}">
                    <a14:compatExt spid="_x0000_s1210"/>
                  </a:ext>
                  <a:ext uri="{FF2B5EF4-FFF2-40B4-BE49-F238E27FC236}">
                    <a16:creationId xmlns:a16="http://schemas.microsoft.com/office/drawing/2014/main" id="{00000000-0008-0000-0000-0000BA040000}"/>
                  </a:ext>
                </a:extLst>
              </xdr:cNvPr>
              <xdr:cNvSpPr/>
            </xdr:nvSpPr>
            <xdr:spPr bwMode="auto">
              <a:xfrm>
                <a:off x="388620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5</a:t>
                </a:r>
              </a:p>
            </xdr:txBody>
          </xdr:sp>
          <xdr:sp macro="" textlink="">
            <xdr:nvSpPr>
              <xdr:cNvPr id="1211" name="Option Button 187" hidden="1">
                <a:extLst>
                  <a:ext uri="{63B3BB69-23CF-44E3-9099-C40C66FF867C}">
                    <a14:compatExt spid="_x0000_s1211"/>
                  </a:ext>
                  <a:ext uri="{FF2B5EF4-FFF2-40B4-BE49-F238E27FC236}">
                    <a16:creationId xmlns:a16="http://schemas.microsoft.com/office/drawing/2014/main" id="{00000000-0008-0000-0000-0000BB040000}"/>
                  </a:ext>
                </a:extLst>
              </xdr:cNvPr>
              <xdr:cNvSpPr/>
            </xdr:nvSpPr>
            <xdr:spPr bwMode="auto">
              <a:xfrm>
                <a:off x="838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6</a:t>
                </a:r>
              </a:p>
            </xdr:txBody>
          </xdr:sp>
          <xdr:sp macro="" textlink="">
            <xdr:nvSpPr>
              <xdr:cNvPr id="1212" name="Option Button 188" hidden="1">
                <a:extLst>
                  <a:ext uri="{63B3BB69-23CF-44E3-9099-C40C66FF867C}">
                    <a14:compatExt spid="_x0000_s1212"/>
                  </a:ext>
                  <a:ext uri="{FF2B5EF4-FFF2-40B4-BE49-F238E27FC236}">
                    <a16:creationId xmlns:a16="http://schemas.microsoft.com/office/drawing/2014/main" id="{00000000-0008-0000-0000-0000BC040000}"/>
                  </a:ext>
                </a:extLst>
              </xdr:cNvPr>
              <xdr:cNvSpPr/>
            </xdr:nvSpPr>
            <xdr:spPr bwMode="auto">
              <a:xfrm>
                <a:off x="1600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7</a:t>
                </a:r>
              </a:p>
            </xdr:txBody>
          </xdr:sp>
          <xdr:sp macro="" textlink="">
            <xdr:nvSpPr>
              <xdr:cNvPr id="1213" name="Option Button 189" hidden="1">
                <a:extLst>
                  <a:ext uri="{63B3BB69-23CF-44E3-9099-C40C66FF867C}">
                    <a14:compatExt spid="_x0000_s1213"/>
                  </a:ext>
                  <a:ext uri="{FF2B5EF4-FFF2-40B4-BE49-F238E27FC236}">
                    <a16:creationId xmlns:a16="http://schemas.microsoft.com/office/drawing/2014/main" id="{00000000-0008-0000-0000-0000BD040000}"/>
                  </a:ext>
                </a:extLst>
              </xdr:cNvPr>
              <xdr:cNvSpPr/>
            </xdr:nvSpPr>
            <xdr:spPr bwMode="auto">
              <a:xfrm>
                <a:off x="2362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8</a:t>
                </a:r>
              </a:p>
            </xdr:txBody>
          </xdr:sp>
          <xdr:sp macro="" textlink="">
            <xdr:nvSpPr>
              <xdr:cNvPr id="1214" name="Option Button 190" hidden="1">
                <a:extLst>
                  <a:ext uri="{63B3BB69-23CF-44E3-9099-C40C66FF867C}">
                    <a14:compatExt spid="_x0000_s1214"/>
                  </a:ext>
                  <a:ext uri="{FF2B5EF4-FFF2-40B4-BE49-F238E27FC236}">
                    <a16:creationId xmlns:a16="http://schemas.microsoft.com/office/drawing/2014/main" id="{00000000-0008-0000-0000-0000BE040000}"/>
                  </a:ext>
                </a:extLst>
              </xdr:cNvPr>
              <xdr:cNvSpPr/>
            </xdr:nvSpPr>
            <xdr:spPr bwMode="auto">
              <a:xfrm>
                <a:off x="3124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9</a:t>
                </a:r>
              </a:p>
            </xdr:txBody>
          </xdr:sp>
          <xdr:sp macro="" textlink="">
            <xdr:nvSpPr>
              <xdr:cNvPr id="1215" name="Option Button 191" hidden="1">
                <a:extLst>
                  <a:ext uri="{63B3BB69-23CF-44E3-9099-C40C66FF867C}">
                    <a14:compatExt spid="_x0000_s1215"/>
                  </a:ext>
                  <a:ext uri="{FF2B5EF4-FFF2-40B4-BE49-F238E27FC236}">
                    <a16:creationId xmlns:a16="http://schemas.microsoft.com/office/drawing/2014/main" id="{00000000-0008-0000-0000-0000BF040000}"/>
                  </a:ext>
                </a:extLst>
              </xdr:cNvPr>
              <xdr:cNvSpPr/>
            </xdr:nvSpPr>
            <xdr:spPr bwMode="auto">
              <a:xfrm>
                <a:off x="3886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10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790575</xdr:colOff>
          <xdr:row>31</xdr:row>
          <xdr:rowOff>133350</xdr:rowOff>
        </xdr:from>
        <xdr:to>
          <xdr:col>15</xdr:col>
          <xdr:colOff>38100</xdr:colOff>
          <xdr:row>35</xdr:row>
          <xdr:rowOff>0</xdr:rowOff>
        </xdr:to>
        <xdr:sp macro="" textlink="">
          <xdr:nvSpPr>
            <xdr:cNvPr id="1216" name="Group Box 192" hidden="1">
              <a:extLst>
                <a:ext uri="{63B3BB69-23CF-44E3-9099-C40C66FF867C}">
                  <a14:compatExt spid="_x0000_s1216"/>
                </a:ext>
                <a:ext uri="{FF2B5EF4-FFF2-40B4-BE49-F238E27FC236}">
                  <a16:creationId xmlns:a16="http://schemas.microsoft.com/office/drawing/2014/main" id="{00000000-0008-0000-0000-0000C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192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36</xdr:row>
          <xdr:rowOff>0</xdr:rowOff>
        </xdr:from>
        <xdr:to>
          <xdr:col>14</xdr:col>
          <xdr:colOff>714375</xdr:colOff>
          <xdr:row>37</xdr:row>
          <xdr:rowOff>19050</xdr:rowOff>
        </xdr:to>
        <xdr:sp macro="" textlink="">
          <xdr:nvSpPr>
            <xdr:cNvPr id="1226" name="Group Box 202" hidden="1">
              <a:extLst>
                <a:ext uri="{63B3BB69-23CF-44E3-9099-C40C66FF867C}">
                  <a14:compatExt spid="_x0000_s1226"/>
                </a:ext>
                <a:ext uri="{FF2B5EF4-FFF2-40B4-BE49-F238E27FC236}">
                  <a16:creationId xmlns:a16="http://schemas.microsoft.com/office/drawing/2014/main" id="{00000000-0008-0000-0000-0000C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202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104775</xdr:colOff>
          <xdr:row>36</xdr:row>
          <xdr:rowOff>104775</xdr:rowOff>
        </xdr:from>
        <xdr:to>
          <xdr:col>14</xdr:col>
          <xdr:colOff>657225</xdr:colOff>
          <xdr:row>36</xdr:row>
          <xdr:rowOff>266700</xdr:rowOff>
        </xdr:to>
        <xdr:grpSp>
          <xdr:nvGrpSpPr>
            <xdr:cNvPr id="15" name="Groupe 14">
              <a:extLst>
                <a:ext uri="{FF2B5EF4-FFF2-40B4-BE49-F238E27FC236}">
                  <a16:creationId xmlns:a16="http://schemas.microsoft.com/office/drawing/2014/main" id="{00000000-0008-0000-0000-00000F000000}"/>
                </a:ext>
              </a:extLst>
            </xdr:cNvPr>
            <xdr:cNvGrpSpPr/>
          </xdr:nvGrpSpPr>
          <xdr:grpSpPr>
            <a:xfrm>
              <a:off x="5539628" y="9304804"/>
              <a:ext cx="4586568" cy="161925"/>
              <a:chOff x="6238874" y="10372725"/>
              <a:chExt cx="4562476" cy="228600"/>
            </a:xfrm>
          </xdr:grpSpPr>
          <xdr:sp macro="" textlink="">
            <xdr:nvSpPr>
              <xdr:cNvPr id="1227" name="Option Button 203" hidden="1">
                <a:extLst>
                  <a:ext uri="{63B3BB69-23CF-44E3-9099-C40C66FF867C}">
                    <a14:compatExt spid="_x0000_s1227"/>
                  </a:ext>
                  <a:ext uri="{FF2B5EF4-FFF2-40B4-BE49-F238E27FC236}">
                    <a16:creationId xmlns:a16="http://schemas.microsoft.com/office/drawing/2014/main" id="{00000000-0008-0000-0000-0000CB040000}"/>
                  </a:ext>
                </a:extLst>
              </xdr:cNvPr>
              <xdr:cNvSpPr/>
            </xdr:nvSpPr>
            <xdr:spPr bwMode="auto">
              <a:xfrm>
                <a:off x="6238874" y="10372725"/>
                <a:ext cx="60007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Défectueux</a:t>
                </a:r>
              </a:p>
            </xdr:txBody>
          </xdr:sp>
          <xdr:sp macro="" textlink="">
            <xdr:nvSpPr>
              <xdr:cNvPr id="1230" name="Option Button 206" hidden="1">
                <a:extLst>
                  <a:ext uri="{63B3BB69-23CF-44E3-9099-C40C66FF867C}">
                    <a14:compatExt spid="_x0000_s1230"/>
                  </a:ext>
                  <a:ext uri="{FF2B5EF4-FFF2-40B4-BE49-F238E27FC236}">
                    <a16:creationId xmlns:a16="http://schemas.microsoft.com/office/drawing/2014/main" id="{00000000-0008-0000-0000-0000CE040000}"/>
                  </a:ext>
                </a:extLst>
              </xdr:cNvPr>
              <xdr:cNvSpPr/>
            </xdr:nvSpPr>
            <xdr:spPr bwMode="auto">
              <a:xfrm>
                <a:off x="7153275" y="10372725"/>
                <a:ext cx="60007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Médiocre</a:t>
                </a:r>
              </a:p>
            </xdr:txBody>
          </xdr:sp>
          <xdr:sp macro="" textlink="">
            <xdr:nvSpPr>
              <xdr:cNvPr id="1232" name="Option Button 208" hidden="1">
                <a:extLst>
                  <a:ext uri="{63B3BB69-23CF-44E3-9099-C40C66FF867C}">
                    <a14:compatExt spid="_x0000_s1232"/>
                  </a:ext>
                  <a:ext uri="{FF2B5EF4-FFF2-40B4-BE49-F238E27FC236}">
                    <a16:creationId xmlns:a16="http://schemas.microsoft.com/office/drawing/2014/main" id="{00000000-0008-0000-0000-0000D0040000}"/>
                  </a:ext>
                </a:extLst>
              </xdr:cNvPr>
              <xdr:cNvSpPr/>
            </xdr:nvSpPr>
            <xdr:spPr bwMode="auto">
              <a:xfrm>
                <a:off x="7857525" y="10372725"/>
                <a:ext cx="60007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Acceptable</a:t>
                </a:r>
              </a:p>
            </xdr:txBody>
          </xdr:sp>
          <xdr:sp macro="" textlink="">
            <xdr:nvSpPr>
              <xdr:cNvPr id="1234" name="Option Button 210" hidden="1">
                <a:extLst>
                  <a:ext uri="{63B3BB69-23CF-44E3-9099-C40C66FF867C}">
                    <a14:compatExt spid="_x0000_s1234"/>
                  </a:ext>
                  <a:ext uri="{FF2B5EF4-FFF2-40B4-BE49-F238E27FC236}">
                    <a16:creationId xmlns:a16="http://schemas.microsoft.com/office/drawing/2014/main" id="{00000000-0008-0000-0000-0000D2040000}"/>
                  </a:ext>
                </a:extLst>
              </xdr:cNvPr>
              <xdr:cNvSpPr/>
            </xdr:nvSpPr>
            <xdr:spPr bwMode="auto">
              <a:xfrm>
                <a:off x="8677275" y="10372725"/>
                <a:ext cx="60007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Bon</a:t>
                </a:r>
              </a:p>
            </xdr:txBody>
          </xdr:sp>
          <xdr:sp macro="" textlink="">
            <xdr:nvSpPr>
              <xdr:cNvPr id="1236" name="Option Button 212" hidden="1">
                <a:extLst>
                  <a:ext uri="{63B3BB69-23CF-44E3-9099-C40C66FF867C}">
                    <a14:compatExt spid="_x0000_s1236"/>
                  </a:ext>
                  <a:ext uri="{FF2B5EF4-FFF2-40B4-BE49-F238E27FC236}">
                    <a16:creationId xmlns:a16="http://schemas.microsoft.com/office/drawing/2014/main" id="{00000000-0008-0000-0000-0000D4040000}"/>
                  </a:ext>
                </a:extLst>
              </xdr:cNvPr>
              <xdr:cNvSpPr/>
            </xdr:nvSpPr>
            <xdr:spPr bwMode="auto">
              <a:xfrm>
                <a:off x="9439275" y="10372725"/>
                <a:ext cx="60007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Très bon</a:t>
                </a:r>
              </a:p>
            </xdr:txBody>
          </xdr:sp>
          <xdr:sp macro="" textlink="">
            <xdr:nvSpPr>
              <xdr:cNvPr id="1238" name="Option Button 214" hidden="1">
                <a:extLst>
                  <a:ext uri="{63B3BB69-23CF-44E3-9099-C40C66FF867C}">
                    <a14:compatExt spid="_x0000_s1238"/>
                  </a:ext>
                  <a:ext uri="{FF2B5EF4-FFF2-40B4-BE49-F238E27FC236}">
                    <a16:creationId xmlns:a16="http://schemas.microsoft.com/office/drawing/2014/main" id="{00000000-0008-0000-0000-0000D6040000}"/>
                  </a:ext>
                </a:extLst>
              </xdr:cNvPr>
              <xdr:cNvSpPr/>
            </xdr:nvSpPr>
            <xdr:spPr bwMode="auto">
              <a:xfrm>
                <a:off x="10201275" y="10372725"/>
                <a:ext cx="60007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Excellent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</xdr:row>
          <xdr:rowOff>0</xdr:rowOff>
        </xdr:from>
        <xdr:to>
          <xdr:col>5</xdr:col>
          <xdr:colOff>0</xdr:colOff>
          <xdr:row>1</xdr:row>
          <xdr:rowOff>276225</xdr:rowOff>
        </xdr:to>
        <xdr:sp macro="" textlink="">
          <xdr:nvSpPr>
            <xdr:cNvPr id="1239" name="Button 215" hidden="1">
              <a:extLst>
                <a:ext uri="{63B3BB69-23CF-44E3-9099-C40C66FF867C}">
                  <a14:compatExt spid="_x0000_s1239"/>
                </a:ext>
                <a:ext uri="{FF2B5EF4-FFF2-40B4-BE49-F238E27FC236}">
                  <a16:creationId xmlns:a16="http://schemas.microsoft.com/office/drawing/2014/main" id="{00000000-0008-0000-0000-0000D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la fiche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17270</xdr:colOff>
          <xdr:row>11</xdr:row>
          <xdr:rowOff>0</xdr:rowOff>
        </xdr:from>
        <xdr:to>
          <xdr:col>11</xdr:col>
          <xdr:colOff>560023</xdr:colOff>
          <xdr:row>11</xdr:row>
          <xdr:rowOff>205306</xdr:rowOff>
        </xdr:to>
        <xdr:grpSp>
          <xdr:nvGrpSpPr>
            <xdr:cNvPr id="17" name="Groupe 16">
              <a:extLst>
                <a:ext uri="{FF2B5EF4-FFF2-40B4-BE49-F238E27FC236}">
                  <a16:creationId xmlns:a16="http://schemas.microsoft.com/office/drawing/2014/main" id="{00000000-0008-0000-0000-000011000000}"/>
                </a:ext>
              </a:extLst>
            </xdr:cNvPr>
            <xdr:cNvGrpSpPr/>
          </xdr:nvGrpSpPr>
          <xdr:grpSpPr>
            <a:xfrm>
              <a:off x="6438241" y="3227294"/>
              <a:ext cx="1304753" cy="205306"/>
              <a:chOff x="2245962" y="2870160"/>
              <a:chExt cx="1343733" cy="167033"/>
            </a:xfrm>
          </xdr:grpSpPr>
          <xdr:sp macro="" textlink="">
            <xdr:nvSpPr>
              <xdr:cNvPr id="1240" name="Option Button 216" hidden="1">
                <a:extLst>
                  <a:ext uri="{63B3BB69-23CF-44E3-9099-C40C66FF867C}">
                    <a14:compatExt spid="_x0000_s1240"/>
                  </a:ext>
                  <a:ext uri="{FF2B5EF4-FFF2-40B4-BE49-F238E27FC236}">
                    <a16:creationId xmlns:a16="http://schemas.microsoft.com/office/drawing/2014/main" id="{00000000-0008-0000-0000-0000D8040000}"/>
                  </a:ext>
                </a:extLst>
              </xdr:cNvPr>
              <xdr:cNvSpPr/>
            </xdr:nvSpPr>
            <xdr:spPr bwMode="auto">
              <a:xfrm>
                <a:off x="2245962" y="2870160"/>
                <a:ext cx="557194" cy="15666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Ouvert</a:t>
                </a:r>
              </a:p>
            </xdr:txBody>
          </xdr:sp>
          <xdr:sp macro="" textlink="">
            <xdr:nvSpPr>
              <xdr:cNvPr id="1242" name="Option Button 218" hidden="1">
                <a:extLst>
                  <a:ext uri="{63B3BB69-23CF-44E3-9099-C40C66FF867C}">
                    <a14:compatExt spid="_x0000_s1242"/>
                  </a:ext>
                  <a:ext uri="{FF2B5EF4-FFF2-40B4-BE49-F238E27FC236}">
                    <a16:creationId xmlns:a16="http://schemas.microsoft.com/office/drawing/2014/main" id="{00000000-0008-0000-0000-0000DA040000}"/>
                  </a:ext>
                </a:extLst>
              </xdr:cNvPr>
              <xdr:cNvSpPr/>
            </xdr:nvSpPr>
            <xdr:spPr bwMode="auto">
              <a:xfrm>
                <a:off x="3028191" y="2884793"/>
                <a:ext cx="561504" cy="1524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Fermé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12920</xdr:colOff>
          <xdr:row>14</xdr:row>
          <xdr:rowOff>85725</xdr:rowOff>
        </xdr:from>
        <xdr:to>
          <xdr:col>13</xdr:col>
          <xdr:colOff>540590</xdr:colOff>
          <xdr:row>14</xdr:row>
          <xdr:rowOff>253044</xdr:rowOff>
        </xdr:to>
        <xdr:grpSp>
          <xdr:nvGrpSpPr>
            <xdr:cNvPr id="19" name="Groupe 18">
              <a:extLst>
                <a:ext uri="{FF2B5EF4-FFF2-40B4-BE49-F238E27FC236}">
                  <a16:creationId xmlns:a16="http://schemas.microsoft.com/office/drawing/2014/main" id="{00000000-0008-0000-0000-000013000000}"/>
                </a:ext>
              </a:extLst>
            </xdr:cNvPr>
            <xdr:cNvGrpSpPr/>
          </xdr:nvGrpSpPr>
          <xdr:grpSpPr>
            <a:xfrm>
              <a:off x="6433891" y="3974166"/>
              <a:ext cx="2813670" cy="167319"/>
              <a:chOff x="1550029" y="3849742"/>
              <a:chExt cx="2813670" cy="167319"/>
            </a:xfrm>
          </xdr:grpSpPr>
          <xdr:sp macro="" textlink="">
            <xdr:nvSpPr>
              <xdr:cNvPr id="1248" name="Option Button 224" hidden="1">
                <a:extLst>
                  <a:ext uri="{63B3BB69-23CF-44E3-9099-C40C66FF867C}">
                    <a14:compatExt spid="_x0000_s1248"/>
                  </a:ext>
                  <a:ext uri="{FF2B5EF4-FFF2-40B4-BE49-F238E27FC236}">
                    <a16:creationId xmlns:a16="http://schemas.microsoft.com/office/drawing/2014/main" id="{00000000-0008-0000-0000-0000E0040000}"/>
                  </a:ext>
                </a:extLst>
              </xdr:cNvPr>
              <xdr:cNvSpPr/>
            </xdr:nvSpPr>
            <xdr:spPr bwMode="auto">
              <a:xfrm>
                <a:off x="1550029" y="3867617"/>
                <a:ext cx="547195" cy="14944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Chaleureux</a:t>
                </a:r>
              </a:p>
            </xdr:txBody>
          </xdr:sp>
          <xdr:sp macro="" textlink="">
            <xdr:nvSpPr>
              <xdr:cNvPr id="1253" name="Option Button 229" hidden="1">
                <a:extLst>
                  <a:ext uri="{63B3BB69-23CF-44E3-9099-C40C66FF867C}">
                    <a14:compatExt spid="_x0000_s1253"/>
                  </a:ext>
                  <a:ext uri="{FF2B5EF4-FFF2-40B4-BE49-F238E27FC236}">
                    <a16:creationId xmlns:a16="http://schemas.microsoft.com/office/drawing/2014/main" id="{00000000-0008-0000-0000-0000E5040000}"/>
                  </a:ext>
                </a:extLst>
              </xdr:cNvPr>
              <xdr:cNvSpPr/>
            </xdr:nvSpPr>
            <xdr:spPr bwMode="auto">
              <a:xfrm>
                <a:off x="2313327" y="3858031"/>
                <a:ext cx="542925" cy="1524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Moyen</a:t>
                </a:r>
              </a:p>
            </xdr:txBody>
          </xdr:sp>
          <xdr:sp macro="" textlink="">
            <xdr:nvSpPr>
              <xdr:cNvPr id="1255" name="Option Button 231" hidden="1">
                <a:extLst>
                  <a:ext uri="{63B3BB69-23CF-44E3-9099-C40C66FF867C}">
                    <a14:compatExt spid="_x0000_s1255"/>
                  </a:ext>
                  <a:ext uri="{FF2B5EF4-FFF2-40B4-BE49-F238E27FC236}">
                    <a16:creationId xmlns:a16="http://schemas.microsoft.com/office/drawing/2014/main" id="{00000000-0008-0000-0000-0000E7040000}"/>
                  </a:ext>
                </a:extLst>
              </xdr:cNvPr>
              <xdr:cNvSpPr/>
            </xdr:nvSpPr>
            <xdr:spPr bwMode="auto">
              <a:xfrm>
                <a:off x="3067050" y="3849742"/>
                <a:ext cx="542925" cy="1524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Léger</a:t>
                </a:r>
              </a:p>
            </xdr:txBody>
          </xdr:sp>
          <xdr:sp macro="" textlink="">
            <xdr:nvSpPr>
              <xdr:cNvPr id="1258" name="Option Button 234" hidden="1">
                <a:extLst>
                  <a:ext uri="{63B3BB69-23CF-44E3-9099-C40C66FF867C}">
                    <a14:compatExt spid="_x0000_s1258"/>
                  </a:ext>
                  <a:ext uri="{FF2B5EF4-FFF2-40B4-BE49-F238E27FC236}">
                    <a16:creationId xmlns:a16="http://schemas.microsoft.com/office/drawing/2014/main" id="{00000000-0008-0000-0000-0000EA040000}"/>
                  </a:ext>
                </a:extLst>
              </xdr:cNvPr>
              <xdr:cNvSpPr/>
            </xdr:nvSpPr>
            <xdr:spPr bwMode="auto">
              <a:xfrm>
                <a:off x="3820774" y="3849742"/>
                <a:ext cx="542925" cy="1524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Brûlant</a:t>
                </a:r>
              </a:p>
            </xdr:txBody>
          </xdr:sp>
        </xdr:grp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1009650</xdr:colOff>
          <xdr:row>1</xdr:row>
          <xdr:rowOff>19050</xdr:rowOff>
        </xdr:from>
        <xdr:to>
          <xdr:col>13</xdr:col>
          <xdr:colOff>485775</xdr:colOff>
          <xdr:row>4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les fiches de dégustation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4CA314D-061F-4EB8-8B58-00ED8F2AE8F2}" name="Tableau1" displayName="Tableau1" ref="A1:V2" totalsRowShown="0" headerRowDxfId="23" dataDxfId="22">
  <autoFilter ref="A1:V2" xr:uid="{E4CA314D-061F-4EB8-8B58-00ED8F2AE8F2}"/>
  <tableColumns count="22">
    <tableColumn id="1" xr3:uid="{3659D17B-3FEF-473F-AEC3-11D51AD9D477}" name="Nom" dataDxfId="21"/>
    <tableColumn id="21" xr3:uid="{7538018E-5E7C-436B-9F2B-51DA37D745EB}" name="Millésime" dataDxfId="20"/>
    <tableColumn id="2" xr3:uid="{88EAEB5B-D172-4AA2-A763-FAB70D25815B}" name="Nom millésimé" dataDxfId="19"/>
    <tableColumn id="3" xr3:uid="{00502B94-267C-4745-AB6C-05CF03D0425F}" name="Appellation" dataDxfId="18"/>
    <tableColumn id="4" xr3:uid="{7F469BD2-2B9E-46A4-8A07-488FD066AD0B}" name="Couleur" dataDxfId="17"/>
    <tableColumn id="5" xr3:uid="{0A887785-3DEB-40EF-8C75-22CB4F3C0CA2}" name="Limpidité" dataDxfId="16"/>
    <tableColumn id="6" xr3:uid="{E3AA5A01-9435-4CB6-AD7D-753D0A24470A}" name="Brillance" dataDxfId="15"/>
    <tableColumn id="7" xr3:uid="{CE445161-9511-467F-849C-BFE0886BC3C5}" name="Intensité" dataDxfId="14"/>
    <tableColumn id="8" xr3:uid="{343C8F96-E542-43F5-9415-46130EEBBC10}" name="Viscosité" dataDxfId="13"/>
    <tableColumn id="9" xr3:uid="{0326F72F-16CA-4E0A-B691-2919DAB3A80F}" name="Intensité du nez" dataDxfId="12"/>
    <tableColumn id="10" xr3:uid="{6269ED42-CE51-4584-8CAD-B9D13435127B}" name="Tanin" dataDxfId="11"/>
    <tableColumn id="11" xr3:uid="{C9DDAC17-118D-4575-A13B-4396B4D34B29}" name="Alcool &amp; sucre" dataDxfId="10"/>
    <tableColumn id="12" xr3:uid="{6E3B3E74-C625-4C71-87E6-311216BA4895}" name="Acidité" dataDxfId="9"/>
    <tableColumn id="13" xr3:uid="{5E1553E7-4565-4A35-8EF7-A7523D2BE3B7}" name="Arômes" dataDxfId="8"/>
    <tableColumn id="14" xr3:uid="{4EDE9CB5-6F07-45D7-842D-8D99D8741811}" name="Qualité" dataDxfId="7"/>
    <tableColumn id="15" xr3:uid="{57232429-3FC0-4912-86F7-D6737A2A5F7F}" name="Sucre" dataDxfId="6"/>
    <tableColumn id="16" xr3:uid="{60DD03EE-2AD9-4F4F-A09B-98CB4AC17494}" name="Arômes du vin en bouche" dataDxfId="5"/>
    <tableColumn id="17" xr3:uid="{59086282-4A86-4400-967E-36334C7DAA4E}" name="Equilibre" dataDxfId="4"/>
    <tableColumn id="18" xr3:uid="{8C93CA65-EA4E-4E9F-B780-827044BA9649}" name="Complexité" dataDxfId="3"/>
    <tableColumn id="19" xr3:uid="{250A1647-D916-446F-988D-4D3AE749236F}" name="Longueur en bouche" dataDxfId="2"/>
    <tableColumn id="20" xr3:uid="{EE905402-1BCE-4236-9D10-3A4B97866F18}" name="Qualité globale du vin" dataDxfId="1"/>
    <tableColumn id="22" xr3:uid="{9BB5D5F8-1853-466D-95A4-BE3D406E9D2D}" name="Not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6" Type="http://schemas.openxmlformats.org/officeDocument/2006/relationships/ctrlProp" Target="../ctrlProps/ctrlProp13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103" Type="http://schemas.openxmlformats.org/officeDocument/2006/relationships/ctrlProp" Target="../ctrlProps/ctrlProp100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2FB69-5417-42BE-9191-AFC40EA496A3}">
  <sheetPr codeName="Feuil1"/>
  <dimension ref="A1:Y40"/>
  <sheetViews>
    <sheetView showGridLines="0" tabSelected="1" zoomScale="85" zoomScaleNormal="85" workbookViewId="0">
      <selection activeCell="W18" sqref="W18"/>
    </sheetView>
  </sheetViews>
  <sheetFormatPr baseColWidth="10" defaultRowHeight="15" x14ac:dyDescent="0.25"/>
  <cols>
    <col min="6" max="6" width="11" customWidth="1"/>
    <col min="7" max="7" width="1" customWidth="1"/>
    <col min="8" max="8" width="11.42578125" customWidth="1"/>
    <col min="9" max="9" width="1" customWidth="1"/>
    <col min="10" max="10" width="14.7109375" customWidth="1"/>
    <col min="17" max="17" width="11" hidden="1" customWidth="1"/>
    <col min="18" max="18" width="11.42578125" customWidth="1"/>
    <col min="19" max="19" width="0.85546875" customWidth="1"/>
  </cols>
  <sheetData>
    <row r="1" spans="1:25" ht="55.5" customHeight="1" thickBot="1" x14ac:dyDescent="0.3">
      <c r="H1" s="51" t="s">
        <v>20</v>
      </c>
      <c r="I1" s="51"/>
      <c r="J1" s="52"/>
      <c r="K1" s="52"/>
      <c r="L1" s="52"/>
      <c r="M1" s="52"/>
      <c r="N1" s="52"/>
      <c r="O1" s="52"/>
      <c r="P1" s="52"/>
    </row>
    <row r="2" spans="1:25" ht="22.5" customHeight="1" x14ac:dyDescent="0.25">
      <c r="H2" s="84" t="s">
        <v>21</v>
      </c>
      <c r="I2" s="3"/>
      <c r="J2" s="7" t="s">
        <v>22</v>
      </c>
      <c r="K2" s="33" t="str">
        <f>Tableauanalyse!B1</f>
        <v>Vin de sommières</v>
      </c>
      <c r="L2" s="81"/>
      <c r="M2" s="10"/>
      <c r="N2" s="10"/>
      <c r="O2" s="55" t="s">
        <v>23</v>
      </c>
      <c r="P2" s="11"/>
    </row>
    <row r="3" spans="1:25" ht="22.5" customHeight="1" thickBot="1" x14ac:dyDescent="0.35">
      <c r="A3" s="1"/>
      <c r="H3" s="85"/>
      <c r="I3" s="3"/>
      <c r="J3" s="8" t="s">
        <v>25</v>
      </c>
      <c r="K3" s="83" t="str">
        <f>Tableauanalyse!B2</f>
        <v>AOC du coin</v>
      </c>
      <c r="L3" s="82"/>
      <c r="M3" s="12"/>
      <c r="N3" s="12"/>
      <c r="O3" s="78" t="str">
        <f>Tableauanalyse!B4</f>
        <v>ROUGE</v>
      </c>
      <c r="P3" s="29"/>
    </row>
    <row r="4" spans="1:25" ht="21.75" customHeight="1" thickBot="1" x14ac:dyDescent="0.3">
      <c r="A4" t="s">
        <v>50</v>
      </c>
      <c r="H4" s="86"/>
      <c r="I4" s="3"/>
      <c r="J4" s="9" t="s">
        <v>26</v>
      </c>
      <c r="K4" s="32">
        <f>Tableauanalyse!B3</f>
        <v>2021</v>
      </c>
      <c r="L4" s="14"/>
      <c r="M4" s="14"/>
      <c r="N4" s="14"/>
      <c r="O4" s="30"/>
      <c r="P4" s="31"/>
      <c r="Q4" s="45"/>
      <c r="R4" s="46" t="s">
        <v>49</v>
      </c>
    </row>
    <row r="5" spans="1:25" ht="6" customHeight="1" thickBot="1" x14ac:dyDescent="0.3">
      <c r="Q5" s="45"/>
      <c r="R5" s="47"/>
    </row>
    <row r="6" spans="1:25" ht="24" customHeight="1" x14ac:dyDescent="0.25">
      <c r="A6" t="s">
        <v>51</v>
      </c>
      <c r="H6" s="84" t="s">
        <v>24</v>
      </c>
      <c r="I6" s="3"/>
      <c r="J6" s="7" t="s">
        <v>27</v>
      </c>
      <c r="K6" s="16"/>
      <c r="L6" s="16"/>
      <c r="M6" s="16"/>
      <c r="N6" s="16"/>
      <c r="O6" s="16"/>
      <c r="P6" s="17"/>
      <c r="Q6" s="77">
        <v>3</v>
      </c>
      <c r="R6" s="69">
        <f>IFERROR(Tableauanalyse!B62/5*10,"")</f>
        <v>7</v>
      </c>
    </row>
    <row r="7" spans="1:25" ht="24" customHeight="1" x14ac:dyDescent="0.25">
      <c r="A7" t="s">
        <v>52</v>
      </c>
      <c r="H7" s="85"/>
      <c r="I7" s="3"/>
      <c r="J7" s="8" t="s">
        <v>28</v>
      </c>
      <c r="K7" s="12"/>
      <c r="L7" s="12"/>
      <c r="M7" s="12"/>
      <c r="N7" s="12"/>
      <c r="O7" s="12"/>
      <c r="P7" s="13"/>
      <c r="Q7" s="77">
        <v>3</v>
      </c>
      <c r="R7" s="69">
        <f>IFERROR(Tableauanalyse!B63/10*10,"")</f>
        <v>9.5</v>
      </c>
    </row>
    <row r="8" spans="1:25" ht="24" customHeight="1" x14ac:dyDescent="0.25">
      <c r="H8" s="85"/>
      <c r="I8" s="3"/>
      <c r="J8" s="8" t="s">
        <v>29</v>
      </c>
      <c r="K8" s="12"/>
      <c r="L8" s="12"/>
      <c r="M8" s="12"/>
      <c r="N8" s="12"/>
      <c r="O8" s="12"/>
      <c r="P8" s="13"/>
      <c r="Q8" s="77">
        <v>2</v>
      </c>
      <c r="R8" s="69">
        <f>IFERROR(Tableauanalyse!B64/5*10,"")</f>
        <v>8.5</v>
      </c>
    </row>
    <row r="9" spans="1:25" ht="24" customHeight="1" thickBot="1" x14ac:dyDescent="0.3">
      <c r="H9" s="86"/>
      <c r="I9" s="3"/>
      <c r="J9" s="9" t="s">
        <v>30</v>
      </c>
      <c r="K9" s="14"/>
      <c r="L9" s="14"/>
      <c r="M9" s="14"/>
      <c r="N9" s="14"/>
      <c r="O9" s="14"/>
      <c r="P9" s="15"/>
      <c r="Q9" s="77">
        <v>2</v>
      </c>
      <c r="R9" s="69">
        <f>IFERROR(Tableauanalyse!B65/6*10,"")</f>
        <v>5.8333333333333339</v>
      </c>
      <c r="Y9" s="80"/>
    </row>
    <row r="10" spans="1:25" ht="6" customHeight="1" thickBot="1" x14ac:dyDescent="0.3">
      <c r="Q10" s="77"/>
      <c r="R10" s="69"/>
    </row>
    <row r="11" spans="1:25" ht="22.5" customHeight="1" x14ac:dyDescent="0.25">
      <c r="A11" s="56" t="s">
        <v>106</v>
      </c>
      <c r="B11" s="56"/>
      <c r="C11" s="56"/>
      <c r="H11" s="84" t="s">
        <v>32</v>
      </c>
      <c r="I11" s="3"/>
      <c r="J11" s="87" t="s">
        <v>31</v>
      </c>
      <c r="K11" s="16"/>
      <c r="L11" s="16"/>
      <c r="M11" s="16"/>
      <c r="N11" s="16"/>
      <c r="O11" s="16"/>
      <c r="P11" s="17"/>
      <c r="Q11" s="77"/>
      <c r="R11" s="69"/>
    </row>
    <row r="12" spans="1:25" ht="22.5" customHeight="1" thickBot="1" x14ac:dyDescent="0.3">
      <c r="A12" t="s">
        <v>118</v>
      </c>
      <c r="H12" s="86"/>
      <c r="I12" s="3"/>
      <c r="J12" s="88"/>
      <c r="K12" s="14"/>
      <c r="L12" s="14"/>
      <c r="M12" s="14"/>
      <c r="N12" s="14"/>
      <c r="O12" s="14"/>
      <c r="P12" s="15"/>
      <c r="Q12" s="77">
        <v>1</v>
      </c>
      <c r="R12" s="69">
        <f>IFERROR(Tableauanalyse!B66/2*10,"")</f>
        <v>6.25</v>
      </c>
    </row>
    <row r="13" spans="1:25" ht="6" customHeight="1" thickBot="1" x14ac:dyDescent="0.3">
      <c r="J13" s="2"/>
      <c r="Q13" s="77"/>
      <c r="R13" s="48"/>
    </row>
    <row r="14" spans="1:25" ht="22.5" customHeight="1" x14ac:dyDescent="0.25">
      <c r="A14" t="s">
        <v>119</v>
      </c>
      <c r="H14" s="84" t="s">
        <v>39</v>
      </c>
      <c r="I14" s="3"/>
      <c r="J14" s="7" t="s">
        <v>33</v>
      </c>
      <c r="K14" s="16"/>
      <c r="L14" s="16"/>
      <c r="M14" s="16"/>
      <c r="N14" s="16"/>
      <c r="O14" s="16"/>
      <c r="P14" s="17"/>
      <c r="Q14" s="77">
        <v>3</v>
      </c>
      <c r="R14" s="69">
        <f>IFERROR(Tableauanalyse!B67/4*10,"")</f>
        <v>8.75</v>
      </c>
    </row>
    <row r="15" spans="1:25" ht="22.5" customHeight="1" x14ac:dyDescent="0.25">
      <c r="A15" t="s">
        <v>120</v>
      </c>
      <c r="H15" s="85"/>
      <c r="I15" s="3"/>
      <c r="J15" s="8" t="s">
        <v>34</v>
      </c>
      <c r="K15" s="12"/>
      <c r="L15" s="12"/>
      <c r="M15" s="12"/>
      <c r="N15" s="12"/>
      <c r="O15" s="12"/>
      <c r="P15" s="13"/>
      <c r="Q15" s="77">
        <v>1</v>
      </c>
      <c r="R15" s="69">
        <f>IFERROR(Tableauanalyse!B68/5*10,"")</f>
        <v>8</v>
      </c>
    </row>
    <row r="16" spans="1:25" ht="22.5" customHeight="1" x14ac:dyDescent="0.25">
      <c r="A16" t="s">
        <v>121</v>
      </c>
      <c r="H16" s="85"/>
      <c r="I16" s="3"/>
      <c r="J16" s="8" t="s">
        <v>35</v>
      </c>
      <c r="K16" s="12"/>
      <c r="L16" s="12"/>
      <c r="M16" s="12"/>
      <c r="N16" s="12"/>
      <c r="O16" s="12"/>
      <c r="P16" s="13"/>
      <c r="Q16" s="77">
        <v>3</v>
      </c>
      <c r="R16" s="69">
        <f>IFERROR(Tableauanalyse!B69/4*10,"")</f>
        <v>7.5</v>
      </c>
    </row>
    <row r="17" spans="1:20" ht="22.5" customHeight="1" x14ac:dyDescent="0.25">
      <c r="A17" t="s">
        <v>122</v>
      </c>
      <c r="H17" s="85"/>
      <c r="I17" s="3"/>
      <c r="J17" s="8" t="s">
        <v>38</v>
      </c>
      <c r="K17" s="12"/>
      <c r="L17" s="12"/>
      <c r="M17" s="12"/>
      <c r="N17" s="12"/>
      <c r="O17" s="12"/>
      <c r="P17" s="13"/>
      <c r="Q17" s="77">
        <v>0</v>
      </c>
      <c r="R17" s="69">
        <f>IFERROR(Tableauanalyse!B70/10*10,"")</f>
        <v>6</v>
      </c>
    </row>
    <row r="18" spans="1:20" ht="22.5" customHeight="1" x14ac:dyDescent="0.25">
      <c r="H18" s="85"/>
      <c r="I18" s="3"/>
      <c r="J18" s="8" t="s">
        <v>37</v>
      </c>
      <c r="K18" s="12"/>
      <c r="L18" s="12"/>
      <c r="M18" s="12"/>
      <c r="N18" s="12"/>
      <c r="O18" s="12"/>
      <c r="P18" s="13"/>
      <c r="Q18" s="77">
        <v>3</v>
      </c>
      <c r="R18" s="69">
        <f>IFERROR(Tableauanalyse!B71/10*10,"")</f>
        <v>7.75</v>
      </c>
    </row>
    <row r="19" spans="1:20" ht="22.5" customHeight="1" thickBot="1" x14ac:dyDescent="0.3">
      <c r="H19" s="86"/>
      <c r="I19" s="3"/>
      <c r="J19" s="9" t="s">
        <v>36</v>
      </c>
      <c r="K19" s="14"/>
      <c r="L19" s="14"/>
      <c r="M19" s="14"/>
      <c r="N19" s="14"/>
      <c r="O19" s="14"/>
      <c r="P19" s="15"/>
      <c r="Q19" s="77">
        <v>3</v>
      </c>
      <c r="R19" s="69">
        <f>IFERROR(Tableauanalyse!B72/6*10,"")</f>
        <v>8.3333333333333339</v>
      </c>
    </row>
    <row r="20" spans="1:20" ht="6.75" customHeight="1" thickBot="1" x14ac:dyDescent="0.3">
      <c r="Q20" s="69"/>
      <c r="R20" s="48"/>
    </row>
    <row r="21" spans="1:20" ht="22.5" customHeight="1" x14ac:dyDescent="0.25">
      <c r="H21" s="18" t="s">
        <v>42</v>
      </c>
      <c r="I21" s="16"/>
      <c r="J21" s="16"/>
      <c r="K21" s="16"/>
      <c r="L21" s="16"/>
      <c r="M21" s="16"/>
      <c r="N21" s="16"/>
      <c r="O21" s="16"/>
      <c r="P21" s="17"/>
      <c r="Q21" s="69"/>
      <c r="R21" s="48"/>
      <c r="T21" s="28"/>
    </row>
    <row r="22" spans="1:20" ht="22.5" customHeight="1" thickBot="1" x14ac:dyDescent="0.3">
      <c r="H22" s="89" t="str">
        <f>Tableauanalyse!B73</f>
        <v xml:space="preserve">   </v>
      </c>
      <c r="I22" s="90"/>
      <c r="J22" s="90"/>
      <c r="K22" s="90"/>
      <c r="L22" s="90"/>
      <c r="M22" s="90"/>
      <c r="N22" s="90"/>
      <c r="O22" s="90"/>
      <c r="P22" s="91"/>
      <c r="Q22" s="69"/>
      <c r="R22" s="48"/>
    </row>
    <row r="23" spans="1:20" ht="6" customHeight="1" thickBot="1" x14ac:dyDescent="0.3">
      <c r="H23" s="5"/>
      <c r="I23" s="5"/>
      <c r="J23" s="5"/>
      <c r="K23" s="5"/>
      <c r="L23" s="5"/>
      <c r="M23" s="5"/>
      <c r="N23" s="5"/>
      <c r="O23" s="5"/>
      <c r="P23" s="4"/>
      <c r="Q23" s="69"/>
      <c r="R23" s="48"/>
    </row>
    <row r="24" spans="1:20" ht="22.5" customHeight="1" thickBot="1" x14ac:dyDescent="0.3">
      <c r="H24" s="84" t="s">
        <v>48</v>
      </c>
      <c r="J24" s="25" t="s">
        <v>43</v>
      </c>
      <c r="K24" s="16"/>
      <c r="L24" s="16"/>
      <c r="M24" s="16"/>
      <c r="N24" s="16"/>
      <c r="O24" s="16"/>
      <c r="P24" s="17"/>
      <c r="Q24" s="69"/>
      <c r="R24" s="48"/>
    </row>
    <row r="25" spans="1:20" ht="22.5" customHeight="1" x14ac:dyDescent="0.25">
      <c r="H25" s="85"/>
      <c r="J25" s="26"/>
      <c r="K25" s="19"/>
      <c r="L25" s="20"/>
      <c r="M25" s="20"/>
      <c r="N25" s="20"/>
      <c r="O25" s="21"/>
      <c r="P25" s="13"/>
      <c r="Q25" s="69"/>
      <c r="R25" s="48"/>
    </row>
    <row r="26" spans="1:20" ht="21" customHeight="1" thickBot="1" x14ac:dyDescent="0.3">
      <c r="H26" s="85"/>
      <c r="J26" s="26"/>
      <c r="K26" s="22"/>
      <c r="L26" s="23"/>
      <c r="M26" s="23"/>
      <c r="N26" s="23"/>
      <c r="O26" s="24"/>
      <c r="P26" s="13"/>
      <c r="Q26" s="77">
        <v>6</v>
      </c>
      <c r="R26" s="69">
        <f>IFERROR(Tableauanalyse!S62,"")</f>
        <v>6</v>
      </c>
    </row>
    <row r="27" spans="1:20" ht="6.75" customHeight="1" x14ac:dyDescent="0.25">
      <c r="H27" s="85"/>
      <c r="J27" s="26"/>
      <c r="K27" s="12"/>
      <c r="L27" s="12"/>
      <c r="M27" s="12"/>
      <c r="N27" s="12"/>
      <c r="O27" s="12"/>
      <c r="P27" s="13"/>
      <c r="Q27" s="77"/>
      <c r="R27" s="69"/>
    </row>
    <row r="28" spans="1:20" ht="18" customHeight="1" thickBot="1" x14ac:dyDescent="0.3">
      <c r="H28" s="85"/>
      <c r="J28" s="8" t="s">
        <v>40</v>
      </c>
      <c r="K28" s="12"/>
      <c r="L28" s="12"/>
      <c r="M28" s="12"/>
      <c r="N28" s="12"/>
      <c r="O28" s="12"/>
      <c r="P28" s="13"/>
      <c r="Q28" s="77"/>
      <c r="R28" s="69"/>
    </row>
    <row r="29" spans="1:20" ht="22.5" customHeight="1" x14ac:dyDescent="0.25">
      <c r="H29" s="85"/>
      <c r="J29" s="26"/>
      <c r="K29" s="19"/>
      <c r="L29" s="20"/>
      <c r="M29" s="20"/>
      <c r="N29" s="20"/>
      <c r="O29" s="21"/>
      <c r="P29" s="13"/>
      <c r="Q29" s="77"/>
      <c r="R29" s="69"/>
    </row>
    <row r="30" spans="1:20" ht="22.5" customHeight="1" thickBot="1" x14ac:dyDescent="0.3">
      <c r="H30" s="85"/>
      <c r="J30" s="26"/>
      <c r="K30" s="22"/>
      <c r="L30" s="23"/>
      <c r="M30" s="23"/>
      <c r="N30" s="23"/>
      <c r="O30" s="24"/>
      <c r="P30" s="13"/>
      <c r="Q30" s="77">
        <v>5</v>
      </c>
      <c r="R30" s="69">
        <f>IFERROR(Tableauanalyse!S63,"")</f>
        <v>5.75</v>
      </c>
    </row>
    <row r="31" spans="1:20" ht="5.25" customHeight="1" x14ac:dyDescent="0.25">
      <c r="H31" s="85"/>
      <c r="J31" s="26"/>
      <c r="K31" s="12"/>
      <c r="L31" s="12"/>
      <c r="M31" s="12"/>
      <c r="N31" s="12"/>
      <c r="O31" s="12"/>
      <c r="P31" s="13"/>
      <c r="Q31" s="77"/>
      <c r="R31" s="69"/>
    </row>
    <row r="32" spans="1:20" ht="16.5" customHeight="1" thickBot="1" x14ac:dyDescent="0.3">
      <c r="H32" s="85"/>
      <c r="J32" s="8" t="s">
        <v>41</v>
      </c>
      <c r="K32" s="12"/>
      <c r="L32" s="12"/>
      <c r="M32" s="12"/>
      <c r="N32" s="12"/>
      <c r="O32" s="12"/>
      <c r="P32" s="13"/>
      <c r="Q32" s="77"/>
      <c r="R32" s="69"/>
    </row>
    <row r="33" spans="7:18" ht="22.5" customHeight="1" x14ac:dyDescent="0.25">
      <c r="H33" s="85"/>
      <c r="J33" s="26"/>
      <c r="K33" s="19"/>
      <c r="L33" s="20"/>
      <c r="M33" s="20"/>
      <c r="N33" s="20"/>
      <c r="O33" s="21"/>
      <c r="P33" s="13"/>
      <c r="Q33" s="77"/>
      <c r="R33" s="69"/>
    </row>
    <row r="34" spans="7:18" ht="22.5" customHeight="1" thickBot="1" x14ac:dyDescent="0.3">
      <c r="H34" s="86"/>
      <c r="J34" s="27"/>
      <c r="K34" s="22"/>
      <c r="L34" s="23"/>
      <c r="M34" s="23"/>
      <c r="N34" s="23"/>
      <c r="O34" s="24"/>
      <c r="P34" s="15"/>
      <c r="Q34" s="77">
        <v>6</v>
      </c>
      <c r="R34" s="69">
        <f>IFERROR(Tableauanalyse!S64,"")</f>
        <v>5.75</v>
      </c>
    </row>
    <row r="35" spans="7:18" ht="6" customHeight="1" thickBot="1" x14ac:dyDescent="0.3">
      <c r="P35" s="68"/>
      <c r="Q35" s="69"/>
      <c r="R35" s="73"/>
    </row>
    <row r="36" spans="7:18" ht="32.25" customHeight="1" x14ac:dyDescent="0.25">
      <c r="G36" s="28"/>
      <c r="H36" s="34"/>
      <c r="I36" s="35"/>
      <c r="J36" s="36" t="s">
        <v>44</v>
      </c>
      <c r="K36" s="35"/>
      <c r="L36" s="35"/>
      <c r="M36" s="35"/>
      <c r="N36" s="35"/>
      <c r="O36" s="35"/>
      <c r="P36" s="70" t="s">
        <v>116</v>
      </c>
      <c r="Q36" s="69"/>
      <c r="R36" s="74"/>
    </row>
    <row r="37" spans="7:18" ht="27" customHeight="1" x14ac:dyDescent="0.35">
      <c r="G37" s="28"/>
      <c r="H37" s="37"/>
      <c r="I37" s="38"/>
      <c r="J37" s="39"/>
      <c r="K37" s="39"/>
      <c r="L37" s="39"/>
      <c r="M37" s="39"/>
      <c r="N37" s="39"/>
      <c r="O37" s="67"/>
      <c r="P37" s="71">
        <f>ROUND(SUM(R6:R34)/14/10*6,0)</f>
        <v>4</v>
      </c>
      <c r="Q37" s="69"/>
      <c r="R37" s="74"/>
    </row>
    <row r="38" spans="7:18" ht="7.5" customHeight="1" x14ac:dyDescent="0.35">
      <c r="G38" s="28"/>
      <c r="H38" s="37"/>
      <c r="I38" s="38"/>
      <c r="J38" s="38"/>
      <c r="K38" s="38"/>
      <c r="L38" s="38"/>
      <c r="M38" s="38"/>
      <c r="N38" s="38"/>
      <c r="O38" s="38"/>
      <c r="P38" s="66"/>
      <c r="Q38" s="49"/>
      <c r="R38" s="75"/>
    </row>
    <row r="39" spans="7:18" ht="36" customHeight="1" thickBot="1" x14ac:dyDescent="0.4">
      <c r="G39" s="28"/>
      <c r="H39" s="40" t="s">
        <v>45</v>
      </c>
      <c r="I39" s="41"/>
      <c r="J39" s="42" t="str">
        <f>IFERROR("Note CRITERES = "&amp; ROUND(SUM(R6:R19)/11,1)&amp;"/10" &amp; "            Note CONCLUSIONS = "&amp; ROUND(SUM(Q25:Q34)/3,1)&amp;"/10","")</f>
        <v>Note CRITERES = 7,6/10            Note CONCLUSIONS = 5,7/10</v>
      </c>
      <c r="K39" s="43"/>
      <c r="L39" s="44"/>
      <c r="M39" s="44"/>
      <c r="N39" s="44"/>
      <c r="O39" s="44"/>
      <c r="P39" s="72">
        <f>SUM(R6:R34)/14</f>
        <v>7.2083333333333339</v>
      </c>
      <c r="Q39" s="50"/>
      <c r="R39" s="76"/>
    </row>
    <row r="40" spans="7:18" ht="6.75" customHeight="1" x14ac:dyDescent="0.25"/>
  </sheetData>
  <sheetProtection selectLockedCells="1" selectUnlockedCells="1"/>
  <mergeCells count="7">
    <mergeCell ref="H24:H34"/>
    <mergeCell ref="J11:J12"/>
    <mergeCell ref="H2:H4"/>
    <mergeCell ref="H6:H9"/>
    <mergeCell ref="H11:H12"/>
    <mergeCell ref="H14:H19"/>
    <mergeCell ref="H22:P22"/>
  </mergeCells>
  <pageMargins left="0.43307086614173229" right="0.23622047244094491" top="0.35433070866141736" bottom="0.74803149606299213" header="0.31496062992125984" footer="0.31496062992125984"/>
  <pageSetup paperSize="9" orientation="portrait" horizontalDpi="0" verticalDpi="0" r:id="rId1"/>
  <ignoredErrors>
    <ignoredError sqref="O3 H22 J39 K2:K4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Group Box 1">
              <controlPr defaultSize="0" autoFill="0" autoPict="0">
                <anchor moveWithCells="1">
                  <from>
                    <xdr:col>10</xdr:col>
                    <xdr:colOff>0</xdr:colOff>
                    <xdr:row>3</xdr:row>
                    <xdr:rowOff>228600</xdr:rowOff>
                  </from>
                  <to>
                    <xdr:col>12</xdr:col>
                    <xdr:colOff>762000</xdr:colOff>
                    <xdr:row>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Option Button 2">
              <controlPr defaultSize="0" autoFill="0" autoLine="0" autoPict="0">
                <anchor moveWithCells="1">
                  <from>
                    <xdr:col>10</xdr:col>
                    <xdr:colOff>76200</xdr:colOff>
                    <xdr:row>5</xdr:row>
                    <xdr:rowOff>47625</xdr:rowOff>
                  </from>
                  <to>
                    <xdr:col>10</xdr:col>
                    <xdr:colOff>657225</xdr:colOff>
                    <xdr:row>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Option Button 3">
              <controlPr defaultSize="0" autoFill="0" autoLine="0" autoPict="0">
                <anchor moveWithCells="1">
                  <from>
                    <xdr:col>11</xdr:col>
                    <xdr:colOff>66675</xdr:colOff>
                    <xdr:row>5</xdr:row>
                    <xdr:rowOff>28575</xdr:rowOff>
                  </from>
                  <to>
                    <xdr:col>11</xdr:col>
                    <xdr:colOff>657225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Option Button 4">
              <controlPr defaultSize="0" autoFill="0" autoLine="0" autoPict="0">
                <anchor moveWithCells="1">
                  <from>
                    <xdr:col>12</xdr:col>
                    <xdr:colOff>66675</xdr:colOff>
                    <xdr:row>5</xdr:row>
                    <xdr:rowOff>19050</xdr:rowOff>
                  </from>
                  <to>
                    <xdr:col>12</xdr:col>
                    <xdr:colOff>609600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Option Button 8">
              <controlPr defaultSize="0" autoFill="0" autoLine="0" autoPict="0">
                <anchor moveWithCells="1">
                  <from>
                    <xdr:col>10</xdr:col>
                    <xdr:colOff>19050</xdr:colOff>
                    <xdr:row>6</xdr:row>
                    <xdr:rowOff>76200</xdr:rowOff>
                  </from>
                  <to>
                    <xdr:col>10</xdr:col>
                    <xdr:colOff>628650</xdr:colOff>
                    <xdr:row>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Option Button 9">
              <controlPr defaultSize="0" autoFill="0" autoLine="0" autoPict="0">
                <anchor moveWithCells="1">
                  <from>
                    <xdr:col>10</xdr:col>
                    <xdr:colOff>752475</xdr:colOff>
                    <xdr:row>6</xdr:row>
                    <xdr:rowOff>85725</xdr:rowOff>
                  </from>
                  <to>
                    <xdr:col>11</xdr:col>
                    <xdr:colOff>600075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Option Button 10">
              <controlPr defaultSize="0" autoFill="0" autoLine="0" autoPict="0">
                <anchor moveWithCells="1">
                  <from>
                    <xdr:col>12</xdr:col>
                    <xdr:colOff>9525</xdr:colOff>
                    <xdr:row>6</xdr:row>
                    <xdr:rowOff>85725</xdr:rowOff>
                  </from>
                  <to>
                    <xdr:col>12</xdr:col>
                    <xdr:colOff>552450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1" name="Option Button 12">
              <controlPr defaultSize="0" autoFill="0" autoLine="0" autoPict="0">
                <anchor moveWithCells="1">
                  <from>
                    <xdr:col>13</xdr:col>
                    <xdr:colOff>19050</xdr:colOff>
                    <xdr:row>6</xdr:row>
                    <xdr:rowOff>66675</xdr:rowOff>
                  </from>
                  <to>
                    <xdr:col>13</xdr:col>
                    <xdr:colOff>590550</xdr:colOff>
                    <xdr:row>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2" name="Option Button 13">
              <controlPr defaultSize="0" autoFill="0" autoLine="0" autoPict="0">
                <anchor moveWithCells="1">
                  <from>
                    <xdr:col>13</xdr:col>
                    <xdr:colOff>600075</xdr:colOff>
                    <xdr:row>6</xdr:row>
                    <xdr:rowOff>66675</xdr:rowOff>
                  </from>
                  <to>
                    <xdr:col>14</xdr:col>
                    <xdr:colOff>457200</xdr:colOff>
                    <xdr:row>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3" name="Option Button 14">
              <controlPr defaultSize="0" autoFill="0" autoLine="0" autoPict="0">
                <anchor moveWithCells="1">
                  <from>
                    <xdr:col>14</xdr:col>
                    <xdr:colOff>485775</xdr:colOff>
                    <xdr:row>6</xdr:row>
                    <xdr:rowOff>66675</xdr:rowOff>
                  </from>
                  <to>
                    <xdr:col>15</xdr:col>
                    <xdr:colOff>304800</xdr:colOff>
                    <xdr:row>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4" name="Group Box 28">
              <controlPr defaultSize="0" autoFill="0" autoPict="0">
                <anchor moveWithCells="1">
                  <from>
                    <xdr:col>9</xdr:col>
                    <xdr:colOff>838200</xdr:colOff>
                    <xdr:row>5</xdr:row>
                    <xdr:rowOff>276225</xdr:rowOff>
                  </from>
                  <to>
                    <xdr:col>15</xdr:col>
                    <xdr:colOff>314325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5" name="Group Box 29">
              <controlPr defaultSize="0" autoFill="0" autoPict="0">
                <anchor moveWithCells="1">
                  <from>
                    <xdr:col>9</xdr:col>
                    <xdr:colOff>428625</xdr:colOff>
                    <xdr:row>6</xdr:row>
                    <xdr:rowOff>285750</xdr:rowOff>
                  </from>
                  <to>
                    <xdr:col>14</xdr:col>
                    <xdr:colOff>666750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6" name="Group Box 35">
              <controlPr defaultSize="0" autoFill="0" autoPict="0">
                <anchor moveWithCells="1">
                  <from>
                    <xdr:col>10</xdr:col>
                    <xdr:colOff>9525</xdr:colOff>
                    <xdr:row>8</xdr:row>
                    <xdr:rowOff>19050</xdr:rowOff>
                  </from>
                  <to>
                    <xdr:col>14</xdr:col>
                    <xdr:colOff>0</xdr:colOff>
                    <xdr:row>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17" name="Option Button 40">
              <controlPr defaultSize="0" autoFill="0" autoLine="0" autoPict="0">
                <anchor moveWithCells="1">
                  <from>
                    <xdr:col>10</xdr:col>
                    <xdr:colOff>19050</xdr:colOff>
                    <xdr:row>8</xdr:row>
                    <xdr:rowOff>85725</xdr:rowOff>
                  </from>
                  <to>
                    <xdr:col>10</xdr:col>
                    <xdr:colOff>457200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18" name="Option Button 41">
              <controlPr defaultSize="0" autoFill="0" autoLine="0" autoPict="0">
                <anchor moveWithCells="1">
                  <from>
                    <xdr:col>11</xdr:col>
                    <xdr:colOff>9525</xdr:colOff>
                    <xdr:row>8</xdr:row>
                    <xdr:rowOff>85725</xdr:rowOff>
                  </from>
                  <to>
                    <xdr:col>11</xdr:col>
                    <xdr:colOff>419100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19" name="Option Button 42">
              <controlPr defaultSize="0" autoFill="0" autoLine="0" autoPict="0">
                <anchor moveWithCells="1">
                  <from>
                    <xdr:col>12</xdr:col>
                    <xdr:colOff>19050</xdr:colOff>
                    <xdr:row>8</xdr:row>
                    <xdr:rowOff>76200</xdr:rowOff>
                  </from>
                  <to>
                    <xdr:col>12</xdr:col>
                    <xdr:colOff>561975</xdr:colOff>
                    <xdr:row>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20" name="Option Button 43">
              <controlPr defaultSize="0" autoFill="0" autoLine="0" autoPict="0">
                <anchor moveWithCells="1">
                  <from>
                    <xdr:col>13</xdr:col>
                    <xdr:colOff>19050</xdr:colOff>
                    <xdr:row>8</xdr:row>
                    <xdr:rowOff>85725</xdr:rowOff>
                  </from>
                  <to>
                    <xdr:col>13</xdr:col>
                    <xdr:colOff>571500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21" name="Option Button 44">
              <controlPr defaultSize="0" autoFill="0" autoLine="0" autoPict="0">
                <anchor moveWithCells="1">
                  <from>
                    <xdr:col>10</xdr:col>
                    <xdr:colOff>9525</xdr:colOff>
                    <xdr:row>7</xdr:row>
                    <xdr:rowOff>95250</xdr:rowOff>
                  </from>
                  <to>
                    <xdr:col>10</xdr:col>
                    <xdr:colOff>571500</xdr:colOff>
                    <xdr:row>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22" name="Option Button 45">
              <controlPr defaultSize="0" autoFill="0" autoLine="0" autoPict="0">
                <anchor moveWithCells="1">
                  <from>
                    <xdr:col>11</xdr:col>
                    <xdr:colOff>0</xdr:colOff>
                    <xdr:row>7</xdr:row>
                    <xdr:rowOff>95250</xdr:rowOff>
                  </from>
                  <to>
                    <xdr:col>11</xdr:col>
                    <xdr:colOff>704850</xdr:colOff>
                    <xdr:row>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23" name="Option Button 46">
              <controlPr defaultSize="0" autoFill="0" autoLine="0" autoPict="0">
                <anchor moveWithCells="1">
                  <from>
                    <xdr:col>12</xdr:col>
                    <xdr:colOff>19050</xdr:colOff>
                    <xdr:row>7</xdr:row>
                    <xdr:rowOff>123825</xdr:rowOff>
                  </from>
                  <to>
                    <xdr:col>12</xdr:col>
                    <xdr:colOff>714375</xdr:colOff>
                    <xdr:row>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24" name="Option Button 47">
              <controlPr defaultSize="0" autoFill="0" autoLine="0" autoPict="0">
                <anchor moveWithCells="1">
                  <from>
                    <xdr:col>13</xdr:col>
                    <xdr:colOff>19050</xdr:colOff>
                    <xdr:row>7</xdr:row>
                    <xdr:rowOff>114300</xdr:rowOff>
                  </from>
                  <to>
                    <xdr:col>13</xdr:col>
                    <xdr:colOff>466725</xdr:colOff>
                    <xdr:row>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25" name="Group Box 48">
              <controlPr defaultSize="0" autoFill="0" autoPict="0">
                <anchor moveWithCells="1">
                  <from>
                    <xdr:col>9</xdr:col>
                    <xdr:colOff>809625</xdr:colOff>
                    <xdr:row>10</xdr:row>
                    <xdr:rowOff>219075</xdr:rowOff>
                  </from>
                  <to>
                    <xdr:col>11</xdr:col>
                    <xdr:colOff>685800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26" name="Group Box 51">
              <controlPr defaultSize="0" autoFill="0" autoPict="0">
                <anchor moveWithCells="1">
                  <from>
                    <xdr:col>9</xdr:col>
                    <xdr:colOff>962025</xdr:colOff>
                    <xdr:row>12</xdr:row>
                    <xdr:rowOff>257175</xdr:rowOff>
                  </from>
                  <to>
                    <xdr:col>15</xdr:col>
                    <xdr:colOff>180975</xdr:colOff>
                    <xdr:row>14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27" name="Option Button 52">
              <controlPr defaultSize="0" autoFill="0" autoLine="0" autoPict="0">
                <anchor moveWithCells="1">
                  <from>
                    <xdr:col>10</xdr:col>
                    <xdr:colOff>19050</xdr:colOff>
                    <xdr:row>13</xdr:row>
                    <xdr:rowOff>95250</xdr:rowOff>
                  </from>
                  <to>
                    <xdr:col>10</xdr:col>
                    <xdr:colOff>638175</xdr:colOff>
                    <xdr:row>13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28" name="Option Button 53">
              <controlPr defaultSize="0" autoFill="0" autoLine="0" autoPict="0">
                <anchor moveWithCells="1">
                  <from>
                    <xdr:col>11</xdr:col>
                    <xdr:colOff>19050</xdr:colOff>
                    <xdr:row>13</xdr:row>
                    <xdr:rowOff>114300</xdr:rowOff>
                  </from>
                  <to>
                    <xdr:col>11</xdr:col>
                    <xdr:colOff>676275</xdr:colOff>
                    <xdr:row>13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29" name="Option Button 54">
              <controlPr defaultSize="0" autoFill="0" autoLine="0" autoPict="0">
                <anchor moveWithCells="1">
                  <from>
                    <xdr:col>12</xdr:col>
                    <xdr:colOff>19050</xdr:colOff>
                    <xdr:row>13</xdr:row>
                    <xdr:rowOff>85725</xdr:rowOff>
                  </from>
                  <to>
                    <xdr:col>12</xdr:col>
                    <xdr:colOff>666750</xdr:colOff>
                    <xdr:row>13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30" name="Option Button 55">
              <controlPr defaultSize="0" autoFill="0" autoLine="0" autoPict="0">
                <anchor moveWithCells="1">
                  <from>
                    <xdr:col>13</xdr:col>
                    <xdr:colOff>9525</xdr:colOff>
                    <xdr:row>13</xdr:row>
                    <xdr:rowOff>85725</xdr:rowOff>
                  </from>
                  <to>
                    <xdr:col>13</xdr:col>
                    <xdr:colOff>676275</xdr:colOff>
                    <xdr:row>13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31" name="Group Box 57">
              <controlPr defaultSize="0" autoFill="0" autoPict="0">
                <anchor moveWithCells="1">
                  <from>
                    <xdr:col>9</xdr:col>
                    <xdr:colOff>685800</xdr:colOff>
                    <xdr:row>14</xdr:row>
                    <xdr:rowOff>0</xdr:rowOff>
                  </from>
                  <to>
                    <xdr:col>15</xdr:col>
                    <xdr:colOff>752475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32" name="Option Button 66">
              <controlPr defaultSize="0" autoFill="0" autoLine="0" autoPict="0">
                <anchor moveWithCells="1">
                  <from>
                    <xdr:col>13</xdr:col>
                    <xdr:colOff>752475</xdr:colOff>
                    <xdr:row>13</xdr:row>
                    <xdr:rowOff>85725</xdr:rowOff>
                  </from>
                  <to>
                    <xdr:col>14</xdr:col>
                    <xdr:colOff>742950</xdr:colOff>
                    <xdr:row>13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33" name="Group Box 67">
              <controlPr defaultSize="0" autoFill="0" autoPict="0">
                <anchor moveWithCells="1">
                  <from>
                    <xdr:col>9</xdr:col>
                    <xdr:colOff>933450</xdr:colOff>
                    <xdr:row>15</xdr:row>
                    <xdr:rowOff>19050</xdr:rowOff>
                  </from>
                  <to>
                    <xdr:col>17</xdr:col>
                    <xdr:colOff>400050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34" name="Option Button 68">
              <controlPr defaultSize="0" autoFill="0" autoLine="0" autoPict="0">
                <anchor moveWithCells="1">
                  <from>
                    <xdr:col>10</xdr:col>
                    <xdr:colOff>19050</xdr:colOff>
                    <xdr:row>15</xdr:row>
                    <xdr:rowOff>104775</xdr:rowOff>
                  </from>
                  <to>
                    <xdr:col>10</xdr:col>
                    <xdr:colOff>628650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35" name="Option Button 69">
              <controlPr defaultSize="0" autoFill="0" autoLine="0" autoPict="0">
                <anchor moveWithCells="1">
                  <from>
                    <xdr:col>11</xdr:col>
                    <xdr:colOff>19050</xdr:colOff>
                    <xdr:row>15</xdr:row>
                    <xdr:rowOff>104775</xdr:rowOff>
                  </from>
                  <to>
                    <xdr:col>11</xdr:col>
                    <xdr:colOff>638175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36" name="Option Button 70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114300</xdr:rowOff>
                  </from>
                  <to>
                    <xdr:col>12</xdr:col>
                    <xdr:colOff>666750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37" name="Option Button 71">
              <controlPr defaultSize="0" autoFill="0" autoLine="0" autoPict="0">
                <anchor moveWithCells="1">
                  <from>
                    <xdr:col>13</xdr:col>
                    <xdr:colOff>9525</xdr:colOff>
                    <xdr:row>15</xdr:row>
                    <xdr:rowOff>95250</xdr:rowOff>
                  </from>
                  <to>
                    <xdr:col>13</xdr:col>
                    <xdr:colOff>695325</xdr:colOff>
                    <xdr:row>15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38" name="Option Button 72">
              <controlPr defaultSize="0" autoFill="0" autoLine="0" autoPict="0">
                <anchor moveWithCells="1">
                  <from>
                    <xdr:col>13</xdr:col>
                    <xdr:colOff>762000</xdr:colOff>
                    <xdr:row>15</xdr:row>
                    <xdr:rowOff>95250</xdr:rowOff>
                  </from>
                  <to>
                    <xdr:col>14</xdr:col>
                    <xdr:colOff>704850</xdr:colOff>
                    <xdr:row>15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39" name="Option Button 73">
              <controlPr defaultSize="0" autoFill="0" autoLine="0" autoPict="0">
                <anchor moveWithCells="1">
                  <from>
                    <xdr:col>14</xdr:col>
                    <xdr:colOff>609600</xdr:colOff>
                    <xdr:row>15</xdr:row>
                    <xdr:rowOff>104775</xdr:rowOff>
                  </from>
                  <to>
                    <xdr:col>15</xdr:col>
                    <xdr:colOff>581025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40" name="Group Box 74">
              <controlPr defaultSize="0" autoFill="0" autoPict="0">
                <anchor moveWithCells="1">
                  <from>
                    <xdr:col>9</xdr:col>
                    <xdr:colOff>1009650</xdr:colOff>
                    <xdr:row>16</xdr:row>
                    <xdr:rowOff>0</xdr:rowOff>
                  </from>
                  <to>
                    <xdr:col>14</xdr:col>
                    <xdr:colOff>133350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41" name="Option Button 75">
              <controlPr defaultSize="0" autoFill="0" autoLine="0" autoPict="0">
                <anchor moveWithCells="1">
                  <from>
                    <xdr:col>10</xdr:col>
                    <xdr:colOff>19050</xdr:colOff>
                    <xdr:row>16</xdr:row>
                    <xdr:rowOff>114300</xdr:rowOff>
                  </from>
                  <to>
                    <xdr:col>10</xdr:col>
                    <xdr:colOff>619125</xdr:colOff>
                    <xdr:row>16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42" name="Option Button 76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114300</xdr:rowOff>
                  </from>
                  <to>
                    <xdr:col>11</xdr:col>
                    <xdr:colOff>619125</xdr:colOff>
                    <xdr:row>16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43" name="Option Button 78">
              <controlPr defaultSize="0" autoFill="0" autoLine="0" autoPict="0">
                <anchor moveWithCells="1">
                  <from>
                    <xdr:col>12</xdr:col>
                    <xdr:colOff>19050</xdr:colOff>
                    <xdr:row>16</xdr:row>
                    <xdr:rowOff>95250</xdr:rowOff>
                  </from>
                  <to>
                    <xdr:col>12</xdr:col>
                    <xdr:colOff>628650</xdr:colOff>
                    <xdr:row>16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44" name="Option Button 79">
              <controlPr defaultSize="0" autoFill="0" autoLine="0" autoPict="0">
                <anchor moveWithCells="1">
                  <from>
                    <xdr:col>13</xdr:col>
                    <xdr:colOff>19050</xdr:colOff>
                    <xdr:row>16</xdr:row>
                    <xdr:rowOff>104775</xdr:rowOff>
                  </from>
                  <to>
                    <xdr:col>13</xdr:col>
                    <xdr:colOff>628650</xdr:colOff>
                    <xdr:row>16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45" name="Group Box 81">
              <controlPr defaultSize="0" autoFill="0" autoPict="0">
                <anchor moveWithCells="1">
                  <from>
                    <xdr:col>9</xdr:col>
                    <xdr:colOff>885825</xdr:colOff>
                    <xdr:row>17</xdr:row>
                    <xdr:rowOff>9525</xdr:rowOff>
                  </from>
                  <to>
                    <xdr:col>15</xdr:col>
                    <xdr:colOff>476250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46" name="Option Button 82">
              <controlPr defaultSize="0" autoFill="0" autoLine="0" autoPict="0">
                <anchor moveWithCells="1">
                  <from>
                    <xdr:col>10</xdr:col>
                    <xdr:colOff>9525</xdr:colOff>
                    <xdr:row>17</xdr:row>
                    <xdr:rowOff>133350</xdr:rowOff>
                  </from>
                  <to>
                    <xdr:col>10</xdr:col>
                    <xdr:colOff>676275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47" name="Option Button 84">
              <controlPr defaultSize="0" autoFill="0" autoLine="0" autoPict="0">
                <anchor moveWithCells="1">
                  <from>
                    <xdr:col>11</xdr:col>
                    <xdr:colOff>19050</xdr:colOff>
                    <xdr:row>17</xdr:row>
                    <xdr:rowOff>123825</xdr:rowOff>
                  </from>
                  <to>
                    <xdr:col>11</xdr:col>
                    <xdr:colOff>685800</xdr:colOff>
                    <xdr:row>17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48" name="Option Button 87">
              <controlPr defaultSize="0" autoFill="0" autoLine="0" autoPict="0">
                <anchor moveWithCells="1">
                  <from>
                    <xdr:col>11</xdr:col>
                    <xdr:colOff>752475</xdr:colOff>
                    <xdr:row>17</xdr:row>
                    <xdr:rowOff>104775</xdr:rowOff>
                  </from>
                  <to>
                    <xdr:col>12</xdr:col>
                    <xdr:colOff>657225</xdr:colOff>
                    <xdr:row>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49" name="Option Button 88">
              <controlPr defaultSize="0" autoFill="0" autoLine="0" autoPict="0">
                <anchor moveWithCells="1">
                  <from>
                    <xdr:col>13</xdr:col>
                    <xdr:colOff>28575</xdr:colOff>
                    <xdr:row>17</xdr:row>
                    <xdr:rowOff>114300</xdr:rowOff>
                  </from>
                  <to>
                    <xdr:col>13</xdr:col>
                    <xdr:colOff>695325</xdr:colOff>
                    <xdr:row>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50" name="Option Button 91">
              <controlPr defaultSize="0" autoFill="0" autoLine="0" autoPict="0">
                <anchor moveWithCells="1">
                  <from>
                    <xdr:col>14</xdr:col>
                    <xdr:colOff>9525</xdr:colOff>
                    <xdr:row>17</xdr:row>
                    <xdr:rowOff>114300</xdr:rowOff>
                  </from>
                  <to>
                    <xdr:col>14</xdr:col>
                    <xdr:colOff>676275</xdr:colOff>
                    <xdr:row>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51" name="Group Box 93">
              <controlPr defaultSize="0" autoFill="0" autoPict="0">
                <anchor moveWithCells="1">
                  <from>
                    <xdr:col>9</xdr:col>
                    <xdr:colOff>885825</xdr:colOff>
                    <xdr:row>18</xdr:row>
                    <xdr:rowOff>9525</xdr:rowOff>
                  </from>
                  <to>
                    <xdr:col>15</xdr:col>
                    <xdr:colOff>523875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52" name="Option Button 113">
              <controlPr defaultSize="0" autoFill="0" autoLine="0" autoPict="0">
                <anchor moveWithCells="1">
                  <from>
                    <xdr:col>10</xdr:col>
                    <xdr:colOff>19050</xdr:colOff>
                    <xdr:row>18</xdr:row>
                    <xdr:rowOff>104775</xdr:rowOff>
                  </from>
                  <to>
                    <xdr:col>10</xdr:col>
                    <xdr:colOff>647700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53" name="Option Button 116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114300</xdr:rowOff>
                  </from>
                  <to>
                    <xdr:col>11</xdr:col>
                    <xdr:colOff>638175</xdr:colOff>
                    <xdr:row>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54" name="Option Button 118">
              <controlPr defaultSize="0" autoFill="0" autoLine="0" autoPict="0">
                <anchor moveWithCells="1">
                  <from>
                    <xdr:col>12</xdr:col>
                    <xdr:colOff>0</xdr:colOff>
                    <xdr:row>18</xdr:row>
                    <xdr:rowOff>104775</xdr:rowOff>
                  </from>
                  <to>
                    <xdr:col>12</xdr:col>
                    <xdr:colOff>628650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55" name="Option Button 120">
              <controlPr defaultSize="0" autoFill="0" autoLine="0" autoPict="0">
                <anchor moveWithCells="1">
                  <from>
                    <xdr:col>13</xdr:col>
                    <xdr:colOff>28575</xdr:colOff>
                    <xdr:row>18</xdr:row>
                    <xdr:rowOff>104775</xdr:rowOff>
                  </from>
                  <to>
                    <xdr:col>13</xdr:col>
                    <xdr:colOff>657225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56" name="Option Button 123">
              <controlPr defaultSize="0" autoFill="0" autoLine="0" autoPict="0">
                <anchor moveWithCells="1">
                  <from>
                    <xdr:col>14</xdr:col>
                    <xdr:colOff>9525</xdr:colOff>
                    <xdr:row>18</xdr:row>
                    <xdr:rowOff>104775</xdr:rowOff>
                  </from>
                  <to>
                    <xdr:col>14</xdr:col>
                    <xdr:colOff>638175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57" name="Group Box 130">
              <controlPr defaultSize="0" autoFill="0" autoPict="0">
                <anchor moveWithCells="1">
                  <from>
                    <xdr:col>9</xdr:col>
                    <xdr:colOff>809625</xdr:colOff>
                    <xdr:row>23</xdr:row>
                    <xdr:rowOff>228600</xdr:rowOff>
                  </from>
                  <to>
                    <xdr:col>15</xdr:col>
                    <xdr:colOff>76200</xdr:colOff>
                    <xdr:row>26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58" name="Option Button 131">
              <controlPr defaultSize="0" autoFill="0" autoLine="0" autoPict="0">
                <anchor moveWithCells="1">
                  <from>
                    <xdr:col>10</xdr:col>
                    <xdr:colOff>276225</xdr:colOff>
                    <xdr:row>24</xdr:row>
                    <xdr:rowOff>95250</xdr:rowOff>
                  </from>
                  <to>
                    <xdr:col>11</xdr:col>
                    <xdr:colOff>85725</xdr:colOff>
                    <xdr:row>24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59" name="Option Button 133">
              <controlPr defaultSize="0" autoFill="0" autoLine="0" autoPict="0">
                <anchor moveWithCells="1">
                  <from>
                    <xdr:col>11</xdr:col>
                    <xdr:colOff>257175</xdr:colOff>
                    <xdr:row>24</xdr:row>
                    <xdr:rowOff>95250</xdr:rowOff>
                  </from>
                  <to>
                    <xdr:col>12</xdr:col>
                    <xdr:colOff>76200</xdr:colOff>
                    <xdr:row>24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60" name="Option Button 135">
              <controlPr defaultSize="0" autoFill="0" autoLine="0" autoPict="0">
                <anchor moveWithCells="1">
                  <from>
                    <xdr:col>12</xdr:col>
                    <xdr:colOff>238125</xdr:colOff>
                    <xdr:row>24</xdr:row>
                    <xdr:rowOff>95250</xdr:rowOff>
                  </from>
                  <to>
                    <xdr:col>13</xdr:col>
                    <xdr:colOff>57150</xdr:colOff>
                    <xdr:row>24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61" name="Option Button 137">
              <controlPr defaultSize="0" autoFill="0" autoLine="0" autoPict="0">
                <anchor moveWithCells="1">
                  <from>
                    <xdr:col>13</xdr:col>
                    <xdr:colOff>219075</xdr:colOff>
                    <xdr:row>24</xdr:row>
                    <xdr:rowOff>95250</xdr:rowOff>
                  </from>
                  <to>
                    <xdr:col>14</xdr:col>
                    <xdr:colOff>38100</xdr:colOff>
                    <xdr:row>24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62" name="Option Button 139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95250</xdr:rowOff>
                  </from>
                  <to>
                    <xdr:col>15</xdr:col>
                    <xdr:colOff>19050</xdr:colOff>
                    <xdr:row>24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63" name="Option Button 141">
              <controlPr defaultSize="0" autoFill="0" autoLine="0" autoPict="0">
                <anchor moveWithCells="1">
                  <from>
                    <xdr:col>10</xdr:col>
                    <xdr:colOff>276225</xdr:colOff>
                    <xdr:row>25</xdr:row>
                    <xdr:rowOff>38100</xdr:rowOff>
                  </from>
                  <to>
                    <xdr:col>11</xdr:col>
                    <xdr:colOff>85725</xdr:colOff>
                    <xdr:row>25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64" name="Option Button 143">
              <controlPr defaultSize="0" autoFill="0" autoLine="0" autoPict="0">
                <anchor moveWithCells="1">
                  <from>
                    <xdr:col>11</xdr:col>
                    <xdr:colOff>257175</xdr:colOff>
                    <xdr:row>25</xdr:row>
                    <xdr:rowOff>38100</xdr:rowOff>
                  </from>
                  <to>
                    <xdr:col>12</xdr:col>
                    <xdr:colOff>76200</xdr:colOff>
                    <xdr:row>25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65" name="Option Button 146">
              <controlPr defaultSize="0" autoFill="0" autoLine="0" autoPict="0">
                <anchor moveWithCells="1">
                  <from>
                    <xdr:col>12</xdr:col>
                    <xdr:colOff>238125</xdr:colOff>
                    <xdr:row>25</xdr:row>
                    <xdr:rowOff>38100</xdr:rowOff>
                  </from>
                  <to>
                    <xdr:col>13</xdr:col>
                    <xdr:colOff>57150</xdr:colOff>
                    <xdr:row>25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66" name="Option Button 148">
              <controlPr defaultSize="0" autoFill="0" autoLine="0" autoPict="0">
                <anchor moveWithCells="1">
                  <from>
                    <xdr:col>13</xdr:col>
                    <xdr:colOff>219075</xdr:colOff>
                    <xdr:row>25</xdr:row>
                    <xdr:rowOff>38100</xdr:rowOff>
                  </from>
                  <to>
                    <xdr:col>14</xdr:col>
                    <xdr:colOff>38100</xdr:colOff>
                    <xdr:row>25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67" name="Option Button 150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38100</xdr:rowOff>
                  </from>
                  <to>
                    <xdr:col>15</xdr:col>
                    <xdr:colOff>19050</xdr:colOff>
                    <xdr:row>25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68" name="Option Button 161">
              <controlPr defaultSize="0" autoFill="0" autoLine="0" autoPict="0">
                <anchor moveWithCells="1">
                  <from>
                    <xdr:col>10</xdr:col>
                    <xdr:colOff>247650</xdr:colOff>
                    <xdr:row>28</xdr:row>
                    <xdr:rowOff>104775</xdr:rowOff>
                  </from>
                  <to>
                    <xdr:col>11</xdr:col>
                    <xdr:colOff>47625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69" name="Option Button 162">
              <controlPr defaultSize="0" autoFill="0" autoLine="0" autoPict="0">
                <anchor moveWithCells="1">
                  <from>
                    <xdr:col>11</xdr:col>
                    <xdr:colOff>209550</xdr:colOff>
                    <xdr:row>28</xdr:row>
                    <xdr:rowOff>104775</xdr:rowOff>
                  </from>
                  <to>
                    <xdr:col>12</xdr:col>
                    <xdr:colOff>19050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70" name="Option Button 163">
              <controlPr defaultSize="0" autoFill="0" autoLine="0" autoPict="0">
                <anchor moveWithCells="1">
                  <from>
                    <xdr:col>12</xdr:col>
                    <xdr:colOff>180975</xdr:colOff>
                    <xdr:row>28</xdr:row>
                    <xdr:rowOff>104775</xdr:rowOff>
                  </from>
                  <to>
                    <xdr:col>12</xdr:col>
                    <xdr:colOff>742950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71" name="Option Button 164">
              <controlPr defaultSize="0" autoFill="0" autoLine="0" autoPict="0">
                <anchor moveWithCells="1">
                  <from>
                    <xdr:col>13</xdr:col>
                    <xdr:colOff>142875</xdr:colOff>
                    <xdr:row>28</xdr:row>
                    <xdr:rowOff>104775</xdr:rowOff>
                  </from>
                  <to>
                    <xdr:col>13</xdr:col>
                    <xdr:colOff>714375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72" name="Option Button 165">
              <controlPr defaultSize="0" autoFill="0" autoLine="0" autoPict="0">
                <anchor moveWithCells="1">
                  <from>
                    <xdr:col>14</xdr:col>
                    <xdr:colOff>114300</xdr:colOff>
                    <xdr:row>28</xdr:row>
                    <xdr:rowOff>104775</xdr:rowOff>
                  </from>
                  <to>
                    <xdr:col>14</xdr:col>
                    <xdr:colOff>676275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73" name="Option Button 166">
              <controlPr defaultSize="0" autoFill="0" autoLine="0" autoPict="0">
                <anchor moveWithCells="1">
                  <from>
                    <xdr:col>10</xdr:col>
                    <xdr:colOff>247650</xdr:colOff>
                    <xdr:row>29</xdr:row>
                    <xdr:rowOff>47625</xdr:rowOff>
                  </from>
                  <to>
                    <xdr:col>11</xdr:col>
                    <xdr:colOff>47625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74" name="Option Button 167">
              <controlPr defaultSize="0" autoFill="0" autoLine="0" autoPict="0">
                <anchor moveWithCells="1">
                  <from>
                    <xdr:col>11</xdr:col>
                    <xdr:colOff>209550</xdr:colOff>
                    <xdr:row>29</xdr:row>
                    <xdr:rowOff>47625</xdr:rowOff>
                  </from>
                  <to>
                    <xdr:col>12</xdr:col>
                    <xdr:colOff>19050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75" name="Option Button 168">
              <controlPr defaultSize="0" autoFill="0" autoLine="0" autoPict="0">
                <anchor moveWithCells="1">
                  <from>
                    <xdr:col>12</xdr:col>
                    <xdr:colOff>180975</xdr:colOff>
                    <xdr:row>29</xdr:row>
                    <xdr:rowOff>47625</xdr:rowOff>
                  </from>
                  <to>
                    <xdr:col>12</xdr:col>
                    <xdr:colOff>742950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76" name="Option Button 169">
              <controlPr defaultSize="0" autoFill="0" autoLine="0" autoPict="0">
                <anchor moveWithCells="1">
                  <from>
                    <xdr:col>13</xdr:col>
                    <xdr:colOff>142875</xdr:colOff>
                    <xdr:row>29</xdr:row>
                    <xdr:rowOff>47625</xdr:rowOff>
                  </from>
                  <to>
                    <xdr:col>13</xdr:col>
                    <xdr:colOff>714375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77" name="Option Button 170">
              <controlPr defaultSize="0" autoFill="0" autoLine="0" autoPict="0">
                <anchor moveWithCells="1">
                  <from>
                    <xdr:col>14</xdr:col>
                    <xdr:colOff>114300</xdr:colOff>
                    <xdr:row>29</xdr:row>
                    <xdr:rowOff>47625</xdr:rowOff>
                  </from>
                  <to>
                    <xdr:col>14</xdr:col>
                    <xdr:colOff>676275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78" name="Group Box 171">
              <controlPr defaultSize="0" autoFill="0" autoPict="0">
                <anchor moveWithCells="1">
                  <from>
                    <xdr:col>9</xdr:col>
                    <xdr:colOff>819150</xdr:colOff>
                    <xdr:row>27</xdr:row>
                    <xdr:rowOff>161925</xdr:rowOff>
                  </from>
                  <to>
                    <xdr:col>15</xdr:col>
                    <xdr:colOff>28575</xdr:colOff>
                    <xdr:row>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79" name="Option Button 182">
              <controlPr defaultSize="0" autoFill="0" autoLine="0" autoPict="0">
                <anchor moveWithCells="1">
                  <from>
                    <xdr:col>10</xdr:col>
                    <xdr:colOff>76200</xdr:colOff>
                    <xdr:row>32</xdr:row>
                    <xdr:rowOff>95250</xdr:rowOff>
                  </from>
                  <to>
                    <xdr:col>10</xdr:col>
                    <xdr:colOff>666750</xdr:colOff>
                    <xdr:row>32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80" name="Option Button 183">
              <controlPr defaultSize="0" autoFill="0" autoLine="0" autoPict="0">
                <anchor moveWithCells="1">
                  <from>
                    <xdr:col>11</xdr:col>
                    <xdr:colOff>76200</xdr:colOff>
                    <xdr:row>32</xdr:row>
                    <xdr:rowOff>95250</xdr:rowOff>
                  </from>
                  <to>
                    <xdr:col>11</xdr:col>
                    <xdr:colOff>666750</xdr:colOff>
                    <xdr:row>32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81" name="Option Button 184">
              <controlPr defaultSize="0" autoFill="0" autoLine="0" autoPict="0">
                <anchor moveWithCells="1">
                  <from>
                    <xdr:col>12</xdr:col>
                    <xdr:colOff>76200</xdr:colOff>
                    <xdr:row>32</xdr:row>
                    <xdr:rowOff>95250</xdr:rowOff>
                  </from>
                  <to>
                    <xdr:col>12</xdr:col>
                    <xdr:colOff>666750</xdr:colOff>
                    <xdr:row>32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82" name="Option Button 185">
              <controlPr defaultSize="0" autoFill="0" autoLine="0" autoPict="0">
                <anchor moveWithCells="1">
                  <from>
                    <xdr:col>13</xdr:col>
                    <xdr:colOff>76200</xdr:colOff>
                    <xdr:row>32</xdr:row>
                    <xdr:rowOff>95250</xdr:rowOff>
                  </from>
                  <to>
                    <xdr:col>13</xdr:col>
                    <xdr:colOff>666750</xdr:colOff>
                    <xdr:row>32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83" name="Option Button 186">
              <controlPr defaultSize="0" autoFill="0" autoLine="0" autoPict="0">
                <anchor moveWithCells="1">
                  <from>
                    <xdr:col>14</xdr:col>
                    <xdr:colOff>76200</xdr:colOff>
                    <xdr:row>32</xdr:row>
                    <xdr:rowOff>95250</xdr:rowOff>
                  </from>
                  <to>
                    <xdr:col>14</xdr:col>
                    <xdr:colOff>666750</xdr:colOff>
                    <xdr:row>32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84" name="Option Button 187">
              <controlPr defaultSize="0" autoFill="0" autoLine="0" autoPict="0">
                <anchor moveWithCells="1">
                  <from>
                    <xdr:col>10</xdr:col>
                    <xdr:colOff>76200</xdr:colOff>
                    <xdr:row>33</xdr:row>
                    <xdr:rowOff>38100</xdr:rowOff>
                  </from>
                  <to>
                    <xdr:col>10</xdr:col>
                    <xdr:colOff>666750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85" name="Option Button 188">
              <controlPr defaultSize="0" autoFill="0" autoLine="0" autoPict="0">
                <anchor moveWithCells="1">
                  <from>
                    <xdr:col>11</xdr:col>
                    <xdr:colOff>76200</xdr:colOff>
                    <xdr:row>33</xdr:row>
                    <xdr:rowOff>38100</xdr:rowOff>
                  </from>
                  <to>
                    <xdr:col>11</xdr:col>
                    <xdr:colOff>666750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86" name="Option Button 189">
              <controlPr defaultSize="0" autoFill="0" autoLine="0" autoPict="0">
                <anchor moveWithCells="1">
                  <from>
                    <xdr:col>12</xdr:col>
                    <xdr:colOff>76200</xdr:colOff>
                    <xdr:row>33</xdr:row>
                    <xdr:rowOff>38100</xdr:rowOff>
                  </from>
                  <to>
                    <xdr:col>12</xdr:col>
                    <xdr:colOff>666750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87" name="Option Button 190">
              <controlPr defaultSize="0" autoFill="0" autoLine="0" autoPict="0">
                <anchor moveWithCells="1">
                  <from>
                    <xdr:col>13</xdr:col>
                    <xdr:colOff>76200</xdr:colOff>
                    <xdr:row>33</xdr:row>
                    <xdr:rowOff>38100</xdr:rowOff>
                  </from>
                  <to>
                    <xdr:col>13</xdr:col>
                    <xdr:colOff>666750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88" name="Option Button 191">
              <controlPr defaultSize="0" autoFill="0" autoLine="0" autoPict="0">
                <anchor moveWithCells="1">
                  <from>
                    <xdr:col>14</xdr:col>
                    <xdr:colOff>76200</xdr:colOff>
                    <xdr:row>33</xdr:row>
                    <xdr:rowOff>38100</xdr:rowOff>
                  </from>
                  <to>
                    <xdr:col>14</xdr:col>
                    <xdr:colOff>666750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89" name="Group Box 192">
              <controlPr defaultSize="0" autoFill="0" autoPict="0">
                <anchor moveWithCells="1">
                  <from>
                    <xdr:col>9</xdr:col>
                    <xdr:colOff>790575</xdr:colOff>
                    <xdr:row>31</xdr:row>
                    <xdr:rowOff>133350</xdr:rowOff>
                  </from>
                  <to>
                    <xdr:col>15</xdr:col>
                    <xdr:colOff>38100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90" name="Group Box 202">
              <controlPr defaultSize="0" autoFill="0" autoPict="0">
                <anchor moveWithCells="1">
                  <from>
                    <xdr:col>9</xdr:col>
                    <xdr:colOff>0</xdr:colOff>
                    <xdr:row>36</xdr:row>
                    <xdr:rowOff>0</xdr:rowOff>
                  </from>
                  <to>
                    <xdr:col>14</xdr:col>
                    <xdr:colOff>714375</xdr:colOff>
                    <xdr:row>37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91" name="Option Button 203">
              <controlPr defaultSize="0" autoFill="0" autoLine="0" autoPict="0">
                <anchor moveWithCells="1">
                  <from>
                    <xdr:col>9</xdr:col>
                    <xdr:colOff>104775</xdr:colOff>
                    <xdr:row>36</xdr:row>
                    <xdr:rowOff>104775</xdr:rowOff>
                  </from>
                  <to>
                    <xdr:col>9</xdr:col>
                    <xdr:colOff>704850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92" name="Option Button 206">
              <controlPr defaultSize="0" autoFill="0" autoLine="0" autoPict="0">
                <anchor moveWithCells="1">
                  <from>
                    <xdr:col>10</xdr:col>
                    <xdr:colOff>38100</xdr:colOff>
                    <xdr:row>36</xdr:row>
                    <xdr:rowOff>104775</xdr:rowOff>
                  </from>
                  <to>
                    <xdr:col>10</xdr:col>
                    <xdr:colOff>638175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93" name="Option Button 208">
              <controlPr defaultSize="0" autoFill="0" autoLine="0" autoPict="0">
                <anchor moveWithCells="1">
                  <from>
                    <xdr:col>10</xdr:col>
                    <xdr:colOff>742950</xdr:colOff>
                    <xdr:row>36</xdr:row>
                    <xdr:rowOff>104775</xdr:rowOff>
                  </from>
                  <to>
                    <xdr:col>11</xdr:col>
                    <xdr:colOff>590550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94" name="Option Button 210">
              <controlPr defaultSize="0" autoFill="0" autoLine="0" autoPict="0">
                <anchor moveWithCells="1">
                  <from>
                    <xdr:col>12</xdr:col>
                    <xdr:colOff>47625</xdr:colOff>
                    <xdr:row>36</xdr:row>
                    <xdr:rowOff>104775</xdr:rowOff>
                  </from>
                  <to>
                    <xdr:col>12</xdr:col>
                    <xdr:colOff>647700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95" name="Option Button 212">
              <controlPr defaultSize="0" autoFill="0" autoLine="0" autoPict="0">
                <anchor moveWithCells="1">
                  <from>
                    <xdr:col>13</xdr:col>
                    <xdr:colOff>47625</xdr:colOff>
                    <xdr:row>36</xdr:row>
                    <xdr:rowOff>104775</xdr:rowOff>
                  </from>
                  <to>
                    <xdr:col>13</xdr:col>
                    <xdr:colOff>657225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96" name="Option Button 214">
              <controlPr defaultSize="0" autoFill="0" autoLine="0" autoPict="0">
                <anchor moveWithCells="1">
                  <from>
                    <xdr:col>14</xdr:col>
                    <xdr:colOff>57150</xdr:colOff>
                    <xdr:row>36</xdr:row>
                    <xdr:rowOff>104775</xdr:rowOff>
                  </from>
                  <to>
                    <xdr:col>14</xdr:col>
                    <xdr:colOff>657225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97" name="Button 215">
              <controlPr defaultSize="0" print="0" autoFill="0" autoPict="0" macro="[0]!EnregistrerFiche">
                <anchor moveWithCells="1" sizeWithCells="1">
                  <from>
                    <xdr:col>3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98" name="Option Button 216">
              <controlPr defaultSize="0" autoFill="0" autoLine="0" autoPict="0">
                <anchor moveWithCells="1">
                  <from>
                    <xdr:col>10</xdr:col>
                    <xdr:colOff>19050</xdr:colOff>
                    <xdr:row>11</xdr:row>
                    <xdr:rowOff>0</xdr:rowOff>
                  </from>
                  <to>
                    <xdr:col>10</xdr:col>
                    <xdr:colOff>561975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99" name="Option Button 218">
              <controlPr defaultSize="0" autoFill="0" autoLine="0" autoPict="0">
                <anchor moveWithCells="1">
                  <from>
                    <xdr:col>11</xdr:col>
                    <xdr:colOff>19050</xdr:colOff>
                    <xdr:row>11</xdr:row>
                    <xdr:rowOff>19050</xdr:rowOff>
                  </from>
                  <to>
                    <xdr:col>11</xdr:col>
                    <xdr:colOff>561975</xdr:colOff>
                    <xdr:row>11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100" name="Option Button 224">
              <controlPr defaultSize="0" autoFill="0" autoLine="0" autoPict="0">
                <anchor moveWithCells="1">
                  <from>
                    <xdr:col>10</xdr:col>
                    <xdr:colOff>9525</xdr:colOff>
                    <xdr:row>14</xdr:row>
                    <xdr:rowOff>104775</xdr:rowOff>
                  </from>
                  <to>
                    <xdr:col>10</xdr:col>
                    <xdr:colOff>561975</xdr:colOff>
                    <xdr:row>14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101" name="Option Button 229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95250</xdr:rowOff>
                  </from>
                  <to>
                    <xdr:col>11</xdr:col>
                    <xdr:colOff>552450</xdr:colOff>
                    <xdr:row>14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102" name="Option Button 231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85725</xdr:rowOff>
                  </from>
                  <to>
                    <xdr:col>12</xdr:col>
                    <xdr:colOff>552450</xdr:colOff>
                    <xdr:row>14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103" name="Option Button 234">
              <controlPr defaultSize="0" autoFill="0" autoLine="0" autoPict="0">
                <anchor moveWithCells="1">
                  <from>
                    <xdr:col>12</xdr:col>
                    <xdr:colOff>762000</xdr:colOff>
                    <xdr:row>14</xdr:row>
                    <xdr:rowOff>85725</xdr:rowOff>
                  </from>
                  <to>
                    <xdr:col>13</xdr:col>
                    <xdr:colOff>542925</xdr:colOff>
                    <xdr:row>14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C0877-4F15-4FDD-9CF0-6EBEC3FCE0AC}">
  <sheetPr codeName="Feuil3"/>
  <dimension ref="A1:AC73"/>
  <sheetViews>
    <sheetView topLeftCell="A31" zoomScaleNormal="100" workbookViewId="0">
      <selection activeCell="AA64" sqref="AA64"/>
    </sheetView>
  </sheetViews>
  <sheetFormatPr baseColWidth="10" defaultRowHeight="15" x14ac:dyDescent="0.25"/>
  <cols>
    <col min="1" max="1" width="11.85546875" customWidth="1"/>
    <col min="2" max="2" width="11.85546875" bestFit="1" customWidth="1"/>
    <col min="3" max="3" width="8.28515625" style="28" hidden="1" customWidth="1"/>
    <col min="4" max="4" width="11.5703125" bestFit="1" customWidth="1"/>
    <col min="5" max="5" width="4.140625" style="28" hidden="1" customWidth="1"/>
    <col min="6" max="6" width="15.42578125" customWidth="1"/>
    <col min="7" max="7" width="7.28515625" style="28" hidden="1" customWidth="1"/>
    <col min="8" max="8" width="9.85546875" bestFit="1" customWidth="1"/>
    <col min="9" max="9" width="3.28515625" style="28" hidden="1" customWidth="1"/>
    <col min="10" max="10" width="8.7109375" customWidth="1"/>
    <col min="11" max="11" width="3.85546875" style="28" hidden="1" customWidth="1"/>
    <col min="12" max="12" width="9.42578125" bestFit="1" customWidth="1"/>
    <col min="13" max="13" width="3.42578125" style="28" hidden="1" customWidth="1"/>
    <col min="15" max="15" width="11.42578125" style="28"/>
    <col min="17" max="17" width="14.42578125" bestFit="1" customWidth="1"/>
    <col min="18" max="18" width="5.7109375" customWidth="1"/>
    <col min="19" max="19" width="7.7109375" bestFit="1" customWidth="1"/>
    <col min="20" max="27" width="5.5703125" customWidth="1"/>
    <col min="28" max="28" width="5.5703125" style="28" customWidth="1"/>
  </cols>
  <sheetData>
    <row r="1" spans="1:29" ht="15" customHeight="1" x14ac:dyDescent="0.25">
      <c r="A1" s="64" t="s">
        <v>53</v>
      </c>
      <c r="B1" t="s">
        <v>123</v>
      </c>
      <c r="C1" s="57"/>
      <c r="N1" s="53"/>
      <c r="O1" s="79"/>
    </row>
    <row r="2" spans="1:29" x14ac:dyDescent="0.25">
      <c r="A2" s="64" t="s">
        <v>54</v>
      </c>
      <c r="B2" t="s">
        <v>124</v>
      </c>
      <c r="C2" s="57"/>
      <c r="O2" s="79"/>
    </row>
    <row r="3" spans="1:29" x14ac:dyDescent="0.25">
      <c r="A3" s="64" t="s">
        <v>3</v>
      </c>
      <c r="B3">
        <v>2021</v>
      </c>
      <c r="C3" s="57"/>
      <c r="O3" s="79"/>
    </row>
    <row r="4" spans="1:29" x14ac:dyDescent="0.25">
      <c r="A4" s="64" t="s">
        <v>1</v>
      </c>
      <c r="B4" t="s">
        <v>117</v>
      </c>
      <c r="C4" s="57"/>
      <c r="O4" s="79"/>
    </row>
    <row r="5" spans="1:29" ht="24.75" customHeight="1" x14ac:dyDescent="0.35">
      <c r="A5" s="58" t="s">
        <v>101</v>
      </c>
      <c r="N5" s="28"/>
      <c r="P5" s="28"/>
      <c r="Q5" s="28"/>
    </row>
    <row r="6" spans="1:29" x14ac:dyDescent="0.25">
      <c r="A6" s="12" t="s">
        <v>55</v>
      </c>
      <c r="B6" s="92" t="s">
        <v>58</v>
      </c>
      <c r="C6" s="60">
        <v>5</v>
      </c>
      <c r="D6" s="28" t="s">
        <v>71</v>
      </c>
      <c r="E6" s="61">
        <v>2</v>
      </c>
      <c r="F6" s="28" t="s">
        <v>109</v>
      </c>
      <c r="G6" s="60">
        <v>1</v>
      </c>
      <c r="I6" s="60"/>
      <c r="K6" s="60"/>
      <c r="M6" s="62"/>
      <c r="N6" s="59">
        <v>5</v>
      </c>
      <c r="O6" s="63"/>
      <c r="P6" s="28">
        <v>1</v>
      </c>
      <c r="Q6" s="28" t="s">
        <v>16</v>
      </c>
      <c r="R6">
        <v>1</v>
      </c>
      <c r="S6" s="28">
        <v>2</v>
      </c>
      <c r="T6" s="28">
        <v>3</v>
      </c>
      <c r="U6" s="28">
        <v>4</v>
      </c>
      <c r="V6" s="28">
        <v>5</v>
      </c>
      <c r="W6" s="92">
        <v>6</v>
      </c>
      <c r="X6">
        <v>7</v>
      </c>
      <c r="Y6">
        <v>8</v>
      </c>
      <c r="Z6">
        <v>9</v>
      </c>
      <c r="AA6">
        <v>10</v>
      </c>
      <c r="AB6" s="28">
        <v>6</v>
      </c>
      <c r="AC6">
        <v>6</v>
      </c>
    </row>
    <row r="7" spans="1:29" x14ac:dyDescent="0.25">
      <c r="A7" s="12" t="s">
        <v>56</v>
      </c>
      <c r="B7" t="s">
        <v>59</v>
      </c>
      <c r="C7" s="60">
        <v>10</v>
      </c>
      <c r="D7" s="92" t="s">
        <v>60</v>
      </c>
      <c r="E7" s="61">
        <v>8</v>
      </c>
      <c r="F7" s="28" t="s">
        <v>61</v>
      </c>
      <c r="G7" s="60">
        <v>6</v>
      </c>
      <c r="H7" t="s">
        <v>62</v>
      </c>
      <c r="I7" s="60">
        <v>4</v>
      </c>
      <c r="J7" t="s">
        <v>63</v>
      </c>
      <c r="K7" s="60">
        <v>2</v>
      </c>
      <c r="L7" t="s">
        <v>64</v>
      </c>
      <c r="M7" s="62">
        <v>1</v>
      </c>
      <c r="N7" s="59">
        <v>8</v>
      </c>
      <c r="O7" s="63"/>
      <c r="P7" s="28">
        <v>2</v>
      </c>
      <c r="Q7" s="28" t="s">
        <v>17</v>
      </c>
      <c r="R7">
        <v>1</v>
      </c>
      <c r="S7">
        <v>2</v>
      </c>
      <c r="T7">
        <v>3</v>
      </c>
      <c r="U7">
        <v>4</v>
      </c>
      <c r="V7" s="92">
        <v>5</v>
      </c>
      <c r="W7" s="28">
        <v>6</v>
      </c>
      <c r="X7">
        <v>7</v>
      </c>
      <c r="Y7">
        <v>8</v>
      </c>
      <c r="Z7">
        <v>9</v>
      </c>
      <c r="AA7">
        <v>10</v>
      </c>
      <c r="AB7" s="28">
        <v>5</v>
      </c>
      <c r="AC7">
        <v>5</v>
      </c>
    </row>
    <row r="8" spans="1:29" x14ac:dyDescent="0.25">
      <c r="A8" s="12" t="s">
        <v>6</v>
      </c>
      <c r="B8" t="s">
        <v>110</v>
      </c>
      <c r="C8" s="60">
        <v>5</v>
      </c>
      <c r="D8" s="92" t="s">
        <v>66</v>
      </c>
      <c r="E8" s="61">
        <v>4</v>
      </c>
      <c r="F8" s="28" t="s">
        <v>65</v>
      </c>
      <c r="G8" s="60">
        <v>2</v>
      </c>
      <c r="H8" t="s">
        <v>115</v>
      </c>
      <c r="I8" s="60">
        <v>1</v>
      </c>
      <c r="K8" s="60"/>
      <c r="M8" s="62"/>
      <c r="N8" s="59">
        <v>4</v>
      </c>
      <c r="O8" s="63"/>
      <c r="P8" s="28">
        <v>2</v>
      </c>
      <c r="Q8" s="28" t="s">
        <v>100</v>
      </c>
      <c r="R8">
        <v>1</v>
      </c>
      <c r="S8">
        <v>2</v>
      </c>
      <c r="T8">
        <v>3</v>
      </c>
      <c r="U8">
        <v>4</v>
      </c>
      <c r="V8" s="92">
        <v>5</v>
      </c>
      <c r="W8">
        <v>6</v>
      </c>
      <c r="X8">
        <v>7</v>
      </c>
      <c r="Y8">
        <v>8</v>
      </c>
      <c r="Z8">
        <v>9</v>
      </c>
      <c r="AA8">
        <v>10</v>
      </c>
      <c r="AB8" s="28">
        <v>5</v>
      </c>
      <c r="AC8">
        <v>5</v>
      </c>
    </row>
    <row r="9" spans="1:29" x14ac:dyDescent="0.25">
      <c r="A9" s="12" t="s">
        <v>7</v>
      </c>
      <c r="B9" t="s">
        <v>67</v>
      </c>
      <c r="C9" s="60">
        <v>6</v>
      </c>
      <c r="D9" t="s">
        <v>68</v>
      </c>
      <c r="E9" s="61">
        <v>4</v>
      </c>
      <c r="F9" s="92" t="s">
        <v>69</v>
      </c>
      <c r="G9" s="60">
        <v>2</v>
      </c>
      <c r="H9" t="s">
        <v>70</v>
      </c>
      <c r="I9" s="60">
        <v>1</v>
      </c>
      <c r="K9" s="60"/>
      <c r="M9" s="62"/>
      <c r="N9" s="59">
        <v>2</v>
      </c>
      <c r="O9" s="63"/>
      <c r="P9" s="28">
        <v>3</v>
      </c>
      <c r="Q9" s="28"/>
    </row>
    <row r="10" spans="1:29" x14ac:dyDescent="0.25">
      <c r="A10" s="12" t="s">
        <v>8</v>
      </c>
      <c r="B10" t="s">
        <v>73</v>
      </c>
      <c r="C10" s="60">
        <v>2</v>
      </c>
      <c r="D10" s="92" t="s">
        <v>72</v>
      </c>
      <c r="E10" s="61">
        <v>1</v>
      </c>
      <c r="G10" s="60"/>
      <c r="I10" s="60"/>
      <c r="K10" s="60"/>
      <c r="M10" s="62"/>
      <c r="N10" s="59">
        <v>1</v>
      </c>
      <c r="O10" s="63"/>
      <c r="P10" s="28">
        <v>2</v>
      </c>
      <c r="Q10" s="28"/>
    </row>
    <row r="11" spans="1:29" x14ac:dyDescent="0.25">
      <c r="A11" s="12" t="s">
        <v>9</v>
      </c>
      <c r="B11" s="92" t="s">
        <v>76</v>
      </c>
      <c r="C11" s="60">
        <v>4</v>
      </c>
      <c r="D11" t="s">
        <v>75</v>
      </c>
      <c r="E11" s="61">
        <v>3</v>
      </c>
      <c r="F11" t="s">
        <v>77</v>
      </c>
      <c r="G11" s="60">
        <v>3</v>
      </c>
      <c r="H11" t="s">
        <v>78</v>
      </c>
      <c r="I11" s="60">
        <v>1</v>
      </c>
      <c r="J11" t="s">
        <v>74</v>
      </c>
      <c r="K11" s="60">
        <v>1</v>
      </c>
      <c r="M11" s="62"/>
      <c r="N11" s="59">
        <v>4</v>
      </c>
      <c r="O11" s="63"/>
      <c r="P11" s="28">
        <v>1</v>
      </c>
      <c r="Q11" s="28"/>
    </row>
    <row r="12" spans="1:29" x14ac:dyDescent="0.25">
      <c r="A12" s="12" t="s">
        <v>57</v>
      </c>
      <c r="B12" s="92" t="s">
        <v>79</v>
      </c>
      <c r="C12" s="60">
        <v>5</v>
      </c>
      <c r="D12" t="s">
        <v>80</v>
      </c>
      <c r="E12" s="61">
        <v>4</v>
      </c>
      <c r="F12" t="s">
        <v>81</v>
      </c>
      <c r="G12" s="60">
        <v>3</v>
      </c>
      <c r="H12" t="s">
        <v>111</v>
      </c>
      <c r="I12" s="60">
        <v>1</v>
      </c>
      <c r="K12" s="60"/>
      <c r="M12" s="62"/>
      <c r="N12" s="59">
        <v>5</v>
      </c>
      <c r="O12" s="63"/>
      <c r="P12" s="28">
        <v>1</v>
      </c>
      <c r="Q12" s="28"/>
    </row>
    <row r="13" spans="1:29" x14ac:dyDescent="0.25">
      <c r="A13" s="12" t="s">
        <v>11</v>
      </c>
      <c r="B13" t="s">
        <v>85</v>
      </c>
      <c r="C13" s="60">
        <v>4</v>
      </c>
      <c r="D13" s="92" t="s">
        <v>112</v>
      </c>
      <c r="E13" s="61">
        <v>3</v>
      </c>
      <c r="F13" t="s">
        <v>84</v>
      </c>
      <c r="G13" s="60">
        <v>3</v>
      </c>
      <c r="H13" t="s">
        <v>83</v>
      </c>
      <c r="I13" s="60">
        <v>1</v>
      </c>
      <c r="J13" t="s">
        <v>82</v>
      </c>
      <c r="K13" s="60">
        <v>1</v>
      </c>
      <c r="L13" t="s">
        <v>86</v>
      </c>
      <c r="M13" s="62">
        <v>1</v>
      </c>
      <c r="N13" s="59">
        <v>3</v>
      </c>
      <c r="O13" s="63"/>
      <c r="P13" s="28">
        <v>2</v>
      </c>
      <c r="Q13" s="28"/>
    </row>
    <row r="14" spans="1:29" x14ac:dyDescent="0.25">
      <c r="A14" s="12" t="s">
        <v>12</v>
      </c>
      <c r="B14" t="s">
        <v>99</v>
      </c>
      <c r="C14" s="60">
        <v>10</v>
      </c>
      <c r="D14" s="92" t="s">
        <v>88</v>
      </c>
      <c r="E14" s="61">
        <v>8</v>
      </c>
      <c r="F14" t="s">
        <v>89</v>
      </c>
      <c r="G14" s="60">
        <v>4</v>
      </c>
      <c r="H14" t="s">
        <v>87</v>
      </c>
      <c r="I14" s="60">
        <v>2</v>
      </c>
      <c r="K14" s="60"/>
      <c r="M14" s="62"/>
      <c r="N14" s="59">
        <v>8</v>
      </c>
      <c r="O14" s="63"/>
      <c r="P14" s="28">
        <v>2</v>
      </c>
      <c r="Q14" s="28"/>
    </row>
    <row r="15" spans="1:29" x14ac:dyDescent="0.25">
      <c r="A15" s="12" t="s">
        <v>13</v>
      </c>
      <c r="B15" s="92" t="s">
        <v>93</v>
      </c>
      <c r="C15" s="60">
        <v>10</v>
      </c>
      <c r="D15" t="s">
        <v>92</v>
      </c>
      <c r="E15" s="61">
        <v>7</v>
      </c>
      <c r="F15" t="s">
        <v>94</v>
      </c>
      <c r="G15" s="60">
        <v>6</v>
      </c>
      <c r="H15" t="s">
        <v>91</v>
      </c>
      <c r="I15" s="60">
        <v>2</v>
      </c>
      <c r="J15" t="s">
        <v>90</v>
      </c>
      <c r="K15" s="60">
        <v>1</v>
      </c>
      <c r="M15" s="62"/>
      <c r="N15" s="59">
        <v>10</v>
      </c>
      <c r="O15" s="63"/>
      <c r="P15" s="28">
        <v>1</v>
      </c>
      <c r="Q15" s="28"/>
    </row>
    <row r="16" spans="1:29" x14ac:dyDescent="0.25">
      <c r="A16" s="12" t="s">
        <v>14</v>
      </c>
      <c r="B16" t="s">
        <v>113</v>
      </c>
      <c r="C16" s="60">
        <v>6</v>
      </c>
      <c r="D16" s="92" t="s">
        <v>97</v>
      </c>
      <c r="E16" s="61">
        <v>5</v>
      </c>
      <c r="F16" t="s">
        <v>96</v>
      </c>
      <c r="G16" s="60">
        <v>3</v>
      </c>
      <c r="H16" t="s">
        <v>95</v>
      </c>
      <c r="I16" s="60">
        <v>1</v>
      </c>
      <c r="J16" t="s">
        <v>98</v>
      </c>
      <c r="K16" s="60">
        <v>1</v>
      </c>
      <c r="M16" s="62"/>
      <c r="N16" s="59">
        <v>5</v>
      </c>
      <c r="O16" s="63"/>
      <c r="P16" s="28">
        <v>2</v>
      </c>
      <c r="Q16" s="28"/>
    </row>
    <row r="17" spans="1:29" x14ac:dyDescent="0.25">
      <c r="A17" s="12" t="s">
        <v>114</v>
      </c>
      <c r="C17" s="61"/>
      <c r="E17" s="61"/>
      <c r="G17" s="61"/>
      <c r="I17" s="61"/>
      <c r="K17" s="61"/>
      <c r="M17" s="59"/>
      <c r="N17" s="59"/>
      <c r="O17" s="63"/>
      <c r="P17" s="28"/>
      <c r="Q17" s="28"/>
    </row>
    <row r="18" spans="1:29" x14ac:dyDescent="0.25">
      <c r="C18" s="54"/>
      <c r="G18" s="54"/>
      <c r="I18" s="54"/>
      <c r="K18" s="54"/>
      <c r="O18" s="63"/>
    </row>
    <row r="19" spans="1:29" ht="23.25" x14ac:dyDescent="0.35">
      <c r="A19" s="58" t="s">
        <v>102</v>
      </c>
      <c r="N19" s="28"/>
      <c r="O19" s="63"/>
      <c r="P19" s="28"/>
      <c r="Q19" s="28"/>
    </row>
    <row r="20" spans="1:29" x14ac:dyDescent="0.25">
      <c r="A20" s="12" t="s">
        <v>55</v>
      </c>
      <c r="B20" s="92" t="s">
        <v>58</v>
      </c>
      <c r="C20" s="62">
        <v>5</v>
      </c>
      <c r="D20" t="s">
        <v>71</v>
      </c>
      <c r="E20" s="59">
        <v>2</v>
      </c>
      <c r="F20" t="s">
        <v>109</v>
      </c>
      <c r="G20" s="62">
        <v>1</v>
      </c>
      <c r="I20" s="62"/>
      <c r="K20" s="62"/>
      <c r="M20" s="62"/>
      <c r="N20" s="59">
        <v>5</v>
      </c>
      <c r="O20" s="63"/>
      <c r="P20" s="28">
        <v>1</v>
      </c>
      <c r="Q20" s="28" t="s">
        <v>16</v>
      </c>
      <c r="R20">
        <v>1</v>
      </c>
      <c r="S20">
        <v>2</v>
      </c>
      <c r="T20">
        <v>3</v>
      </c>
      <c r="U20" s="28">
        <v>4</v>
      </c>
      <c r="V20" s="92">
        <v>5</v>
      </c>
      <c r="W20">
        <v>6</v>
      </c>
      <c r="X20">
        <v>7</v>
      </c>
      <c r="Y20">
        <v>8</v>
      </c>
      <c r="Z20">
        <v>9</v>
      </c>
      <c r="AA20">
        <v>10</v>
      </c>
      <c r="AB20" s="28">
        <v>5</v>
      </c>
      <c r="AC20">
        <v>5</v>
      </c>
    </row>
    <row r="21" spans="1:29" x14ac:dyDescent="0.25">
      <c r="A21" s="12" t="s">
        <v>56</v>
      </c>
      <c r="B21" s="92" t="s">
        <v>59</v>
      </c>
      <c r="C21" s="62">
        <v>10</v>
      </c>
      <c r="D21" t="s">
        <v>60</v>
      </c>
      <c r="E21" s="59">
        <v>8</v>
      </c>
      <c r="F21" t="s">
        <v>61</v>
      </c>
      <c r="G21" s="62">
        <v>6</v>
      </c>
      <c r="H21" t="s">
        <v>62</v>
      </c>
      <c r="I21" s="62">
        <v>4</v>
      </c>
      <c r="J21" t="s">
        <v>63</v>
      </c>
      <c r="K21" s="62">
        <v>2</v>
      </c>
      <c r="L21" t="s">
        <v>64</v>
      </c>
      <c r="M21" s="62">
        <v>1</v>
      </c>
      <c r="N21" s="59">
        <v>10</v>
      </c>
      <c r="O21" s="63"/>
      <c r="P21" s="28">
        <v>1</v>
      </c>
      <c r="Q21" s="28" t="s">
        <v>17</v>
      </c>
      <c r="R21">
        <v>1</v>
      </c>
      <c r="S21">
        <v>2</v>
      </c>
      <c r="T21">
        <v>3</v>
      </c>
      <c r="U21">
        <v>4</v>
      </c>
      <c r="V21">
        <v>5</v>
      </c>
      <c r="W21" s="92">
        <v>6</v>
      </c>
      <c r="X21">
        <v>7</v>
      </c>
      <c r="Y21">
        <v>8</v>
      </c>
      <c r="Z21">
        <v>9</v>
      </c>
      <c r="AA21">
        <v>10</v>
      </c>
      <c r="AB21" s="28">
        <v>6</v>
      </c>
      <c r="AC21">
        <v>6</v>
      </c>
    </row>
    <row r="22" spans="1:29" x14ac:dyDescent="0.25">
      <c r="A22" s="12" t="s">
        <v>6</v>
      </c>
      <c r="B22" t="s">
        <v>110</v>
      </c>
      <c r="C22" s="60">
        <v>5</v>
      </c>
      <c r="D22" s="92" t="s">
        <v>66</v>
      </c>
      <c r="E22" s="61">
        <v>4</v>
      </c>
      <c r="F22" t="s">
        <v>65</v>
      </c>
      <c r="G22" s="60">
        <v>2</v>
      </c>
      <c r="H22" t="s">
        <v>115</v>
      </c>
      <c r="I22" s="60">
        <v>1</v>
      </c>
      <c r="K22" s="62"/>
      <c r="M22" s="62"/>
      <c r="N22" s="59">
        <v>4</v>
      </c>
      <c r="O22" s="63"/>
      <c r="P22" s="28">
        <v>2</v>
      </c>
      <c r="Q22" s="28" t="s">
        <v>100</v>
      </c>
      <c r="R22">
        <v>1</v>
      </c>
      <c r="S22">
        <v>2</v>
      </c>
      <c r="T22">
        <v>3</v>
      </c>
      <c r="U22">
        <v>4</v>
      </c>
      <c r="V22">
        <v>5</v>
      </c>
      <c r="W22" s="92">
        <v>6</v>
      </c>
      <c r="X22">
        <v>7</v>
      </c>
      <c r="Y22">
        <v>8</v>
      </c>
      <c r="Z22">
        <v>9</v>
      </c>
      <c r="AA22">
        <v>10</v>
      </c>
      <c r="AB22" s="28">
        <v>6</v>
      </c>
      <c r="AC22">
        <v>6</v>
      </c>
    </row>
    <row r="23" spans="1:29" x14ac:dyDescent="0.25">
      <c r="A23" s="12" t="s">
        <v>7</v>
      </c>
      <c r="B23" t="s">
        <v>67</v>
      </c>
      <c r="C23" s="60">
        <v>6</v>
      </c>
      <c r="D23" s="92" t="s">
        <v>68</v>
      </c>
      <c r="E23" s="61">
        <v>4</v>
      </c>
      <c r="F23" t="s">
        <v>69</v>
      </c>
      <c r="G23" s="60">
        <v>2</v>
      </c>
      <c r="H23" t="s">
        <v>70</v>
      </c>
      <c r="I23" s="60">
        <v>1</v>
      </c>
      <c r="K23" s="62"/>
      <c r="M23" s="62"/>
      <c r="N23" s="59">
        <v>4</v>
      </c>
      <c r="O23" s="63"/>
      <c r="P23" s="28">
        <v>2</v>
      </c>
      <c r="Q23" s="28"/>
    </row>
    <row r="24" spans="1:29" x14ac:dyDescent="0.25">
      <c r="A24" s="12" t="s">
        <v>8</v>
      </c>
      <c r="B24" s="92" t="s">
        <v>73</v>
      </c>
      <c r="C24" s="60">
        <v>2</v>
      </c>
      <c r="D24" s="28" t="s">
        <v>72</v>
      </c>
      <c r="E24" s="61">
        <v>1</v>
      </c>
      <c r="G24" s="62"/>
      <c r="I24" s="62"/>
      <c r="K24" s="62"/>
      <c r="M24" s="62"/>
      <c r="N24" s="59">
        <v>2</v>
      </c>
      <c r="O24" s="63"/>
      <c r="P24" s="28">
        <v>1</v>
      </c>
      <c r="Q24" s="28"/>
    </row>
    <row r="25" spans="1:29" x14ac:dyDescent="0.25">
      <c r="A25" s="12" t="s">
        <v>9</v>
      </c>
      <c r="B25" t="s">
        <v>76</v>
      </c>
      <c r="C25" s="60">
        <v>4</v>
      </c>
      <c r="D25" s="92" t="s">
        <v>75</v>
      </c>
      <c r="E25" s="61">
        <v>3</v>
      </c>
      <c r="F25" t="s">
        <v>77</v>
      </c>
      <c r="G25" s="60">
        <v>3</v>
      </c>
      <c r="H25" t="s">
        <v>78</v>
      </c>
      <c r="I25" s="60">
        <v>1</v>
      </c>
      <c r="J25" t="s">
        <v>74</v>
      </c>
      <c r="K25" s="60">
        <v>1</v>
      </c>
      <c r="M25" s="62"/>
      <c r="N25" s="59">
        <v>3</v>
      </c>
      <c r="O25" s="63"/>
      <c r="P25" s="28">
        <v>2</v>
      </c>
      <c r="Q25" s="28"/>
    </row>
    <row r="26" spans="1:29" x14ac:dyDescent="0.25">
      <c r="A26" s="12" t="s">
        <v>57</v>
      </c>
      <c r="B26" t="s">
        <v>79</v>
      </c>
      <c r="C26" s="60">
        <v>5</v>
      </c>
      <c r="D26" t="s">
        <v>80</v>
      </c>
      <c r="E26" s="61">
        <v>4</v>
      </c>
      <c r="F26" s="92" t="s">
        <v>81</v>
      </c>
      <c r="G26" s="60">
        <v>3</v>
      </c>
      <c r="H26" t="s">
        <v>111</v>
      </c>
      <c r="I26" s="60">
        <v>1</v>
      </c>
      <c r="K26" s="62"/>
      <c r="M26" s="62"/>
      <c r="N26" s="59">
        <v>3</v>
      </c>
      <c r="O26" s="63"/>
      <c r="P26" s="28">
        <v>3</v>
      </c>
      <c r="Q26" s="28"/>
    </row>
    <row r="27" spans="1:29" x14ac:dyDescent="0.25">
      <c r="A27" s="12" t="s">
        <v>11</v>
      </c>
      <c r="B27" t="s">
        <v>85</v>
      </c>
      <c r="C27" s="60">
        <v>4</v>
      </c>
      <c r="D27" t="s">
        <v>112</v>
      </c>
      <c r="E27" s="61">
        <v>3</v>
      </c>
      <c r="F27" s="92" t="s">
        <v>84</v>
      </c>
      <c r="G27" s="60">
        <v>3</v>
      </c>
      <c r="H27" t="s">
        <v>83</v>
      </c>
      <c r="I27" s="60">
        <v>1</v>
      </c>
      <c r="J27" t="s">
        <v>82</v>
      </c>
      <c r="K27" s="60">
        <v>1</v>
      </c>
      <c r="L27" t="s">
        <v>86</v>
      </c>
      <c r="M27" s="62">
        <v>1</v>
      </c>
      <c r="N27" s="59">
        <v>3</v>
      </c>
      <c r="O27" s="63"/>
      <c r="P27" s="28">
        <v>3</v>
      </c>
      <c r="Q27" s="28"/>
    </row>
    <row r="28" spans="1:29" x14ac:dyDescent="0.25">
      <c r="A28" s="12" t="s">
        <v>12</v>
      </c>
      <c r="B28" t="s">
        <v>99</v>
      </c>
      <c r="C28" s="60">
        <v>10</v>
      </c>
      <c r="D28" s="92" t="s">
        <v>88</v>
      </c>
      <c r="E28" s="61">
        <v>8</v>
      </c>
      <c r="F28" t="s">
        <v>89</v>
      </c>
      <c r="G28" s="60">
        <v>4</v>
      </c>
      <c r="H28" t="s">
        <v>87</v>
      </c>
      <c r="I28" s="60">
        <v>2</v>
      </c>
      <c r="K28" s="62"/>
      <c r="M28" s="62"/>
      <c r="N28" s="59">
        <v>8</v>
      </c>
      <c r="O28" s="63"/>
      <c r="P28" s="28">
        <v>2</v>
      </c>
      <c r="Q28" s="28"/>
    </row>
    <row r="29" spans="1:29" x14ac:dyDescent="0.25">
      <c r="A29" s="12" t="s">
        <v>13</v>
      </c>
      <c r="B29" t="s">
        <v>93</v>
      </c>
      <c r="C29" s="60">
        <v>10</v>
      </c>
      <c r="D29" s="92" t="s">
        <v>92</v>
      </c>
      <c r="E29" s="61">
        <v>7</v>
      </c>
      <c r="F29" t="s">
        <v>94</v>
      </c>
      <c r="G29" s="60">
        <v>6</v>
      </c>
      <c r="H29" t="s">
        <v>91</v>
      </c>
      <c r="I29" s="60">
        <v>2</v>
      </c>
      <c r="J29" t="s">
        <v>90</v>
      </c>
      <c r="K29" s="60">
        <v>1</v>
      </c>
      <c r="M29" s="62"/>
      <c r="N29" s="59">
        <v>7</v>
      </c>
      <c r="O29" s="63"/>
      <c r="P29" s="28">
        <v>2</v>
      </c>
      <c r="Q29" s="28"/>
    </row>
    <row r="30" spans="1:29" x14ac:dyDescent="0.25">
      <c r="A30" s="12" t="s">
        <v>14</v>
      </c>
      <c r="B30" t="s">
        <v>113</v>
      </c>
      <c r="C30" s="60">
        <v>6</v>
      </c>
      <c r="D30" s="92" t="s">
        <v>97</v>
      </c>
      <c r="E30" s="61">
        <v>5</v>
      </c>
      <c r="F30" t="s">
        <v>96</v>
      </c>
      <c r="G30" s="60">
        <v>3</v>
      </c>
      <c r="H30" t="s">
        <v>95</v>
      </c>
      <c r="I30" s="60">
        <v>1</v>
      </c>
      <c r="J30" t="s">
        <v>98</v>
      </c>
      <c r="K30" s="60">
        <v>1</v>
      </c>
      <c r="M30" s="62"/>
      <c r="N30" s="59">
        <v>5</v>
      </c>
      <c r="O30" s="63"/>
      <c r="P30" s="28">
        <v>2</v>
      </c>
      <c r="Q30" s="28"/>
    </row>
    <row r="31" spans="1:29" x14ac:dyDescent="0.25">
      <c r="A31" s="12" t="s">
        <v>114</v>
      </c>
      <c r="C31" s="59"/>
      <c r="E31" s="59"/>
      <c r="G31" s="59"/>
      <c r="I31" s="59"/>
      <c r="K31" s="59"/>
      <c r="M31" s="59"/>
      <c r="N31" s="59"/>
      <c r="O31" s="63"/>
      <c r="P31" s="28"/>
      <c r="Q31" s="28"/>
    </row>
    <row r="32" spans="1:29" x14ac:dyDescent="0.25">
      <c r="O32" s="63"/>
    </row>
    <row r="33" spans="1:29" ht="23.25" x14ac:dyDescent="0.35">
      <c r="A33" s="58" t="s">
        <v>103</v>
      </c>
      <c r="N33" s="28"/>
      <c r="O33" s="63"/>
      <c r="P33" s="28"/>
      <c r="Q33" s="28"/>
    </row>
    <row r="34" spans="1:29" x14ac:dyDescent="0.25">
      <c r="A34" s="12" t="s">
        <v>55</v>
      </c>
      <c r="B34" t="s">
        <v>58</v>
      </c>
      <c r="C34" s="62">
        <v>5</v>
      </c>
      <c r="D34" s="92" t="s">
        <v>71</v>
      </c>
      <c r="E34" s="59">
        <v>2</v>
      </c>
      <c r="F34" t="s">
        <v>109</v>
      </c>
      <c r="G34" s="62">
        <v>1</v>
      </c>
      <c r="I34" s="62"/>
      <c r="K34" s="62"/>
      <c r="M34" s="62"/>
      <c r="N34" s="59">
        <v>2</v>
      </c>
      <c r="O34" s="63"/>
      <c r="P34" s="28">
        <v>2</v>
      </c>
      <c r="Q34" s="28" t="s">
        <v>16</v>
      </c>
      <c r="R34">
        <v>1</v>
      </c>
      <c r="S34">
        <v>2</v>
      </c>
      <c r="T34">
        <v>3</v>
      </c>
      <c r="U34">
        <v>4</v>
      </c>
      <c r="V34">
        <v>5</v>
      </c>
      <c r="W34">
        <v>6</v>
      </c>
      <c r="X34" s="92">
        <v>7</v>
      </c>
      <c r="Y34">
        <v>8</v>
      </c>
      <c r="Z34">
        <v>9</v>
      </c>
      <c r="AA34">
        <v>10</v>
      </c>
      <c r="AB34" s="28">
        <v>7</v>
      </c>
      <c r="AC34">
        <v>7</v>
      </c>
    </row>
    <row r="35" spans="1:29" x14ac:dyDescent="0.25">
      <c r="A35" s="12" t="s">
        <v>56</v>
      </c>
      <c r="B35" s="92" t="s">
        <v>59</v>
      </c>
      <c r="C35" s="62">
        <v>10</v>
      </c>
      <c r="D35" t="s">
        <v>60</v>
      </c>
      <c r="E35" s="59">
        <v>8</v>
      </c>
      <c r="F35" t="s">
        <v>61</v>
      </c>
      <c r="G35" s="62">
        <v>6</v>
      </c>
      <c r="H35" t="s">
        <v>62</v>
      </c>
      <c r="I35" s="62">
        <v>4</v>
      </c>
      <c r="J35" t="s">
        <v>63</v>
      </c>
      <c r="K35" s="62">
        <v>2</v>
      </c>
      <c r="L35" t="s">
        <v>64</v>
      </c>
      <c r="M35" s="62">
        <v>1</v>
      </c>
      <c r="N35" s="59">
        <v>10</v>
      </c>
      <c r="O35" s="63"/>
      <c r="P35" s="28">
        <v>1</v>
      </c>
      <c r="Q35" s="28" t="s">
        <v>17</v>
      </c>
      <c r="R35">
        <v>1</v>
      </c>
      <c r="S35">
        <v>2</v>
      </c>
      <c r="T35">
        <v>3</v>
      </c>
      <c r="U35">
        <v>4</v>
      </c>
      <c r="V35">
        <v>5</v>
      </c>
      <c r="W35" s="92">
        <v>6</v>
      </c>
      <c r="X35">
        <v>7</v>
      </c>
      <c r="Y35">
        <v>8</v>
      </c>
      <c r="Z35">
        <v>9</v>
      </c>
      <c r="AA35">
        <v>10</v>
      </c>
      <c r="AB35" s="28">
        <v>6</v>
      </c>
      <c r="AC35">
        <v>6</v>
      </c>
    </row>
    <row r="36" spans="1:29" x14ac:dyDescent="0.25">
      <c r="A36" s="12" t="s">
        <v>6</v>
      </c>
      <c r="B36" s="92" t="s">
        <v>110</v>
      </c>
      <c r="C36" s="60">
        <v>5</v>
      </c>
      <c r="D36" t="s">
        <v>66</v>
      </c>
      <c r="E36" s="61">
        <v>4</v>
      </c>
      <c r="F36" t="s">
        <v>65</v>
      </c>
      <c r="G36" s="60">
        <v>2</v>
      </c>
      <c r="H36" t="s">
        <v>115</v>
      </c>
      <c r="I36" s="60">
        <v>1</v>
      </c>
      <c r="K36" s="62"/>
      <c r="M36" s="62"/>
      <c r="N36" s="59">
        <v>5</v>
      </c>
      <c r="O36" s="63"/>
      <c r="P36" s="28">
        <v>1</v>
      </c>
      <c r="Q36" s="28" t="s">
        <v>100</v>
      </c>
      <c r="R36">
        <v>1</v>
      </c>
      <c r="S36">
        <v>2</v>
      </c>
      <c r="T36">
        <v>3</v>
      </c>
      <c r="U36">
        <v>4</v>
      </c>
      <c r="V36">
        <v>5</v>
      </c>
      <c r="W36" s="92">
        <v>6</v>
      </c>
      <c r="X36">
        <v>7</v>
      </c>
      <c r="Y36">
        <v>8</v>
      </c>
      <c r="Z36">
        <v>9</v>
      </c>
      <c r="AA36">
        <v>10</v>
      </c>
      <c r="AB36" s="28">
        <v>6</v>
      </c>
      <c r="AC36">
        <v>6</v>
      </c>
    </row>
    <row r="37" spans="1:29" x14ac:dyDescent="0.25">
      <c r="A37" s="12" t="s">
        <v>7</v>
      </c>
      <c r="B37" t="s">
        <v>67</v>
      </c>
      <c r="C37" s="60">
        <v>6</v>
      </c>
      <c r="D37" s="92" t="s">
        <v>68</v>
      </c>
      <c r="E37" s="61">
        <v>4</v>
      </c>
      <c r="F37" t="s">
        <v>69</v>
      </c>
      <c r="G37" s="60">
        <v>2</v>
      </c>
      <c r="H37" t="s">
        <v>70</v>
      </c>
      <c r="I37" s="60">
        <v>1</v>
      </c>
      <c r="K37" s="62"/>
      <c r="M37" s="62"/>
      <c r="N37" s="59">
        <v>4</v>
      </c>
      <c r="O37" s="63"/>
      <c r="P37" s="28">
        <v>2</v>
      </c>
      <c r="Q37" s="28"/>
    </row>
    <row r="38" spans="1:29" x14ac:dyDescent="0.25">
      <c r="A38" s="12" t="s">
        <v>8</v>
      </c>
      <c r="B38" t="s">
        <v>73</v>
      </c>
      <c r="C38" s="60">
        <v>2</v>
      </c>
      <c r="D38" s="92" t="s">
        <v>72</v>
      </c>
      <c r="E38" s="61">
        <v>1</v>
      </c>
      <c r="G38" s="62"/>
      <c r="I38" s="62"/>
      <c r="K38" s="62"/>
      <c r="M38" s="62"/>
      <c r="N38" s="59">
        <v>1</v>
      </c>
      <c r="O38" s="63"/>
      <c r="P38" s="28">
        <v>2</v>
      </c>
      <c r="Q38" s="28"/>
    </row>
    <row r="39" spans="1:29" x14ac:dyDescent="0.25">
      <c r="A39" s="12" t="s">
        <v>9</v>
      </c>
      <c r="B39" s="92" t="s">
        <v>76</v>
      </c>
      <c r="C39" s="60">
        <v>4</v>
      </c>
      <c r="D39" t="s">
        <v>75</v>
      </c>
      <c r="E39" s="61">
        <v>3</v>
      </c>
      <c r="F39" t="s">
        <v>77</v>
      </c>
      <c r="G39" s="60">
        <v>3</v>
      </c>
      <c r="H39" t="s">
        <v>78</v>
      </c>
      <c r="I39" s="60">
        <v>1</v>
      </c>
      <c r="J39" t="s">
        <v>74</v>
      </c>
      <c r="K39" s="60">
        <v>1</v>
      </c>
      <c r="M39" s="62"/>
      <c r="N39" s="59">
        <v>4</v>
      </c>
      <c r="O39" s="63"/>
      <c r="P39" s="28">
        <v>1</v>
      </c>
      <c r="Q39" s="28"/>
    </row>
    <row r="40" spans="1:29" x14ac:dyDescent="0.25">
      <c r="A40" s="12" t="s">
        <v>57</v>
      </c>
      <c r="B40" t="s">
        <v>79</v>
      </c>
      <c r="C40" s="60">
        <v>5</v>
      </c>
      <c r="D40" s="92" t="s">
        <v>80</v>
      </c>
      <c r="E40" s="61">
        <v>4</v>
      </c>
      <c r="F40" t="s">
        <v>81</v>
      </c>
      <c r="G40" s="60">
        <v>3</v>
      </c>
      <c r="H40" t="s">
        <v>111</v>
      </c>
      <c r="I40" s="60">
        <v>1</v>
      </c>
      <c r="K40" s="62"/>
      <c r="M40" s="62"/>
      <c r="N40" s="59">
        <v>4</v>
      </c>
      <c r="O40" s="63"/>
      <c r="P40" s="28">
        <v>2</v>
      </c>
      <c r="Q40" s="28"/>
    </row>
    <row r="41" spans="1:29" x14ac:dyDescent="0.25">
      <c r="A41" s="12" t="s">
        <v>11</v>
      </c>
      <c r="B41" t="s">
        <v>85</v>
      </c>
      <c r="C41" s="60">
        <v>4</v>
      </c>
      <c r="D41" t="s">
        <v>112</v>
      </c>
      <c r="E41" s="61">
        <v>3</v>
      </c>
      <c r="F41" s="92" t="s">
        <v>84</v>
      </c>
      <c r="G41" s="60">
        <v>3</v>
      </c>
      <c r="H41" t="s">
        <v>83</v>
      </c>
      <c r="I41" s="60">
        <v>1</v>
      </c>
      <c r="J41" t="s">
        <v>82</v>
      </c>
      <c r="K41" s="60">
        <v>1</v>
      </c>
      <c r="L41" t="s">
        <v>86</v>
      </c>
      <c r="M41" s="62">
        <v>1</v>
      </c>
      <c r="N41" s="59">
        <v>3</v>
      </c>
      <c r="O41" s="63"/>
      <c r="P41" s="28">
        <v>3</v>
      </c>
      <c r="Q41" s="28"/>
    </row>
    <row r="42" spans="1:29" x14ac:dyDescent="0.25">
      <c r="A42" s="12" t="s">
        <v>12</v>
      </c>
      <c r="B42" t="s">
        <v>99</v>
      </c>
      <c r="C42" s="60">
        <v>10</v>
      </c>
      <c r="D42" t="s">
        <v>88</v>
      </c>
      <c r="E42" s="61">
        <v>8</v>
      </c>
      <c r="F42" s="92" t="s">
        <v>89</v>
      </c>
      <c r="G42" s="60">
        <v>4</v>
      </c>
      <c r="H42" t="s">
        <v>87</v>
      </c>
      <c r="I42" s="60">
        <v>2</v>
      </c>
      <c r="K42" s="62"/>
      <c r="M42" s="62"/>
      <c r="N42" s="59">
        <v>4</v>
      </c>
      <c r="O42" s="63"/>
      <c r="P42" s="28">
        <v>3</v>
      </c>
      <c r="Q42" s="28"/>
    </row>
    <row r="43" spans="1:29" x14ac:dyDescent="0.25">
      <c r="A43" s="12" t="s">
        <v>13</v>
      </c>
      <c r="B43" t="s">
        <v>93</v>
      </c>
      <c r="C43" s="60">
        <v>10</v>
      </c>
      <c r="D43" s="92" t="s">
        <v>92</v>
      </c>
      <c r="E43" s="61">
        <v>7</v>
      </c>
      <c r="F43" t="s">
        <v>94</v>
      </c>
      <c r="G43" s="60">
        <v>6</v>
      </c>
      <c r="H43" t="s">
        <v>91</v>
      </c>
      <c r="I43" s="60">
        <v>2</v>
      </c>
      <c r="J43" t="s">
        <v>90</v>
      </c>
      <c r="K43" s="60">
        <v>1</v>
      </c>
      <c r="M43" s="62"/>
      <c r="N43" s="59">
        <v>7</v>
      </c>
      <c r="O43" s="63"/>
      <c r="P43" s="28">
        <v>2</v>
      </c>
      <c r="Q43" s="28"/>
    </row>
    <row r="44" spans="1:29" x14ac:dyDescent="0.25">
      <c r="A44" s="12" t="s">
        <v>14</v>
      </c>
      <c r="B44" t="s">
        <v>113</v>
      </c>
      <c r="C44" s="60">
        <v>6</v>
      </c>
      <c r="D44" s="92" t="s">
        <v>97</v>
      </c>
      <c r="E44" s="61">
        <v>5</v>
      </c>
      <c r="F44" t="s">
        <v>96</v>
      </c>
      <c r="G44" s="60">
        <v>3</v>
      </c>
      <c r="H44" t="s">
        <v>95</v>
      </c>
      <c r="I44" s="60">
        <v>1</v>
      </c>
      <c r="J44" t="s">
        <v>98</v>
      </c>
      <c r="K44" s="60">
        <v>1</v>
      </c>
      <c r="M44" s="62"/>
      <c r="N44" s="59">
        <v>5</v>
      </c>
      <c r="O44" s="63"/>
      <c r="P44" s="28">
        <v>2</v>
      </c>
      <c r="Q44" s="28"/>
    </row>
    <row r="45" spans="1:29" x14ac:dyDescent="0.25">
      <c r="A45" s="12" t="s">
        <v>114</v>
      </c>
      <c r="C45" s="59"/>
      <c r="E45" s="59"/>
      <c r="G45" s="59"/>
      <c r="I45" s="59"/>
      <c r="K45" s="59"/>
      <c r="M45" s="59"/>
      <c r="N45" s="59"/>
      <c r="O45" s="63"/>
      <c r="P45" s="28"/>
      <c r="Q45" s="28"/>
    </row>
    <row r="46" spans="1:29" x14ac:dyDescent="0.25">
      <c r="O46" s="63"/>
    </row>
    <row r="47" spans="1:29" ht="23.25" x14ac:dyDescent="0.35">
      <c r="A47" s="58" t="s">
        <v>104</v>
      </c>
      <c r="N47" s="28"/>
      <c r="O47" s="63"/>
      <c r="P47" s="28"/>
      <c r="Q47" s="28"/>
    </row>
    <row r="48" spans="1:29" x14ac:dyDescent="0.25">
      <c r="A48" s="12" t="s">
        <v>55</v>
      </c>
      <c r="B48" t="s">
        <v>58</v>
      </c>
      <c r="C48" s="62">
        <v>5</v>
      </c>
      <c r="D48" s="92" t="s">
        <v>71</v>
      </c>
      <c r="E48" s="59">
        <v>2</v>
      </c>
      <c r="F48" t="s">
        <v>109</v>
      </c>
      <c r="G48" s="62">
        <v>1</v>
      </c>
      <c r="I48" s="62"/>
      <c r="K48" s="62"/>
      <c r="M48" s="62"/>
      <c r="N48" s="59">
        <v>2</v>
      </c>
      <c r="O48" s="63"/>
      <c r="P48" s="28">
        <v>2</v>
      </c>
      <c r="Q48" s="28" t="s">
        <v>16</v>
      </c>
      <c r="R48">
        <v>1</v>
      </c>
      <c r="S48">
        <v>2</v>
      </c>
      <c r="T48">
        <v>3</v>
      </c>
      <c r="U48">
        <v>4</v>
      </c>
      <c r="V48">
        <v>5</v>
      </c>
      <c r="W48" s="92">
        <v>6</v>
      </c>
      <c r="X48">
        <v>7</v>
      </c>
      <c r="Y48">
        <v>8</v>
      </c>
      <c r="Z48">
        <v>9</v>
      </c>
      <c r="AA48">
        <v>10</v>
      </c>
      <c r="AB48" s="28">
        <v>6</v>
      </c>
      <c r="AC48">
        <v>6</v>
      </c>
    </row>
    <row r="49" spans="1:29" x14ac:dyDescent="0.25">
      <c r="A49" s="12" t="s">
        <v>56</v>
      </c>
      <c r="B49" s="92" t="s">
        <v>59</v>
      </c>
      <c r="C49" s="62">
        <v>10</v>
      </c>
      <c r="D49" t="s">
        <v>60</v>
      </c>
      <c r="E49" s="59">
        <v>8</v>
      </c>
      <c r="F49" t="s">
        <v>61</v>
      </c>
      <c r="G49" s="62">
        <v>6</v>
      </c>
      <c r="H49" t="s">
        <v>62</v>
      </c>
      <c r="I49" s="62">
        <v>4</v>
      </c>
      <c r="J49" t="s">
        <v>63</v>
      </c>
      <c r="K49" s="62">
        <v>2</v>
      </c>
      <c r="L49" t="s">
        <v>64</v>
      </c>
      <c r="M49" s="62">
        <v>1</v>
      </c>
      <c r="N49" s="59">
        <v>10</v>
      </c>
      <c r="O49" s="63"/>
      <c r="P49" s="28">
        <v>1</v>
      </c>
      <c r="Q49" s="28" t="s">
        <v>17</v>
      </c>
      <c r="R49">
        <v>1</v>
      </c>
      <c r="S49">
        <v>2</v>
      </c>
      <c r="T49">
        <v>3</v>
      </c>
      <c r="U49">
        <v>4</v>
      </c>
      <c r="V49">
        <v>5</v>
      </c>
      <c r="W49" s="92">
        <v>6</v>
      </c>
      <c r="X49">
        <v>7</v>
      </c>
      <c r="Y49">
        <v>8</v>
      </c>
      <c r="Z49">
        <v>9</v>
      </c>
      <c r="AA49">
        <v>10</v>
      </c>
      <c r="AB49" s="28">
        <v>6</v>
      </c>
      <c r="AC49">
        <v>6</v>
      </c>
    </row>
    <row r="50" spans="1:29" x14ac:dyDescent="0.25">
      <c r="A50" s="12" t="s">
        <v>6</v>
      </c>
      <c r="B50" t="s">
        <v>110</v>
      </c>
      <c r="C50" s="60">
        <v>5</v>
      </c>
      <c r="D50" s="92" t="s">
        <v>66</v>
      </c>
      <c r="E50" s="61">
        <v>4</v>
      </c>
      <c r="F50" t="s">
        <v>65</v>
      </c>
      <c r="G50" s="60">
        <v>2</v>
      </c>
      <c r="H50" t="s">
        <v>115</v>
      </c>
      <c r="I50" s="60">
        <v>1</v>
      </c>
      <c r="K50" s="62"/>
      <c r="M50" s="62"/>
      <c r="N50" s="59">
        <v>4</v>
      </c>
      <c r="O50" s="63"/>
      <c r="P50" s="28">
        <v>2</v>
      </c>
      <c r="Q50" s="28" t="s">
        <v>100</v>
      </c>
      <c r="R50">
        <v>1</v>
      </c>
      <c r="S50">
        <v>2</v>
      </c>
      <c r="T50">
        <v>3</v>
      </c>
      <c r="U50">
        <v>4</v>
      </c>
      <c r="V50">
        <v>5</v>
      </c>
      <c r="W50" s="92">
        <v>6</v>
      </c>
      <c r="X50">
        <v>7</v>
      </c>
      <c r="Y50">
        <v>8</v>
      </c>
      <c r="Z50">
        <v>9</v>
      </c>
      <c r="AA50">
        <v>10</v>
      </c>
      <c r="AB50" s="28">
        <v>6</v>
      </c>
      <c r="AC50">
        <v>6</v>
      </c>
    </row>
    <row r="51" spans="1:29" x14ac:dyDescent="0.25">
      <c r="A51" s="12" t="s">
        <v>7</v>
      </c>
      <c r="B51" t="s">
        <v>67</v>
      </c>
      <c r="C51" s="60">
        <v>6</v>
      </c>
      <c r="D51" s="92" t="s">
        <v>68</v>
      </c>
      <c r="E51" s="61">
        <v>4</v>
      </c>
      <c r="F51" t="s">
        <v>69</v>
      </c>
      <c r="G51" s="60">
        <v>2</v>
      </c>
      <c r="H51" t="s">
        <v>70</v>
      </c>
      <c r="I51" s="60">
        <v>1</v>
      </c>
      <c r="K51" s="62"/>
      <c r="M51" s="62"/>
      <c r="N51" s="59">
        <v>4</v>
      </c>
      <c r="O51" s="63"/>
      <c r="P51" s="28">
        <v>2</v>
      </c>
      <c r="Q51" s="28"/>
    </row>
    <row r="52" spans="1:29" x14ac:dyDescent="0.25">
      <c r="A52" s="12" t="s">
        <v>8</v>
      </c>
      <c r="B52" t="s">
        <v>73</v>
      </c>
      <c r="C52" s="60">
        <v>2</v>
      </c>
      <c r="D52" s="92" t="s">
        <v>72</v>
      </c>
      <c r="E52" s="61">
        <v>1</v>
      </c>
      <c r="G52" s="62"/>
      <c r="I52" s="62"/>
      <c r="K52" s="62"/>
      <c r="M52" s="62"/>
      <c r="N52" s="59">
        <v>1</v>
      </c>
      <c r="O52" s="63"/>
      <c r="P52" s="28">
        <v>2</v>
      </c>
      <c r="Q52" s="28"/>
    </row>
    <row r="53" spans="1:29" x14ac:dyDescent="0.25">
      <c r="A53" s="12" t="s">
        <v>9</v>
      </c>
      <c r="B53" t="s">
        <v>76</v>
      </c>
      <c r="C53" s="60">
        <v>4</v>
      </c>
      <c r="D53" t="s">
        <v>75</v>
      </c>
      <c r="E53" s="61">
        <v>3</v>
      </c>
      <c r="F53" s="92" t="s">
        <v>77</v>
      </c>
      <c r="G53" s="60">
        <v>3</v>
      </c>
      <c r="H53" t="s">
        <v>78</v>
      </c>
      <c r="I53" s="60">
        <v>1</v>
      </c>
      <c r="J53" t="s">
        <v>74</v>
      </c>
      <c r="K53" s="60">
        <v>1</v>
      </c>
      <c r="M53" s="62"/>
      <c r="N53" s="59">
        <v>3</v>
      </c>
      <c r="O53" s="63"/>
      <c r="P53" s="28">
        <v>3</v>
      </c>
      <c r="Q53" s="28"/>
    </row>
    <row r="54" spans="1:29" x14ac:dyDescent="0.25">
      <c r="A54" s="12" t="s">
        <v>57</v>
      </c>
      <c r="B54" t="s">
        <v>79</v>
      </c>
      <c r="C54" s="60">
        <v>5</v>
      </c>
      <c r="D54" s="92" t="s">
        <v>80</v>
      </c>
      <c r="E54" s="61">
        <v>4</v>
      </c>
      <c r="F54" t="s">
        <v>81</v>
      </c>
      <c r="G54" s="60">
        <v>3</v>
      </c>
      <c r="H54" t="s">
        <v>111</v>
      </c>
      <c r="I54" s="60">
        <v>1</v>
      </c>
      <c r="K54" s="62"/>
      <c r="M54" s="62"/>
      <c r="N54" s="59">
        <v>4</v>
      </c>
      <c r="O54" s="63"/>
      <c r="P54" s="28">
        <v>2</v>
      </c>
      <c r="Q54" s="28"/>
    </row>
    <row r="55" spans="1:29" x14ac:dyDescent="0.25">
      <c r="A55" s="12" t="s">
        <v>11</v>
      </c>
      <c r="B55" t="s">
        <v>85</v>
      </c>
      <c r="C55" s="60">
        <v>4</v>
      </c>
      <c r="D55" s="92" t="s">
        <v>112</v>
      </c>
      <c r="E55" s="61">
        <v>3</v>
      </c>
      <c r="F55" t="s">
        <v>84</v>
      </c>
      <c r="G55" s="60">
        <v>3</v>
      </c>
      <c r="H55" t="s">
        <v>83</v>
      </c>
      <c r="I55" s="60">
        <v>1</v>
      </c>
      <c r="J55" t="s">
        <v>82</v>
      </c>
      <c r="K55" s="60">
        <v>1</v>
      </c>
      <c r="L55" t="s">
        <v>86</v>
      </c>
      <c r="M55" s="62">
        <v>1</v>
      </c>
      <c r="N55" s="59">
        <v>3</v>
      </c>
      <c r="O55" s="63"/>
      <c r="P55" s="28">
        <v>2</v>
      </c>
      <c r="Q55" s="28"/>
    </row>
    <row r="56" spans="1:29" x14ac:dyDescent="0.25">
      <c r="A56" s="12" t="s">
        <v>12</v>
      </c>
      <c r="B56" t="s">
        <v>99</v>
      </c>
      <c r="C56" s="60">
        <v>10</v>
      </c>
      <c r="D56" t="s">
        <v>88</v>
      </c>
      <c r="E56" s="61">
        <v>8</v>
      </c>
      <c r="F56" s="92" t="s">
        <v>89</v>
      </c>
      <c r="G56" s="60">
        <v>4</v>
      </c>
      <c r="H56" t="s">
        <v>87</v>
      </c>
      <c r="I56" s="60">
        <v>2</v>
      </c>
      <c r="K56" s="62"/>
      <c r="M56" s="62"/>
      <c r="N56" s="59">
        <v>4</v>
      </c>
      <c r="O56" s="63"/>
      <c r="P56" s="28">
        <v>3</v>
      </c>
      <c r="Q56" s="28"/>
    </row>
    <row r="57" spans="1:29" x14ac:dyDescent="0.25">
      <c r="A57" s="12" t="s">
        <v>13</v>
      </c>
      <c r="B57" t="s">
        <v>93</v>
      </c>
      <c r="C57" s="60">
        <v>10</v>
      </c>
      <c r="D57" s="92" t="s">
        <v>92</v>
      </c>
      <c r="E57" s="61">
        <v>7</v>
      </c>
      <c r="F57" t="s">
        <v>94</v>
      </c>
      <c r="G57" s="60">
        <v>6</v>
      </c>
      <c r="H57" t="s">
        <v>91</v>
      </c>
      <c r="I57" s="60">
        <v>2</v>
      </c>
      <c r="J57" t="s">
        <v>90</v>
      </c>
      <c r="K57" s="60">
        <v>1</v>
      </c>
      <c r="M57" s="62"/>
      <c r="N57" s="59">
        <v>7</v>
      </c>
      <c r="O57" s="63"/>
      <c r="P57" s="28">
        <v>2</v>
      </c>
      <c r="Q57" s="28"/>
    </row>
    <row r="58" spans="1:29" x14ac:dyDescent="0.25">
      <c r="A58" s="12" t="s">
        <v>14</v>
      </c>
      <c r="B58" t="s">
        <v>113</v>
      </c>
      <c r="C58" s="60">
        <v>6</v>
      </c>
      <c r="D58" s="92" t="s">
        <v>97</v>
      </c>
      <c r="E58" s="61">
        <v>5</v>
      </c>
      <c r="F58" t="s">
        <v>96</v>
      </c>
      <c r="G58" s="60">
        <v>3</v>
      </c>
      <c r="H58" t="s">
        <v>95</v>
      </c>
      <c r="I58" s="60">
        <v>1</v>
      </c>
      <c r="J58" t="s">
        <v>98</v>
      </c>
      <c r="K58" s="60">
        <v>1</v>
      </c>
      <c r="M58" s="62"/>
      <c r="N58" s="59">
        <v>5</v>
      </c>
      <c r="O58" s="63"/>
      <c r="P58" s="28">
        <v>2</v>
      </c>
      <c r="Q58" s="28"/>
    </row>
    <row r="59" spans="1:29" x14ac:dyDescent="0.25">
      <c r="A59" s="12" t="s">
        <v>114</v>
      </c>
      <c r="C59" s="59"/>
      <c r="E59" s="59"/>
      <c r="G59" s="59"/>
      <c r="I59" s="59"/>
      <c r="K59" s="59"/>
      <c r="M59" s="59"/>
      <c r="N59" s="59"/>
      <c r="O59" s="59"/>
      <c r="P59" s="28"/>
      <c r="Q59" s="28"/>
    </row>
    <row r="60" spans="1:29" x14ac:dyDescent="0.25">
      <c r="S60" t="s">
        <v>47</v>
      </c>
    </row>
    <row r="61" spans="1:29" x14ac:dyDescent="0.25">
      <c r="A61" s="12" t="s">
        <v>107</v>
      </c>
      <c r="B61" t="s">
        <v>105</v>
      </c>
      <c r="F61" t="s">
        <v>108</v>
      </c>
      <c r="Q61" s="64" t="s">
        <v>107</v>
      </c>
    </row>
    <row r="62" spans="1:29" x14ac:dyDescent="0.25">
      <c r="A62" t="s">
        <v>4</v>
      </c>
      <c r="B62">
        <f t="shared" ref="B62:B72" si="0">IFERROR(SUM(N6,N20,N34,N48)/COUNT(N6,N20,N34,N48),"")</f>
        <v>3.5</v>
      </c>
      <c r="D62" t="str">
        <f>IFERROR(SUM(O6,O20,O34,O48)/COUNT(O6,O20,O34,O48),"")</f>
        <v/>
      </c>
      <c r="F62">
        <f t="shared" ref="F62:F68" si="1">IFERROR(SUM(P6,P20,P34,P48)/COUNT(P6,P20,P34,P48),"")</f>
        <v>1.5</v>
      </c>
      <c r="P62" s="28"/>
      <c r="Q62" t="s">
        <v>16</v>
      </c>
      <c r="S62">
        <f>SUM(AC6,AC20,AC34,AC48)/COUNT(AC6,AC20,AC34,AC48)</f>
        <v>6</v>
      </c>
      <c r="AB62" s="65"/>
      <c r="AC62" s="65"/>
    </row>
    <row r="63" spans="1:29" x14ac:dyDescent="0.25">
      <c r="A63" t="s">
        <v>5</v>
      </c>
      <c r="B63">
        <f t="shared" si="0"/>
        <v>9.5</v>
      </c>
      <c r="D63" t="str">
        <f>IFERROR(SUM(O7,O21,O35,O49)/COUNT(O7,O21,O35,O49),"")</f>
        <v/>
      </c>
      <c r="F63">
        <f t="shared" si="1"/>
        <v>1.25</v>
      </c>
      <c r="Q63" t="s">
        <v>17</v>
      </c>
      <c r="S63">
        <f t="shared" ref="S63:S64" si="2">SUM(AC7,AC21,AC35,AC49)/COUNT(AC7,AC21,AC35,AC49)</f>
        <v>5.75</v>
      </c>
      <c r="AB63" s="65"/>
      <c r="AC63" s="65"/>
    </row>
    <row r="64" spans="1:29" x14ac:dyDescent="0.25">
      <c r="A64" t="s">
        <v>6</v>
      </c>
      <c r="B64">
        <f t="shared" si="0"/>
        <v>4.25</v>
      </c>
      <c r="D64" t="str">
        <f>IFERROR(SUM(O8,O22,O36,O50)/COUNT(O8,O22,O36,O50),"")</f>
        <v/>
      </c>
      <c r="F64">
        <f t="shared" si="1"/>
        <v>1.75</v>
      </c>
      <c r="Q64" t="s">
        <v>100</v>
      </c>
      <c r="S64">
        <f t="shared" si="2"/>
        <v>5.75</v>
      </c>
      <c r="AB64" s="65"/>
      <c r="AC64" s="65"/>
    </row>
    <row r="65" spans="1:6" x14ac:dyDescent="0.25">
      <c r="A65" t="s">
        <v>7</v>
      </c>
      <c r="B65">
        <f t="shared" si="0"/>
        <v>3.5</v>
      </c>
      <c r="D65" t="str">
        <f>IFERROR(SUM(O9,O23,O37,O51)/COUNT(O9,O23,O37,O51),"")</f>
        <v/>
      </c>
      <c r="F65">
        <f t="shared" si="1"/>
        <v>2.25</v>
      </c>
    </row>
    <row r="66" spans="1:6" x14ac:dyDescent="0.25">
      <c r="A66" t="s">
        <v>8</v>
      </c>
      <c r="B66">
        <f t="shared" si="0"/>
        <v>1.25</v>
      </c>
      <c r="F66">
        <f t="shared" si="1"/>
        <v>1.75</v>
      </c>
    </row>
    <row r="67" spans="1:6" x14ac:dyDescent="0.25">
      <c r="A67" t="s">
        <v>9</v>
      </c>
      <c r="B67">
        <f t="shared" si="0"/>
        <v>3.5</v>
      </c>
      <c r="F67">
        <f t="shared" si="1"/>
        <v>1.75</v>
      </c>
    </row>
    <row r="68" spans="1:6" x14ac:dyDescent="0.25">
      <c r="A68" t="s">
        <v>10</v>
      </c>
      <c r="B68">
        <f t="shared" si="0"/>
        <v>4</v>
      </c>
      <c r="F68">
        <f t="shared" si="1"/>
        <v>2</v>
      </c>
    </row>
    <row r="69" spans="1:6" x14ac:dyDescent="0.25">
      <c r="A69" t="s">
        <v>11</v>
      </c>
      <c r="B69">
        <f t="shared" si="0"/>
        <v>3</v>
      </c>
      <c r="F69">
        <f t="shared" ref="F69:F72" si="3">IFERROR(SUM(P13,P27,P41,P55)/COUNT(P13,P27,P41,P55),"")</f>
        <v>2.5</v>
      </c>
    </row>
    <row r="70" spans="1:6" x14ac:dyDescent="0.25">
      <c r="A70" t="s">
        <v>12</v>
      </c>
      <c r="B70">
        <f t="shared" si="0"/>
        <v>6</v>
      </c>
      <c r="F70">
        <f t="shared" si="3"/>
        <v>2.5</v>
      </c>
    </row>
    <row r="71" spans="1:6" x14ac:dyDescent="0.25">
      <c r="A71" t="s">
        <v>13</v>
      </c>
      <c r="B71">
        <f t="shared" si="0"/>
        <v>7.75</v>
      </c>
      <c r="F71">
        <f t="shared" si="3"/>
        <v>1.75</v>
      </c>
    </row>
    <row r="72" spans="1:6" x14ac:dyDescent="0.25">
      <c r="A72" t="s">
        <v>14</v>
      </c>
      <c r="B72">
        <f t="shared" si="0"/>
        <v>5</v>
      </c>
      <c r="F72">
        <f t="shared" si="3"/>
        <v>2</v>
      </c>
    </row>
    <row r="73" spans="1:6" x14ac:dyDescent="0.25">
      <c r="A73" t="s">
        <v>114</v>
      </c>
      <c r="B73" t="str">
        <f>B17&amp;" "&amp;B31&amp;" "&amp;B45&amp;" "&amp;B59</f>
        <v xml:space="preserve">   </v>
      </c>
    </row>
  </sheetData>
  <sheetProtection selectLockedCells="1"/>
  <phoneticPr fontId="1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nettoyertableauanalyse">
                <anchor moveWithCells="1">
                  <from>
                    <xdr:col>5</xdr:col>
                    <xdr:colOff>1009650</xdr:colOff>
                    <xdr:row>1</xdr:row>
                    <xdr:rowOff>19050</xdr:rowOff>
                  </from>
                  <to>
                    <xdr:col>13</xdr:col>
                    <xdr:colOff>485775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39142-C554-4BEB-90C0-9557E4509503}">
  <sheetPr codeName="Feuil2"/>
  <dimension ref="A1:V11"/>
  <sheetViews>
    <sheetView workbookViewId="0">
      <selection activeCell="K20" sqref="K20"/>
    </sheetView>
  </sheetViews>
  <sheetFormatPr baseColWidth="10" defaultRowHeight="15" x14ac:dyDescent="0.25"/>
  <cols>
    <col min="1" max="20" width="8.140625" customWidth="1"/>
    <col min="21" max="21" width="17.7109375" bestFit="1" customWidth="1"/>
  </cols>
  <sheetData>
    <row r="1" spans="1:22" x14ac:dyDescent="0.25">
      <c r="A1" s="6" t="s">
        <v>0</v>
      </c>
      <c r="B1" s="6" t="s">
        <v>3</v>
      </c>
      <c r="C1" s="6" t="s">
        <v>46</v>
      </c>
      <c r="D1" s="6" t="s">
        <v>2</v>
      </c>
      <c r="E1" s="6" t="s">
        <v>1</v>
      </c>
      <c r="F1" s="6" t="s">
        <v>4</v>
      </c>
      <c r="G1" s="6" t="s">
        <v>5</v>
      </c>
      <c r="H1" s="6" t="s">
        <v>6</v>
      </c>
      <c r="I1" s="6" t="s">
        <v>7</v>
      </c>
      <c r="J1" s="6" t="s">
        <v>8</v>
      </c>
      <c r="K1" s="6" t="s">
        <v>9</v>
      </c>
      <c r="L1" s="6" t="s">
        <v>10</v>
      </c>
      <c r="M1" s="6" t="s">
        <v>11</v>
      </c>
      <c r="N1" s="6" t="s">
        <v>12</v>
      </c>
      <c r="O1" s="6" t="s">
        <v>13</v>
      </c>
      <c r="P1" s="6" t="s">
        <v>14</v>
      </c>
      <c r="Q1" s="6" t="s">
        <v>15</v>
      </c>
      <c r="R1" s="6" t="s">
        <v>16</v>
      </c>
      <c r="S1" s="6" t="s">
        <v>17</v>
      </c>
      <c r="T1" s="6" t="s">
        <v>18</v>
      </c>
      <c r="U1" s="6" t="s">
        <v>19</v>
      </c>
      <c r="V1" s="6" t="s">
        <v>47</v>
      </c>
    </row>
    <row r="2" spans="1:22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spans="1:22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</row>
    <row r="4" spans="1:22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</row>
    <row r="5" spans="1:22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</row>
    <row r="6" spans="1:22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2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</row>
    <row r="8" spans="1:22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</row>
    <row r="9" spans="1:22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</row>
    <row r="10" spans="1:22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</row>
    <row r="11" spans="1:22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</row>
  </sheetData>
  <pageMargins left="0.7" right="0.7" top="0.75" bottom="0.75" header="0.3" footer="0.3"/>
  <pageSetup paperSize="9" orientation="landscape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Fiches</vt:lpstr>
      <vt:lpstr>Tableauanalyse</vt:lpstr>
      <vt:lpstr>BDD</vt:lpstr>
      <vt:lpstr>Gouteur1</vt:lpstr>
      <vt:lpstr>Gouteur2</vt:lpstr>
      <vt:lpstr>Gouteur3</vt:lpstr>
      <vt:lpstr>Gouteur4</vt:lpstr>
      <vt:lpstr>Fiches!Zone_d_impression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cp:lastPrinted>2022-05-03T17:51:05Z</cp:lastPrinted>
  <dcterms:created xsi:type="dcterms:W3CDTF">2022-04-29T13:20:50Z</dcterms:created>
  <dcterms:modified xsi:type="dcterms:W3CDTF">2022-05-04T01:36:16Z</dcterms:modified>
</cp:coreProperties>
</file>