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.lapalus\Desktop\"/>
    </mc:Choice>
  </mc:AlternateContent>
  <bookViews>
    <workbookView xWindow="0" yWindow="0" windowWidth="4005" windowHeight="4005" tabRatio="515"/>
  </bookViews>
  <sheets>
    <sheet name="Débit lames doubles" sheetId="22" r:id="rId1"/>
  </sheets>
  <definedNames>
    <definedName name="_xlnm._FilterDatabase" localSheetId="0" hidden="1">'Débit lames doubles'!$D$7:$S$32</definedName>
  </definedNames>
  <calcPr calcId="162913"/>
</workbook>
</file>

<file path=xl/calcChain.xml><?xml version="1.0" encoding="utf-8"?>
<calcChain xmlns="http://schemas.openxmlformats.org/spreadsheetml/2006/main">
  <c r="AB7" i="22" l="1"/>
  <c r="R2" i="22" s="1"/>
  <c r="AA7" i="22"/>
  <c r="Q2" i="22" s="1"/>
  <c r="Z7" i="22"/>
  <c r="P2" i="22" s="1"/>
  <c r="Y7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02" i="22"/>
  <c r="N103" i="22"/>
  <c r="N104" i="22"/>
  <c r="N105" i="22"/>
  <c r="N106" i="22"/>
  <c r="N107" i="22"/>
  <c r="N108" i="22"/>
  <c r="N109" i="22"/>
  <c r="N110" i="22"/>
  <c r="N111" i="22"/>
  <c r="N112" i="22"/>
  <c r="N113" i="22"/>
  <c r="N114" i="22"/>
  <c r="N115" i="22"/>
  <c r="N116" i="22"/>
  <c r="N117" i="22"/>
  <c r="N118" i="22"/>
  <c r="N119" i="22"/>
  <c r="N120" i="22"/>
  <c r="N121" i="22"/>
  <c r="N122" i="22"/>
  <c r="N123" i="22"/>
  <c r="N124" i="22"/>
  <c r="N125" i="22"/>
  <c r="N126" i="22"/>
  <c r="N127" i="22"/>
  <c r="N128" i="22"/>
  <c r="N129" i="22"/>
  <c r="N130" i="22"/>
  <c r="N131" i="22"/>
  <c r="N132" i="22"/>
  <c r="N133" i="22"/>
  <c r="N134" i="22"/>
  <c r="N135" i="22"/>
  <c r="N136" i="22"/>
  <c r="N137" i="22"/>
  <c r="N138" i="22"/>
  <c r="N139" i="22"/>
  <c r="N140" i="22"/>
  <c r="N141" i="22"/>
  <c r="N142" i="22"/>
  <c r="N143" i="22"/>
  <c r="N144" i="22"/>
  <c r="N145" i="22"/>
  <c r="N146" i="22"/>
  <c r="N147" i="22"/>
  <c r="N148" i="22"/>
  <c r="N149" i="22"/>
  <c r="N150" i="22"/>
  <c r="N151" i="22"/>
  <c r="N152" i="22"/>
  <c r="N153" i="22"/>
  <c r="N154" i="22"/>
  <c r="N155" i="22"/>
  <c r="N156" i="22"/>
  <c r="N157" i="22"/>
  <c r="N158" i="22"/>
  <c r="N159" i="22"/>
  <c r="N160" i="22"/>
  <c r="N161" i="22"/>
  <c r="N162" i="22"/>
  <c r="N163" i="22"/>
  <c r="N164" i="22"/>
  <c r="N165" i="22"/>
  <c r="N166" i="22"/>
  <c r="N167" i="22"/>
  <c r="N168" i="22"/>
  <c r="N169" i="22"/>
  <c r="N170" i="22"/>
  <c r="N171" i="22"/>
  <c r="N172" i="22"/>
  <c r="N173" i="22"/>
  <c r="N174" i="22"/>
  <c r="N175" i="22"/>
  <c r="N176" i="22"/>
  <c r="N177" i="22"/>
  <c r="N178" i="22"/>
  <c r="N179" i="22"/>
  <c r="N180" i="22"/>
  <c r="N181" i="22"/>
  <c r="N182" i="22"/>
  <c r="N183" i="22"/>
  <c r="N184" i="22"/>
  <c r="N185" i="22"/>
  <c r="N186" i="22"/>
  <c r="N187" i="22"/>
  <c r="N188" i="22"/>
  <c r="N189" i="22"/>
  <c r="N190" i="22"/>
  <c r="N191" i="22"/>
  <c r="N192" i="22"/>
  <c r="N193" i="22"/>
  <c r="N194" i="22"/>
  <c r="N195" i="22"/>
  <c r="N196" i="22"/>
  <c r="N197" i="22"/>
  <c r="N198" i="22"/>
  <c r="N199" i="22"/>
  <c r="N200" i="22"/>
  <c r="N201" i="22"/>
  <c r="N202" i="22"/>
  <c r="N203" i="22"/>
  <c r="N204" i="22"/>
  <c r="N205" i="22"/>
  <c r="N206" i="22"/>
  <c r="N207" i="22"/>
  <c r="N208" i="22"/>
  <c r="N209" i="22"/>
  <c r="N210" i="22"/>
  <c r="N211" i="22"/>
  <c r="N212" i="22"/>
  <c r="N213" i="22"/>
  <c r="N214" i="22"/>
  <c r="N215" i="22"/>
  <c r="N216" i="22"/>
  <c r="N217" i="22"/>
  <c r="N218" i="22"/>
  <c r="N219" i="22"/>
  <c r="N220" i="22"/>
  <c r="N221" i="22"/>
  <c r="N222" i="22"/>
  <c r="N223" i="22"/>
  <c r="N224" i="22"/>
  <c r="N225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54" i="22"/>
  <c r="M155" i="22"/>
  <c r="M156" i="22"/>
  <c r="M157" i="22"/>
  <c r="M158" i="22"/>
  <c r="M159" i="22"/>
  <c r="M160" i="22"/>
  <c r="M161" i="22"/>
  <c r="M162" i="22"/>
  <c r="M163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0" i="22"/>
  <c r="L31" i="22"/>
  <c r="L32" i="22"/>
  <c r="L33" i="22"/>
  <c r="L34" i="22"/>
  <c r="L35" i="22"/>
  <c r="L36" i="22"/>
  <c r="L37" i="22"/>
  <c r="L38" i="22"/>
  <c r="L39" i="22"/>
  <c r="L40" i="22"/>
  <c r="L41" i="22"/>
  <c r="L42" i="22"/>
  <c r="L43" i="22"/>
  <c r="L44" i="22"/>
  <c r="L45" i="22"/>
  <c r="L46" i="22"/>
  <c r="L47" i="22"/>
  <c r="L48" i="22"/>
  <c r="L49" i="22"/>
  <c r="L50" i="22"/>
  <c r="L51" i="22"/>
  <c r="L52" i="22"/>
  <c r="L53" i="22"/>
  <c r="L54" i="22"/>
  <c r="L55" i="22"/>
  <c r="L56" i="22"/>
  <c r="L57" i="22"/>
  <c r="L58" i="22"/>
  <c r="L59" i="22"/>
  <c r="L60" i="22"/>
  <c r="L61" i="22"/>
  <c r="L62" i="22"/>
  <c r="L63" i="22"/>
  <c r="L64" i="22"/>
  <c r="L65" i="22"/>
  <c r="L66" i="22"/>
  <c r="L67" i="22"/>
  <c r="L68" i="22"/>
  <c r="L69" i="22"/>
  <c r="L70" i="22"/>
  <c r="L71" i="22"/>
  <c r="L72" i="22"/>
  <c r="L73" i="22"/>
  <c r="L74" i="22"/>
  <c r="L75" i="22"/>
  <c r="L76" i="22"/>
  <c r="L77" i="22"/>
  <c r="L78" i="22"/>
  <c r="L79" i="22"/>
  <c r="L80" i="22"/>
  <c r="L81" i="22"/>
  <c r="L82" i="22"/>
  <c r="L83" i="22"/>
  <c r="L84" i="22"/>
  <c r="L85" i="22"/>
  <c r="L86" i="22"/>
  <c r="L87" i="22"/>
  <c r="L88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L102" i="22"/>
  <c r="L103" i="22"/>
  <c r="L104" i="22"/>
  <c r="L105" i="22"/>
  <c r="L106" i="22"/>
  <c r="L107" i="22"/>
  <c r="L108" i="22"/>
  <c r="L109" i="22"/>
  <c r="L110" i="22"/>
  <c r="L111" i="22"/>
  <c r="L112" i="22"/>
  <c r="L113" i="22"/>
  <c r="L114" i="22"/>
  <c r="L115" i="22"/>
  <c r="L116" i="22"/>
  <c r="L117" i="22"/>
  <c r="L118" i="22"/>
  <c r="L119" i="22"/>
  <c r="L120" i="22"/>
  <c r="L121" i="22"/>
  <c r="L122" i="22"/>
  <c r="L123" i="22"/>
  <c r="L124" i="22"/>
  <c r="L125" i="22"/>
  <c r="L126" i="22"/>
  <c r="L127" i="22"/>
  <c r="L128" i="22"/>
  <c r="L129" i="22"/>
  <c r="L130" i="22"/>
  <c r="L131" i="22"/>
  <c r="L132" i="22"/>
  <c r="L133" i="22"/>
  <c r="L134" i="22"/>
  <c r="L135" i="22"/>
  <c r="L136" i="22"/>
  <c r="L137" i="22"/>
  <c r="L138" i="22"/>
  <c r="L139" i="22"/>
  <c r="L140" i="22"/>
  <c r="L141" i="22"/>
  <c r="L142" i="22"/>
  <c r="L143" i="22"/>
  <c r="L144" i="22"/>
  <c r="L145" i="22"/>
  <c r="L146" i="22"/>
  <c r="L147" i="22"/>
  <c r="L148" i="22"/>
  <c r="L149" i="22"/>
  <c r="L150" i="22"/>
  <c r="L151" i="22"/>
  <c r="L152" i="22"/>
  <c r="L153" i="22"/>
  <c r="L154" i="22"/>
  <c r="L155" i="22"/>
  <c r="L156" i="22"/>
  <c r="L157" i="22"/>
  <c r="L158" i="22"/>
  <c r="L159" i="22"/>
  <c r="L160" i="22"/>
  <c r="L161" i="22"/>
  <c r="L162" i="22"/>
  <c r="L163" i="22"/>
  <c r="L164" i="22"/>
  <c r="L165" i="22"/>
  <c r="L166" i="22"/>
  <c r="L167" i="22"/>
  <c r="L168" i="22"/>
  <c r="L169" i="22"/>
  <c r="L170" i="22"/>
  <c r="L171" i="22"/>
  <c r="L172" i="22"/>
  <c r="L173" i="22"/>
  <c r="L174" i="22"/>
  <c r="L175" i="22"/>
  <c r="L176" i="22"/>
  <c r="L177" i="22"/>
  <c r="L178" i="22"/>
  <c r="L179" i="22"/>
  <c r="L180" i="22"/>
  <c r="L181" i="22"/>
  <c r="L182" i="22"/>
  <c r="L183" i="22"/>
  <c r="L184" i="22"/>
  <c r="L185" i="22"/>
  <c r="L186" i="22"/>
  <c r="L187" i="22"/>
  <c r="L188" i="22"/>
  <c r="L189" i="22"/>
  <c r="L190" i="22"/>
  <c r="L191" i="22"/>
  <c r="L192" i="22"/>
  <c r="L193" i="22"/>
  <c r="L194" i="22"/>
  <c r="L195" i="22"/>
  <c r="L196" i="22"/>
  <c r="L197" i="22"/>
  <c r="L198" i="22"/>
  <c r="L199" i="22"/>
  <c r="L200" i="22"/>
  <c r="L201" i="22"/>
  <c r="L202" i="22"/>
  <c r="L203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D9" i="22"/>
  <c r="E9" i="22"/>
  <c r="F9" i="22"/>
  <c r="G9" i="22"/>
  <c r="H9" i="22"/>
  <c r="I9" i="22"/>
  <c r="J9" i="22"/>
  <c r="K9" i="22"/>
  <c r="O9" i="22"/>
  <c r="D10" i="22"/>
  <c r="E10" i="22"/>
  <c r="F10" i="22"/>
  <c r="G10" i="22"/>
  <c r="H10" i="22"/>
  <c r="I10" i="22"/>
  <c r="J10" i="22"/>
  <c r="K10" i="22"/>
  <c r="O10" i="22"/>
  <c r="D11" i="22"/>
  <c r="E11" i="22"/>
  <c r="F11" i="22"/>
  <c r="G11" i="22"/>
  <c r="H11" i="22"/>
  <c r="I11" i="22"/>
  <c r="J11" i="22"/>
  <c r="K11" i="22"/>
  <c r="O11" i="22"/>
  <c r="D12" i="22"/>
  <c r="E12" i="22"/>
  <c r="F12" i="22"/>
  <c r="G12" i="22"/>
  <c r="H12" i="22"/>
  <c r="I12" i="22"/>
  <c r="J12" i="22"/>
  <c r="K12" i="22"/>
  <c r="O12" i="22"/>
  <c r="D13" i="22"/>
  <c r="E13" i="22"/>
  <c r="F13" i="22"/>
  <c r="G13" i="22"/>
  <c r="H13" i="22"/>
  <c r="I13" i="22"/>
  <c r="J13" i="22"/>
  <c r="K13" i="22"/>
  <c r="O13" i="22"/>
  <c r="D14" i="22"/>
  <c r="E14" i="22"/>
  <c r="F14" i="22"/>
  <c r="G14" i="22"/>
  <c r="H14" i="22"/>
  <c r="I14" i="22"/>
  <c r="J14" i="22"/>
  <c r="K14" i="22"/>
  <c r="O14" i="22"/>
  <c r="D15" i="22"/>
  <c r="E15" i="22"/>
  <c r="F15" i="22"/>
  <c r="G15" i="22"/>
  <c r="H15" i="22"/>
  <c r="I15" i="22"/>
  <c r="J15" i="22"/>
  <c r="K15" i="22"/>
  <c r="O15" i="22"/>
  <c r="D16" i="22"/>
  <c r="E16" i="22"/>
  <c r="F16" i="22"/>
  <c r="G16" i="22"/>
  <c r="H16" i="22"/>
  <c r="I16" i="22"/>
  <c r="J16" i="22"/>
  <c r="K16" i="22"/>
  <c r="O16" i="22"/>
  <c r="D17" i="22"/>
  <c r="E17" i="22"/>
  <c r="F17" i="22"/>
  <c r="G17" i="22"/>
  <c r="H17" i="22"/>
  <c r="I17" i="22"/>
  <c r="J17" i="22"/>
  <c r="K17" i="22"/>
  <c r="O17" i="22"/>
  <c r="D18" i="22"/>
  <c r="E18" i="22"/>
  <c r="F18" i="22"/>
  <c r="G18" i="22"/>
  <c r="H18" i="22"/>
  <c r="I18" i="22"/>
  <c r="J18" i="22"/>
  <c r="K18" i="22"/>
  <c r="O18" i="22"/>
  <c r="D19" i="22"/>
  <c r="E19" i="22"/>
  <c r="F19" i="22"/>
  <c r="G19" i="22"/>
  <c r="H19" i="22"/>
  <c r="I19" i="22"/>
  <c r="J19" i="22"/>
  <c r="K19" i="22"/>
  <c r="O19" i="22"/>
  <c r="D20" i="22"/>
  <c r="E20" i="22"/>
  <c r="F20" i="22"/>
  <c r="G20" i="22"/>
  <c r="H20" i="22"/>
  <c r="I20" i="22"/>
  <c r="J20" i="22"/>
  <c r="K20" i="22"/>
  <c r="O20" i="22"/>
  <c r="D21" i="22"/>
  <c r="E21" i="22"/>
  <c r="F21" i="22"/>
  <c r="G21" i="22"/>
  <c r="H21" i="22"/>
  <c r="I21" i="22"/>
  <c r="J21" i="22"/>
  <c r="K21" i="22"/>
  <c r="O21" i="22"/>
  <c r="D22" i="22"/>
  <c r="E22" i="22"/>
  <c r="F22" i="22"/>
  <c r="G22" i="22"/>
  <c r="H22" i="22"/>
  <c r="I22" i="22"/>
  <c r="J22" i="22"/>
  <c r="K22" i="22"/>
  <c r="O22" i="22"/>
  <c r="D23" i="22"/>
  <c r="E23" i="22"/>
  <c r="F23" i="22"/>
  <c r="G23" i="22"/>
  <c r="H23" i="22"/>
  <c r="I23" i="22"/>
  <c r="J23" i="22"/>
  <c r="K23" i="22"/>
  <c r="O23" i="22"/>
  <c r="D24" i="22"/>
  <c r="E24" i="22"/>
  <c r="F24" i="22"/>
  <c r="G24" i="22"/>
  <c r="H24" i="22"/>
  <c r="I24" i="22"/>
  <c r="J24" i="22"/>
  <c r="K24" i="22"/>
  <c r="O24" i="22"/>
  <c r="D25" i="22"/>
  <c r="E25" i="22"/>
  <c r="F25" i="22"/>
  <c r="G25" i="22"/>
  <c r="H25" i="22"/>
  <c r="I25" i="22"/>
  <c r="J25" i="22"/>
  <c r="K25" i="22"/>
  <c r="O25" i="22"/>
  <c r="D26" i="22"/>
  <c r="E26" i="22"/>
  <c r="F26" i="22"/>
  <c r="G26" i="22"/>
  <c r="H26" i="22"/>
  <c r="I26" i="22"/>
  <c r="J26" i="22"/>
  <c r="K26" i="22"/>
  <c r="O26" i="22"/>
  <c r="D27" i="22"/>
  <c r="E27" i="22"/>
  <c r="F27" i="22"/>
  <c r="G27" i="22"/>
  <c r="H27" i="22"/>
  <c r="I27" i="22"/>
  <c r="J27" i="22"/>
  <c r="K27" i="22"/>
  <c r="O27" i="22"/>
  <c r="D28" i="22"/>
  <c r="E28" i="22"/>
  <c r="F28" i="22"/>
  <c r="G28" i="22"/>
  <c r="H28" i="22"/>
  <c r="I28" i="22"/>
  <c r="J28" i="22"/>
  <c r="K28" i="22"/>
  <c r="O28" i="22"/>
  <c r="D29" i="22"/>
  <c r="E29" i="22"/>
  <c r="F29" i="22"/>
  <c r="G29" i="22"/>
  <c r="H29" i="22"/>
  <c r="I29" i="22"/>
  <c r="J29" i="22"/>
  <c r="K29" i="22"/>
  <c r="O29" i="22"/>
  <c r="D30" i="22"/>
  <c r="E30" i="22"/>
  <c r="F30" i="22"/>
  <c r="G30" i="22"/>
  <c r="H30" i="22"/>
  <c r="I30" i="22"/>
  <c r="J30" i="22"/>
  <c r="K30" i="22"/>
  <c r="O30" i="22"/>
  <c r="D31" i="22"/>
  <c r="E31" i="22"/>
  <c r="F31" i="22"/>
  <c r="G31" i="22"/>
  <c r="H31" i="22"/>
  <c r="I31" i="22"/>
  <c r="J31" i="22"/>
  <c r="K31" i="22"/>
  <c r="O31" i="22"/>
  <c r="D32" i="22"/>
  <c r="E32" i="22"/>
  <c r="F32" i="22"/>
  <c r="G32" i="22"/>
  <c r="H32" i="22"/>
  <c r="I32" i="22"/>
  <c r="J32" i="22"/>
  <c r="K32" i="22"/>
  <c r="O32" i="22"/>
  <c r="D33" i="22"/>
  <c r="E33" i="22"/>
  <c r="F33" i="22"/>
  <c r="G33" i="22"/>
  <c r="H33" i="22"/>
  <c r="I33" i="22"/>
  <c r="J33" i="22"/>
  <c r="K33" i="22"/>
  <c r="O33" i="22"/>
  <c r="D34" i="22"/>
  <c r="E34" i="22"/>
  <c r="F34" i="22"/>
  <c r="G34" i="22"/>
  <c r="H34" i="22"/>
  <c r="I34" i="22"/>
  <c r="J34" i="22"/>
  <c r="K34" i="22"/>
  <c r="O34" i="22"/>
  <c r="D35" i="22"/>
  <c r="E35" i="22"/>
  <c r="F35" i="22"/>
  <c r="G35" i="22"/>
  <c r="H35" i="22"/>
  <c r="I35" i="22"/>
  <c r="J35" i="22"/>
  <c r="K35" i="22"/>
  <c r="O35" i="22"/>
  <c r="D36" i="22"/>
  <c r="E36" i="22"/>
  <c r="F36" i="22"/>
  <c r="G36" i="22"/>
  <c r="H36" i="22"/>
  <c r="I36" i="22"/>
  <c r="J36" i="22"/>
  <c r="K36" i="22"/>
  <c r="O36" i="22"/>
  <c r="D37" i="22"/>
  <c r="E37" i="22"/>
  <c r="F37" i="22"/>
  <c r="G37" i="22"/>
  <c r="H37" i="22"/>
  <c r="I37" i="22"/>
  <c r="J37" i="22"/>
  <c r="K37" i="22"/>
  <c r="O37" i="22"/>
  <c r="D38" i="22"/>
  <c r="E38" i="22"/>
  <c r="F38" i="22"/>
  <c r="G38" i="22"/>
  <c r="H38" i="22"/>
  <c r="I38" i="22"/>
  <c r="J38" i="22"/>
  <c r="K38" i="22"/>
  <c r="O38" i="22"/>
  <c r="D39" i="22"/>
  <c r="E39" i="22"/>
  <c r="F39" i="22"/>
  <c r="G39" i="22"/>
  <c r="H39" i="22"/>
  <c r="I39" i="22"/>
  <c r="J39" i="22"/>
  <c r="K39" i="22"/>
  <c r="O39" i="22"/>
  <c r="D40" i="22"/>
  <c r="E40" i="22"/>
  <c r="F40" i="22"/>
  <c r="G40" i="22"/>
  <c r="H40" i="22"/>
  <c r="I40" i="22"/>
  <c r="J40" i="22"/>
  <c r="K40" i="22"/>
  <c r="O40" i="22"/>
  <c r="D41" i="22"/>
  <c r="E41" i="22"/>
  <c r="F41" i="22"/>
  <c r="G41" i="22"/>
  <c r="H41" i="22"/>
  <c r="I41" i="22"/>
  <c r="J41" i="22"/>
  <c r="K41" i="22"/>
  <c r="O41" i="22"/>
  <c r="D42" i="22"/>
  <c r="E42" i="22"/>
  <c r="F42" i="22"/>
  <c r="G42" i="22"/>
  <c r="H42" i="22"/>
  <c r="I42" i="22"/>
  <c r="J42" i="22"/>
  <c r="K42" i="22"/>
  <c r="O42" i="22"/>
  <c r="D43" i="22"/>
  <c r="E43" i="22"/>
  <c r="F43" i="22"/>
  <c r="G43" i="22"/>
  <c r="H43" i="22"/>
  <c r="I43" i="22"/>
  <c r="J43" i="22"/>
  <c r="K43" i="22"/>
  <c r="O43" i="22"/>
  <c r="D44" i="22"/>
  <c r="E44" i="22"/>
  <c r="F44" i="22"/>
  <c r="G44" i="22"/>
  <c r="H44" i="22"/>
  <c r="I44" i="22"/>
  <c r="J44" i="22"/>
  <c r="K44" i="22"/>
  <c r="O44" i="22"/>
  <c r="D45" i="22"/>
  <c r="E45" i="22"/>
  <c r="F45" i="22"/>
  <c r="G45" i="22"/>
  <c r="H45" i="22"/>
  <c r="I45" i="22"/>
  <c r="J45" i="22"/>
  <c r="K45" i="22"/>
  <c r="O45" i="22"/>
  <c r="D46" i="22"/>
  <c r="E46" i="22"/>
  <c r="F46" i="22"/>
  <c r="G46" i="22"/>
  <c r="H46" i="22"/>
  <c r="I46" i="22"/>
  <c r="J46" i="22"/>
  <c r="K46" i="22"/>
  <c r="O46" i="22"/>
  <c r="D47" i="22"/>
  <c r="E47" i="22"/>
  <c r="F47" i="22"/>
  <c r="G47" i="22"/>
  <c r="H47" i="22"/>
  <c r="I47" i="22"/>
  <c r="J47" i="22"/>
  <c r="K47" i="22"/>
  <c r="O47" i="22"/>
  <c r="D48" i="22"/>
  <c r="E48" i="22"/>
  <c r="F48" i="22"/>
  <c r="G48" i="22"/>
  <c r="H48" i="22"/>
  <c r="I48" i="22"/>
  <c r="J48" i="22"/>
  <c r="K48" i="22"/>
  <c r="O48" i="22"/>
  <c r="D49" i="22"/>
  <c r="E49" i="22"/>
  <c r="F49" i="22"/>
  <c r="G49" i="22"/>
  <c r="H49" i="22"/>
  <c r="I49" i="22"/>
  <c r="J49" i="22"/>
  <c r="K49" i="22"/>
  <c r="O49" i="22"/>
  <c r="D50" i="22"/>
  <c r="E50" i="22"/>
  <c r="F50" i="22"/>
  <c r="G50" i="22"/>
  <c r="H50" i="22"/>
  <c r="I50" i="22"/>
  <c r="J50" i="22"/>
  <c r="K50" i="22"/>
  <c r="O50" i="22"/>
  <c r="D51" i="22"/>
  <c r="E51" i="22"/>
  <c r="F51" i="22"/>
  <c r="G51" i="22"/>
  <c r="H51" i="22"/>
  <c r="I51" i="22"/>
  <c r="J51" i="22"/>
  <c r="K51" i="22"/>
  <c r="O51" i="22"/>
  <c r="D52" i="22"/>
  <c r="E52" i="22"/>
  <c r="F52" i="22"/>
  <c r="G52" i="22"/>
  <c r="H52" i="22"/>
  <c r="I52" i="22"/>
  <c r="J52" i="22"/>
  <c r="K52" i="22"/>
  <c r="O52" i="22"/>
  <c r="D53" i="22"/>
  <c r="E53" i="22"/>
  <c r="F53" i="22"/>
  <c r="G53" i="22"/>
  <c r="H53" i="22"/>
  <c r="I53" i="22"/>
  <c r="J53" i="22"/>
  <c r="K53" i="22"/>
  <c r="O53" i="22"/>
  <c r="D54" i="22"/>
  <c r="E54" i="22"/>
  <c r="F54" i="22"/>
  <c r="G54" i="22"/>
  <c r="H54" i="22"/>
  <c r="I54" i="22"/>
  <c r="J54" i="22"/>
  <c r="K54" i="22"/>
  <c r="O54" i="22"/>
  <c r="D55" i="22"/>
  <c r="E55" i="22"/>
  <c r="F55" i="22"/>
  <c r="G55" i="22"/>
  <c r="H55" i="22"/>
  <c r="I55" i="22"/>
  <c r="J55" i="22"/>
  <c r="K55" i="22"/>
  <c r="O55" i="22"/>
  <c r="D56" i="22"/>
  <c r="E56" i="22"/>
  <c r="F56" i="22"/>
  <c r="G56" i="22"/>
  <c r="H56" i="22"/>
  <c r="I56" i="22"/>
  <c r="J56" i="22"/>
  <c r="K56" i="22"/>
  <c r="O56" i="22"/>
  <c r="D57" i="22"/>
  <c r="E57" i="22"/>
  <c r="F57" i="22"/>
  <c r="G57" i="22"/>
  <c r="H57" i="22"/>
  <c r="I57" i="22"/>
  <c r="J57" i="22"/>
  <c r="K57" i="22"/>
  <c r="O57" i="22"/>
  <c r="D58" i="22"/>
  <c r="E58" i="22"/>
  <c r="F58" i="22"/>
  <c r="G58" i="22"/>
  <c r="H58" i="22"/>
  <c r="I58" i="22"/>
  <c r="J58" i="22"/>
  <c r="K58" i="22"/>
  <c r="O58" i="22"/>
  <c r="D59" i="22"/>
  <c r="E59" i="22"/>
  <c r="F59" i="22"/>
  <c r="G59" i="22"/>
  <c r="H59" i="22"/>
  <c r="I59" i="22"/>
  <c r="J59" i="22"/>
  <c r="K59" i="22"/>
  <c r="O59" i="22"/>
  <c r="D60" i="22"/>
  <c r="E60" i="22"/>
  <c r="F60" i="22"/>
  <c r="G60" i="22"/>
  <c r="H60" i="22"/>
  <c r="I60" i="22"/>
  <c r="J60" i="22"/>
  <c r="K60" i="22"/>
  <c r="O60" i="22"/>
  <c r="D61" i="22"/>
  <c r="E61" i="22"/>
  <c r="F61" i="22"/>
  <c r="G61" i="22"/>
  <c r="H61" i="22"/>
  <c r="I61" i="22"/>
  <c r="J61" i="22"/>
  <c r="K61" i="22"/>
  <c r="O61" i="22"/>
  <c r="D62" i="22"/>
  <c r="E62" i="22"/>
  <c r="F62" i="22"/>
  <c r="G62" i="22"/>
  <c r="H62" i="22"/>
  <c r="I62" i="22"/>
  <c r="J62" i="22"/>
  <c r="K62" i="22"/>
  <c r="O62" i="22"/>
  <c r="D63" i="22"/>
  <c r="E63" i="22"/>
  <c r="F63" i="22"/>
  <c r="G63" i="22"/>
  <c r="H63" i="22"/>
  <c r="I63" i="22"/>
  <c r="J63" i="22"/>
  <c r="K63" i="22"/>
  <c r="O63" i="22"/>
  <c r="D64" i="22"/>
  <c r="E64" i="22"/>
  <c r="F64" i="22"/>
  <c r="G64" i="22"/>
  <c r="H64" i="22"/>
  <c r="I64" i="22"/>
  <c r="J64" i="22"/>
  <c r="K64" i="22"/>
  <c r="O64" i="22"/>
  <c r="D65" i="22"/>
  <c r="E65" i="22"/>
  <c r="F65" i="22"/>
  <c r="G65" i="22"/>
  <c r="H65" i="22"/>
  <c r="I65" i="22"/>
  <c r="J65" i="22"/>
  <c r="K65" i="22"/>
  <c r="O65" i="22"/>
  <c r="D66" i="22"/>
  <c r="E66" i="22"/>
  <c r="F66" i="22"/>
  <c r="G66" i="22"/>
  <c r="H66" i="22"/>
  <c r="I66" i="22"/>
  <c r="J66" i="22"/>
  <c r="K66" i="22"/>
  <c r="O66" i="22"/>
  <c r="D67" i="22"/>
  <c r="E67" i="22"/>
  <c r="F67" i="22"/>
  <c r="G67" i="22"/>
  <c r="H67" i="22"/>
  <c r="I67" i="22"/>
  <c r="J67" i="22"/>
  <c r="K67" i="22"/>
  <c r="O67" i="22"/>
  <c r="D68" i="22"/>
  <c r="E68" i="22"/>
  <c r="F68" i="22"/>
  <c r="G68" i="22"/>
  <c r="H68" i="22"/>
  <c r="I68" i="22"/>
  <c r="J68" i="22"/>
  <c r="K68" i="22"/>
  <c r="O68" i="22"/>
  <c r="D69" i="22"/>
  <c r="E69" i="22"/>
  <c r="F69" i="22"/>
  <c r="G69" i="22"/>
  <c r="H69" i="22"/>
  <c r="I69" i="22"/>
  <c r="J69" i="22"/>
  <c r="K69" i="22"/>
  <c r="O69" i="22"/>
  <c r="D70" i="22"/>
  <c r="E70" i="22"/>
  <c r="F70" i="22"/>
  <c r="G70" i="22"/>
  <c r="H70" i="22"/>
  <c r="I70" i="22"/>
  <c r="J70" i="22"/>
  <c r="K70" i="22"/>
  <c r="O70" i="22"/>
  <c r="D71" i="22"/>
  <c r="E71" i="22"/>
  <c r="F71" i="22"/>
  <c r="G71" i="22"/>
  <c r="H71" i="22"/>
  <c r="I71" i="22"/>
  <c r="J71" i="22"/>
  <c r="K71" i="22"/>
  <c r="O71" i="22"/>
  <c r="D72" i="22"/>
  <c r="E72" i="22"/>
  <c r="F72" i="22"/>
  <c r="G72" i="22"/>
  <c r="H72" i="22"/>
  <c r="I72" i="22"/>
  <c r="J72" i="22"/>
  <c r="K72" i="22"/>
  <c r="O72" i="22"/>
  <c r="D73" i="22"/>
  <c r="E73" i="22"/>
  <c r="F73" i="22"/>
  <c r="G73" i="22"/>
  <c r="H73" i="22"/>
  <c r="I73" i="22"/>
  <c r="J73" i="22"/>
  <c r="K73" i="22"/>
  <c r="O73" i="22"/>
  <c r="D74" i="22"/>
  <c r="E74" i="22"/>
  <c r="F74" i="22"/>
  <c r="G74" i="22"/>
  <c r="H74" i="22"/>
  <c r="I74" i="22"/>
  <c r="J74" i="22"/>
  <c r="K74" i="22"/>
  <c r="O74" i="22"/>
  <c r="D75" i="22"/>
  <c r="E75" i="22"/>
  <c r="F75" i="22"/>
  <c r="G75" i="22"/>
  <c r="H75" i="22"/>
  <c r="I75" i="22"/>
  <c r="J75" i="22"/>
  <c r="K75" i="22"/>
  <c r="O75" i="22"/>
  <c r="D76" i="22"/>
  <c r="E76" i="22"/>
  <c r="F76" i="22"/>
  <c r="G76" i="22"/>
  <c r="H76" i="22"/>
  <c r="I76" i="22"/>
  <c r="J76" i="22"/>
  <c r="K76" i="22"/>
  <c r="O76" i="22"/>
  <c r="D77" i="22"/>
  <c r="E77" i="22"/>
  <c r="F77" i="22"/>
  <c r="G77" i="22"/>
  <c r="H77" i="22"/>
  <c r="I77" i="22"/>
  <c r="J77" i="22"/>
  <c r="K77" i="22"/>
  <c r="O77" i="22"/>
  <c r="D78" i="22"/>
  <c r="E78" i="22"/>
  <c r="F78" i="22"/>
  <c r="G78" i="22"/>
  <c r="H78" i="22"/>
  <c r="I78" i="22"/>
  <c r="J78" i="22"/>
  <c r="K78" i="22"/>
  <c r="O78" i="22"/>
  <c r="D79" i="22"/>
  <c r="E79" i="22"/>
  <c r="F79" i="22"/>
  <c r="G79" i="22"/>
  <c r="H79" i="22"/>
  <c r="I79" i="22"/>
  <c r="J79" i="22"/>
  <c r="K79" i="22"/>
  <c r="O79" i="22"/>
  <c r="D80" i="22"/>
  <c r="E80" i="22"/>
  <c r="F80" i="22"/>
  <c r="G80" i="22"/>
  <c r="H80" i="22"/>
  <c r="I80" i="22"/>
  <c r="J80" i="22"/>
  <c r="K80" i="22"/>
  <c r="O80" i="22"/>
  <c r="D81" i="22"/>
  <c r="E81" i="22"/>
  <c r="F81" i="22"/>
  <c r="G81" i="22"/>
  <c r="H81" i="22"/>
  <c r="I81" i="22"/>
  <c r="J81" i="22"/>
  <c r="K81" i="22"/>
  <c r="O81" i="22"/>
  <c r="D82" i="22"/>
  <c r="E82" i="22"/>
  <c r="F82" i="22"/>
  <c r="G82" i="22"/>
  <c r="H82" i="22"/>
  <c r="I82" i="22"/>
  <c r="J82" i="22"/>
  <c r="K82" i="22"/>
  <c r="O82" i="22"/>
  <c r="D83" i="22"/>
  <c r="E83" i="22"/>
  <c r="F83" i="22"/>
  <c r="G83" i="22"/>
  <c r="H83" i="22"/>
  <c r="I83" i="22"/>
  <c r="J83" i="22"/>
  <c r="K83" i="22"/>
  <c r="O83" i="22"/>
  <c r="D84" i="22"/>
  <c r="E84" i="22"/>
  <c r="F84" i="22"/>
  <c r="G84" i="22"/>
  <c r="H84" i="22"/>
  <c r="I84" i="22"/>
  <c r="J84" i="22"/>
  <c r="K84" i="22"/>
  <c r="O84" i="22"/>
  <c r="D85" i="22"/>
  <c r="E85" i="22"/>
  <c r="F85" i="22"/>
  <c r="G85" i="22"/>
  <c r="H85" i="22"/>
  <c r="I85" i="22"/>
  <c r="J85" i="22"/>
  <c r="K85" i="22"/>
  <c r="O85" i="22"/>
  <c r="D86" i="22"/>
  <c r="E86" i="22"/>
  <c r="F86" i="22"/>
  <c r="G86" i="22"/>
  <c r="H86" i="22"/>
  <c r="I86" i="22"/>
  <c r="J86" i="22"/>
  <c r="K86" i="22"/>
  <c r="O86" i="22"/>
  <c r="D87" i="22"/>
  <c r="E87" i="22"/>
  <c r="F87" i="22"/>
  <c r="G87" i="22"/>
  <c r="H87" i="22"/>
  <c r="I87" i="22"/>
  <c r="J87" i="22"/>
  <c r="K87" i="22"/>
  <c r="O87" i="22"/>
  <c r="D88" i="22"/>
  <c r="E88" i="22"/>
  <c r="F88" i="22"/>
  <c r="G88" i="22"/>
  <c r="H88" i="22"/>
  <c r="I88" i="22"/>
  <c r="J88" i="22"/>
  <c r="K88" i="22"/>
  <c r="O88" i="22"/>
  <c r="D89" i="22"/>
  <c r="E89" i="22"/>
  <c r="F89" i="22"/>
  <c r="G89" i="22"/>
  <c r="H89" i="22"/>
  <c r="I89" i="22"/>
  <c r="J89" i="22"/>
  <c r="K89" i="22"/>
  <c r="O89" i="22"/>
  <c r="D90" i="22"/>
  <c r="E90" i="22"/>
  <c r="F90" i="22"/>
  <c r="G90" i="22"/>
  <c r="H90" i="22"/>
  <c r="I90" i="22"/>
  <c r="J90" i="22"/>
  <c r="K90" i="22"/>
  <c r="O90" i="22"/>
  <c r="D91" i="22"/>
  <c r="E91" i="22"/>
  <c r="F91" i="22"/>
  <c r="G91" i="22"/>
  <c r="H91" i="22"/>
  <c r="I91" i="22"/>
  <c r="J91" i="22"/>
  <c r="K91" i="22"/>
  <c r="O91" i="22"/>
  <c r="D92" i="22"/>
  <c r="E92" i="22"/>
  <c r="F92" i="22"/>
  <c r="G92" i="22"/>
  <c r="H92" i="22"/>
  <c r="I92" i="22"/>
  <c r="J92" i="22"/>
  <c r="K92" i="22"/>
  <c r="O92" i="22"/>
  <c r="D93" i="22"/>
  <c r="E93" i="22"/>
  <c r="F93" i="22"/>
  <c r="G93" i="22"/>
  <c r="H93" i="22"/>
  <c r="I93" i="22"/>
  <c r="J93" i="22"/>
  <c r="K93" i="22"/>
  <c r="O93" i="22"/>
  <c r="D94" i="22"/>
  <c r="E94" i="22"/>
  <c r="F94" i="22"/>
  <c r="G94" i="22"/>
  <c r="H94" i="22"/>
  <c r="I94" i="22"/>
  <c r="J94" i="22"/>
  <c r="K94" i="22"/>
  <c r="O94" i="22"/>
  <c r="D95" i="22"/>
  <c r="E95" i="22"/>
  <c r="F95" i="22"/>
  <c r="G95" i="22"/>
  <c r="H95" i="22"/>
  <c r="I95" i="22"/>
  <c r="J95" i="22"/>
  <c r="K95" i="22"/>
  <c r="O95" i="22"/>
  <c r="D96" i="22"/>
  <c r="E96" i="22"/>
  <c r="F96" i="22"/>
  <c r="G96" i="22"/>
  <c r="H96" i="22"/>
  <c r="I96" i="22"/>
  <c r="J96" i="22"/>
  <c r="K96" i="22"/>
  <c r="O96" i="22"/>
  <c r="D97" i="22"/>
  <c r="E97" i="22"/>
  <c r="F97" i="22"/>
  <c r="G97" i="22"/>
  <c r="H97" i="22"/>
  <c r="I97" i="22"/>
  <c r="J97" i="22"/>
  <c r="K97" i="22"/>
  <c r="O97" i="22"/>
  <c r="D98" i="22"/>
  <c r="E98" i="22"/>
  <c r="F98" i="22"/>
  <c r="G98" i="22"/>
  <c r="H98" i="22"/>
  <c r="I98" i="22"/>
  <c r="J98" i="22"/>
  <c r="K98" i="22"/>
  <c r="O98" i="22"/>
  <c r="D99" i="22"/>
  <c r="E99" i="22"/>
  <c r="F99" i="22"/>
  <c r="G99" i="22"/>
  <c r="H99" i="22"/>
  <c r="I99" i="22"/>
  <c r="J99" i="22"/>
  <c r="K99" i="22"/>
  <c r="O99" i="22"/>
  <c r="D100" i="22"/>
  <c r="E100" i="22"/>
  <c r="F100" i="22"/>
  <c r="G100" i="22"/>
  <c r="H100" i="22"/>
  <c r="I100" i="22"/>
  <c r="J100" i="22"/>
  <c r="K100" i="22"/>
  <c r="O100" i="22"/>
  <c r="D101" i="22"/>
  <c r="E101" i="22"/>
  <c r="F101" i="22"/>
  <c r="G101" i="22"/>
  <c r="H101" i="22"/>
  <c r="I101" i="22"/>
  <c r="J101" i="22"/>
  <c r="K101" i="22"/>
  <c r="O101" i="22"/>
  <c r="D102" i="22"/>
  <c r="E102" i="22"/>
  <c r="F102" i="22"/>
  <c r="G102" i="22"/>
  <c r="H102" i="22"/>
  <c r="I102" i="22"/>
  <c r="J102" i="22"/>
  <c r="K102" i="22"/>
  <c r="O102" i="22"/>
  <c r="D103" i="22"/>
  <c r="E103" i="22"/>
  <c r="F103" i="22"/>
  <c r="G103" i="22"/>
  <c r="H103" i="22"/>
  <c r="I103" i="22"/>
  <c r="J103" i="22"/>
  <c r="K103" i="22"/>
  <c r="O103" i="22"/>
  <c r="D104" i="22"/>
  <c r="E104" i="22"/>
  <c r="F104" i="22"/>
  <c r="G104" i="22"/>
  <c r="H104" i="22"/>
  <c r="I104" i="22"/>
  <c r="J104" i="22"/>
  <c r="K104" i="22"/>
  <c r="O104" i="22"/>
  <c r="D105" i="22"/>
  <c r="E105" i="22"/>
  <c r="F105" i="22"/>
  <c r="G105" i="22"/>
  <c r="H105" i="22"/>
  <c r="I105" i="22"/>
  <c r="J105" i="22"/>
  <c r="K105" i="22"/>
  <c r="O105" i="22"/>
  <c r="D106" i="22"/>
  <c r="E106" i="22"/>
  <c r="F106" i="22"/>
  <c r="G106" i="22"/>
  <c r="H106" i="22"/>
  <c r="I106" i="22"/>
  <c r="J106" i="22"/>
  <c r="K106" i="22"/>
  <c r="O106" i="22"/>
  <c r="D107" i="22"/>
  <c r="E107" i="22"/>
  <c r="F107" i="22"/>
  <c r="G107" i="22"/>
  <c r="H107" i="22"/>
  <c r="I107" i="22"/>
  <c r="J107" i="22"/>
  <c r="K107" i="22"/>
  <c r="O107" i="22"/>
  <c r="D108" i="22"/>
  <c r="E108" i="22"/>
  <c r="F108" i="22"/>
  <c r="G108" i="22"/>
  <c r="H108" i="22"/>
  <c r="I108" i="22"/>
  <c r="J108" i="22"/>
  <c r="K108" i="22"/>
  <c r="O108" i="22"/>
  <c r="D109" i="22"/>
  <c r="E109" i="22"/>
  <c r="F109" i="22"/>
  <c r="G109" i="22"/>
  <c r="H109" i="22"/>
  <c r="I109" i="22"/>
  <c r="J109" i="22"/>
  <c r="K109" i="22"/>
  <c r="O109" i="22"/>
  <c r="D110" i="22"/>
  <c r="E110" i="22"/>
  <c r="F110" i="22"/>
  <c r="G110" i="22"/>
  <c r="H110" i="22"/>
  <c r="I110" i="22"/>
  <c r="J110" i="22"/>
  <c r="K110" i="22"/>
  <c r="O110" i="22"/>
  <c r="D111" i="22"/>
  <c r="E111" i="22"/>
  <c r="F111" i="22"/>
  <c r="G111" i="22"/>
  <c r="H111" i="22"/>
  <c r="I111" i="22"/>
  <c r="J111" i="22"/>
  <c r="K111" i="22"/>
  <c r="O111" i="22"/>
  <c r="D112" i="22"/>
  <c r="E112" i="22"/>
  <c r="F112" i="22"/>
  <c r="G112" i="22"/>
  <c r="H112" i="22"/>
  <c r="I112" i="22"/>
  <c r="J112" i="22"/>
  <c r="K112" i="22"/>
  <c r="O112" i="22"/>
  <c r="D113" i="22"/>
  <c r="E113" i="22"/>
  <c r="F113" i="22"/>
  <c r="G113" i="22"/>
  <c r="H113" i="22"/>
  <c r="I113" i="22"/>
  <c r="J113" i="22"/>
  <c r="K113" i="22"/>
  <c r="O113" i="22"/>
  <c r="D114" i="22"/>
  <c r="E114" i="22"/>
  <c r="F114" i="22"/>
  <c r="G114" i="22"/>
  <c r="H114" i="22"/>
  <c r="I114" i="22"/>
  <c r="J114" i="22"/>
  <c r="K114" i="22"/>
  <c r="O114" i="22"/>
  <c r="D115" i="22"/>
  <c r="E115" i="22"/>
  <c r="F115" i="22"/>
  <c r="G115" i="22"/>
  <c r="H115" i="22"/>
  <c r="I115" i="22"/>
  <c r="J115" i="22"/>
  <c r="K115" i="22"/>
  <c r="O115" i="22"/>
  <c r="D116" i="22"/>
  <c r="E116" i="22"/>
  <c r="F116" i="22"/>
  <c r="G116" i="22"/>
  <c r="H116" i="22"/>
  <c r="I116" i="22"/>
  <c r="J116" i="22"/>
  <c r="K116" i="22"/>
  <c r="O116" i="22"/>
  <c r="D117" i="22"/>
  <c r="E117" i="22"/>
  <c r="F117" i="22"/>
  <c r="G117" i="22"/>
  <c r="H117" i="22"/>
  <c r="I117" i="22"/>
  <c r="J117" i="22"/>
  <c r="K117" i="22"/>
  <c r="O117" i="22"/>
  <c r="D118" i="22"/>
  <c r="E118" i="22"/>
  <c r="F118" i="22"/>
  <c r="G118" i="22"/>
  <c r="H118" i="22"/>
  <c r="I118" i="22"/>
  <c r="J118" i="22"/>
  <c r="K118" i="22"/>
  <c r="O118" i="22"/>
  <c r="D119" i="22"/>
  <c r="E119" i="22"/>
  <c r="F119" i="22"/>
  <c r="G119" i="22"/>
  <c r="H119" i="22"/>
  <c r="I119" i="22"/>
  <c r="J119" i="22"/>
  <c r="K119" i="22"/>
  <c r="O119" i="22"/>
  <c r="D120" i="22"/>
  <c r="E120" i="22"/>
  <c r="F120" i="22"/>
  <c r="G120" i="22"/>
  <c r="H120" i="22"/>
  <c r="I120" i="22"/>
  <c r="J120" i="22"/>
  <c r="K120" i="22"/>
  <c r="O120" i="22"/>
  <c r="D121" i="22"/>
  <c r="E121" i="22"/>
  <c r="F121" i="22"/>
  <c r="G121" i="22"/>
  <c r="H121" i="22"/>
  <c r="I121" i="22"/>
  <c r="J121" i="22"/>
  <c r="K121" i="22"/>
  <c r="O121" i="22"/>
  <c r="D122" i="22"/>
  <c r="E122" i="22"/>
  <c r="F122" i="22"/>
  <c r="G122" i="22"/>
  <c r="H122" i="22"/>
  <c r="I122" i="22"/>
  <c r="J122" i="22"/>
  <c r="K122" i="22"/>
  <c r="O122" i="22"/>
  <c r="D123" i="22"/>
  <c r="E123" i="22"/>
  <c r="F123" i="22"/>
  <c r="G123" i="22"/>
  <c r="H123" i="22"/>
  <c r="I123" i="22"/>
  <c r="J123" i="22"/>
  <c r="K123" i="22"/>
  <c r="O123" i="22"/>
  <c r="D124" i="22"/>
  <c r="E124" i="22"/>
  <c r="F124" i="22"/>
  <c r="G124" i="22"/>
  <c r="H124" i="22"/>
  <c r="I124" i="22"/>
  <c r="J124" i="22"/>
  <c r="K124" i="22"/>
  <c r="O124" i="22"/>
  <c r="D125" i="22"/>
  <c r="E125" i="22"/>
  <c r="F125" i="22"/>
  <c r="G125" i="22"/>
  <c r="H125" i="22"/>
  <c r="I125" i="22"/>
  <c r="J125" i="22"/>
  <c r="K125" i="22"/>
  <c r="O125" i="22"/>
  <c r="D126" i="22"/>
  <c r="E126" i="22"/>
  <c r="F126" i="22"/>
  <c r="G126" i="22"/>
  <c r="H126" i="22"/>
  <c r="I126" i="22"/>
  <c r="J126" i="22"/>
  <c r="K126" i="22"/>
  <c r="O126" i="22"/>
  <c r="D127" i="22"/>
  <c r="E127" i="22"/>
  <c r="F127" i="22"/>
  <c r="G127" i="22"/>
  <c r="H127" i="22"/>
  <c r="I127" i="22"/>
  <c r="J127" i="22"/>
  <c r="K127" i="22"/>
  <c r="O127" i="22"/>
  <c r="D128" i="22"/>
  <c r="E128" i="22"/>
  <c r="F128" i="22"/>
  <c r="G128" i="22"/>
  <c r="H128" i="22"/>
  <c r="I128" i="22"/>
  <c r="J128" i="22"/>
  <c r="K128" i="22"/>
  <c r="O128" i="22"/>
  <c r="D129" i="22"/>
  <c r="E129" i="22"/>
  <c r="F129" i="22"/>
  <c r="G129" i="22"/>
  <c r="H129" i="22"/>
  <c r="I129" i="22"/>
  <c r="J129" i="22"/>
  <c r="K129" i="22"/>
  <c r="O129" i="22"/>
  <c r="D130" i="22"/>
  <c r="E130" i="22"/>
  <c r="F130" i="22"/>
  <c r="G130" i="22"/>
  <c r="H130" i="22"/>
  <c r="I130" i="22"/>
  <c r="J130" i="22"/>
  <c r="K130" i="22"/>
  <c r="O130" i="22"/>
  <c r="D131" i="22"/>
  <c r="E131" i="22"/>
  <c r="F131" i="22"/>
  <c r="G131" i="22"/>
  <c r="H131" i="22"/>
  <c r="I131" i="22"/>
  <c r="J131" i="22"/>
  <c r="K131" i="22"/>
  <c r="O131" i="22"/>
  <c r="D132" i="22"/>
  <c r="E132" i="22"/>
  <c r="F132" i="22"/>
  <c r="G132" i="22"/>
  <c r="H132" i="22"/>
  <c r="I132" i="22"/>
  <c r="J132" i="22"/>
  <c r="K132" i="22"/>
  <c r="O132" i="22"/>
  <c r="D133" i="22"/>
  <c r="E133" i="22"/>
  <c r="F133" i="22"/>
  <c r="G133" i="22"/>
  <c r="H133" i="22"/>
  <c r="I133" i="22"/>
  <c r="J133" i="22"/>
  <c r="K133" i="22"/>
  <c r="O133" i="22"/>
  <c r="D134" i="22"/>
  <c r="E134" i="22"/>
  <c r="F134" i="22"/>
  <c r="G134" i="22"/>
  <c r="H134" i="22"/>
  <c r="I134" i="22"/>
  <c r="J134" i="22"/>
  <c r="K134" i="22"/>
  <c r="O134" i="22"/>
  <c r="D135" i="22"/>
  <c r="E135" i="22"/>
  <c r="F135" i="22"/>
  <c r="G135" i="22"/>
  <c r="H135" i="22"/>
  <c r="I135" i="22"/>
  <c r="J135" i="22"/>
  <c r="K135" i="22"/>
  <c r="O135" i="22"/>
  <c r="D136" i="22"/>
  <c r="E136" i="22"/>
  <c r="F136" i="22"/>
  <c r="G136" i="22"/>
  <c r="H136" i="22"/>
  <c r="I136" i="22"/>
  <c r="J136" i="22"/>
  <c r="K136" i="22"/>
  <c r="O136" i="22"/>
  <c r="D137" i="22"/>
  <c r="E137" i="22"/>
  <c r="F137" i="22"/>
  <c r="G137" i="22"/>
  <c r="H137" i="22"/>
  <c r="I137" i="22"/>
  <c r="J137" i="22"/>
  <c r="K137" i="22"/>
  <c r="O137" i="22"/>
  <c r="D138" i="22"/>
  <c r="E138" i="22"/>
  <c r="F138" i="22"/>
  <c r="G138" i="22"/>
  <c r="H138" i="22"/>
  <c r="I138" i="22"/>
  <c r="J138" i="22"/>
  <c r="K138" i="22"/>
  <c r="O138" i="22"/>
  <c r="D139" i="22"/>
  <c r="E139" i="22"/>
  <c r="F139" i="22"/>
  <c r="G139" i="22"/>
  <c r="H139" i="22"/>
  <c r="I139" i="22"/>
  <c r="J139" i="22"/>
  <c r="K139" i="22"/>
  <c r="O139" i="22"/>
  <c r="D140" i="22"/>
  <c r="E140" i="22"/>
  <c r="F140" i="22"/>
  <c r="G140" i="22"/>
  <c r="H140" i="22"/>
  <c r="I140" i="22"/>
  <c r="J140" i="22"/>
  <c r="K140" i="22"/>
  <c r="O140" i="22"/>
  <c r="D141" i="22"/>
  <c r="E141" i="22"/>
  <c r="F141" i="22"/>
  <c r="G141" i="22"/>
  <c r="H141" i="22"/>
  <c r="I141" i="22"/>
  <c r="J141" i="22"/>
  <c r="K141" i="22"/>
  <c r="O141" i="22"/>
  <c r="D142" i="22"/>
  <c r="E142" i="22"/>
  <c r="F142" i="22"/>
  <c r="G142" i="22"/>
  <c r="H142" i="22"/>
  <c r="I142" i="22"/>
  <c r="J142" i="22"/>
  <c r="K142" i="22"/>
  <c r="O142" i="22"/>
  <c r="D143" i="22"/>
  <c r="E143" i="22"/>
  <c r="F143" i="22"/>
  <c r="G143" i="22"/>
  <c r="H143" i="22"/>
  <c r="I143" i="22"/>
  <c r="J143" i="22"/>
  <c r="K143" i="22"/>
  <c r="O143" i="22"/>
  <c r="D144" i="22"/>
  <c r="E144" i="22"/>
  <c r="F144" i="22"/>
  <c r="G144" i="22"/>
  <c r="H144" i="22"/>
  <c r="I144" i="22"/>
  <c r="J144" i="22"/>
  <c r="K144" i="22"/>
  <c r="O144" i="22"/>
  <c r="D145" i="22"/>
  <c r="E145" i="22"/>
  <c r="F145" i="22"/>
  <c r="G145" i="22"/>
  <c r="H145" i="22"/>
  <c r="I145" i="22"/>
  <c r="J145" i="22"/>
  <c r="K145" i="22"/>
  <c r="O145" i="22"/>
  <c r="D146" i="22"/>
  <c r="E146" i="22"/>
  <c r="F146" i="22"/>
  <c r="G146" i="22"/>
  <c r="H146" i="22"/>
  <c r="I146" i="22"/>
  <c r="J146" i="22"/>
  <c r="K146" i="22"/>
  <c r="O146" i="22"/>
  <c r="D147" i="22"/>
  <c r="E147" i="22"/>
  <c r="F147" i="22"/>
  <c r="G147" i="22"/>
  <c r="H147" i="22"/>
  <c r="I147" i="22"/>
  <c r="J147" i="22"/>
  <c r="K147" i="22"/>
  <c r="O147" i="22"/>
  <c r="D148" i="22"/>
  <c r="E148" i="22"/>
  <c r="F148" i="22"/>
  <c r="G148" i="22"/>
  <c r="H148" i="22"/>
  <c r="I148" i="22"/>
  <c r="J148" i="22"/>
  <c r="K148" i="22"/>
  <c r="O148" i="22"/>
  <c r="D149" i="22"/>
  <c r="E149" i="22"/>
  <c r="F149" i="22"/>
  <c r="G149" i="22"/>
  <c r="H149" i="22"/>
  <c r="I149" i="22"/>
  <c r="J149" i="22"/>
  <c r="K149" i="22"/>
  <c r="O149" i="22"/>
  <c r="D150" i="22"/>
  <c r="E150" i="22"/>
  <c r="F150" i="22"/>
  <c r="G150" i="22"/>
  <c r="H150" i="22"/>
  <c r="I150" i="22"/>
  <c r="J150" i="22"/>
  <c r="K150" i="22"/>
  <c r="O150" i="22"/>
  <c r="D151" i="22"/>
  <c r="E151" i="22"/>
  <c r="F151" i="22"/>
  <c r="G151" i="22"/>
  <c r="H151" i="22"/>
  <c r="I151" i="22"/>
  <c r="J151" i="22"/>
  <c r="K151" i="22"/>
  <c r="O151" i="22"/>
  <c r="D152" i="22"/>
  <c r="E152" i="22"/>
  <c r="F152" i="22"/>
  <c r="G152" i="22"/>
  <c r="H152" i="22"/>
  <c r="I152" i="22"/>
  <c r="J152" i="22"/>
  <c r="K152" i="22"/>
  <c r="O152" i="22"/>
  <c r="D153" i="22"/>
  <c r="E153" i="22"/>
  <c r="F153" i="22"/>
  <c r="G153" i="22"/>
  <c r="H153" i="22"/>
  <c r="I153" i="22"/>
  <c r="J153" i="22"/>
  <c r="K153" i="22"/>
  <c r="O153" i="22"/>
  <c r="D154" i="22"/>
  <c r="E154" i="22"/>
  <c r="F154" i="22"/>
  <c r="G154" i="22"/>
  <c r="H154" i="22"/>
  <c r="I154" i="22"/>
  <c r="J154" i="22"/>
  <c r="K154" i="22"/>
  <c r="O154" i="22"/>
  <c r="D155" i="22"/>
  <c r="E155" i="22"/>
  <c r="F155" i="22"/>
  <c r="G155" i="22"/>
  <c r="H155" i="22"/>
  <c r="I155" i="22"/>
  <c r="J155" i="22"/>
  <c r="K155" i="22"/>
  <c r="O155" i="22"/>
  <c r="D156" i="22"/>
  <c r="E156" i="22"/>
  <c r="F156" i="22"/>
  <c r="G156" i="22"/>
  <c r="H156" i="22"/>
  <c r="I156" i="22"/>
  <c r="J156" i="22"/>
  <c r="K156" i="22"/>
  <c r="O156" i="22"/>
  <c r="D157" i="22"/>
  <c r="E157" i="22"/>
  <c r="F157" i="22"/>
  <c r="G157" i="22"/>
  <c r="H157" i="22"/>
  <c r="I157" i="22"/>
  <c r="J157" i="22"/>
  <c r="K157" i="22"/>
  <c r="O157" i="22"/>
  <c r="D158" i="22"/>
  <c r="E158" i="22"/>
  <c r="F158" i="22"/>
  <c r="G158" i="22"/>
  <c r="H158" i="22"/>
  <c r="I158" i="22"/>
  <c r="J158" i="22"/>
  <c r="K158" i="22"/>
  <c r="O158" i="22"/>
  <c r="D159" i="22"/>
  <c r="E159" i="22"/>
  <c r="F159" i="22"/>
  <c r="G159" i="22"/>
  <c r="H159" i="22"/>
  <c r="I159" i="22"/>
  <c r="J159" i="22"/>
  <c r="K159" i="22"/>
  <c r="O159" i="22"/>
  <c r="D160" i="22"/>
  <c r="E160" i="22"/>
  <c r="F160" i="22"/>
  <c r="G160" i="22"/>
  <c r="H160" i="22"/>
  <c r="I160" i="22"/>
  <c r="J160" i="22"/>
  <c r="K160" i="22"/>
  <c r="O160" i="22"/>
  <c r="D161" i="22"/>
  <c r="E161" i="22"/>
  <c r="F161" i="22"/>
  <c r="G161" i="22"/>
  <c r="H161" i="22"/>
  <c r="I161" i="22"/>
  <c r="J161" i="22"/>
  <c r="K161" i="22"/>
  <c r="O161" i="22"/>
  <c r="D162" i="22"/>
  <c r="E162" i="22"/>
  <c r="F162" i="22"/>
  <c r="G162" i="22"/>
  <c r="H162" i="22"/>
  <c r="I162" i="22"/>
  <c r="J162" i="22"/>
  <c r="K162" i="22"/>
  <c r="O162" i="22"/>
  <c r="D163" i="22"/>
  <c r="E163" i="22"/>
  <c r="F163" i="22"/>
  <c r="G163" i="22"/>
  <c r="H163" i="22"/>
  <c r="I163" i="22"/>
  <c r="J163" i="22"/>
  <c r="K163" i="22"/>
  <c r="O163" i="22"/>
  <c r="D164" i="22"/>
  <c r="E164" i="22"/>
  <c r="F164" i="22"/>
  <c r="G164" i="22"/>
  <c r="H164" i="22"/>
  <c r="I164" i="22"/>
  <c r="J164" i="22"/>
  <c r="K164" i="22"/>
  <c r="O164" i="22"/>
  <c r="D165" i="22"/>
  <c r="E165" i="22"/>
  <c r="F165" i="22"/>
  <c r="G165" i="22"/>
  <c r="H165" i="22"/>
  <c r="I165" i="22"/>
  <c r="J165" i="22"/>
  <c r="K165" i="22"/>
  <c r="O165" i="22"/>
  <c r="D166" i="22"/>
  <c r="E166" i="22"/>
  <c r="F166" i="22"/>
  <c r="G166" i="22"/>
  <c r="H166" i="22"/>
  <c r="I166" i="22"/>
  <c r="J166" i="22"/>
  <c r="K166" i="22"/>
  <c r="O166" i="22"/>
  <c r="D167" i="22"/>
  <c r="E167" i="22"/>
  <c r="F167" i="22"/>
  <c r="G167" i="22"/>
  <c r="H167" i="22"/>
  <c r="I167" i="22"/>
  <c r="J167" i="22"/>
  <c r="K167" i="22"/>
  <c r="O167" i="22"/>
  <c r="D168" i="22"/>
  <c r="E168" i="22"/>
  <c r="F168" i="22"/>
  <c r="G168" i="22"/>
  <c r="H168" i="22"/>
  <c r="I168" i="22"/>
  <c r="J168" i="22"/>
  <c r="K168" i="22"/>
  <c r="O168" i="22"/>
  <c r="D169" i="22"/>
  <c r="E169" i="22"/>
  <c r="F169" i="22"/>
  <c r="G169" i="22"/>
  <c r="H169" i="22"/>
  <c r="I169" i="22"/>
  <c r="J169" i="22"/>
  <c r="K169" i="22"/>
  <c r="O169" i="22"/>
  <c r="D170" i="22"/>
  <c r="E170" i="22"/>
  <c r="F170" i="22"/>
  <c r="G170" i="22"/>
  <c r="H170" i="22"/>
  <c r="I170" i="22"/>
  <c r="J170" i="22"/>
  <c r="K170" i="22"/>
  <c r="O170" i="22"/>
  <c r="D171" i="22"/>
  <c r="E171" i="22"/>
  <c r="F171" i="22"/>
  <c r="G171" i="22"/>
  <c r="H171" i="22"/>
  <c r="I171" i="22"/>
  <c r="J171" i="22"/>
  <c r="K171" i="22"/>
  <c r="O171" i="22"/>
  <c r="D172" i="22"/>
  <c r="E172" i="22"/>
  <c r="F172" i="22"/>
  <c r="G172" i="22"/>
  <c r="H172" i="22"/>
  <c r="I172" i="22"/>
  <c r="J172" i="22"/>
  <c r="K172" i="22"/>
  <c r="O172" i="22"/>
  <c r="D173" i="22"/>
  <c r="E173" i="22"/>
  <c r="F173" i="22"/>
  <c r="G173" i="22"/>
  <c r="H173" i="22"/>
  <c r="I173" i="22"/>
  <c r="J173" i="22"/>
  <c r="K173" i="22"/>
  <c r="O173" i="22"/>
  <c r="D174" i="22"/>
  <c r="E174" i="22"/>
  <c r="F174" i="22"/>
  <c r="G174" i="22"/>
  <c r="H174" i="22"/>
  <c r="I174" i="22"/>
  <c r="J174" i="22"/>
  <c r="K174" i="22"/>
  <c r="O174" i="22"/>
  <c r="D175" i="22"/>
  <c r="E175" i="22"/>
  <c r="F175" i="22"/>
  <c r="G175" i="22"/>
  <c r="H175" i="22"/>
  <c r="I175" i="22"/>
  <c r="J175" i="22"/>
  <c r="K175" i="22"/>
  <c r="O175" i="22"/>
  <c r="D176" i="22"/>
  <c r="E176" i="22"/>
  <c r="F176" i="22"/>
  <c r="G176" i="22"/>
  <c r="H176" i="22"/>
  <c r="I176" i="22"/>
  <c r="J176" i="22"/>
  <c r="K176" i="22"/>
  <c r="O176" i="22"/>
  <c r="D177" i="22"/>
  <c r="E177" i="22"/>
  <c r="F177" i="22"/>
  <c r="G177" i="22"/>
  <c r="H177" i="22"/>
  <c r="I177" i="22"/>
  <c r="J177" i="22"/>
  <c r="K177" i="22"/>
  <c r="O177" i="22"/>
  <c r="D178" i="22"/>
  <c r="E178" i="22"/>
  <c r="F178" i="22"/>
  <c r="G178" i="22"/>
  <c r="H178" i="22"/>
  <c r="I178" i="22"/>
  <c r="J178" i="22"/>
  <c r="K178" i="22"/>
  <c r="O178" i="22"/>
  <c r="D179" i="22"/>
  <c r="E179" i="22"/>
  <c r="F179" i="22"/>
  <c r="G179" i="22"/>
  <c r="H179" i="22"/>
  <c r="I179" i="22"/>
  <c r="J179" i="22"/>
  <c r="K179" i="22"/>
  <c r="O179" i="22"/>
  <c r="D180" i="22"/>
  <c r="E180" i="22"/>
  <c r="F180" i="22"/>
  <c r="G180" i="22"/>
  <c r="H180" i="22"/>
  <c r="I180" i="22"/>
  <c r="J180" i="22"/>
  <c r="K180" i="22"/>
  <c r="O180" i="22"/>
  <c r="D181" i="22"/>
  <c r="E181" i="22"/>
  <c r="F181" i="22"/>
  <c r="G181" i="22"/>
  <c r="H181" i="22"/>
  <c r="I181" i="22"/>
  <c r="J181" i="22"/>
  <c r="K181" i="22"/>
  <c r="O181" i="22"/>
  <c r="D182" i="22"/>
  <c r="E182" i="22"/>
  <c r="F182" i="22"/>
  <c r="G182" i="22"/>
  <c r="H182" i="22"/>
  <c r="I182" i="22"/>
  <c r="J182" i="22"/>
  <c r="K182" i="22"/>
  <c r="O182" i="22"/>
  <c r="D183" i="22"/>
  <c r="E183" i="22"/>
  <c r="F183" i="22"/>
  <c r="G183" i="22"/>
  <c r="H183" i="22"/>
  <c r="I183" i="22"/>
  <c r="J183" i="22"/>
  <c r="K183" i="22"/>
  <c r="O183" i="22"/>
  <c r="D184" i="22"/>
  <c r="E184" i="22"/>
  <c r="F184" i="22"/>
  <c r="G184" i="22"/>
  <c r="H184" i="22"/>
  <c r="I184" i="22"/>
  <c r="J184" i="22"/>
  <c r="K184" i="22"/>
  <c r="O184" i="22"/>
  <c r="D185" i="22"/>
  <c r="E185" i="22"/>
  <c r="F185" i="22"/>
  <c r="G185" i="22"/>
  <c r="H185" i="22"/>
  <c r="I185" i="22"/>
  <c r="J185" i="22"/>
  <c r="K185" i="22"/>
  <c r="O185" i="22"/>
  <c r="D186" i="22"/>
  <c r="E186" i="22"/>
  <c r="F186" i="22"/>
  <c r="G186" i="22"/>
  <c r="H186" i="22"/>
  <c r="I186" i="22"/>
  <c r="J186" i="22"/>
  <c r="K186" i="22"/>
  <c r="O186" i="22"/>
  <c r="D187" i="22"/>
  <c r="E187" i="22"/>
  <c r="F187" i="22"/>
  <c r="G187" i="22"/>
  <c r="H187" i="22"/>
  <c r="I187" i="22"/>
  <c r="J187" i="22"/>
  <c r="K187" i="22"/>
  <c r="O187" i="22"/>
  <c r="D188" i="22"/>
  <c r="E188" i="22"/>
  <c r="F188" i="22"/>
  <c r="G188" i="22"/>
  <c r="H188" i="22"/>
  <c r="I188" i="22"/>
  <c r="J188" i="22"/>
  <c r="K188" i="22"/>
  <c r="O188" i="22"/>
  <c r="D189" i="22"/>
  <c r="E189" i="22"/>
  <c r="F189" i="22"/>
  <c r="G189" i="22"/>
  <c r="H189" i="22"/>
  <c r="I189" i="22"/>
  <c r="J189" i="22"/>
  <c r="K189" i="22"/>
  <c r="O189" i="22"/>
  <c r="D190" i="22"/>
  <c r="E190" i="22"/>
  <c r="F190" i="22"/>
  <c r="G190" i="22"/>
  <c r="H190" i="22"/>
  <c r="I190" i="22"/>
  <c r="J190" i="22"/>
  <c r="K190" i="22"/>
  <c r="O190" i="22"/>
  <c r="D191" i="22"/>
  <c r="E191" i="22"/>
  <c r="F191" i="22"/>
  <c r="G191" i="22"/>
  <c r="H191" i="22"/>
  <c r="I191" i="22"/>
  <c r="J191" i="22"/>
  <c r="K191" i="22"/>
  <c r="O191" i="22"/>
  <c r="D192" i="22"/>
  <c r="E192" i="22"/>
  <c r="F192" i="22"/>
  <c r="G192" i="22"/>
  <c r="H192" i="22"/>
  <c r="I192" i="22"/>
  <c r="J192" i="22"/>
  <c r="K192" i="22"/>
  <c r="O192" i="22"/>
  <c r="D193" i="22"/>
  <c r="E193" i="22"/>
  <c r="F193" i="22"/>
  <c r="G193" i="22"/>
  <c r="H193" i="22"/>
  <c r="I193" i="22"/>
  <c r="J193" i="22"/>
  <c r="K193" i="22"/>
  <c r="O193" i="22"/>
  <c r="D194" i="22"/>
  <c r="E194" i="22"/>
  <c r="F194" i="22"/>
  <c r="G194" i="22"/>
  <c r="H194" i="22"/>
  <c r="I194" i="22"/>
  <c r="J194" i="22"/>
  <c r="K194" i="22"/>
  <c r="O194" i="22"/>
  <c r="D195" i="22"/>
  <c r="E195" i="22"/>
  <c r="F195" i="22"/>
  <c r="G195" i="22"/>
  <c r="H195" i="22"/>
  <c r="I195" i="22"/>
  <c r="J195" i="22"/>
  <c r="K195" i="22"/>
  <c r="O195" i="22"/>
  <c r="D196" i="22"/>
  <c r="E196" i="22"/>
  <c r="F196" i="22"/>
  <c r="G196" i="22"/>
  <c r="H196" i="22"/>
  <c r="I196" i="22"/>
  <c r="J196" i="22"/>
  <c r="K196" i="22"/>
  <c r="O196" i="22"/>
  <c r="D197" i="22"/>
  <c r="E197" i="22"/>
  <c r="F197" i="22"/>
  <c r="G197" i="22"/>
  <c r="H197" i="22"/>
  <c r="I197" i="22"/>
  <c r="J197" i="22"/>
  <c r="K197" i="22"/>
  <c r="O197" i="22"/>
  <c r="D198" i="22"/>
  <c r="E198" i="22"/>
  <c r="F198" i="22"/>
  <c r="G198" i="22"/>
  <c r="H198" i="22"/>
  <c r="I198" i="22"/>
  <c r="J198" i="22"/>
  <c r="K198" i="22"/>
  <c r="O198" i="22"/>
  <c r="D199" i="22"/>
  <c r="E199" i="22"/>
  <c r="F199" i="22"/>
  <c r="G199" i="22"/>
  <c r="H199" i="22"/>
  <c r="I199" i="22"/>
  <c r="J199" i="22"/>
  <c r="K199" i="22"/>
  <c r="O199" i="22"/>
  <c r="D200" i="22"/>
  <c r="E200" i="22"/>
  <c r="F200" i="22"/>
  <c r="G200" i="22"/>
  <c r="H200" i="22"/>
  <c r="I200" i="22"/>
  <c r="J200" i="22"/>
  <c r="K200" i="22"/>
  <c r="O200" i="22"/>
  <c r="D201" i="22"/>
  <c r="E201" i="22"/>
  <c r="F201" i="22"/>
  <c r="G201" i="22"/>
  <c r="H201" i="22"/>
  <c r="I201" i="22"/>
  <c r="J201" i="22"/>
  <c r="K201" i="22"/>
  <c r="O201" i="22"/>
  <c r="D202" i="22"/>
  <c r="E202" i="22"/>
  <c r="F202" i="22"/>
  <c r="G202" i="22"/>
  <c r="H202" i="22"/>
  <c r="I202" i="22"/>
  <c r="J202" i="22"/>
  <c r="K202" i="22"/>
  <c r="O202" i="22"/>
  <c r="D203" i="22"/>
  <c r="E203" i="22"/>
  <c r="F203" i="22"/>
  <c r="G203" i="22"/>
  <c r="H203" i="22"/>
  <c r="I203" i="22"/>
  <c r="J203" i="22"/>
  <c r="K203" i="22"/>
  <c r="O203" i="22"/>
  <c r="D204" i="22"/>
  <c r="E204" i="22"/>
  <c r="F204" i="22"/>
  <c r="G204" i="22"/>
  <c r="H204" i="22"/>
  <c r="I204" i="22"/>
  <c r="J204" i="22"/>
  <c r="K204" i="22"/>
  <c r="O204" i="22"/>
  <c r="D205" i="22"/>
  <c r="E205" i="22"/>
  <c r="F205" i="22"/>
  <c r="G205" i="22"/>
  <c r="H205" i="22"/>
  <c r="I205" i="22"/>
  <c r="J205" i="22"/>
  <c r="K205" i="22"/>
  <c r="O205" i="22"/>
  <c r="D206" i="22"/>
  <c r="E206" i="22"/>
  <c r="F206" i="22"/>
  <c r="G206" i="22"/>
  <c r="H206" i="22"/>
  <c r="I206" i="22"/>
  <c r="J206" i="22"/>
  <c r="K206" i="22"/>
  <c r="O206" i="22"/>
  <c r="D207" i="22"/>
  <c r="E207" i="22"/>
  <c r="F207" i="22"/>
  <c r="G207" i="22"/>
  <c r="H207" i="22"/>
  <c r="I207" i="22"/>
  <c r="J207" i="22"/>
  <c r="K207" i="22"/>
  <c r="O207" i="22"/>
  <c r="D208" i="22"/>
  <c r="E208" i="22"/>
  <c r="F208" i="22"/>
  <c r="G208" i="22"/>
  <c r="H208" i="22"/>
  <c r="I208" i="22"/>
  <c r="J208" i="22"/>
  <c r="K208" i="22"/>
  <c r="O208" i="22"/>
  <c r="D209" i="22"/>
  <c r="E209" i="22"/>
  <c r="F209" i="22"/>
  <c r="G209" i="22"/>
  <c r="H209" i="22"/>
  <c r="I209" i="22"/>
  <c r="J209" i="22"/>
  <c r="K209" i="22"/>
  <c r="O209" i="22"/>
  <c r="D210" i="22"/>
  <c r="E210" i="22"/>
  <c r="F210" i="22"/>
  <c r="G210" i="22"/>
  <c r="H210" i="22"/>
  <c r="I210" i="22"/>
  <c r="J210" i="22"/>
  <c r="K210" i="22"/>
  <c r="O210" i="22"/>
  <c r="D211" i="22"/>
  <c r="E211" i="22"/>
  <c r="F211" i="22"/>
  <c r="G211" i="22"/>
  <c r="H211" i="22"/>
  <c r="I211" i="22"/>
  <c r="J211" i="22"/>
  <c r="K211" i="22"/>
  <c r="O211" i="22"/>
  <c r="D212" i="22"/>
  <c r="E212" i="22"/>
  <c r="F212" i="22"/>
  <c r="G212" i="22"/>
  <c r="H212" i="22"/>
  <c r="I212" i="22"/>
  <c r="J212" i="22"/>
  <c r="K212" i="22"/>
  <c r="O212" i="22"/>
  <c r="D213" i="22"/>
  <c r="E213" i="22"/>
  <c r="F213" i="22"/>
  <c r="G213" i="22"/>
  <c r="H213" i="22"/>
  <c r="I213" i="22"/>
  <c r="J213" i="22"/>
  <c r="K213" i="22"/>
  <c r="O213" i="22"/>
  <c r="D214" i="22"/>
  <c r="E214" i="22"/>
  <c r="F214" i="22"/>
  <c r="G214" i="22"/>
  <c r="H214" i="22"/>
  <c r="I214" i="22"/>
  <c r="J214" i="22"/>
  <c r="K214" i="22"/>
  <c r="O214" i="22"/>
  <c r="D215" i="22"/>
  <c r="E215" i="22"/>
  <c r="F215" i="22"/>
  <c r="G215" i="22"/>
  <c r="H215" i="22"/>
  <c r="I215" i="22"/>
  <c r="J215" i="22"/>
  <c r="K215" i="22"/>
  <c r="O215" i="22"/>
  <c r="D216" i="22"/>
  <c r="E216" i="22"/>
  <c r="F216" i="22"/>
  <c r="G216" i="22"/>
  <c r="H216" i="22"/>
  <c r="I216" i="22"/>
  <c r="J216" i="22"/>
  <c r="K216" i="22"/>
  <c r="O216" i="22"/>
  <c r="D217" i="22"/>
  <c r="E217" i="22"/>
  <c r="F217" i="22"/>
  <c r="G217" i="22"/>
  <c r="H217" i="22"/>
  <c r="I217" i="22"/>
  <c r="J217" i="22"/>
  <c r="K217" i="22"/>
  <c r="O217" i="22"/>
  <c r="D218" i="22"/>
  <c r="E218" i="22"/>
  <c r="F218" i="22"/>
  <c r="G218" i="22"/>
  <c r="H218" i="22"/>
  <c r="I218" i="22"/>
  <c r="J218" i="22"/>
  <c r="K218" i="22"/>
  <c r="O218" i="22"/>
  <c r="D219" i="22"/>
  <c r="E219" i="22"/>
  <c r="F219" i="22"/>
  <c r="G219" i="22"/>
  <c r="H219" i="22"/>
  <c r="I219" i="22"/>
  <c r="J219" i="22"/>
  <c r="K219" i="22"/>
  <c r="O219" i="22"/>
  <c r="D220" i="22"/>
  <c r="E220" i="22"/>
  <c r="F220" i="22"/>
  <c r="G220" i="22"/>
  <c r="H220" i="22"/>
  <c r="I220" i="22"/>
  <c r="J220" i="22"/>
  <c r="K220" i="22"/>
  <c r="O220" i="22"/>
  <c r="D221" i="22"/>
  <c r="E221" i="22"/>
  <c r="F221" i="22"/>
  <c r="G221" i="22"/>
  <c r="H221" i="22"/>
  <c r="I221" i="22"/>
  <c r="J221" i="22"/>
  <c r="K221" i="22"/>
  <c r="O221" i="22"/>
  <c r="D222" i="22"/>
  <c r="E222" i="22"/>
  <c r="F222" i="22"/>
  <c r="G222" i="22"/>
  <c r="H222" i="22"/>
  <c r="I222" i="22"/>
  <c r="J222" i="22"/>
  <c r="K222" i="22"/>
  <c r="O222" i="22"/>
  <c r="D223" i="22"/>
  <c r="E223" i="22"/>
  <c r="F223" i="22"/>
  <c r="G223" i="22"/>
  <c r="H223" i="22"/>
  <c r="I223" i="22"/>
  <c r="J223" i="22"/>
  <c r="K223" i="22"/>
  <c r="O223" i="22"/>
  <c r="D224" i="22"/>
  <c r="E224" i="22"/>
  <c r="F224" i="22"/>
  <c r="G224" i="22"/>
  <c r="H224" i="22"/>
  <c r="I224" i="22"/>
  <c r="J224" i="22"/>
  <c r="K224" i="22"/>
  <c r="O224" i="22"/>
  <c r="D225" i="22"/>
  <c r="E225" i="22"/>
  <c r="F225" i="22"/>
  <c r="G225" i="22"/>
  <c r="H225" i="22"/>
  <c r="I225" i="22"/>
  <c r="J225" i="22"/>
  <c r="K225" i="22"/>
  <c r="O225" i="22"/>
  <c r="I8" i="22"/>
  <c r="O8" i="22"/>
  <c r="N8" i="22"/>
  <c r="M8" i="22"/>
  <c r="L8" i="22"/>
  <c r="K8" i="22"/>
  <c r="J8" i="22"/>
  <c r="H8" i="22"/>
  <c r="G8" i="22"/>
  <c r="F8" i="22"/>
  <c r="E8" i="22"/>
  <c r="D8" i="22"/>
  <c r="O7" i="22"/>
  <c r="N7" i="22"/>
  <c r="M7" i="22"/>
  <c r="L7" i="22"/>
  <c r="K7" i="22"/>
  <c r="J7" i="22"/>
  <c r="I7" i="22"/>
  <c r="H7" i="22"/>
  <c r="G7" i="22"/>
  <c r="F7" i="22"/>
  <c r="E7" i="22"/>
  <c r="D7" i="22"/>
  <c r="P165" i="22" l="1" a="1"/>
  <c r="P165" i="22" s="1"/>
  <c r="Q157" i="22" a="1"/>
  <c r="Q157" i="22" s="1"/>
  <c r="P157" i="22" a="1"/>
  <c r="P157" i="22" s="1"/>
  <c r="R153" i="22" a="1"/>
  <c r="R153" i="22" s="1"/>
  <c r="P149" i="22" a="1"/>
  <c r="P149" i="22" s="1"/>
  <c r="P21" i="22" a="1"/>
  <c r="P21" i="22" s="1"/>
  <c r="R175" i="22" a="1"/>
  <c r="R175" i="22" s="1"/>
  <c r="R171" i="22" a="1"/>
  <c r="R171" i="22" s="1"/>
  <c r="R143" i="22" a="1"/>
  <c r="R143" i="22" s="1"/>
  <c r="R139" i="22" a="1"/>
  <c r="R139" i="22" s="1"/>
  <c r="R79" i="22" a="1"/>
  <c r="R79" i="22" s="1"/>
  <c r="R75" i="22" a="1"/>
  <c r="R75" i="22" s="1"/>
  <c r="R71" i="22" a="1"/>
  <c r="R71" i="22" s="1"/>
  <c r="R67" i="22" a="1"/>
  <c r="R67" i="22" s="1"/>
  <c r="R63" i="22" a="1"/>
  <c r="R63" i="22" s="1"/>
  <c r="R51" i="22" a="1"/>
  <c r="R51" i="22" s="1"/>
  <c r="R47" i="22" a="1"/>
  <c r="R47" i="22" s="1"/>
  <c r="R43" i="22" a="1"/>
  <c r="R43" i="22" s="1"/>
  <c r="R27" i="22" a="1"/>
  <c r="R27" i="22" s="1"/>
  <c r="R23" i="22" a="1"/>
  <c r="R23" i="22" s="1"/>
  <c r="R19" i="22" a="1"/>
  <c r="R19" i="22" s="1"/>
  <c r="R15" i="22" a="1"/>
  <c r="R15" i="22" s="1"/>
  <c r="R11" i="22" a="1"/>
  <c r="R11" i="22" s="1"/>
  <c r="R222" i="22" a="1"/>
  <c r="R222" i="22" s="1"/>
  <c r="R218" i="22" a="1"/>
  <c r="R218" i="22" s="1"/>
  <c r="R210" i="22" a="1"/>
  <c r="R210" i="22" s="1"/>
  <c r="R206" i="22" a="1"/>
  <c r="R206" i="22" s="1"/>
  <c r="R202" i="22" a="1"/>
  <c r="R202" i="22" s="1"/>
  <c r="R194" i="22" a="1"/>
  <c r="R194" i="22" s="1"/>
  <c r="R190" i="22" a="1"/>
  <c r="R190" i="22" s="1"/>
  <c r="R186" i="22" a="1"/>
  <c r="R186" i="22" s="1"/>
  <c r="R178" i="22" a="1"/>
  <c r="R178" i="22" s="1"/>
  <c r="R150" i="22" a="1"/>
  <c r="R150" i="22" s="1"/>
  <c r="R146" i="22" a="1"/>
  <c r="R146" i="22" s="1"/>
  <c r="R118" i="22" a="1"/>
  <c r="R118" i="22" s="1"/>
  <c r="R214" i="22" a="1"/>
  <c r="R214" i="22" s="1"/>
  <c r="R198" i="22" a="1"/>
  <c r="R198" i="22" s="1"/>
  <c r="R182" i="22" a="1"/>
  <c r="R182" i="22" s="1"/>
  <c r="R98" i="22" a="1"/>
  <c r="R98" i="22" s="1"/>
  <c r="R70" i="22" a="1"/>
  <c r="R70" i="22" s="1"/>
  <c r="R66" i="22" a="1"/>
  <c r="R66" i="22" s="1"/>
  <c r="R38" i="22" a="1"/>
  <c r="R38" i="22" s="1"/>
  <c r="R34" i="22" a="1"/>
  <c r="R34" i="22" s="1"/>
  <c r="R10" i="22" a="1"/>
  <c r="R10" i="22" s="1"/>
  <c r="Q135" i="22" a="1"/>
  <c r="Q135" i="22" s="1"/>
  <c r="P135" i="22" a="1"/>
  <c r="P135" i="22" s="1"/>
  <c r="P127" i="22" a="1"/>
  <c r="P127" i="22" s="1"/>
  <c r="P107" i="22" a="1"/>
  <c r="P107" i="22" s="1"/>
  <c r="P63" i="22" a="1"/>
  <c r="P63" i="22" s="1"/>
  <c r="P51" i="22" a="1"/>
  <c r="P51" i="22" s="1"/>
  <c r="Q39" i="22" a="1"/>
  <c r="Q39" i="22" s="1"/>
  <c r="P39" i="22" a="1"/>
  <c r="P39" i="22" s="1"/>
  <c r="R125" i="22" a="1"/>
  <c r="R125" i="22" s="1"/>
  <c r="R41" i="22" a="1"/>
  <c r="R41" i="22" s="1"/>
  <c r="P62" i="22" a="1"/>
  <c r="P62" i="22" s="1"/>
  <c r="P43" i="22" a="1"/>
  <c r="P43" i="22" s="1"/>
  <c r="R224" i="22" a="1"/>
  <c r="R224" i="22" s="1"/>
  <c r="R220" i="22" a="1"/>
  <c r="R220" i="22" s="1"/>
  <c r="R216" i="22" a="1"/>
  <c r="R216" i="22" s="1"/>
  <c r="R212" i="22" a="1"/>
  <c r="R212" i="22" s="1"/>
  <c r="R208" i="22" a="1"/>
  <c r="R208" i="22" s="1"/>
  <c r="R204" i="22" a="1"/>
  <c r="R204" i="22" s="1"/>
  <c r="R200" i="22" a="1"/>
  <c r="R200" i="22" s="1"/>
  <c r="R196" i="22" a="1"/>
  <c r="R196" i="22" s="1"/>
  <c r="R192" i="22" a="1"/>
  <c r="R192" i="22" s="1"/>
  <c r="R188" i="22" a="1"/>
  <c r="R188" i="22" s="1"/>
  <c r="R184" i="22" a="1"/>
  <c r="R184" i="22" s="1"/>
  <c r="R180" i="22" a="1"/>
  <c r="R180" i="22" s="1"/>
  <c r="R176" i="22" a="1"/>
  <c r="R176" i="22" s="1"/>
  <c r="R172" i="22" a="1"/>
  <c r="R172" i="22" s="1"/>
  <c r="R168" i="22" a="1"/>
  <c r="R168" i="22" s="1"/>
  <c r="R156" i="22" a="1"/>
  <c r="R156" i="22" s="1"/>
  <c r="R152" i="22" a="1"/>
  <c r="R152" i="22" s="1"/>
  <c r="R148" i="22" a="1"/>
  <c r="R148" i="22" s="1"/>
  <c r="R144" i="22" a="1"/>
  <c r="R144" i="22" s="1"/>
  <c r="R140" i="22" a="1"/>
  <c r="R140" i="22" s="1"/>
  <c r="R128" i="22" a="1"/>
  <c r="R128" i="22" s="1"/>
  <c r="R120" i="22" a="1"/>
  <c r="R120" i="22" s="1"/>
  <c r="R116" i="22" a="1"/>
  <c r="R116" i="22" s="1"/>
  <c r="R88" i="22" a="1"/>
  <c r="R88" i="22" s="1"/>
  <c r="R52" i="22" a="1"/>
  <c r="R52" i="22" s="1"/>
  <c r="R24" i="22" a="1"/>
  <c r="R24" i="22" s="1"/>
  <c r="R20" i="22" a="1"/>
  <c r="R20" i="22" s="1"/>
  <c r="P94" i="22" a="1"/>
  <c r="P94" i="22" s="1"/>
  <c r="P90" i="22" a="1"/>
  <c r="P90" i="22" s="1"/>
  <c r="P113" i="22" a="1"/>
  <c r="P113" i="22" s="1"/>
  <c r="Q108" i="22" a="1"/>
  <c r="Q108" i="22" s="1"/>
  <c r="Q147" i="22" a="1"/>
  <c r="Q147" i="22" s="1"/>
  <c r="P147" i="22" a="1"/>
  <c r="P147" i="22" s="1"/>
  <c r="Q143" i="22" a="1"/>
  <c r="Q143" i="22" s="1"/>
  <c r="P143" i="22" a="1"/>
  <c r="P143" i="22" s="1"/>
  <c r="P139" i="22" a="1"/>
  <c r="P139" i="22" s="1"/>
  <c r="Q116" i="22" a="1"/>
  <c r="Q116" i="22" s="1"/>
  <c r="P8" i="22" a="1"/>
  <c r="P8" i="22" s="1"/>
  <c r="Q132" i="22" a="1"/>
  <c r="Q132" i="22" s="1"/>
  <c r="P125" i="22" a="1"/>
  <c r="P125" i="22" s="1"/>
  <c r="P76" i="22" a="1"/>
  <c r="P76" i="22" s="1"/>
  <c r="P68" i="22" a="1"/>
  <c r="P68" i="22" s="1"/>
  <c r="P161" i="22" a="1"/>
  <c r="P161" i="22" s="1"/>
  <c r="P115" i="22" a="1"/>
  <c r="P115" i="22" s="1"/>
  <c r="P18" i="22" a="1"/>
  <c r="P18" i="22" s="1"/>
  <c r="P14" i="22" a="1"/>
  <c r="P14" i="22" s="1"/>
  <c r="P10" i="22" a="1"/>
  <c r="P10" i="22" s="1"/>
  <c r="R164" i="22" a="1"/>
  <c r="R164" i="22" s="1"/>
  <c r="R136" i="22" a="1"/>
  <c r="R136" i="22" s="1"/>
  <c r="R132" i="22" a="1"/>
  <c r="R132" i="22" s="1"/>
  <c r="R84" i="22" a="1"/>
  <c r="R84" i="22" s="1"/>
  <c r="R56" i="22" a="1"/>
  <c r="R56" i="22" s="1"/>
  <c r="R157" i="22" a="1"/>
  <c r="R157" i="22" s="1"/>
  <c r="R121" i="22" a="1"/>
  <c r="R121" i="22" s="1"/>
  <c r="R13" i="22" a="1"/>
  <c r="R13" i="22" s="1"/>
  <c r="Q225" i="22" a="1"/>
  <c r="Q225" i="22" s="1"/>
  <c r="P225" i="22" a="1"/>
  <c r="P225" i="22" s="1"/>
  <c r="Q221" i="22" a="1"/>
  <c r="Q221" i="22" s="1"/>
  <c r="P221" i="22" a="1"/>
  <c r="P221" i="22" s="1"/>
  <c r="Q217" i="22" a="1"/>
  <c r="Q217" i="22" s="1"/>
  <c r="P217" i="22" a="1"/>
  <c r="P217" i="22" s="1"/>
  <c r="Q213" i="22" a="1"/>
  <c r="Q213" i="22" s="1"/>
  <c r="P213" i="22" a="1"/>
  <c r="P213" i="22" s="1"/>
  <c r="Q209" i="22" a="1"/>
  <c r="Q209" i="22" s="1"/>
  <c r="P209" i="22" a="1"/>
  <c r="P209" i="22" s="1"/>
  <c r="Q205" i="22" a="1"/>
  <c r="Q205" i="22" s="1"/>
  <c r="P205" i="22" a="1"/>
  <c r="P205" i="22" s="1"/>
  <c r="Q201" i="22" a="1"/>
  <c r="Q201" i="22" s="1"/>
  <c r="P201" i="22" a="1"/>
  <c r="P201" i="22" s="1"/>
  <c r="Q197" i="22" a="1"/>
  <c r="Q197" i="22" s="1"/>
  <c r="P197" i="22" a="1"/>
  <c r="P197" i="22" s="1"/>
  <c r="P123" i="22" a="1"/>
  <c r="P123" i="22" s="1"/>
  <c r="Q122" i="22" a="1"/>
  <c r="Q122" i="22" s="1"/>
  <c r="P49" i="22" a="1"/>
  <c r="P49" i="22" s="1"/>
  <c r="P29" i="22" a="1"/>
  <c r="P29" i="22" s="1"/>
  <c r="P25" i="22" a="1"/>
  <c r="P25" i="22" s="1"/>
  <c r="O2" i="22"/>
  <c r="R124" i="22" a="1"/>
  <c r="R124" i="22" s="1"/>
  <c r="P220" i="22" a="1"/>
  <c r="P220" i="22" s="1"/>
  <c r="Q212" i="22" a="1"/>
  <c r="Q212" i="22" s="1"/>
  <c r="P212" i="22" a="1"/>
  <c r="P212" i="22" s="1"/>
  <c r="P208" i="22" a="1"/>
  <c r="P208" i="22" s="1"/>
  <c r="Q204" i="22" a="1"/>
  <c r="Q204" i="22" s="1"/>
  <c r="P204" i="22" a="1"/>
  <c r="P204" i="22" s="1"/>
  <c r="Q200" i="22" a="1"/>
  <c r="Q200" i="22" s="1"/>
  <c r="P200" i="22" a="1"/>
  <c r="P200" i="22" s="1"/>
  <c r="Q196" i="22" a="1"/>
  <c r="Q196" i="22" s="1"/>
  <c r="P196" i="22" a="1"/>
  <c r="P196" i="22" s="1"/>
  <c r="Q187" i="22" a="1"/>
  <c r="Q187" i="22" s="1"/>
  <c r="P187" i="22" a="1"/>
  <c r="P187" i="22" s="1"/>
  <c r="Q183" i="22" a="1"/>
  <c r="Q183" i="22" s="1"/>
  <c r="P183" i="22" a="1"/>
  <c r="P183" i="22" s="1"/>
  <c r="Q179" i="22" a="1"/>
  <c r="Q179" i="22" s="1"/>
  <c r="P179" i="22" a="1"/>
  <c r="P179" i="22" s="1"/>
  <c r="Q175" i="22" a="1"/>
  <c r="Q175" i="22" s="1"/>
  <c r="P175" i="22" a="1"/>
  <c r="P175" i="22" s="1"/>
  <c r="Q171" i="22" a="1"/>
  <c r="Q171" i="22" s="1"/>
  <c r="P171" i="22" a="1"/>
  <c r="P171" i="22" s="1"/>
  <c r="Q167" i="22" a="1"/>
  <c r="Q167" i="22" s="1"/>
  <c r="P167" i="22" a="1"/>
  <c r="P167" i="22" s="1"/>
  <c r="P153" i="22" a="1"/>
  <c r="P153" i="22" s="1"/>
  <c r="P131" i="22" a="1"/>
  <c r="P131" i="22" s="1"/>
  <c r="Q127" i="22" a="1"/>
  <c r="Q127" i="22" s="1"/>
  <c r="Q124" i="22" a="1"/>
  <c r="Q124" i="22" s="1"/>
  <c r="P121" i="22" a="1"/>
  <c r="P121" i="22" s="1"/>
  <c r="P117" i="22" a="1"/>
  <c r="P117" i="22" s="1"/>
  <c r="P116" i="22" a="1"/>
  <c r="P116" i="22" s="1"/>
  <c r="Q114" i="22" a="1"/>
  <c r="Q114" i="22" s="1"/>
  <c r="Q112" i="22" a="1"/>
  <c r="Q112" i="22" s="1"/>
  <c r="P111" i="22" a="1"/>
  <c r="P111" i="22" s="1"/>
  <c r="Q107" i="22" a="1"/>
  <c r="Q107" i="22" s="1"/>
  <c r="P102" i="22" a="1"/>
  <c r="P102" i="22" s="1"/>
  <c r="R223" i="22" a="1"/>
  <c r="R223" i="22" s="1"/>
  <c r="R219" i="22" a="1"/>
  <c r="R219" i="22" s="1"/>
  <c r="R215" i="22" a="1"/>
  <c r="R215" i="22" s="1"/>
  <c r="R211" i="22" a="1"/>
  <c r="R211" i="22" s="1"/>
  <c r="R207" i="22" a="1"/>
  <c r="R207" i="22" s="1"/>
  <c r="R203" i="22" a="1"/>
  <c r="R203" i="22" s="1"/>
  <c r="R199" i="22" a="1"/>
  <c r="R199" i="22" s="1"/>
  <c r="R195" i="22" a="1"/>
  <c r="R195" i="22" s="1"/>
  <c r="R191" i="22" a="1"/>
  <c r="R191" i="22" s="1"/>
  <c r="R187" i="22" a="1"/>
  <c r="R187" i="22" s="1"/>
  <c r="R183" i="22" a="1"/>
  <c r="R183" i="22" s="1"/>
  <c r="R179" i="22" a="1"/>
  <c r="R179" i="22" s="1"/>
  <c r="R167" i="22" a="1"/>
  <c r="R167" i="22" s="1"/>
  <c r="R163" i="22" a="1"/>
  <c r="R163" i="22" s="1"/>
  <c r="R159" i="22" a="1"/>
  <c r="R159" i="22" s="1"/>
  <c r="R155" i="22" a="1"/>
  <c r="R155" i="22" s="1"/>
  <c r="R151" i="22" a="1"/>
  <c r="R151" i="22" s="1"/>
  <c r="R147" i="22" a="1"/>
  <c r="R147" i="22" s="1"/>
  <c r="R135" i="22" a="1"/>
  <c r="R135" i="22" s="1"/>
  <c r="R131" i="22" a="1"/>
  <c r="R131" i="22" s="1"/>
  <c r="R127" i="22" a="1"/>
  <c r="R127" i="22" s="1"/>
  <c r="R123" i="22" a="1"/>
  <c r="R123" i="22" s="1"/>
  <c r="R119" i="22" a="1"/>
  <c r="R119" i="22" s="1"/>
  <c r="R115" i="22" a="1"/>
  <c r="R115" i="22" s="1"/>
  <c r="R111" i="22" a="1"/>
  <c r="R111" i="22" s="1"/>
  <c r="R107" i="22" a="1"/>
  <c r="R107" i="22" s="1"/>
  <c r="R103" i="22" a="1"/>
  <c r="R103" i="22" s="1"/>
  <c r="R99" i="22" a="1"/>
  <c r="R99" i="22" s="1"/>
  <c r="R95" i="22" a="1"/>
  <c r="R95" i="22" s="1"/>
  <c r="R91" i="22" a="1"/>
  <c r="R91" i="22" s="1"/>
  <c r="R87" i="22" a="1"/>
  <c r="R87" i="22" s="1"/>
  <c r="R83" i="22" a="1"/>
  <c r="R83" i="22" s="1"/>
  <c r="R59" i="22" a="1"/>
  <c r="R59" i="22" s="1"/>
  <c r="R55" i="22" a="1"/>
  <c r="R55" i="22" s="1"/>
  <c r="R39" i="22" a="1"/>
  <c r="R39" i="22" s="1"/>
  <c r="R35" i="22" a="1"/>
  <c r="R35" i="22" s="1"/>
  <c r="R31" i="22" a="1"/>
  <c r="R31" i="22" s="1"/>
  <c r="Q224" i="22" a="1"/>
  <c r="Q224" i="22" s="1"/>
  <c r="P216" i="22" a="1"/>
  <c r="P216" i="22" s="1"/>
  <c r="Q223" i="22" a="1"/>
  <c r="Q223" i="22" s="1"/>
  <c r="P223" i="22" a="1"/>
  <c r="P223" i="22" s="1"/>
  <c r="Q219" i="22" a="1"/>
  <c r="Q219" i="22" s="1"/>
  <c r="P219" i="22" a="1"/>
  <c r="P219" i="22" s="1"/>
  <c r="Q215" i="22" a="1"/>
  <c r="Q215" i="22" s="1"/>
  <c r="P215" i="22" a="1"/>
  <c r="P215" i="22" s="1"/>
  <c r="Q211" i="22" a="1"/>
  <c r="Q211" i="22" s="1"/>
  <c r="P211" i="22" a="1"/>
  <c r="P211" i="22" s="1"/>
  <c r="Q207" i="22" a="1"/>
  <c r="Q207" i="22" s="1"/>
  <c r="P207" i="22" a="1"/>
  <c r="P207" i="22" s="1"/>
  <c r="Q203" i="22" a="1"/>
  <c r="Q203" i="22" s="1"/>
  <c r="P203" i="22" a="1"/>
  <c r="P203" i="22" s="1"/>
  <c r="Q199" i="22" a="1"/>
  <c r="Q199" i="22" s="1"/>
  <c r="P199" i="22" a="1"/>
  <c r="P199" i="22" s="1"/>
  <c r="P164" i="22" a="1"/>
  <c r="P164" i="22" s="1"/>
  <c r="Q163" i="22" a="1"/>
  <c r="Q163" i="22" s="1"/>
  <c r="P163" i="22" a="1"/>
  <c r="P163" i="22" s="1"/>
  <c r="Q159" i="22" a="1"/>
  <c r="Q159" i="22" s="1"/>
  <c r="P159" i="22" a="1"/>
  <c r="P159" i="22" s="1"/>
  <c r="P145" i="22" a="1"/>
  <c r="P145" i="22" s="1"/>
  <c r="P141" i="22" a="1"/>
  <c r="P141" i="22" s="1"/>
  <c r="P137" i="22" a="1"/>
  <c r="P137" i="22" s="1"/>
  <c r="Q130" i="22" a="1"/>
  <c r="Q130" i="22" s="1"/>
  <c r="Q123" i="22" a="1"/>
  <c r="Q123" i="22" s="1"/>
  <c r="Q113" i="22" a="1"/>
  <c r="Q113" i="22" s="1"/>
  <c r="P101" i="22" a="1"/>
  <c r="P101" i="22" s="1"/>
  <c r="P93" i="22" a="1"/>
  <c r="P93" i="22" s="1"/>
  <c r="R174" i="22" a="1"/>
  <c r="R174" i="22" s="1"/>
  <c r="R170" i="22" a="1"/>
  <c r="R170" i="22" s="1"/>
  <c r="R166" i="22" a="1"/>
  <c r="R166" i="22" s="1"/>
  <c r="R162" i="22" a="1"/>
  <c r="R162" i="22" s="1"/>
  <c r="R158" i="22" a="1"/>
  <c r="R158" i="22" s="1"/>
  <c r="R154" i="22" a="1"/>
  <c r="R154" i="22" s="1"/>
  <c r="R142" i="22" a="1"/>
  <c r="R142" i="22" s="1"/>
  <c r="R138" i="22" a="1"/>
  <c r="R138" i="22" s="1"/>
  <c r="R134" i="22" a="1"/>
  <c r="R134" i="22" s="1"/>
  <c r="R130" i="22" a="1"/>
  <c r="R130" i="22" s="1"/>
  <c r="R126" i="22" a="1"/>
  <c r="R126" i="22" s="1"/>
  <c r="R122" i="22" a="1"/>
  <c r="R122" i="22" s="1"/>
  <c r="R114" i="22" a="1"/>
  <c r="R114" i="22" s="1"/>
  <c r="R102" i="22" a="1"/>
  <c r="R102" i="22" s="1"/>
  <c r="R160" i="22" a="1"/>
  <c r="R160" i="22" s="1"/>
  <c r="P224" i="22" a="1"/>
  <c r="P224" i="22" s="1"/>
  <c r="Q220" i="22" a="1"/>
  <c r="Q220" i="22" s="1"/>
  <c r="Q216" i="22" a="1"/>
  <c r="Q216" i="22" s="1"/>
  <c r="Q208" i="22" a="1"/>
  <c r="Q208" i="22" s="1"/>
  <c r="Q8" i="22" a="1"/>
  <c r="Q8" i="22" s="1"/>
  <c r="R8" i="22" a="1"/>
  <c r="R8" i="22" s="1"/>
  <c r="Q222" i="22" a="1"/>
  <c r="Q222" i="22" s="1"/>
  <c r="P222" i="22" a="1"/>
  <c r="P222" i="22" s="1"/>
  <c r="Q218" i="22" a="1"/>
  <c r="Q218" i="22" s="1"/>
  <c r="P218" i="22" a="1"/>
  <c r="P218" i="22" s="1"/>
  <c r="Q214" i="22" a="1"/>
  <c r="Q214" i="22" s="1"/>
  <c r="P214" i="22" a="1"/>
  <c r="P214" i="22" s="1"/>
  <c r="Q210" i="22" a="1"/>
  <c r="Q210" i="22" s="1"/>
  <c r="P210" i="22" a="1"/>
  <c r="P210" i="22" s="1"/>
  <c r="Q206" i="22" a="1"/>
  <c r="Q206" i="22" s="1"/>
  <c r="P206" i="22" a="1"/>
  <c r="P206" i="22" s="1"/>
  <c r="Q202" i="22" a="1"/>
  <c r="Q202" i="22" s="1"/>
  <c r="P202" i="22" a="1"/>
  <c r="P202" i="22" s="1"/>
  <c r="Q198" i="22" a="1"/>
  <c r="Q198" i="22" s="1"/>
  <c r="P198" i="22" a="1"/>
  <c r="P198" i="22" s="1"/>
  <c r="P185" i="22" a="1"/>
  <c r="P185" i="22" s="1"/>
  <c r="P181" i="22" a="1"/>
  <c r="P181" i="22" s="1"/>
  <c r="P173" i="22" a="1"/>
  <c r="P173" i="22" s="1"/>
  <c r="P169" i="22" a="1"/>
  <c r="P169" i="22" s="1"/>
  <c r="Q165" i="22" a="1"/>
  <c r="Q165" i="22" s="1"/>
  <c r="Q155" i="22" a="1"/>
  <c r="Q155" i="22" s="1"/>
  <c r="P155" i="22" a="1"/>
  <c r="P155" i="22" s="1"/>
  <c r="Q151" i="22" a="1"/>
  <c r="Q151" i="22" s="1"/>
  <c r="P151" i="22" a="1"/>
  <c r="P151" i="22" s="1"/>
  <c r="Q134" i="22" a="1"/>
  <c r="Q134" i="22" s="1"/>
  <c r="P133" i="22" a="1"/>
  <c r="P133" i="22" s="1"/>
  <c r="P129" i="22" a="1"/>
  <c r="P129" i="22" s="1"/>
  <c r="P119" i="22" a="1"/>
  <c r="P119" i="22" s="1"/>
  <c r="P109" i="22" a="1"/>
  <c r="P109" i="22" s="1"/>
  <c r="P100" i="22" a="1"/>
  <c r="P100" i="22" s="1"/>
  <c r="P92" i="22" a="1"/>
  <c r="P92" i="22" s="1"/>
  <c r="P84" i="22" a="1"/>
  <c r="P84" i="22" s="1"/>
  <c r="P47" i="22" a="1"/>
  <c r="P47" i="22" s="1"/>
  <c r="R225" i="22" a="1"/>
  <c r="R225" i="22" s="1"/>
  <c r="R221" i="22" a="1"/>
  <c r="R221" i="22" s="1"/>
  <c r="R217" i="22" a="1"/>
  <c r="R217" i="22" s="1"/>
  <c r="R213" i="22" a="1"/>
  <c r="R213" i="22" s="1"/>
  <c r="R209" i="22" a="1"/>
  <c r="R209" i="22" s="1"/>
  <c r="R205" i="22" a="1"/>
  <c r="R205" i="22" s="1"/>
  <c r="R201" i="22" a="1"/>
  <c r="R201" i="22" s="1"/>
  <c r="R197" i="22" a="1"/>
  <c r="R197" i="22" s="1"/>
  <c r="R193" i="22" a="1"/>
  <c r="R193" i="22" s="1"/>
  <c r="R189" i="22" a="1"/>
  <c r="R189" i="22" s="1"/>
  <c r="R185" i="22" a="1"/>
  <c r="R185" i="22" s="1"/>
  <c r="R181" i="22" a="1"/>
  <c r="R181" i="22" s="1"/>
  <c r="R177" i="22" a="1"/>
  <c r="R177" i="22" s="1"/>
  <c r="R173" i="22" a="1"/>
  <c r="R173" i="22" s="1"/>
  <c r="R169" i="22" a="1"/>
  <c r="R169" i="22" s="1"/>
  <c r="R165" i="22" a="1"/>
  <c r="R165" i="22" s="1"/>
  <c r="R161" i="22" a="1"/>
  <c r="R161" i="22" s="1"/>
  <c r="R149" i="22" a="1"/>
  <c r="R149" i="22" s="1"/>
  <c r="R145" i="22" a="1"/>
  <c r="R145" i="22" s="1"/>
  <c r="R141" i="22" a="1"/>
  <c r="R141" i="22" s="1"/>
  <c r="R137" i="22" a="1"/>
  <c r="R137" i="22" s="1"/>
  <c r="R133" i="22" a="1"/>
  <c r="R133" i="22" s="1"/>
  <c r="R129" i="22" a="1"/>
  <c r="R129" i="22" s="1"/>
  <c r="R117" i="22" a="1"/>
  <c r="R117" i="22" s="1"/>
  <c r="R109" i="22" a="1"/>
  <c r="R109" i="22" s="1"/>
  <c r="R105" i="22" a="1"/>
  <c r="R105" i="22" s="1"/>
  <c r="R77" i="22" a="1"/>
  <c r="R77" i="22" s="1"/>
  <c r="R73" i="22" a="1"/>
  <c r="R73" i="22" s="1"/>
  <c r="R45" i="22" a="1"/>
  <c r="R45" i="22" s="1"/>
  <c r="P95" i="22" a="1"/>
  <c r="P95" i="22" s="1"/>
  <c r="Q62" i="22" a="1"/>
  <c r="Q62" i="22" s="1"/>
  <c r="Q51" i="22" a="1"/>
  <c r="Q51" i="22" s="1"/>
  <c r="P46" i="22" a="1"/>
  <c r="P46" i="22" s="1"/>
  <c r="P45" i="22" a="1"/>
  <c r="P45" i="22" s="1"/>
  <c r="P35" i="22" a="1"/>
  <c r="P35" i="22" s="1"/>
  <c r="P31" i="22" a="1"/>
  <c r="P31" i="22" s="1"/>
  <c r="P17" i="22" a="1"/>
  <c r="P17" i="22" s="1"/>
  <c r="P13" i="22" a="1"/>
  <c r="P13" i="22" s="1"/>
  <c r="Q9" i="22" a="1"/>
  <c r="Q9" i="22" s="1"/>
  <c r="P9" i="22" a="1"/>
  <c r="P9" i="22" s="1"/>
  <c r="R110" i="22" a="1"/>
  <c r="R110" i="22" s="1"/>
  <c r="R106" i="22" a="1"/>
  <c r="R106" i="22" s="1"/>
  <c r="R94" i="22" a="1"/>
  <c r="R94" i="22" s="1"/>
  <c r="R90" i="22" a="1"/>
  <c r="R90" i="22" s="1"/>
  <c r="R86" i="22" a="1"/>
  <c r="R86" i="22" s="1"/>
  <c r="R82" i="22" a="1"/>
  <c r="R82" i="22" s="1"/>
  <c r="R78" i="22" a="1"/>
  <c r="R78" i="22" s="1"/>
  <c r="R74" i="22" a="1"/>
  <c r="R74" i="22" s="1"/>
  <c r="R62" i="22" a="1"/>
  <c r="R62" i="22" s="1"/>
  <c r="R58" i="22" a="1"/>
  <c r="R58" i="22" s="1"/>
  <c r="R54" i="22" a="1"/>
  <c r="R54" i="22" s="1"/>
  <c r="R50" i="22" a="1"/>
  <c r="R50" i="22" s="1"/>
  <c r="R46" i="22" a="1"/>
  <c r="R46" i="22" s="1"/>
  <c r="R42" i="22" a="1"/>
  <c r="R42" i="22" s="1"/>
  <c r="R30" i="22" a="1"/>
  <c r="R30" i="22" s="1"/>
  <c r="R26" i="22" a="1"/>
  <c r="R26" i="22" s="1"/>
  <c r="R22" i="22" a="1"/>
  <c r="R22" i="22" s="1"/>
  <c r="R18" i="22" a="1"/>
  <c r="R18" i="22" s="1"/>
  <c r="R14" i="22" a="1"/>
  <c r="R14" i="22" s="1"/>
  <c r="P82" i="22" a="1"/>
  <c r="P82" i="22" s="1"/>
  <c r="P74" i="22" a="1"/>
  <c r="P74" i="22" s="1"/>
  <c r="P64" i="22" a="1"/>
  <c r="P64" i="22" s="1"/>
  <c r="Q47" i="22" a="1"/>
  <c r="Q47" i="22" s="1"/>
  <c r="P41" i="22" a="1"/>
  <c r="P41" i="22" s="1"/>
  <c r="P28" i="22" a="1"/>
  <c r="P28" i="22" s="1"/>
  <c r="P27" i="22" a="1"/>
  <c r="P27" i="22" s="1"/>
  <c r="P23" i="22" a="1"/>
  <c r="P23" i="22" s="1"/>
  <c r="P20" i="22" a="1"/>
  <c r="P20" i="22" s="1"/>
  <c r="P16" i="22" a="1"/>
  <c r="P16" i="22" s="1"/>
  <c r="P12" i="22" a="1"/>
  <c r="P12" i="22" s="1"/>
  <c r="R113" i="22" a="1"/>
  <c r="R113" i="22" s="1"/>
  <c r="R101" i="22" a="1"/>
  <c r="R101" i="22" s="1"/>
  <c r="R97" i="22" a="1"/>
  <c r="R97" i="22" s="1"/>
  <c r="R93" i="22" a="1"/>
  <c r="R93" i="22" s="1"/>
  <c r="R89" i="22" a="1"/>
  <c r="R89" i="22" s="1"/>
  <c r="R85" i="22" a="1"/>
  <c r="R85" i="22" s="1"/>
  <c r="R81" i="22" a="1"/>
  <c r="R81" i="22" s="1"/>
  <c r="R69" i="22" a="1"/>
  <c r="R69" i="22" s="1"/>
  <c r="R65" i="22" a="1"/>
  <c r="R65" i="22" s="1"/>
  <c r="R61" i="22" a="1"/>
  <c r="R61" i="22" s="1"/>
  <c r="R57" i="22" a="1"/>
  <c r="R57" i="22" s="1"/>
  <c r="R53" i="22" a="1"/>
  <c r="R53" i="22" s="1"/>
  <c r="R49" i="22" a="1"/>
  <c r="R49" i="22" s="1"/>
  <c r="R37" i="22" a="1"/>
  <c r="R37" i="22" s="1"/>
  <c r="R33" i="22" a="1"/>
  <c r="R33" i="22" s="1"/>
  <c r="R29" i="22" a="1"/>
  <c r="R29" i="22" s="1"/>
  <c r="R25" i="22" a="1"/>
  <c r="R25" i="22" s="1"/>
  <c r="R21" i="22" a="1"/>
  <c r="R21" i="22" s="1"/>
  <c r="R17" i="22" a="1"/>
  <c r="R17" i="22" s="1"/>
  <c r="R9" i="22" a="1"/>
  <c r="R9" i="22" s="1"/>
  <c r="P85" i="22" a="1"/>
  <c r="P85" i="22" s="1"/>
  <c r="P77" i="22" a="1"/>
  <c r="P77" i="22" s="1"/>
  <c r="Q63" i="22" a="1"/>
  <c r="Q63" i="22" s="1"/>
  <c r="P61" i="22" a="1"/>
  <c r="P61" i="22" s="1"/>
  <c r="P59" i="22" a="1"/>
  <c r="P59" i="22" s="1"/>
  <c r="Q43" i="22" a="1"/>
  <c r="Q43" i="22" s="1"/>
  <c r="P38" i="22" a="1"/>
  <c r="P38" i="22" s="1"/>
  <c r="P37" i="22" a="1"/>
  <c r="P37" i="22" s="1"/>
  <c r="P33" i="22" a="1"/>
  <c r="P33" i="22" s="1"/>
  <c r="Q29" i="22" a="1"/>
  <c r="Q29" i="22" s="1"/>
  <c r="P19" i="22" a="1"/>
  <c r="P19" i="22" s="1"/>
  <c r="P15" i="22" a="1"/>
  <c r="P15" i="22" s="1"/>
  <c r="P11" i="22" a="1"/>
  <c r="P11" i="22" s="1"/>
  <c r="R112" i="22" a="1"/>
  <c r="R112" i="22" s="1"/>
  <c r="R108" i="22" a="1"/>
  <c r="R108" i="22" s="1"/>
  <c r="R104" i="22" a="1"/>
  <c r="R104" i="22" s="1"/>
  <c r="R100" i="22" a="1"/>
  <c r="R100" i="22" s="1"/>
  <c r="R96" i="22" a="1"/>
  <c r="R96" i="22" s="1"/>
  <c r="R92" i="22" a="1"/>
  <c r="R92" i="22" s="1"/>
  <c r="R80" i="22" a="1"/>
  <c r="R80" i="22" s="1"/>
  <c r="R76" i="22" a="1"/>
  <c r="R76" i="22" s="1"/>
  <c r="R72" i="22" a="1"/>
  <c r="R72" i="22" s="1"/>
  <c r="R68" i="22" a="1"/>
  <c r="R68" i="22" s="1"/>
  <c r="R64" i="22" a="1"/>
  <c r="R64" i="22" s="1"/>
  <c r="R60" i="22" a="1"/>
  <c r="R60" i="22" s="1"/>
  <c r="R48" i="22" a="1"/>
  <c r="R48" i="22" s="1"/>
  <c r="R44" i="22" a="1"/>
  <c r="R44" i="22" s="1"/>
  <c r="R40" i="22" a="1"/>
  <c r="R40" i="22" s="1"/>
  <c r="R36" i="22" a="1"/>
  <c r="R36" i="22" s="1"/>
  <c r="R32" i="22" a="1"/>
  <c r="R32" i="22" s="1"/>
  <c r="R28" i="22" a="1"/>
  <c r="R28" i="22" s="1"/>
  <c r="R16" i="22" a="1"/>
  <c r="R16" i="22" s="1"/>
  <c r="R12" i="22" a="1"/>
  <c r="R12" i="22" s="1"/>
  <c r="P130" i="22" a="1"/>
  <c r="P130" i="22" s="1"/>
  <c r="S130" i="22" s="1" a="1"/>
  <c r="S130" i="22" s="1"/>
  <c r="P108" i="22" a="1"/>
  <c r="P108" i="22" s="1"/>
  <c r="P87" i="22" a="1"/>
  <c r="P87" i="22" s="1"/>
  <c r="P79" i="22" a="1"/>
  <c r="P79" i="22" s="1"/>
  <c r="P71" i="22" a="1"/>
  <c r="P71" i="22" s="1"/>
  <c r="P66" i="22" a="1"/>
  <c r="P66" i="22" s="1"/>
  <c r="P53" i="22" a="1"/>
  <c r="P53" i="22" s="1"/>
  <c r="P52" i="22" a="1"/>
  <c r="P52" i="22" s="1"/>
  <c r="Q21" i="22" a="1"/>
  <c r="Q21" i="22" s="1"/>
  <c r="Q181" i="22" a="1"/>
  <c r="Q181" i="22" s="1"/>
  <c r="P160" i="22" a="1"/>
  <c r="P160" i="22" s="1"/>
  <c r="Q153" i="22" a="1"/>
  <c r="Q153" i="22" s="1"/>
  <c r="Q119" i="22" a="1"/>
  <c r="Q119" i="22" s="1"/>
  <c r="Q109" i="22" a="1"/>
  <c r="Q109" i="22" s="1"/>
  <c r="Q87" i="22" a="1"/>
  <c r="Q87" i="22" s="1"/>
  <c r="Q79" i="22" a="1"/>
  <c r="Q79" i="22" s="1"/>
  <c r="Q71" i="22" a="1"/>
  <c r="Q71" i="22" s="1"/>
  <c r="P69" i="22" a="1"/>
  <c r="P69" i="22" s="1"/>
  <c r="Q65" i="22" a="1"/>
  <c r="Q65" i="22" s="1"/>
  <c r="P48" i="22" a="1"/>
  <c r="P48" i="22" s="1"/>
  <c r="Q44" i="22" a="1"/>
  <c r="Q44" i="22" s="1"/>
  <c r="P40" i="22" a="1"/>
  <c r="P40" i="22" s="1"/>
  <c r="Q34" i="22" a="1"/>
  <c r="Q34" i="22" s="1"/>
  <c r="Q19" i="22" a="1"/>
  <c r="Q19" i="22" s="1"/>
  <c r="Q161" i="22" a="1"/>
  <c r="Q161" i="22" s="1"/>
  <c r="Q125" i="22" a="1"/>
  <c r="Q125" i="22" s="1"/>
  <c r="Q118" i="22" a="1"/>
  <c r="Q118" i="22" s="1"/>
  <c r="Q91" i="22" a="1"/>
  <c r="Q91" i="22" s="1"/>
  <c r="Q83" i="22" a="1"/>
  <c r="Q83" i="22" s="1"/>
  <c r="Q75" i="22" a="1"/>
  <c r="Q75" i="22" s="1"/>
  <c r="Q67" i="22" a="1"/>
  <c r="Q67" i="22" s="1"/>
  <c r="Q64" i="22" a="1"/>
  <c r="Q64" i="22" s="1"/>
  <c r="Q61" i="22" a="1"/>
  <c r="Q61" i="22" s="1"/>
  <c r="P58" i="22" a="1"/>
  <c r="P58" i="22" s="1"/>
  <c r="P54" i="22" a="1"/>
  <c r="P54" i="22" s="1"/>
  <c r="Q49" i="22" a="1"/>
  <c r="Q49" i="22" s="1"/>
  <c r="P44" i="22" a="1"/>
  <c r="P44" i="22" s="1"/>
  <c r="S44" i="22" s="1" a="1"/>
  <c r="S44" i="22" s="1"/>
  <c r="Q41" i="22" a="1"/>
  <c r="Q41" i="22" s="1"/>
  <c r="P34" i="22" a="1"/>
  <c r="P34" i="22" s="1"/>
  <c r="S34" i="22" s="1" a="1"/>
  <c r="S34" i="22" s="1"/>
  <c r="Q27" i="22" a="1"/>
  <c r="Q27" i="22" s="1"/>
  <c r="Q185" i="22" a="1"/>
  <c r="Q185" i="22" s="1"/>
  <c r="Q182" i="22" a="1"/>
  <c r="Q182" i="22" s="1"/>
  <c r="Q178" i="22" a="1"/>
  <c r="Q178" i="22" s="1"/>
  <c r="Q177" i="22" a="1"/>
  <c r="Q177" i="22" s="1"/>
  <c r="P177" i="22" a="1"/>
  <c r="P177" i="22" s="1"/>
  <c r="Q173" i="22" a="1"/>
  <c r="Q173" i="22" s="1"/>
  <c r="Q169" i="22" a="1"/>
  <c r="Q169" i="22" s="1"/>
  <c r="Q166" i="22" a="1"/>
  <c r="Q166" i="22" s="1"/>
  <c r="Q162" i="22" a="1"/>
  <c r="Q162" i="22" s="1"/>
  <c r="Q158" i="22" a="1"/>
  <c r="Q158" i="22" s="1"/>
  <c r="Q154" i="22" a="1"/>
  <c r="Q154" i="22" s="1"/>
  <c r="Q150" i="22" a="1"/>
  <c r="Q150" i="22" s="1"/>
  <c r="Q146" i="22" a="1"/>
  <c r="Q146" i="22" s="1"/>
  <c r="Q142" i="22" a="1"/>
  <c r="Q142" i="22" s="1"/>
  <c r="Q140" i="22" a="1"/>
  <c r="Q140" i="22" s="1"/>
  <c r="P124" i="22" a="1"/>
  <c r="P124" i="22" s="1"/>
  <c r="Q149" i="22" a="1"/>
  <c r="Q149" i="22" s="1"/>
  <c r="Q145" i="22" a="1"/>
  <c r="Q145" i="22" s="1"/>
  <c r="Q141" i="22" a="1"/>
  <c r="Q141" i="22" s="1"/>
  <c r="Q138" i="22" a="1"/>
  <c r="Q138" i="22" s="1"/>
  <c r="Q131" i="22" a="1"/>
  <c r="Q131" i="22" s="1"/>
  <c r="Q128" i="22" a="1"/>
  <c r="Q128" i="22" s="1"/>
  <c r="P122" i="22" a="1"/>
  <c r="P122" i="22" s="1"/>
  <c r="Q195" i="22" a="1"/>
  <c r="Q195" i="22" s="1"/>
  <c r="P195" i="22" a="1"/>
  <c r="P195" i="22" s="1"/>
  <c r="Q194" i="22" a="1"/>
  <c r="Q194" i="22" s="1"/>
  <c r="P194" i="22" a="1"/>
  <c r="P194" i="22" s="1"/>
  <c r="Q193" i="22" a="1"/>
  <c r="Q193" i="22" s="1"/>
  <c r="P193" i="22" a="1"/>
  <c r="P193" i="22" s="1"/>
  <c r="Q192" i="22" a="1"/>
  <c r="Q192" i="22" s="1"/>
  <c r="P192" i="22" a="1"/>
  <c r="P192" i="22" s="1"/>
  <c r="Q191" i="22" a="1"/>
  <c r="Q191" i="22" s="1"/>
  <c r="P191" i="22" a="1"/>
  <c r="P191" i="22" s="1"/>
  <c r="Q190" i="22" a="1"/>
  <c r="Q190" i="22" s="1"/>
  <c r="P190" i="22" a="1"/>
  <c r="P190" i="22" s="1"/>
  <c r="Q189" i="22" a="1"/>
  <c r="Q189" i="22" s="1"/>
  <c r="P189" i="22" a="1"/>
  <c r="P189" i="22" s="1"/>
  <c r="Q188" i="22" a="1"/>
  <c r="Q188" i="22" s="1"/>
  <c r="P188" i="22" a="1"/>
  <c r="P188" i="22" s="1"/>
  <c r="P184" i="22" a="1"/>
  <c r="P184" i="22" s="1"/>
  <c r="P176" i="22" a="1"/>
  <c r="P176" i="22" s="1"/>
  <c r="P172" i="22" a="1"/>
  <c r="P172" i="22" s="1"/>
  <c r="P168" i="22" a="1"/>
  <c r="P168" i="22" s="1"/>
  <c r="P180" i="22" a="1"/>
  <c r="P180" i="22" s="1"/>
  <c r="Q174" i="22" a="1"/>
  <c r="Q174" i="22" s="1"/>
  <c r="Q170" i="22" a="1"/>
  <c r="Q170" i="22" s="1"/>
  <c r="P156" i="22" a="1"/>
  <c r="P156" i="22" s="1"/>
  <c r="P152" i="22" a="1"/>
  <c r="P152" i="22" s="1"/>
  <c r="P148" i="22" a="1"/>
  <c r="P148" i="22" s="1"/>
  <c r="P144" i="22" a="1"/>
  <c r="P144" i="22" s="1"/>
  <c r="Q139" i="22" a="1"/>
  <c r="Q139" i="22" s="1"/>
  <c r="Q136" i="22" a="1"/>
  <c r="Q136" i="22" s="1"/>
  <c r="Q133" i="22" a="1"/>
  <c r="Q133" i="22" s="1"/>
  <c r="Q129" i="22" a="1"/>
  <c r="Q129" i="22" s="1"/>
  <c r="P106" i="22" a="1"/>
  <c r="P106" i="22" s="1"/>
  <c r="P105" i="22" a="1"/>
  <c r="P105" i="22" s="1"/>
  <c r="P104" i="22" a="1"/>
  <c r="P104" i="22" s="1"/>
  <c r="P99" i="22" a="1"/>
  <c r="P99" i="22" s="1"/>
  <c r="P89" i="22" a="1"/>
  <c r="P89" i="22" s="1"/>
  <c r="P86" i="22" a="1"/>
  <c r="P86" i="22" s="1"/>
  <c r="P81" i="22" a="1"/>
  <c r="P81" i="22" s="1"/>
  <c r="P78" i="22" a="1"/>
  <c r="P78" i="22" s="1"/>
  <c r="P73" i="22" a="1"/>
  <c r="P73" i="22" s="1"/>
  <c r="P70" i="22" a="1"/>
  <c r="P70" i="22" s="1"/>
  <c r="P57" i="22" a="1"/>
  <c r="P57" i="22" s="1"/>
  <c r="P56" i="22" a="1"/>
  <c r="P56" i="22" s="1"/>
  <c r="P132" i="22" a="1"/>
  <c r="P132" i="22" s="1"/>
  <c r="Q126" i="22" a="1"/>
  <c r="Q126" i="22" s="1"/>
  <c r="Q121" i="22" a="1"/>
  <c r="Q121" i="22" s="1"/>
  <c r="Q115" i="22" a="1"/>
  <c r="Q115" i="22" s="1"/>
  <c r="P114" i="22" a="1"/>
  <c r="P114" i="22" s="1"/>
  <c r="S114" i="22" s="1" a="1"/>
  <c r="S114" i="22" s="1"/>
  <c r="Q111" i="22" a="1"/>
  <c r="Q111" i="22" s="1"/>
  <c r="P103" i="22" a="1"/>
  <c r="P103" i="22" s="1"/>
  <c r="P98" i="22" a="1"/>
  <c r="P98" i="22" s="1"/>
  <c r="P97" i="22" a="1"/>
  <c r="P97" i="22" s="1"/>
  <c r="P96" i="22" a="1"/>
  <c r="P96" i="22" s="1"/>
  <c r="P91" i="22" a="1"/>
  <c r="P91" i="22" s="1"/>
  <c r="S91" i="22" s="1" a="1"/>
  <c r="S91" i="22" s="1"/>
  <c r="Q89" i="22" a="1"/>
  <c r="Q89" i="22" s="1"/>
  <c r="P88" i="22" a="1"/>
  <c r="P88" i="22" s="1"/>
  <c r="P83" i="22" a="1"/>
  <c r="P83" i="22" s="1"/>
  <c r="Q81" i="22" a="1"/>
  <c r="Q81" i="22" s="1"/>
  <c r="P80" i="22" a="1"/>
  <c r="P80" i="22" s="1"/>
  <c r="P75" i="22" a="1"/>
  <c r="P75" i="22" s="1"/>
  <c r="Q73" i="22" a="1"/>
  <c r="Q73" i="22" s="1"/>
  <c r="P72" i="22" a="1"/>
  <c r="P72" i="22" s="1"/>
  <c r="P67" i="22" a="1"/>
  <c r="P67" i="22" s="1"/>
  <c r="P65" i="22" a="1"/>
  <c r="P65" i="22" s="1"/>
  <c r="P60" i="22" a="1"/>
  <c r="P60" i="22" s="1"/>
  <c r="P55" i="22" a="1"/>
  <c r="P55" i="22" s="1"/>
  <c r="P50" i="22" a="1"/>
  <c r="P50" i="22" s="1"/>
  <c r="P42" i="22" a="1"/>
  <c r="P42" i="22" s="1"/>
  <c r="P36" i="22" a="1"/>
  <c r="P36" i="22" s="1"/>
  <c r="Q35" i="22" a="1"/>
  <c r="Q35" i="22" s="1"/>
  <c r="P32" i="22" a="1"/>
  <c r="P32" i="22" s="1"/>
  <c r="Q31" i="22" a="1"/>
  <c r="Q31" i="22" s="1"/>
  <c r="Q26" i="22" a="1"/>
  <c r="Q26" i="22" s="1"/>
  <c r="P24" i="22" a="1"/>
  <c r="P24" i="22" s="1"/>
  <c r="Q23" i="22" a="1"/>
  <c r="Q23" i="22" s="1"/>
  <c r="Q18" i="22" a="1"/>
  <c r="Q18" i="22" s="1"/>
  <c r="Q120" i="22" a="1"/>
  <c r="Q120" i="22" s="1"/>
  <c r="Q117" i="22" a="1"/>
  <c r="Q117" i="22" s="1"/>
  <c r="Q110" i="22" a="1"/>
  <c r="Q110" i="22" s="1"/>
  <c r="Q85" i="22" a="1"/>
  <c r="Q85" i="22" s="1"/>
  <c r="Q77" i="22" a="1"/>
  <c r="Q77" i="22" s="1"/>
  <c r="Q69" i="22" a="1"/>
  <c r="Q69" i="22" s="1"/>
  <c r="Q50" i="22" a="1"/>
  <c r="Q50" i="22" s="1"/>
  <c r="Q45" i="22" a="1"/>
  <c r="Q45" i="22" s="1"/>
  <c r="Q42" i="22" a="1"/>
  <c r="Q42" i="22" s="1"/>
  <c r="Q37" i="22" a="1"/>
  <c r="Q37" i="22" s="1"/>
  <c r="Q33" i="22" a="1"/>
  <c r="Q33" i="22" s="1"/>
  <c r="P30" i="22" a="1"/>
  <c r="P30" i="22" s="1"/>
  <c r="P26" i="22" a="1"/>
  <c r="P26" i="22" s="1"/>
  <c r="S26" i="22" s="1" a="1"/>
  <c r="S26" i="22" s="1"/>
  <c r="Q25" i="22" a="1"/>
  <c r="Q25" i="22" s="1"/>
  <c r="P22" i="22" a="1"/>
  <c r="P22" i="22" s="1"/>
  <c r="Q20" i="22" a="1"/>
  <c r="Q20" i="22" s="1"/>
  <c r="P140" i="22" a="1"/>
  <c r="P140" i="22" s="1"/>
  <c r="Q186" i="22" a="1"/>
  <c r="Q186" i="22" s="1"/>
  <c r="P186" i="22" a="1"/>
  <c r="P186" i="22" s="1"/>
  <c r="Q184" i="22" a="1"/>
  <c r="Q184" i="22" s="1"/>
  <c r="P182" i="22" a="1"/>
  <c r="P182" i="22" s="1"/>
  <c r="Q180" i="22" a="1"/>
  <c r="Q180" i="22" s="1"/>
  <c r="P178" i="22" a="1"/>
  <c r="P178" i="22" s="1"/>
  <c r="Q176" i="22" a="1"/>
  <c r="Q176" i="22" s="1"/>
  <c r="P174" i="22" a="1"/>
  <c r="P174" i="22" s="1"/>
  <c r="Q172" i="22" a="1"/>
  <c r="Q172" i="22" s="1"/>
  <c r="P170" i="22" a="1"/>
  <c r="P170" i="22" s="1"/>
  <c r="S170" i="22" s="1" a="1"/>
  <c r="S170" i="22" s="1"/>
  <c r="Q168" i="22" a="1"/>
  <c r="Q168" i="22" s="1"/>
  <c r="P166" i="22" a="1"/>
  <c r="P166" i="22" s="1"/>
  <c r="Q164" i="22" a="1"/>
  <c r="Q164" i="22" s="1"/>
  <c r="P162" i="22" a="1"/>
  <c r="P162" i="22" s="1"/>
  <c r="S162" i="22" s="1" a="1"/>
  <c r="S162" i="22" s="1"/>
  <c r="Q160" i="22" a="1"/>
  <c r="Q160" i="22" s="1"/>
  <c r="P158" i="22" a="1"/>
  <c r="P158" i="22" s="1"/>
  <c r="Q156" i="22" a="1"/>
  <c r="Q156" i="22" s="1"/>
  <c r="P154" i="22" a="1"/>
  <c r="P154" i="22" s="1"/>
  <c r="Q152" i="22" a="1"/>
  <c r="Q152" i="22" s="1"/>
  <c r="P150" i="22" a="1"/>
  <c r="P150" i="22" s="1"/>
  <c r="Q148" i="22" a="1"/>
  <c r="Q148" i="22" s="1"/>
  <c r="P146" i="22" a="1"/>
  <c r="P146" i="22" s="1"/>
  <c r="S146" i="22" s="1" a="1"/>
  <c r="S146" i="22" s="1"/>
  <c r="Q144" i="22" a="1"/>
  <c r="Q144" i="22" s="1"/>
  <c r="P142" i="22" a="1"/>
  <c r="P142" i="22" s="1"/>
  <c r="P138" i="22" a="1"/>
  <c r="P138" i="22" s="1"/>
  <c r="P134" i="22" a="1"/>
  <c r="P134" i="22" s="1"/>
  <c r="S134" i="22" s="1" a="1"/>
  <c r="S134" i="22" s="1"/>
  <c r="P126" i="22" a="1"/>
  <c r="P126" i="22" s="1"/>
  <c r="P118" i="22" a="1"/>
  <c r="P118" i="22" s="1"/>
  <c r="P110" i="22" a="1"/>
  <c r="P110" i="22" s="1"/>
  <c r="Q137" i="22" a="1"/>
  <c r="Q137" i="22" s="1"/>
  <c r="P136" i="22" a="1"/>
  <c r="P136" i="22" s="1"/>
  <c r="P128" i="22" a="1"/>
  <c r="P128" i="22" s="1"/>
  <c r="P120" i="22" a="1"/>
  <c r="P120" i="22" s="1"/>
  <c r="P112" i="22" a="1"/>
  <c r="P112" i="22" s="1"/>
  <c r="S112" i="22" s="1" a="1"/>
  <c r="S112" i="22" s="1"/>
  <c r="Q106" i="22" a="1"/>
  <c r="Q106" i="22" s="1"/>
  <c r="Q105" i="22" a="1"/>
  <c r="Q105" i="22" s="1"/>
  <c r="Q104" i="22" a="1"/>
  <c r="Q104" i="22" s="1"/>
  <c r="Q103" i="22" a="1"/>
  <c r="Q103" i="22" s="1"/>
  <c r="Q102" i="22" a="1"/>
  <c r="Q102" i="22" s="1"/>
  <c r="Q101" i="22" a="1"/>
  <c r="Q101" i="22" s="1"/>
  <c r="Q100" i="22" a="1"/>
  <c r="Q100" i="22" s="1"/>
  <c r="Q99" i="22" a="1"/>
  <c r="Q99" i="22" s="1"/>
  <c r="Q98" i="22" a="1"/>
  <c r="Q98" i="22" s="1"/>
  <c r="Q97" i="22" a="1"/>
  <c r="Q97" i="22" s="1"/>
  <c r="Q96" i="22" a="1"/>
  <c r="Q96" i="22" s="1"/>
  <c r="Q95" i="22" a="1"/>
  <c r="Q95" i="22" s="1"/>
  <c r="Q94" i="22" a="1"/>
  <c r="Q94" i="22" s="1"/>
  <c r="Q93" i="22" a="1"/>
  <c r="Q93" i="22" s="1"/>
  <c r="Q92" i="22" a="1"/>
  <c r="Q92" i="22" s="1"/>
  <c r="Q90" i="22" a="1"/>
  <c r="Q90" i="22" s="1"/>
  <c r="Q88" i="22" a="1"/>
  <c r="Q88" i="22" s="1"/>
  <c r="Q86" i="22" a="1"/>
  <c r="Q86" i="22" s="1"/>
  <c r="Q84" i="22" a="1"/>
  <c r="Q84" i="22" s="1"/>
  <c r="Q82" i="22" a="1"/>
  <c r="Q82" i="22" s="1"/>
  <c r="Q80" i="22" a="1"/>
  <c r="Q80" i="22" s="1"/>
  <c r="Q78" i="22" a="1"/>
  <c r="Q78" i="22" s="1"/>
  <c r="Q76" i="22" a="1"/>
  <c r="Q76" i="22" s="1"/>
  <c r="Q74" i="22" a="1"/>
  <c r="Q74" i="22" s="1"/>
  <c r="Q72" i="22" a="1"/>
  <c r="Q72" i="22" s="1"/>
  <c r="Q70" i="22" a="1"/>
  <c r="Q70" i="22" s="1"/>
  <c r="Q68" i="22" a="1"/>
  <c r="Q68" i="22" s="1"/>
  <c r="Q66" i="22" a="1"/>
  <c r="Q66" i="22" s="1"/>
  <c r="Q60" i="22" a="1"/>
  <c r="Q60" i="22" s="1"/>
  <c r="Q58" i="22" a="1"/>
  <c r="Q58" i="22" s="1"/>
  <c r="Q56" i="22" a="1"/>
  <c r="Q56" i="22" s="1"/>
  <c r="Q54" i="22" a="1"/>
  <c r="Q54" i="22" s="1"/>
  <c r="Q52" i="22" a="1"/>
  <c r="Q52" i="22" s="1"/>
  <c r="Q36" i="22" a="1"/>
  <c r="Q36" i="22" s="1"/>
  <c r="Q28" i="22" a="1"/>
  <c r="Q28" i="22" s="1"/>
  <c r="Q46" i="22" a="1"/>
  <c r="Q46" i="22" s="1"/>
  <c r="Q38" i="22" a="1"/>
  <c r="Q38" i="22" s="1"/>
  <c r="Q30" i="22" a="1"/>
  <c r="Q30" i="22" s="1"/>
  <c r="Q22" i="22" a="1"/>
  <c r="Q22" i="22" s="1"/>
  <c r="Q59" i="22" a="1"/>
  <c r="Q59" i="22" s="1"/>
  <c r="Q57" i="22" a="1"/>
  <c r="Q57" i="22" s="1"/>
  <c r="Q55" i="22" a="1"/>
  <c r="Q55" i="22" s="1"/>
  <c r="Q53" i="22" a="1"/>
  <c r="Q53" i="22" s="1"/>
  <c r="Q48" i="22" a="1"/>
  <c r="Q48" i="22" s="1"/>
  <c r="Q40" i="22" a="1"/>
  <c r="Q40" i="22" s="1"/>
  <c r="Q32" i="22" a="1"/>
  <c r="Q32" i="22" s="1"/>
  <c r="Q24" i="22" a="1"/>
  <c r="Q24" i="22" s="1"/>
  <c r="Q16" i="22" a="1"/>
  <c r="Q16" i="22" s="1"/>
  <c r="Q14" i="22" a="1"/>
  <c r="Q14" i="22" s="1"/>
  <c r="Q12" i="22" a="1"/>
  <c r="Q12" i="22" s="1"/>
  <c r="Q10" i="22" a="1"/>
  <c r="Q10" i="22" s="1"/>
  <c r="Q17" i="22" a="1"/>
  <c r="Q17" i="22" s="1"/>
  <c r="Q15" i="22" a="1"/>
  <c r="Q15" i="22" s="1"/>
  <c r="Q13" i="22" a="1"/>
  <c r="Q13" i="22" s="1"/>
  <c r="Q11" i="22" a="1"/>
  <c r="Q11" i="22" s="1"/>
  <c r="S154" i="22" l="1" a="1"/>
  <c r="S154" i="22" s="1"/>
  <c r="S178" i="22" a="1"/>
  <c r="S178" i="22" s="1"/>
  <c r="S186" i="22" a="1"/>
  <c r="S186" i="22" s="1"/>
  <c r="S118" i="22" a="1"/>
  <c r="S118" i="22" s="1"/>
  <c r="S140" i="22" a="1"/>
  <c r="S140" i="22" s="1"/>
  <c r="S224" i="22" a="1"/>
  <c r="S224" i="22" s="1"/>
  <c r="S108" i="22" a="1"/>
  <c r="S108" i="22" s="1"/>
  <c r="S136" i="22" a="1"/>
  <c r="S136" i="22" s="1"/>
  <c r="S126" i="22" a="1"/>
  <c r="S126" i="22" s="1"/>
  <c r="S198" i="22" a="1"/>
  <c r="S198" i="22" s="1"/>
  <c r="S206" i="22" a="1"/>
  <c r="S206" i="22" s="1"/>
  <c r="S214" i="22" a="1"/>
  <c r="S214" i="22" s="1"/>
  <c r="S222" i="22" a="1"/>
  <c r="S222" i="22" s="1"/>
  <c r="S128" i="22" a="1"/>
  <c r="S128" i="22" s="1"/>
  <c r="S142" i="22" a="1"/>
  <c r="S142" i="22" s="1"/>
  <c r="S150" i="22" a="1"/>
  <c r="S150" i="22" s="1"/>
  <c r="S158" i="22" a="1"/>
  <c r="S158" i="22" s="1"/>
  <c r="S166" i="22" a="1"/>
  <c r="S166" i="22" s="1"/>
  <c r="S75" i="22" a="1"/>
  <c r="S75" i="22" s="1"/>
  <c r="S116" i="22" a="1"/>
  <c r="S116" i="22" s="1"/>
  <c r="S120" i="22" a="1"/>
  <c r="S120" i="22" s="1"/>
  <c r="S138" i="22" a="1"/>
  <c r="S138" i="22" s="1"/>
  <c r="S83" i="22" a="1"/>
  <c r="S83" i="22" s="1"/>
  <c r="S124" i="22" a="1"/>
  <c r="S124" i="22" s="1"/>
  <c r="S199" i="22" a="1"/>
  <c r="S199" i="22" s="1"/>
  <c r="S207" i="22" a="1"/>
  <c r="S207" i="22" s="1"/>
  <c r="S174" i="22" a="1"/>
  <c r="S174" i="22" s="1"/>
  <c r="S182" i="22" a="1"/>
  <c r="S182" i="22" s="1"/>
  <c r="S65" i="22" a="1"/>
  <c r="S65" i="22" s="1"/>
  <c r="S132" i="22" a="1"/>
  <c r="S132" i="22" s="1"/>
  <c r="S122" i="22" a="1"/>
  <c r="S122" i="22" s="1"/>
  <c r="S67" i="22" a="1"/>
  <c r="S67" i="22" s="1"/>
  <c r="S202" i="22" a="1"/>
  <c r="S202" i="22" s="1"/>
  <c r="S210" i="22" a="1"/>
  <c r="S210" i="22" s="1"/>
  <c r="S218" i="22" a="1"/>
  <c r="S218" i="22" s="1"/>
  <c r="S203" i="22" a="1"/>
  <c r="S203" i="22" s="1"/>
  <c r="S211" i="22" a="1"/>
  <c r="S211" i="22" s="1"/>
  <c r="S219" i="22" a="1"/>
  <c r="S219" i="22" s="1"/>
  <c r="S143" i="22" a="1"/>
  <c r="S143" i="22" s="1"/>
  <c r="S215" i="22" a="1"/>
  <c r="S215" i="22" s="1"/>
  <c r="S223" i="22" a="1"/>
  <c r="S223" i="22" s="1"/>
  <c r="S212" i="22" a="1"/>
  <c r="S212" i="22" s="1"/>
  <c r="S189" i="22" a="1"/>
  <c r="S189" i="22" s="1"/>
  <c r="S191" i="22" a="1"/>
  <c r="S191" i="22" s="1"/>
  <c r="S193" i="22" a="1"/>
  <c r="S193" i="22" s="1"/>
  <c r="S195" i="22" a="1"/>
  <c r="S195" i="22" s="1"/>
  <c r="S177" i="22" a="1"/>
  <c r="S177" i="22" s="1"/>
  <c r="S24" i="22" a="1"/>
  <c r="S24" i="22" s="1"/>
  <c r="S55" i="22" a="1"/>
  <c r="S55" i="22" s="1"/>
  <c r="S72" i="22" a="1"/>
  <c r="S72" i="22" s="1"/>
  <c r="S103" i="22" a="1"/>
  <c r="S103" i="22" s="1"/>
  <c r="S57" i="22" a="1"/>
  <c r="S57" i="22" s="1"/>
  <c r="S81" i="22" a="1"/>
  <c r="S81" i="22" s="1"/>
  <c r="S104" i="22" a="1"/>
  <c r="S104" i="22" s="1"/>
  <c r="S148" i="22" a="1"/>
  <c r="S148" i="22" s="1"/>
  <c r="S176" i="22" a="1"/>
  <c r="S176" i="22" s="1"/>
  <c r="S71" i="22" a="1"/>
  <c r="S71" i="22" s="1"/>
  <c r="S11" i="22" a="1"/>
  <c r="S11" i="22" s="1"/>
  <c r="S33" i="22" a="1"/>
  <c r="S33" i="22" s="1"/>
  <c r="S59" i="22" a="1"/>
  <c r="S59" i="22" s="1"/>
  <c r="S85" i="22" a="1"/>
  <c r="S85" i="22" s="1"/>
  <c r="S23" i="22" a="1"/>
  <c r="S23" i="22" s="1"/>
  <c r="S35" i="22" a="1"/>
  <c r="S35" i="22" s="1"/>
  <c r="S84" i="22" a="1"/>
  <c r="S84" i="22" s="1"/>
  <c r="S119" i="22" a="1"/>
  <c r="S119" i="22" s="1"/>
  <c r="S151" i="22" a="1"/>
  <c r="S151" i="22" s="1"/>
  <c r="S185" i="22" a="1"/>
  <c r="S185" i="22" s="1"/>
  <c r="S93" i="22" a="1"/>
  <c r="S93" i="22" s="1"/>
  <c r="S159" i="22" a="1"/>
  <c r="S159" i="22" s="1"/>
  <c r="S164" i="22" a="1"/>
  <c r="S164" i="22" s="1"/>
  <c r="S111" i="22" a="1"/>
  <c r="S111" i="22" s="1"/>
  <c r="S117" i="22" a="1"/>
  <c r="S117" i="22" s="1"/>
  <c r="S131" i="22" a="1"/>
  <c r="S131" i="22" s="1"/>
  <c r="S171" i="22" a="1"/>
  <c r="S171" i="22" s="1"/>
  <c r="S179" i="22" a="1"/>
  <c r="S179" i="22" s="1"/>
  <c r="S187" i="22" a="1"/>
  <c r="S187" i="22" s="1"/>
  <c r="S200" i="22" a="1"/>
  <c r="S200" i="22" s="1"/>
  <c r="S208" i="22" a="1"/>
  <c r="S208" i="22" s="1"/>
  <c r="S49" i="22" a="1"/>
  <c r="S49" i="22" s="1"/>
  <c r="S14" i="22" a="1"/>
  <c r="S14" i="22" s="1"/>
  <c r="S68" i="22" a="1"/>
  <c r="S68" i="22" s="1"/>
  <c r="S8" i="22" a="1"/>
  <c r="S8" i="22" s="1"/>
  <c r="S113" i="22" a="1"/>
  <c r="S113" i="22" s="1"/>
  <c r="S51" i="22" a="1"/>
  <c r="S51" i="22" s="1"/>
  <c r="S135" i="22" a="1"/>
  <c r="S135" i="22" s="1"/>
  <c r="S21" i="22" a="1"/>
  <c r="S21" i="22" s="1"/>
  <c r="S110" i="22" a="1"/>
  <c r="S110" i="22" s="1"/>
  <c r="S36" i="22" a="1"/>
  <c r="S36" i="22" s="1"/>
  <c r="S60" i="22" a="1"/>
  <c r="S60" i="22" s="1"/>
  <c r="S96" i="22" a="1"/>
  <c r="S96" i="22" s="1"/>
  <c r="S70" i="22" a="1"/>
  <c r="S70" i="22" s="1"/>
  <c r="S86" i="22" a="1"/>
  <c r="S86" i="22" s="1"/>
  <c r="S105" i="22" a="1"/>
  <c r="S105" i="22" s="1"/>
  <c r="S152" i="22" a="1"/>
  <c r="S152" i="22" s="1"/>
  <c r="S180" i="22" a="1"/>
  <c r="S180" i="22" s="1"/>
  <c r="S184" i="22" a="1"/>
  <c r="S184" i="22" s="1"/>
  <c r="S48" i="22" a="1"/>
  <c r="S48" i="22" s="1"/>
  <c r="S52" i="22" a="1"/>
  <c r="S52" i="22" s="1"/>
  <c r="S79" i="22" a="1"/>
  <c r="S79" i="22" s="1"/>
  <c r="S15" i="22" a="1"/>
  <c r="S15" i="22" s="1"/>
  <c r="S37" i="22" a="1"/>
  <c r="S37" i="22" s="1"/>
  <c r="S61" i="22" a="1"/>
  <c r="S61" i="22" s="1"/>
  <c r="S12" i="22" a="1"/>
  <c r="S12" i="22" s="1"/>
  <c r="S27" i="22" a="1"/>
  <c r="S27" i="22" s="1"/>
  <c r="S64" i="22" a="1"/>
  <c r="S64" i="22" s="1"/>
  <c r="S13" i="22" a="1"/>
  <c r="S13" i="22" s="1"/>
  <c r="S45" i="22" a="1"/>
  <c r="S45" i="22" s="1"/>
  <c r="S95" i="22" a="1"/>
  <c r="S95" i="22" s="1"/>
  <c r="S92" i="22" a="1"/>
  <c r="S92" i="22" s="1"/>
  <c r="S129" i="22" a="1"/>
  <c r="S129" i="22" s="1"/>
  <c r="S169" i="22" a="1"/>
  <c r="S169" i="22" s="1"/>
  <c r="S101" i="22" a="1"/>
  <c r="S101" i="22" s="1"/>
  <c r="S137" i="22" a="1"/>
  <c r="S137" i="22" s="1"/>
  <c r="S121" i="22" a="1"/>
  <c r="S121" i="22" s="1"/>
  <c r="S153" i="22" a="1"/>
  <c r="S153" i="22" s="1"/>
  <c r="S201" i="22" a="1"/>
  <c r="S201" i="22" s="1"/>
  <c r="S209" i="22" a="1"/>
  <c r="S209" i="22" s="1"/>
  <c r="S217" i="22" a="1"/>
  <c r="S217" i="22" s="1"/>
  <c r="S225" i="22" a="1"/>
  <c r="S225" i="22" s="1"/>
  <c r="S18" i="22" a="1"/>
  <c r="S18" i="22" s="1"/>
  <c r="S76" i="22" a="1"/>
  <c r="S76" i="22" s="1"/>
  <c r="S147" i="22" a="1"/>
  <c r="S147" i="22" s="1"/>
  <c r="S90" i="22" a="1"/>
  <c r="S90" i="22" s="1"/>
  <c r="S63" i="22" a="1"/>
  <c r="S63" i="22" s="1"/>
  <c r="S149" i="22" a="1"/>
  <c r="S149" i="22" s="1"/>
  <c r="S165" i="22" a="1"/>
  <c r="S165" i="22" s="1"/>
  <c r="S30" i="22" a="1"/>
  <c r="S30" i="22" s="1"/>
  <c r="S42" i="22" a="1"/>
  <c r="S42" i="22" s="1"/>
  <c r="S88" i="22" a="1"/>
  <c r="S88" i="22" s="1"/>
  <c r="S97" i="22" a="1"/>
  <c r="S97" i="22" s="1"/>
  <c r="S73" i="22" a="1"/>
  <c r="S73" i="22" s="1"/>
  <c r="S89" i="22" a="1"/>
  <c r="S89" i="22" s="1"/>
  <c r="S106" i="22" a="1"/>
  <c r="S106" i="22" s="1"/>
  <c r="S156" i="22" a="1"/>
  <c r="S156" i="22" s="1"/>
  <c r="S168" i="22" a="1"/>
  <c r="S168" i="22" s="1"/>
  <c r="S188" i="22" a="1"/>
  <c r="S188" i="22" s="1"/>
  <c r="S190" i="22" a="1"/>
  <c r="S190" i="22" s="1"/>
  <c r="S192" i="22" a="1"/>
  <c r="S192" i="22" s="1"/>
  <c r="S194" i="22" a="1"/>
  <c r="S194" i="22" s="1"/>
  <c r="S54" i="22" a="1"/>
  <c r="S54" i="22" s="1"/>
  <c r="S160" i="22" a="1"/>
  <c r="S160" i="22" s="1"/>
  <c r="S53" i="22" a="1"/>
  <c r="S53" i="22" s="1"/>
  <c r="S87" i="22" a="1"/>
  <c r="S87" i="22" s="1"/>
  <c r="S19" i="22" a="1"/>
  <c r="S19" i="22" s="1"/>
  <c r="S38" i="22" a="1"/>
  <c r="S38" i="22" s="1"/>
  <c r="S16" i="22" a="1"/>
  <c r="S16" i="22" s="1"/>
  <c r="S28" i="22" a="1"/>
  <c r="S28" i="22" s="1"/>
  <c r="S74" i="22" a="1"/>
  <c r="S74" i="22" s="1"/>
  <c r="S17" i="22" a="1"/>
  <c r="S17" i="22" s="1"/>
  <c r="S46" i="22" a="1"/>
  <c r="S46" i="22" s="1"/>
  <c r="S100" i="22" a="1"/>
  <c r="S100" i="22" s="1"/>
  <c r="S133" i="22" a="1"/>
  <c r="S133" i="22" s="1"/>
  <c r="S155" i="22" a="1"/>
  <c r="S155" i="22" s="1"/>
  <c r="S173" i="22" a="1"/>
  <c r="S173" i="22" s="1"/>
  <c r="S141" i="22" a="1"/>
  <c r="S141" i="22" s="1"/>
  <c r="S163" i="22" a="1"/>
  <c r="S163" i="22" s="1"/>
  <c r="S102" i="22" a="1"/>
  <c r="S102" i="22" s="1"/>
  <c r="S167" i="22" a="1"/>
  <c r="S167" i="22" s="1"/>
  <c r="S175" i="22" a="1"/>
  <c r="S175" i="22" s="1"/>
  <c r="S183" i="22" a="1"/>
  <c r="S183" i="22" s="1"/>
  <c r="S196" i="22" a="1"/>
  <c r="S196" i="22" s="1"/>
  <c r="S204" i="22" a="1"/>
  <c r="S204" i="22" s="1"/>
  <c r="S25" i="22" a="1"/>
  <c r="S25" i="22" s="1"/>
  <c r="S123" i="22" a="1"/>
  <c r="S123" i="22" s="1"/>
  <c r="S115" i="22" a="1"/>
  <c r="S115" i="22" s="1"/>
  <c r="S125" i="22" a="1"/>
  <c r="S125" i="22" s="1"/>
  <c r="S139" i="22" a="1"/>
  <c r="S139" i="22" s="1"/>
  <c r="S94" i="22" a="1"/>
  <c r="S94" i="22" s="1"/>
  <c r="S43" i="22" a="1"/>
  <c r="S43" i="22" s="1"/>
  <c r="S39" i="22" a="1"/>
  <c r="S39" i="22" s="1"/>
  <c r="S107" i="22" a="1"/>
  <c r="S107" i="22" s="1"/>
  <c r="S22" i="22" a="1"/>
  <c r="S22" i="22" s="1"/>
  <c r="S32" i="22" a="1"/>
  <c r="S32" i="22" s="1"/>
  <c r="S50" i="22" a="1"/>
  <c r="S50" i="22" s="1"/>
  <c r="S80" i="22" a="1"/>
  <c r="S80" i="22" s="1"/>
  <c r="S98" i="22" a="1"/>
  <c r="S98" i="22" s="1"/>
  <c r="S56" i="22" a="1"/>
  <c r="S56" i="22" s="1"/>
  <c r="S78" i="22" a="1"/>
  <c r="S78" i="22" s="1"/>
  <c r="S99" i="22" a="1"/>
  <c r="S99" i="22" s="1"/>
  <c r="S144" i="22" a="1"/>
  <c r="S144" i="22" s="1"/>
  <c r="S172" i="22" a="1"/>
  <c r="S172" i="22" s="1"/>
  <c r="S58" i="22" a="1"/>
  <c r="S58" i="22" s="1"/>
  <c r="S40" i="22" a="1"/>
  <c r="S40" i="22" s="1"/>
  <c r="S69" i="22" a="1"/>
  <c r="S69" i="22" s="1"/>
  <c r="S66" i="22" a="1"/>
  <c r="S66" i="22" s="1"/>
  <c r="S77" i="22" a="1"/>
  <c r="S77" i="22" s="1"/>
  <c r="S20" i="22" a="1"/>
  <c r="S20" i="22" s="1"/>
  <c r="S41" i="22" a="1"/>
  <c r="S41" i="22" s="1"/>
  <c r="S82" i="22" a="1"/>
  <c r="S82" i="22" s="1"/>
  <c r="S9" i="22" a="1"/>
  <c r="S9" i="22" s="1"/>
  <c r="U9" i="22" s="1"/>
  <c r="U15" i="22" s="1"/>
  <c r="U21" i="22" s="1"/>
  <c r="S31" i="22" a="1"/>
  <c r="S31" i="22" s="1"/>
  <c r="S47" i="22" a="1"/>
  <c r="S47" i="22" s="1"/>
  <c r="S109" i="22" a="1"/>
  <c r="S109" i="22" s="1"/>
  <c r="S181" i="22" a="1"/>
  <c r="S181" i="22" s="1"/>
  <c r="S145" i="22" a="1"/>
  <c r="S145" i="22" s="1"/>
  <c r="S216" i="22" a="1"/>
  <c r="S216" i="22" s="1"/>
  <c r="S220" i="22" a="1"/>
  <c r="S220" i="22" s="1"/>
  <c r="S29" i="22" a="1"/>
  <c r="S29" i="22" s="1"/>
  <c r="S197" i="22" a="1"/>
  <c r="S197" i="22" s="1"/>
  <c r="S205" i="22" a="1"/>
  <c r="S205" i="22" s="1"/>
  <c r="S213" i="22" a="1"/>
  <c r="S213" i="22" s="1"/>
  <c r="S221" i="22" a="1"/>
  <c r="S221" i="22" s="1"/>
  <c r="S10" i="22" a="1"/>
  <c r="S10" i="22" s="1"/>
  <c r="U10" i="22" s="1"/>
  <c r="S161" i="22" a="1"/>
  <c r="S161" i="22" s="1"/>
  <c r="S62" i="22" a="1"/>
  <c r="S62" i="22" s="1"/>
  <c r="S127" i="22" a="1"/>
  <c r="S127" i="22" s="1"/>
  <c r="S157" i="22" a="1"/>
  <c r="S157" i="22" s="1"/>
  <c r="U11" i="22"/>
  <c r="V10" i="22" l="1"/>
  <c r="W10" i="22" s="1"/>
  <c r="U17" i="22"/>
  <c r="U23" i="22" s="1"/>
  <c r="Z23" i="22" s="1"/>
  <c r="U29" i="22"/>
  <c r="U35" i="22" s="1"/>
  <c r="U41" i="22" s="1"/>
  <c r="U47" i="22" s="1"/>
  <c r="V17" i="22"/>
  <c r="W17" i="22" s="1"/>
  <c r="V15" i="22"/>
  <c r="W15" i="22" s="1"/>
  <c r="Z15" i="22" s="1"/>
  <c r="V47" i="22"/>
  <c r="W47" i="22" s="1"/>
  <c r="V11" i="22"/>
  <c r="W11" i="22" s="1"/>
  <c r="Z11" i="22" s="1"/>
  <c r="V41" i="22"/>
  <c r="W41" i="22" s="1"/>
  <c r="V29" i="22"/>
  <c r="W29" i="22" s="1"/>
  <c r="V21" i="22"/>
  <c r="W21" i="22" s="1"/>
  <c r="Y21" i="22" s="1"/>
  <c r="V23" i="22"/>
  <c r="W23" i="22" s="1"/>
  <c r="V9" i="22"/>
  <c r="W9" i="22" s="1"/>
  <c r="AB9" i="22" s="1"/>
  <c r="V35" i="22"/>
  <c r="W35" i="22" s="1"/>
  <c r="U8" i="22"/>
  <c r="V8" i="22"/>
  <c r="W8" i="22" s="1"/>
  <c r="U27" i="22"/>
  <c r="V27" i="22"/>
  <c r="W27" i="22" s="1"/>
  <c r="U53" i="22"/>
  <c r="V53" i="22"/>
  <c r="W53" i="22" s="1"/>
  <c r="AA17" i="22"/>
  <c r="AB17" i="22"/>
  <c r="U12" i="22"/>
  <c r="V12" i="22"/>
  <c r="W12" i="22" s="1"/>
  <c r="AA9" i="22"/>
  <c r="Z21" i="22"/>
  <c r="AA11" i="22"/>
  <c r="AB11" i="22"/>
  <c r="U16" i="22"/>
  <c r="U22" i="22" s="1"/>
  <c r="U28" i="22" s="1"/>
  <c r="V34" i="22" s="1"/>
  <c r="W34" i="22" s="1"/>
  <c r="V16" i="22"/>
  <c r="W16" i="22" s="1"/>
  <c r="U13" i="22"/>
  <c r="V19" i="22" s="1"/>
  <c r="W19" i="22" s="1"/>
  <c r="V13" i="22"/>
  <c r="W13" i="22" s="1"/>
  <c r="U59" i="22"/>
  <c r="V59" i="22"/>
  <c r="W59" i="22" s="1"/>
  <c r="Y15" i="22"/>
  <c r="AA15" i="22"/>
  <c r="AB15" i="22"/>
  <c r="Z29" i="22"/>
  <c r="U33" i="22"/>
  <c r="V33" i="22"/>
  <c r="W33" i="22" s="1"/>
  <c r="Y10" i="22"/>
  <c r="Z10" i="22"/>
  <c r="AA10" i="22"/>
  <c r="AB10" i="22"/>
  <c r="Z41" i="22"/>
  <c r="AB35" i="22"/>
  <c r="Y17" i="22" l="1"/>
  <c r="AB23" i="22"/>
  <c r="AA23" i="22"/>
  <c r="AA47" i="22"/>
  <c r="Z17" i="22"/>
  <c r="Y47" i="22"/>
  <c r="AA21" i="22"/>
  <c r="Z35" i="22"/>
  <c r="Z47" i="22"/>
  <c r="AB29" i="22"/>
  <c r="AA41" i="22"/>
  <c r="Y23" i="22"/>
  <c r="Y9" i="22"/>
  <c r="Y41" i="22"/>
  <c r="Y35" i="22"/>
  <c r="AB47" i="22"/>
  <c r="Y29" i="22"/>
  <c r="AB41" i="22"/>
  <c r="Y11" i="22"/>
  <c r="AA35" i="22"/>
  <c r="AA29" i="22"/>
  <c r="AB22" i="22"/>
  <c r="U14" i="22"/>
  <c r="V14" i="22"/>
  <c r="W14" i="22" s="1"/>
  <c r="U65" i="22"/>
  <c r="V65" i="22"/>
  <c r="W65" i="22" s="1"/>
  <c r="U39" i="22"/>
  <c r="V39" i="22"/>
  <c r="W39" i="22" s="1"/>
  <c r="U18" i="22"/>
  <c r="AB18" i="22" s="1"/>
  <c r="V18" i="22"/>
  <c r="W18" i="22" s="1"/>
  <c r="U19" i="22"/>
  <c r="Y19" i="22" s="1"/>
  <c r="Z22" i="22"/>
  <c r="Z28" i="22"/>
  <c r="V28" i="22"/>
  <c r="W28" i="22" s="1"/>
  <c r="Y28" i="22" s="1"/>
  <c r="U34" i="22"/>
  <c r="Z34" i="22" s="1"/>
  <c r="AB28" i="22"/>
  <c r="V22" i="22"/>
  <c r="W22" i="22" s="1"/>
  <c r="Y22" i="22" s="1"/>
  <c r="Z9" i="22"/>
  <c r="AB21" i="22"/>
  <c r="Y33" i="22"/>
  <c r="Z33" i="22"/>
  <c r="AA33" i="22"/>
  <c r="AB33" i="22"/>
  <c r="Y59" i="22"/>
  <c r="Z59" i="22"/>
  <c r="AA59" i="22"/>
  <c r="AB59" i="22"/>
  <c r="Y16" i="22"/>
  <c r="Z16" i="22"/>
  <c r="AA16" i="22"/>
  <c r="AB16" i="22"/>
  <c r="Y12" i="22"/>
  <c r="Z12" i="22"/>
  <c r="AA12" i="22"/>
  <c r="AB12" i="22"/>
  <c r="Y53" i="22"/>
  <c r="Z53" i="22"/>
  <c r="AA53" i="22"/>
  <c r="AB53" i="22"/>
  <c r="AB8" i="22"/>
  <c r="Y8" i="22"/>
  <c r="Z8" i="22"/>
  <c r="AA8" i="22"/>
  <c r="Y13" i="22"/>
  <c r="Z13" i="22"/>
  <c r="AA13" i="22"/>
  <c r="AB13" i="22"/>
  <c r="Y27" i="22"/>
  <c r="Z27" i="22"/>
  <c r="AA27" i="22"/>
  <c r="AB27" i="22"/>
  <c r="AA18" i="22" l="1"/>
  <c r="Z18" i="22"/>
  <c r="AA22" i="22"/>
  <c r="AA28" i="22"/>
  <c r="Y18" i="22"/>
  <c r="Y34" i="22"/>
  <c r="AB65" i="22"/>
  <c r="AA34" i="22"/>
  <c r="AB14" i="22"/>
  <c r="Z14" i="22"/>
  <c r="Y14" i="22"/>
  <c r="AA14" i="22"/>
  <c r="AA19" i="22"/>
  <c r="Y39" i="22"/>
  <c r="Z39" i="22"/>
  <c r="AA39" i="22"/>
  <c r="AB39" i="22"/>
  <c r="AB19" i="22"/>
  <c r="V24" i="22"/>
  <c r="W24" i="22" s="1"/>
  <c r="U24" i="22"/>
  <c r="Z19" i="22"/>
  <c r="AB34" i="22"/>
  <c r="Z65" i="22"/>
  <c r="Y65" i="22"/>
  <c r="AA65" i="22"/>
  <c r="V20" i="22" l="1"/>
  <c r="W20" i="22" s="1"/>
  <c r="U20" i="22"/>
  <c r="U25" i="22"/>
  <c r="V25" i="22"/>
  <c r="W25" i="22" s="1"/>
  <c r="U40" i="22"/>
  <c r="V40" i="22"/>
  <c r="W40" i="22" s="1"/>
  <c r="AB24" i="22"/>
  <c r="AA24" i="22"/>
  <c r="Y24" i="22"/>
  <c r="Z24" i="22"/>
  <c r="U45" i="22"/>
  <c r="V45" i="22"/>
  <c r="W45" i="22" s="1"/>
  <c r="U71" i="22"/>
  <c r="V71" i="22"/>
  <c r="W71" i="22" s="1"/>
  <c r="Y20" i="22" l="1"/>
  <c r="Z20" i="22"/>
  <c r="AA20" i="22"/>
  <c r="AB20" i="22"/>
  <c r="AB40" i="22"/>
  <c r="Y40" i="22"/>
  <c r="AA40" i="22"/>
  <c r="Z40" i="22"/>
  <c r="AB45" i="22"/>
  <c r="Y45" i="22"/>
  <c r="Z45" i="22"/>
  <c r="AA45" i="22"/>
  <c r="U30" i="22"/>
  <c r="V30" i="22"/>
  <c r="W30" i="22" s="1"/>
  <c r="AB25" i="22"/>
  <c r="Y25" i="22"/>
  <c r="AA25" i="22"/>
  <c r="Z25" i="22"/>
  <c r="AB71" i="22"/>
  <c r="AA71" i="22"/>
  <c r="Y71" i="22"/>
  <c r="Z71" i="22"/>
  <c r="U26" i="22" l="1"/>
  <c r="V26" i="22"/>
  <c r="W26" i="22" s="1"/>
  <c r="U31" i="22"/>
  <c r="V31" i="22"/>
  <c r="W31" i="22" s="1"/>
  <c r="V51" i="22"/>
  <c r="W51" i="22" s="1"/>
  <c r="U51" i="22"/>
  <c r="U77" i="22"/>
  <c r="V77" i="22"/>
  <c r="W77" i="22" s="1"/>
  <c r="AB30" i="22"/>
  <c r="AA30" i="22"/>
  <c r="Y30" i="22"/>
  <c r="Z30" i="22"/>
  <c r="V46" i="22"/>
  <c r="W46" i="22" s="1"/>
  <c r="U46" i="22"/>
  <c r="Y26" i="22" l="1"/>
  <c r="AA26" i="22"/>
  <c r="AB26" i="22"/>
  <c r="Z26" i="22"/>
  <c r="AB46" i="22"/>
  <c r="Y46" i="22"/>
  <c r="AA46" i="22"/>
  <c r="Z46" i="22"/>
  <c r="Z77" i="22"/>
  <c r="AA77" i="22"/>
  <c r="Y77" i="22"/>
  <c r="AB31" i="22"/>
  <c r="Y31" i="22"/>
  <c r="AA31" i="22"/>
  <c r="Z31" i="22"/>
  <c r="Y51" i="22"/>
  <c r="Z51" i="22"/>
  <c r="AA51" i="22"/>
  <c r="AB51" i="22"/>
  <c r="U36" i="22"/>
  <c r="V36" i="22"/>
  <c r="W36" i="22" s="1"/>
  <c r="AB77" i="22"/>
  <c r="V32" i="22" l="1"/>
  <c r="W32" i="22" s="1"/>
  <c r="U32" i="22"/>
  <c r="V52" i="22"/>
  <c r="W52" i="22" s="1"/>
  <c r="U52" i="22"/>
  <c r="U57" i="22"/>
  <c r="V57" i="22"/>
  <c r="W57" i="22" s="1"/>
  <c r="AB36" i="22"/>
  <c r="AA36" i="22"/>
  <c r="Y36" i="22"/>
  <c r="Z36" i="22"/>
  <c r="U37" i="22"/>
  <c r="V37" i="22"/>
  <c r="W37" i="22" s="1"/>
  <c r="U83" i="22"/>
  <c r="V83" i="22"/>
  <c r="W83" i="22" s="1"/>
  <c r="AB83" i="22" l="1"/>
  <c r="Y32" i="22"/>
  <c r="Z32" i="22"/>
  <c r="AA32" i="22"/>
  <c r="AB32" i="22"/>
  <c r="AB37" i="22"/>
  <c r="AA37" i="22"/>
  <c r="Y37" i="22"/>
  <c r="Z37" i="22"/>
  <c r="AB57" i="22"/>
  <c r="AA57" i="22"/>
  <c r="Y57" i="22"/>
  <c r="Z57" i="22"/>
  <c r="U42" i="22"/>
  <c r="V42" i="22"/>
  <c r="W42" i="22" s="1"/>
  <c r="AB52" i="22"/>
  <c r="Y52" i="22"/>
  <c r="Z52" i="22"/>
  <c r="AA52" i="22"/>
  <c r="AA83" i="22"/>
  <c r="Z83" i="22"/>
  <c r="Y83" i="22"/>
  <c r="U38" i="22" l="1"/>
  <c r="V38" i="22"/>
  <c r="W38" i="22" s="1"/>
  <c r="U89" i="22"/>
  <c r="V89" i="22"/>
  <c r="W89" i="22" s="1"/>
  <c r="U63" i="22"/>
  <c r="V63" i="22"/>
  <c r="W63" i="22" s="1"/>
  <c r="U58" i="22"/>
  <c r="V58" i="22"/>
  <c r="W58" i="22" s="1"/>
  <c r="Y42" i="22"/>
  <c r="Z42" i="22"/>
  <c r="AB42" i="22"/>
  <c r="AA42" i="22"/>
  <c r="U43" i="22"/>
  <c r="V43" i="22"/>
  <c r="W43" i="22" s="1"/>
  <c r="AB38" i="22" l="1"/>
  <c r="Y38" i="22"/>
  <c r="AA38" i="22"/>
  <c r="Z38" i="22"/>
  <c r="V48" i="22"/>
  <c r="W48" i="22" s="1"/>
  <c r="U48" i="22"/>
  <c r="Y63" i="22"/>
  <c r="AA63" i="22"/>
  <c r="AB63" i="22"/>
  <c r="Z63" i="22"/>
  <c r="AB58" i="22"/>
  <c r="AA58" i="22"/>
  <c r="Y58" i="22"/>
  <c r="Z58" i="22"/>
  <c r="AB89" i="22"/>
  <c r="Y89" i="22"/>
  <c r="Z89" i="22"/>
  <c r="AA89" i="22"/>
  <c r="AB43" i="22"/>
  <c r="Y43" i="22"/>
  <c r="Z43" i="22"/>
  <c r="AA43" i="22"/>
  <c r="U44" i="22" l="1"/>
  <c r="V44" i="22"/>
  <c r="W44" i="22" s="1"/>
  <c r="V64" i="22"/>
  <c r="W64" i="22" s="1"/>
  <c r="U64" i="22"/>
  <c r="V69" i="22"/>
  <c r="W69" i="22" s="1"/>
  <c r="U69" i="22"/>
  <c r="V49" i="22"/>
  <c r="W49" i="22" s="1"/>
  <c r="U49" i="22"/>
  <c r="AB48" i="22"/>
  <c r="Y48" i="22"/>
  <c r="AA48" i="22"/>
  <c r="Z48" i="22"/>
  <c r="U95" i="22"/>
  <c r="V95" i="22"/>
  <c r="W95" i="22" s="1"/>
  <c r="Y44" i="22" l="1"/>
  <c r="AA44" i="22"/>
  <c r="Z44" i="22"/>
  <c r="AB44" i="22"/>
  <c r="V54" i="22"/>
  <c r="W54" i="22" s="1"/>
  <c r="U54" i="22"/>
  <c r="AB49" i="22"/>
  <c r="Y49" i="22"/>
  <c r="AA49" i="22"/>
  <c r="Z49" i="22"/>
  <c r="AB64" i="22"/>
  <c r="Y64" i="22"/>
  <c r="Z64" i="22"/>
  <c r="AA64" i="22"/>
  <c r="AA95" i="22"/>
  <c r="Z95" i="22"/>
  <c r="Y95" i="22"/>
  <c r="AB95" i="22"/>
  <c r="AB69" i="22"/>
  <c r="AA69" i="22"/>
  <c r="Y69" i="22"/>
  <c r="Z69" i="22"/>
  <c r="U50" i="22" l="1"/>
  <c r="V50" i="22"/>
  <c r="W50" i="22" s="1"/>
  <c r="V75" i="22"/>
  <c r="W75" i="22" s="1"/>
  <c r="U75" i="22"/>
  <c r="U101" i="22"/>
  <c r="V101" i="22"/>
  <c r="W101" i="22" s="1"/>
  <c r="U55" i="22"/>
  <c r="V55" i="22"/>
  <c r="W55" i="22" s="1"/>
  <c r="AB54" i="22"/>
  <c r="Y54" i="22"/>
  <c r="AA54" i="22"/>
  <c r="Z54" i="22"/>
  <c r="U70" i="22"/>
  <c r="V70" i="22"/>
  <c r="W70" i="22" s="1"/>
  <c r="Y55" i="22" l="1"/>
  <c r="Z50" i="22"/>
  <c r="AA50" i="22"/>
  <c r="AB50" i="22"/>
  <c r="Y50" i="22"/>
  <c r="AB70" i="22"/>
  <c r="Y70" i="22"/>
  <c r="AA70" i="22"/>
  <c r="Z70" i="22"/>
  <c r="U60" i="22"/>
  <c r="V60" i="22"/>
  <c r="W60" i="22" s="1"/>
  <c r="AA101" i="22"/>
  <c r="Z101" i="22"/>
  <c r="Y101" i="22"/>
  <c r="AB101" i="22"/>
  <c r="AB75" i="22"/>
  <c r="Y75" i="22"/>
  <c r="AA75" i="22"/>
  <c r="Z75" i="22"/>
  <c r="AB55" i="22"/>
  <c r="AA55" i="22"/>
  <c r="Z55" i="22"/>
  <c r="U56" i="22" l="1"/>
  <c r="V56" i="22"/>
  <c r="W56" i="22" s="1"/>
  <c r="U107" i="22"/>
  <c r="V107" i="22"/>
  <c r="W107" i="22" s="1"/>
  <c r="U81" i="22"/>
  <c r="V81" i="22"/>
  <c r="W81" i="22" s="1"/>
  <c r="AB60" i="22"/>
  <c r="AA60" i="22"/>
  <c r="Y60" i="22"/>
  <c r="Z60" i="22"/>
  <c r="V61" i="22"/>
  <c r="W61" i="22" s="1"/>
  <c r="U61" i="22"/>
  <c r="V76" i="22"/>
  <c r="W76" i="22" s="1"/>
  <c r="U76" i="22"/>
  <c r="Z56" i="22" l="1"/>
  <c r="AB56" i="22"/>
  <c r="Y56" i="22"/>
  <c r="AA56" i="22"/>
  <c r="Y61" i="22"/>
  <c r="Z61" i="22"/>
  <c r="AA61" i="22"/>
  <c r="AB61" i="22"/>
  <c r="AB81" i="22"/>
  <c r="Y81" i="22"/>
  <c r="AA81" i="22"/>
  <c r="Z81" i="22"/>
  <c r="AB76" i="22"/>
  <c r="Y76" i="22"/>
  <c r="AA76" i="22"/>
  <c r="Z76" i="22"/>
  <c r="V66" i="22"/>
  <c r="W66" i="22" s="1"/>
  <c r="U66" i="22"/>
  <c r="Z107" i="22"/>
  <c r="AB107" i="22"/>
  <c r="Y107" i="22"/>
  <c r="AA107" i="22"/>
  <c r="U62" i="22" l="1"/>
  <c r="V62" i="22"/>
  <c r="W62" i="22" s="1"/>
  <c r="AB66" i="22"/>
  <c r="Y66" i="22"/>
  <c r="AA66" i="22"/>
  <c r="Z66" i="22"/>
  <c r="U82" i="22"/>
  <c r="V82" i="22"/>
  <c r="W82" i="22" s="1"/>
  <c r="V87" i="22"/>
  <c r="W87" i="22" s="1"/>
  <c r="U87" i="22"/>
  <c r="V113" i="22"/>
  <c r="W113" i="22" s="1"/>
  <c r="U113" i="22"/>
  <c r="V67" i="22"/>
  <c r="W67" i="22" s="1"/>
  <c r="U67" i="22"/>
  <c r="AB62" i="22" l="1"/>
  <c r="Z62" i="22"/>
  <c r="AA62" i="22"/>
  <c r="Y62" i="22"/>
  <c r="AB113" i="22"/>
  <c r="Z113" i="22"/>
  <c r="Y113" i="22"/>
  <c r="AA113" i="22"/>
  <c r="AB82" i="22"/>
  <c r="Y82" i="22"/>
  <c r="Z82" i="22"/>
  <c r="AA82" i="22"/>
  <c r="Y67" i="22"/>
  <c r="AB67" i="22"/>
  <c r="AA67" i="22"/>
  <c r="Z67" i="22"/>
  <c r="U72" i="22"/>
  <c r="V72" i="22"/>
  <c r="W72" i="22" s="1"/>
  <c r="AB87" i="22"/>
  <c r="Y87" i="22"/>
  <c r="Z87" i="22"/>
  <c r="AA87" i="22"/>
  <c r="V68" i="22" l="1"/>
  <c r="W68" i="22" s="1"/>
  <c r="U68" i="22"/>
  <c r="AA72" i="22"/>
  <c r="Z72" i="22"/>
  <c r="Y72" i="22"/>
  <c r="V73" i="22"/>
  <c r="W73" i="22" s="1"/>
  <c r="U73" i="22"/>
  <c r="V93" i="22"/>
  <c r="W93" i="22" s="1"/>
  <c r="U93" i="22"/>
  <c r="U88" i="22"/>
  <c r="V88" i="22"/>
  <c r="W88" i="22" s="1"/>
  <c r="AB72" i="22"/>
  <c r="U119" i="22"/>
  <c r="V119" i="22"/>
  <c r="W119" i="22" s="1"/>
  <c r="Y119" i="22" l="1"/>
  <c r="AB68" i="22"/>
  <c r="Z68" i="22"/>
  <c r="Y68" i="22"/>
  <c r="AA68" i="22"/>
  <c r="AB119" i="22"/>
  <c r="AA119" i="22"/>
  <c r="Z119" i="22"/>
  <c r="AA93" i="22"/>
  <c r="Z93" i="22"/>
  <c r="Y93" i="22"/>
  <c r="AB93" i="22"/>
  <c r="AB73" i="22"/>
  <c r="Y73" i="22"/>
  <c r="Z73" i="22"/>
  <c r="AA73" i="22"/>
  <c r="AB88" i="22"/>
  <c r="Y88" i="22"/>
  <c r="Z88" i="22"/>
  <c r="AA88" i="22"/>
  <c r="U78" i="22"/>
  <c r="V78" i="22"/>
  <c r="W78" i="22" s="1"/>
  <c r="V74" i="22" l="1"/>
  <c r="W74" i="22" s="1"/>
  <c r="U74" i="22"/>
  <c r="Z78" i="22"/>
  <c r="Y78" i="22"/>
  <c r="AA78" i="22"/>
  <c r="AB78" i="22"/>
  <c r="V94" i="22"/>
  <c r="W94" i="22" s="1"/>
  <c r="U94" i="22"/>
  <c r="U79" i="22"/>
  <c r="V79" i="22"/>
  <c r="W79" i="22" s="1"/>
  <c r="V99" i="22"/>
  <c r="W99" i="22" s="1"/>
  <c r="U99" i="22"/>
  <c r="U125" i="22"/>
  <c r="V125" i="22"/>
  <c r="W125" i="22" s="1"/>
  <c r="Z74" i="22" l="1"/>
  <c r="Y74" i="22"/>
  <c r="AA74" i="22"/>
  <c r="AB74" i="22"/>
  <c r="AA99" i="22"/>
  <c r="Z99" i="22"/>
  <c r="AB99" i="22"/>
  <c r="Y99" i="22"/>
  <c r="AB79" i="22"/>
  <c r="Y79" i="22"/>
  <c r="Z79" i="22"/>
  <c r="AA79" i="22"/>
  <c r="AA94" i="22"/>
  <c r="Y94" i="22"/>
  <c r="AB94" i="22"/>
  <c r="Z94" i="22"/>
  <c r="Y125" i="22"/>
  <c r="AA125" i="22"/>
  <c r="Z125" i="22"/>
  <c r="AB125" i="22"/>
  <c r="U84" i="22"/>
  <c r="V84" i="22"/>
  <c r="W84" i="22" s="1"/>
  <c r="V80" i="22" l="1"/>
  <c r="W80" i="22" s="1"/>
  <c r="U80" i="22"/>
  <c r="V100" i="22"/>
  <c r="W100" i="22" s="1"/>
  <c r="U100" i="22"/>
  <c r="AB84" i="22"/>
  <c r="AA84" i="22"/>
  <c r="Y84" i="22"/>
  <c r="Z84" i="22"/>
  <c r="U131" i="22"/>
  <c r="V131" i="22"/>
  <c r="W131" i="22" s="1"/>
  <c r="U85" i="22"/>
  <c r="V85" i="22"/>
  <c r="W85" i="22" s="1"/>
  <c r="V105" i="22"/>
  <c r="W105" i="22" s="1"/>
  <c r="U105" i="22"/>
  <c r="Y85" i="22" l="1"/>
  <c r="Z80" i="22"/>
  <c r="AA80" i="22"/>
  <c r="Y80" i="22"/>
  <c r="AB80" i="22"/>
  <c r="U90" i="22"/>
  <c r="V90" i="22"/>
  <c r="W90" i="22" s="1"/>
  <c r="AA105" i="22"/>
  <c r="Z105" i="22"/>
  <c r="Y105" i="22"/>
  <c r="AB105" i="22"/>
  <c r="AA100" i="22"/>
  <c r="Z100" i="22"/>
  <c r="AB100" i="22"/>
  <c r="Y100" i="22"/>
  <c r="Z131" i="22"/>
  <c r="AB131" i="22"/>
  <c r="AA131" i="22"/>
  <c r="AB85" i="22"/>
  <c r="Z85" i="22"/>
  <c r="AA85" i="22"/>
  <c r="Y131" i="22"/>
  <c r="U86" i="22" l="1"/>
  <c r="V86" i="22"/>
  <c r="W86" i="22" s="1"/>
  <c r="V91" i="22"/>
  <c r="W91" i="22" s="1"/>
  <c r="U91" i="22"/>
  <c r="U137" i="22"/>
  <c r="V137" i="22"/>
  <c r="W137" i="22" s="1"/>
  <c r="Y90" i="22"/>
  <c r="Z90" i="22"/>
  <c r="AA90" i="22"/>
  <c r="AB90" i="22"/>
  <c r="V106" i="22"/>
  <c r="W106" i="22" s="1"/>
  <c r="U106" i="22"/>
  <c r="U111" i="22"/>
  <c r="V111" i="22"/>
  <c r="W111" i="22" s="1"/>
  <c r="Y86" i="22" l="1"/>
  <c r="Z86" i="22"/>
  <c r="AB86" i="22"/>
  <c r="AA86" i="22"/>
  <c r="AA111" i="22"/>
  <c r="Z111" i="22"/>
  <c r="AB111" i="22"/>
  <c r="Y111" i="22"/>
  <c r="AB106" i="22"/>
  <c r="Y106" i="22"/>
  <c r="AA106" i="22"/>
  <c r="Z106" i="22"/>
  <c r="AA137" i="22"/>
  <c r="Y137" i="22"/>
  <c r="Z137" i="22"/>
  <c r="AB137" i="22"/>
  <c r="AA91" i="22"/>
  <c r="Z91" i="22"/>
  <c r="Y91" i="22"/>
  <c r="AB91" i="22"/>
  <c r="U96" i="22"/>
  <c r="V96" i="22"/>
  <c r="W96" i="22" s="1"/>
  <c r="U92" i="22" l="1"/>
  <c r="V92" i="22"/>
  <c r="W92" i="22" s="1"/>
  <c r="U97" i="22"/>
  <c r="V97" i="22"/>
  <c r="W97" i="22" s="1"/>
  <c r="V143" i="22"/>
  <c r="W143" i="22" s="1"/>
  <c r="U143" i="22"/>
  <c r="U112" i="22"/>
  <c r="V112" i="22"/>
  <c r="W112" i="22" s="1"/>
  <c r="AA96" i="22"/>
  <c r="Y96" i="22"/>
  <c r="Z96" i="22"/>
  <c r="AB96" i="22"/>
  <c r="U117" i="22"/>
  <c r="V117" i="22"/>
  <c r="W117" i="22" s="1"/>
  <c r="AA92" i="22" l="1"/>
  <c r="Y92" i="22"/>
  <c r="AB92" i="22"/>
  <c r="Z92" i="22"/>
  <c r="U102" i="22"/>
  <c r="V102" i="22"/>
  <c r="W102" i="22" s="1"/>
  <c r="Z143" i="22"/>
  <c r="AB143" i="22"/>
  <c r="Y143" i="22"/>
  <c r="AA143" i="22"/>
  <c r="Y117" i="22"/>
  <c r="Z117" i="22"/>
  <c r="AA117" i="22"/>
  <c r="AB117" i="22"/>
  <c r="AA112" i="22"/>
  <c r="Z112" i="22"/>
  <c r="Y112" i="22"/>
  <c r="AB112" i="22"/>
  <c r="AA97" i="22"/>
  <c r="Y97" i="22"/>
  <c r="Z97" i="22"/>
  <c r="AB97" i="22"/>
  <c r="V98" i="22" l="1"/>
  <c r="W98" i="22" s="1"/>
  <c r="U98" i="22"/>
  <c r="V123" i="22"/>
  <c r="W123" i="22" s="1"/>
  <c r="U123" i="22"/>
  <c r="AA102" i="22"/>
  <c r="AB102" i="22"/>
  <c r="Y102" i="22"/>
  <c r="Z102" i="22"/>
  <c r="U118" i="22"/>
  <c r="V118" i="22"/>
  <c r="W118" i="22" s="1"/>
  <c r="V103" i="22"/>
  <c r="W103" i="22" s="1"/>
  <c r="U103" i="22"/>
  <c r="V149" i="22"/>
  <c r="W149" i="22" s="1"/>
  <c r="U149" i="22"/>
  <c r="Z98" i="22" l="1"/>
  <c r="Y98" i="22"/>
  <c r="AA98" i="22"/>
  <c r="AB98" i="22"/>
  <c r="AA118" i="22"/>
  <c r="Z118" i="22"/>
  <c r="Y118" i="22"/>
  <c r="AB118" i="22"/>
  <c r="Z103" i="22"/>
  <c r="Y103" i="22"/>
  <c r="AA103" i="22"/>
  <c r="AB103" i="22"/>
  <c r="U108" i="22"/>
  <c r="V108" i="22"/>
  <c r="W108" i="22" s="1"/>
  <c r="AB123" i="22"/>
  <c r="AA123" i="22"/>
  <c r="Z123" i="22"/>
  <c r="Y123" i="22"/>
  <c r="AA149" i="22"/>
  <c r="Z149" i="22"/>
  <c r="Y149" i="22"/>
  <c r="AB149" i="22"/>
  <c r="Y108" i="22" l="1"/>
  <c r="V104" i="22"/>
  <c r="W104" i="22" s="1"/>
  <c r="U104" i="22"/>
  <c r="AB108" i="22"/>
  <c r="AA108" i="22"/>
  <c r="Z108" i="22"/>
  <c r="U109" i="22"/>
  <c r="V109" i="22"/>
  <c r="W109" i="22" s="1"/>
  <c r="V129" i="22"/>
  <c r="W129" i="22" s="1"/>
  <c r="U129" i="22"/>
  <c r="V155" i="22"/>
  <c r="W155" i="22" s="1"/>
  <c r="U155" i="22"/>
  <c r="U124" i="22"/>
  <c r="V124" i="22"/>
  <c r="W124" i="22" s="1"/>
  <c r="AA104" i="22" l="1"/>
  <c r="Z104" i="22"/>
  <c r="AB104" i="22"/>
  <c r="Y104" i="22"/>
  <c r="AA129" i="22"/>
  <c r="Y129" i="22"/>
  <c r="Z129" i="22"/>
  <c r="AB129" i="22"/>
  <c r="Y124" i="22"/>
  <c r="AA124" i="22"/>
  <c r="Z124" i="22"/>
  <c r="AB124" i="22"/>
  <c r="AB155" i="22"/>
  <c r="Y155" i="22"/>
  <c r="Z155" i="22"/>
  <c r="AA155" i="22"/>
  <c r="Y109" i="22"/>
  <c r="AA109" i="22"/>
  <c r="AB109" i="22"/>
  <c r="Z109" i="22"/>
  <c r="V114" i="22"/>
  <c r="W114" i="22" s="1"/>
  <c r="U114" i="22"/>
  <c r="U110" i="22" l="1"/>
  <c r="V110" i="22"/>
  <c r="W110" i="22" s="1"/>
  <c r="U130" i="22"/>
  <c r="V130" i="22"/>
  <c r="W130" i="22" s="1"/>
  <c r="V115" i="22"/>
  <c r="W115" i="22" s="1"/>
  <c r="U115" i="22"/>
  <c r="V135" i="22"/>
  <c r="W135" i="22" s="1"/>
  <c r="U135" i="22"/>
  <c r="Y114" i="22"/>
  <c r="AA114" i="22"/>
  <c r="Z114" i="22"/>
  <c r="AB114" i="22"/>
  <c r="U161" i="22"/>
  <c r="V161" i="22"/>
  <c r="W161" i="22" s="1"/>
  <c r="Y130" i="22" l="1"/>
  <c r="AA110" i="22"/>
  <c r="Y110" i="22"/>
  <c r="AB110" i="22"/>
  <c r="Z110" i="22"/>
  <c r="Z115" i="22"/>
  <c r="AB115" i="22"/>
  <c r="Y115" i="22"/>
  <c r="AA115" i="22"/>
  <c r="Z135" i="22"/>
  <c r="AB135" i="22"/>
  <c r="Y135" i="22"/>
  <c r="AA135" i="22"/>
  <c r="U120" i="22"/>
  <c r="V120" i="22"/>
  <c r="W120" i="22" s="1"/>
  <c r="AA161" i="22"/>
  <c r="AB161" i="22"/>
  <c r="Z161" i="22"/>
  <c r="Y161" i="22"/>
  <c r="Z130" i="22"/>
  <c r="AB130" i="22"/>
  <c r="AA130" i="22"/>
  <c r="U116" i="22" l="1"/>
  <c r="V116" i="22"/>
  <c r="W116" i="22" s="1"/>
  <c r="V136" i="22"/>
  <c r="W136" i="22" s="1"/>
  <c r="U136" i="22"/>
  <c r="AA120" i="22"/>
  <c r="Z120" i="22"/>
  <c r="AB120" i="22"/>
  <c r="Y120" i="22"/>
  <c r="V141" i="22"/>
  <c r="W141" i="22" s="1"/>
  <c r="U141" i="22"/>
  <c r="U167" i="22"/>
  <c r="V167" i="22"/>
  <c r="W167" i="22" s="1"/>
  <c r="U121" i="22"/>
  <c r="V121" i="22"/>
  <c r="W121" i="22" s="1"/>
  <c r="Y167" i="22" l="1"/>
  <c r="Y116" i="22"/>
  <c r="AA116" i="22"/>
  <c r="Z116" i="22"/>
  <c r="AB116" i="22"/>
  <c r="AB167" i="22"/>
  <c r="Z167" i="22"/>
  <c r="AA167" i="22"/>
  <c r="U126" i="22"/>
  <c r="V126" i="22"/>
  <c r="W126" i="22" s="1"/>
  <c r="AA136" i="22"/>
  <c r="Y136" i="22"/>
  <c r="Z136" i="22"/>
  <c r="AB136" i="22"/>
  <c r="AA141" i="22"/>
  <c r="Z141" i="22"/>
  <c r="AB141" i="22"/>
  <c r="Y141" i="22"/>
  <c r="AA121" i="22"/>
  <c r="Z121" i="22"/>
  <c r="Y121" i="22"/>
  <c r="AB121" i="22"/>
  <c r="U122" i="22" l="1"/>
  <c r="V122" i="22"/>
  <c r="W122" i="22" s="1"/>
  <c r="U127" i="22"/>
  <c r="V127" i="22"/>
  <c r="W127" i="22" s="1"/>
  <c r="U142" i="22"/>
  <c r="V142" i="22"/>
  <c r="W142" i="22" s="1"/>
  <c r="V147" i="22"/>
  <c r="W147" i="22" s="1"/>
  <c r="U147" i="22"/>
  <c r="AA126" i="22"/>
  <c r="Z126" i="22"/>
  <c r="AB126" i="22"/>
  <c r="Y126" i="22"/>
  <c r="U173" i="22"/>
  <c r="V173" i="22"/>
  <c r="W173" i="22" s="1"/>
  <c r="Y127" i="22" l="1"/>
  <c r="Y122" i="22"/>
  <c r="AB122" i="22"/>
  <c r="AA122" i="22"/>
  <c r="Z122" i="22"/>
  <c r="AA142" i="22"/>
  <c r="Z142" i="22"/>
  <c r="AB142" i="22"/>
  <c r="Y142" i="22"/>
  <c r="U132" i="22"/>
  <c r="V132" i="22"/>
  <c r="W132" i="22" s="1"/>
  <c r="AA147" i="22"/>
  <c r="Z147" i="22"/>
  <c r="AB147" i="22"/>
  <c r="Y147" i="22"/>
  <c r="AA173" i="22"/>
  <c r="AB173" i="22"/>
  <c r="Z173" i="22"/>
  <c r="Y173" i="22"/>
  <c r="AB127" i="22"/>
  <c r="AA127" i="22"/>
  <c r="Z127" i="22"/>
  <c r="U128" i="22" l="1"/>
  <c r="V128" i="22"/>
  <c r="W128" i="22" s="1"/>
  <c r="U179" i="22"/>
  <c r="V179" i="22"/>
  <c r="W179" i="22" s="1"/>
  <c r="U148" i="22"/>
  <c r="V148" i="22"/>
  <c r="W148" i="22" s="1"/>
  <c r="V133" i="22"/>
  <c r="W133" i="22" s="1"/>
  <c r="U133" i="22"/>
  <c r="V153" i="22"/>
  <c r="W153" i="22" s="1"/>
  <c r="U153" i="22"/>
  <c r="AA132" i="22"/>
  <c r="Z132" i="22"/>
  <c r="AB132" i="22"/>
  <c r="Y132" i="22"/>
  <c r="AA128" i="22" l="1"/>
  <c r="AB128" i="22"/>
  <c r="Z128" i="22"/>
  <c r="Y128" i="22"/>
  <c r="AA153" i="22"/>
  <c r="Y153" i="22"/>
  <c r="Z153" i="22"/>
  <c r="AB153" i="22"/>
  <c r="AA148" i="22"/>
  <c r="Y148" i="22"/>
  <c r="Z148" i="22"/>
  <c r="AB148" i="22"/>
  <c r="AA133" i="22"/>
  <c r="Y133" i="22"/>
  <c r="Z133" i="22"/>
  <c r="AB133" i="22"/>
  <c r="V138" i="22"/>
  <c r="W138" i="22" s="1"/>
  <c r="U138" i="22"/>
  <c r="AB179" i="22"/>
  <c r="Y179" i="22"/>
  <c r="Z179" i="22"/>
  <c r="AA179" i="22"/>
  <c r="V134" i="22" l="1"/>
  <c r="W134" i="22" s="1"/>
  <c r="U134" i="22"/>
  <c r="U185" i="22"/>
  <c r="V185" i="22"/>
  <c r="W185" i="22" s="1"/>
  <c r="AA138" i="22"/>
  <c r="Z138" i="22"/>
  <c r="AB138" i="22"/>
  <c r="Y138" i="22"/>
  <c r="U154" i="22"/>
  <c r="V154" i="22"/>
  <c r="W154" i="22" s="1"/>
  <c r="U139" i="22"/>
  <c r="V139" i="22"/>
  <c r="W139" i="22" s="1"/>
  <c r="U159" i="22"/>
  <c r="V159" i="22"/>
  <c r="W159" i="22" s="1"/>
  <c r="Y154" i="22" l="1"/>
  <c r="Z134" i="22"/>
  <c r="Y134" i="22"/>
  <c r="AA134" i="22"/>
  <c r="AB134" i="22"/>
  <c r="AA139" i="22"/>
  <c r="Z139" i="22"/>
  <c r="AB139" i="22"/>
  <c r="Y139" i="22"/>
  <c r="U144" i="22"/>
  <c r="V144" i="22"/>
  <c r="W144" i="22" s="1"/>
  <c r="Y159" i="22"/>
  <c r="AB159" i="22"/>
  <c r="Z159" i="22"/>
  <c r="AA159" i="22"/>
  <c r="Z154" i="22"/>
  <c r="AB154" i="22"/>
  <c r="AA154" i="22"/>
  <c r="AA185" i="22"/>
  <c r="AB185" i="22"/>
  <c r="Y185" i="22"/>
  <c r="Z185" i="22"/>
  <c r="V140" i="22" l="1"/>
  <c r="W140" i="22" s="1"/>
  <c r="U140" i="22"/>
  <c r="U160" i="22"/>
  <c r="V160" i="22"/>
  <c r="W160" i="22" s="1"/>
  <c r="U145" i="22"/>
  <c r="V145" i="22"/>
  <c r="W145" i="22" s="1"/>
  <c r="U191" i="22"/>
  <c r="V191" i="22"/>
  <c r="W191" i="22" s="1"/>
  <c r="Z144" i="22"/>
  <c r="AB144" i="22"/>
  <c r="AA144" i="22"/>
  <c r="U165" i="22"/>
  <c r="V165" i="22"/>
  <c r="W165" i="22" s="1"/>
  <c r="Y144" i="22"/>
  <c r="AA140" i="22" l="1"/>
  <c r="Y140" i="22"/>
  <c r="Z140" i="22"/>
  <c r="AB140" i="22"/>
  <c r="AB165" i="22"/>
  <c r="AA165" i="22"/>
  <c r="Y165" i="22"/>
  <c r="AA145" i="22"/>
  <c r="Z145" i="22"/>
  <c r="Y145" i="22"/>
  <c r="AB145" i="22"/>
  <c r="Y191" i="22"/>
  <c r="U150" i="22"/>
  <c r="V150" i="22"/>
  <c r="W150" i="22" s="1"/>
  <c r="Z165" i="22"/>
  <c r="AB191" i="22"/>
  <c r="Z191" i="22"/>
  <c r="AA191" i="22"/>
  <c r="Y160" i="22"/>
  <c r="AB160" i="22"/>
  <c r="Z160" i="22"/>
  <c r="AA160" i="22"/>
  <c r="U146" i="22" l="1"/>
  <c r="V146" i="22"/>
  <c r="W146" i="22" s="1"/>
  <c r="V166" i="22"/>
  <c r="W166" i="22" s="1"/>
  <c r="U166" i="22"/>
  <c r="U151" i="22"/>
  <c r="V151" i="22"/>
  <c r="W151" i="22" s="1"/>
  <c r="U197" i="22"/>
  <c r="V197" i="22"/>
  <c r="W197" i="22" s="1"/>
  <c r="Y150" i="22"/>
  <c r="Z150" i="22"/>
  <c r="AB150" i="22"/>
  <c r="AA150" i="22"/>
  <c r="V171" i="22"/>
  <c r="W171" i="22" s="1"/>
  <c r="U171" i="22"/>
  <c r="Y151" i="22" l="1"/>
  <c r="Y146" i="22"/>
  <c r="AB146" i="22"/>
  <c r="Z146" i="22"/>
  <c r="AA146" i="22"/>
  <c r="Z151" i="22"/>
  <c r="AB151" i="22"/>
  <c r="AA151" i="22"/>
  <c r="Z171" i="22"/>
  <c r="Y171" i="22"/>
  <c r="AA171" i="22"/>
  <c r="AB171" i="22"/>
  <c r="Y166" i="22"/>
  <c r="AB166" i="22"/>
  <c r="AA166" i="22"/>
  <c r="Z166" i="22"/>
  <c r="U156" i="22"/>
  <c r="V156" i="22"/>
  <c r="W156" i="22" s="1"/>
  <c r="AA197" i="22"/>
  <c r="AB197" i="22"/>
  <c r="Z197" i="22"/>
  <c r="Y197" i="22"/>
  <c r="V152" i="22" l="1"/>
  <c r="W152" i="22" s="1"/>
  <c r="U152" i="22"/>
  <c r="V203" i="22"/>
  <c r="W203" i="22" s="1"/>
  <c r="U203" i="22"/>
  <c r="V177" i="22"/>
  <c r="W177" i="22" s="1"/>
  <c r="U177" i="22"/>
  <c r="U157" i="22"/>
  <c r="V157" i="22"/>
  <c r="W157" i="22" s="1"/>
  <c r="U172" i="22"/>
  <c r="V172" i="22"/>
  <c r="W172" i="22" s="1"/>
  <c r="Y156" i="22"/>
  <c r="AB156" i="22"/>
  <c r="AA156" i="22"/>
  <c r="Z156" i="22"/>
  <c r="AB152" i="22" l="1"/>
  <c r="AA152" i="22"/>
  <c r="Y152" i="22"/>
  <c r="Z152" i="22"/>
  <c r="AA172" i="22"/>
  <c r="AB172" i="22"/>
  <c r="Z172" i="22"/>
  <c r="V162" i="22"/>
  <c r="W162" i="22" s="1"/>
  <c r="U162" i="22"/>
  <c r="AB203" i="22"/>
  <c r="Z203" i="22"/>
  <c r="Y203" i="22"/>
  <c r="AA203" i="22"/>
  <c r="AB177" i="22"/>
  <c r="AA177" i="22"/>
  <c r="Z177" i="22"/>
  <c r="Y177" i="22"/>
  <c r="Y172" i="22"/>
  <c r="Y157" i="22"/>
  <c r="AA157" i="22"/>
  <c r="Z157" i="22"/>
  <c r="AB157" i="22"/>
  <c r="U158" i="22" l="1"/>
  <c r="V158" i="22"/>
  <c r="W158" i="22" s="1"/>
  <c r="Y162" i="22"/>
  <c r="AB162" i="22"/>
  <c r="Z162" i="22"/>
  <c r="AA162" i="22"/>
  <c r="U183" i="22"/>
  <c r="V183" i="22"/>
  <c r="W183" i="22" s="1"/>
  <c r="V209" i="22"/>
  <c r="W209" i="22" s="1"/>
  <c r="U209" i="22"/>
  <c r="U163" i="22"/>
  <c r="V163" i="22"/>
  <c r="W163" i="22" s="1"/>
  <c r="V178" i="22"/>
  <c r="W178" i="22" s="1"/>
  <c r="U178" i="22"/>
  <c r="Y158" i="22" l="1"/>
  <c r="AA158" i="22"/>
  <c r="AB158" i="22"/>
  <c r="Z158" i="22"/>
  <c r="Y163" i="22"/>
  <c r="Y178" i="22"/>
  <c r="AA178" i="22"/>
  <c r="AB178" i="22"/>
  <c r="Z178" i="22"/>
  <c r="AB163" i="22"/>
  <c r="Z163" i="22"/>
  <c r="AA163" i="22"/>
  <c r="AB183" i="22"/>
  <c r="Z183" i="22"/>
  <c r="Y183" i="22"/>
  <c r="AA183" i="22"/>
  <c r="Z209" i="22"/>
  <c r="AA209" i="22"/>
  <c r="AB209" i="22"/>
  <c r="Y209" i="22"/>
  <c r="V168" i="22"/>
  <c r="W168" i="22" s="1"/>
  <c r="U168" i="22"/>
  <c r="U164" i="22" l="1"/>
  <c r="V164" i="22"/>
  <c r="W164" i="22" s="1"/>
  <c r="Y168" i="22"/>
  <c r="AB168" i="22"/>
  <c r="Z168" i="22"/>
  <c r="AA168" i="22"/>
  <c r="U184" i="22"/>
  <c r="V184" i="22"/>
  <c r="W184" i="22" s="1"/>
  <c r="U215" i="22"/>
  <c r="V215" i="22"/>
  <c r="W215" i="22" s="1"/>
  <c r="U189" i="22"/>
  <c r="V189" i="22"/>
  <c r="W189" i="22" s="1"/>
  <c r="U169" i="22"/>
  <c r="V169" i="22"/>
  <c r="W169" i="22" s="1"/>
  <c r="AB164" i="22" l="1"/>
  <c r="Z164" i="22"/>
  <c r="AA164" i="22"/>
  <c r="Y164" i="22"/>
  <c r="AA189" i="22"/>
  <c r="Y189" i="22"/>
  <c r="AB189" i="22"/>
  <c r="Z189" i="22"/>
  <c r="Y184" i="22"/>
  <c r="AB215" i="22"/>
  <c r="Y215" i="22"/>
  <c r="AA215" i="22"/>
  <c r="AA184" i="22"/>
  <c r="Z184" i="22"/>
  <c r="AB184" i="22"/>
  <c r="AA169" i="22"/>
  <c r="Y169" i="22"/>
  <c r="AB169" i="22"/>
  <c r="Z169" i="22"/>
  <c r="Z215" i="22"/>
  <c r="U174" i="22"/>
  <c r="V174" i="22"/>
  <c r="W174" i="22" s="1"/>
  <c r="U170" i="22" l="1"/>
  <c r="V170" i="22"/>
  <c r="W170" i="22" s="1"/>
  <c r="U175" i="22"/>
  <c r="V175" i="22"/>
  <c r="W175" i="22" s="1"/>
  <c r="Y174" i="22"/>
  <c r="AB174" i="22"/>
  <c r="Z174" i="22"/>
  <c r="AA174" i="22"/>
  <c r="V190" i="22"/>
  <c r="W190" i="22" s="1"/>
  <c r="U190" i="22"/>
  <c r="U221" i="22"/>
  <c r="V221" i="22"/>
  <c r="W221" i="22" s="1"/>
  <c r="U195" i="22"/>
  <c r="V195" i="22"/>
  <c r="W195" i="22" s="1"/>
  <c r="Z221" i="22" l="1"/>
  <c r="Y175" i="22"/>
  <c r="AB170" i="22"/>
  <c r="Z170" i="22"/>
  <c r="AA170" i="22"/>
  <c r="Y170" i="22"/>
  <c r="U180" i="22"/>
  <c r="V180" i="22"/>
  <c r="W180" i="22" s="1"/>
  <c r="Y190" i="22"/>
  <c r="AB190" i="22"/>
  <c r="Z190" i="22"/>
  <c r="AA190" i="22"/>
  <c r="AB221" i="22"/>
  <c r="Y221" i="22"/>
  <c r="AA221" i="22"/>
  <c r="AA195" i="22"/>
  <c r="AB195" i="22"/>
  <c r="Y195" i="22"/>
  <c r="Z195" i="22"/>
  <c r="AB175" i="22"/>
  <c r="Z175" i="22"/>
  <c r="AA175" i="22"/>
  <c r="V176" i="22" l="1"/>
  <c r="W176" i="22" s="1"/>
  <c r="U176" i="22"/>
  <c r="AB180" i="22"/>
  <c r="Z180" i="22"/>
  <c r="Y180" i="22"/>
  <c r="AA180" i="22"/>
  <c r="U181" i="22"/>
  <c r="V181" i="22"/>
  <c r="W181" i="22" s="1"/>
  <c r="V201" i="22"/>
  <c r="W201" i="22" s="1"/>
  <c r="U201" i="22"/>
  <c r="U196" i="22"/>
  <c r="V196" i="22"/>
  <c r="W196" i="22" s="1"/>
  <c r="Y176" i="22" l="1"/>
  <c r="Z176" i="22"/>
  <c r="AB176" i="22"/>
  <c r="AA176" i="22"/>
  <c r="Z196" i="22"/>
  <c r="AA196" i="22"/>
  <c r="Y196" i="22"/>
  <c r="AB196" i="22"/>
  <c r="AA181" i="22"/>
  <c r="AB181" i="22"/>
  <c r="Y181" i="22"/>
  <c r="Z181" i="22"/>
  <c r="AA201" i="22"/>
  <c r="Z201" i="22"/>
  <c r="Y201" i="22"/>
  <c r="AB201" i="22"/>
  <c r="U186" i="22"/>
  <c r="V186" i="22"/>
  <c r="W186" i="22" s="1"/>
  <c r="U182" i="22" l="1"/>
  <c r="V182" i="22"/>
  <c r="W182" i="22" s="1"/>
  <c r="V187" i="22"/>
  <c r="W187" i="22" s="1"/>
  <c r="U187" i="22"/>
  <c r="U202" i="22"/>
  <c r="V202" i="22"/>
  <c r="W202" i="22" s="1"/>
  <c r="Y186" i="22"/>
  <c r="AA186" i="22"/>
  <c r="AB186" i="22"/>
  <c r="Z186" i="22"/>
  <c r="U207" i="22"/>
  <c r="V207" i="22"/>
  <c r="W207" i="22" s="1"/>
  <c r="Z207" i="22" l="1"/>
  <c r="Y182" i="22"/>
  <c r="Z182" i="22"/>
  <c r="AA182" i="22"/>
  <c r="AB182" i="22"/>
  <c r="AA187" i="22"/>
  <c r="AB187" i="22"/>
  <c r="Y187" i="22"/>
  <c r="Z187" i="22"/>
  <c r="U192" i="22"/>
  <c r="V192" i="22"/>
  <c r="W192" i="22" s="1"/>
  <c r="AA207" i="22"/>
  <c r="AB207" i="22"/>
  <c r="Y207" i="22"/>
  <c r="AB202" i="22"/>
  <c r="Y202" i="22"/>
  <c r="Z202" i="22"/>
  <c r="AA202" i="22"/>
  <c r="Y192" i="22" l="1"/>
  <c r="U188" i="22"/>
  <c r="V188" i="22"/>
  <c r="W188" i="22" s="1"/>
  <c r="U208" i="22"/>
  <c r="V208" i="22"/>
  <c r="W208" i="22" s="1"/>
  <c r="AA192" i="22"/>
  <c r="AB192" i="22"/>
  <c r="Z192" i="22"/>
  <c r="U213" i="22"/>
  <c r="V213" i="22"/>
  <c r="W213" i="22" s="1"/>
  <c r="U193" i="22"/>
  <c r="V193" i="22"/>
  <c r="W193" i="22" s="1"/>
  <c r="Z208" i="22" l="1"/>
  <c r="Y193" i="22"/>
  <c r="AB188" i="22"/>
  <c r="Y188" i="22"/>
  <c r="AA188" i="22"/>
  <c r="Z188" i="22"/>
  <c r="U198" i="22"/>
  <c r="V198" i="22"/>
  <c r="W198" i="22" s="1"/>
  <c r="AA193" i="22"/>
  <c r="AB193" i="22"/>
  <c r="Z193" i="22"/>
  <c r="Y208" i="22"/>
  <c r="AA208" i="22"/>
  <c r="AB208" i="22"/>
  <c r="AB213" i="22"/>
  <c r="Y213" i="22"/>
  <c r="AA213" i="22"/>
  <c r="Z213" i="22"/>
  <c r="V194" i="22" l="1"/>
  <c r="W194" i="22" s="1"/>
  <c r="U194" i="22"/>
  <c r="U219" i="22"/>
  <c r="V219" i="22"/>
  <c r="W219" i="22" s="1"/>
  <c r="U199" i="22"/>
  <c r="V199" i="22"/>
  <c r="W199" i="22" s="1"/>
  <c r="Y198" i="22"/>
  <c r="U214" i="22"/>
  <c r="V214" i="22"/>
  <c r="W214" i="22" s="1"/>
  <c r="Z198" i="22"/>
  <c r="AA198" i="22"/>
  <c r="AB198" i="22"/>
  <c r="Z214" i="22" l="1"/>
  <c r="AA194" i="22"/>
  <c r="Y194" i="22"/>
  <c r="Z194" i="22"/>
  <c r="AB194" i="22"/>
  <c r="AA214" i="22"/>
  <c r="Y214" i="22"/>
  <c r="AB214" i="22"/>
  <c r="Z219" i="22"/>
  <c r="Y199" i="22"/>
  <c r="Z199" i="22"/>
  <c r="AB199" i="22"/>
  <c r="AA199" i="22"/>
  <c r="U204" i="22"/>
  <c r="V204" i="22"/>
  <c r="W204" i="22" s="1"/>
  <c r="AB219" i="22"/>
  <c r="Y219" i="22"/>
  <c r="AA219" i="22"/>
  <c r="V200" i="22" l="1"/>
  <c r="W200" i="22" s="1"/>
  <c r="U200" i="22"/>
  <c r="U225" i="22"/>
  <c r="V225" i="22"/>
  <c r="W225" i="22" s="1"/>
  <c r="Z204" i="22"/>
  <c r="U205" i="22"/>
  <c r="V205" i="22"/>
  <c r="W205" i="22" s="1"/>
  <c r="AA204" i="22"/>
  <c r="AB204" i="22"/>
  <c r="Y204" i="22"/>
  <c r="U220" i="22"/>
  <c r="V220" i="22"/>
  <c r="W220" i="22" s="1"/>
  <c r="Z205" i="22" l="1"/>
  <c r="AA200" i="22"/>
  <c r="Z200" i="22"/>
  <c r="Y200" i="22"/>
  <c r="AB200" i="22"/>
  <c r="Y220" i="22"/>
  <c r="AA220" i="22"/>
  <c r="AB220" i="22"/>
  <c r="AB205" i="22"/>
  <c r="Y205" i="22"/>
  <c r="AA205" i="22"/>
  <c r="U210" i="22"/>
  <c r="V210" i="22"/>
  <c r="W210" i="22" s="1"/>
  <c r="Z220" i="22"/>
  <c r="AB225" i="22"/>
  <c r="AA225" i="22"/>
  <c r="Z225" i="22"/>
  <c r="Y225" i="22"/>
  <c r="U206" i="22" l="1"/>
  <c r="V206" i="22"/>
  <c r="W206" i="22" s="1"/>
  <c r="Z210" i="22"/>
  <c r="AA210" i="22"/>
  <c r="Y210" i="22"/>
  <c r="AB210" i="22"/>
  <c r="U211" i="22"/>
  <c r="V211" i="22"/>
  <c r="W211" i="22" s="1"/>
  <c r="Z211" i="22" l="1"/>
  <c r="Y206" i="22"/>
  <c r="AA206" i="22"/>
  <c r="Z206" i="22"/>
  <c r="AB206" i="22"/>
  <c r="AA211" i="22"/>
  <c r="AB211" i="22"/>
  <c r="Y211" i="22"/>
  <c r="U216" i="22"/>
  <c r="V216" i="22"/>
  <c r="W216" i="22" s="1"/>
  <c r="V212" i="22" l="1"/>
  <c r="W212" i="22" s="1"/>
  <c r="U212" i="22"/>
  <c r="Z216" i="22"/>
  <c r="AB216" i="22"/>
  <c r="Y216" i="22"/>
  <c r="AA216" i="22"/>
  <c r="V217" i="22"/>
  <c r="W217" i="22" s="1"/>
  <c r="U217" i="22"/>
  <c r="AA212" i="22" l="1"/>
  <c r="Z212" i="22"/>
  <c r="Y212" i="22"/>
  <c r="AB212" i="22"/>
  <c r="U222" i="22"/>
  <c r="V222" i="22"/>
  <c r="W222" i="22" s="1"/>
  <c r="Y217" i="22"/>
  <c r="Z217" i="22"/>
  <c r="AA217" i="22"/>
  <c r="AB217" i="22"/>
  <c r="V218" i="22" l="1"/>
  <c r="W218" i="22" s="1"/>
  <c r="U218" i="22"/>
  <c r="Z222" i="22"/>
  <c r="V223" i="22"/>
  <c r="W223" i="22" s="1"/>
  <c r="U223" i="22"/>
  <c r="AB222" i="22"/>
  <c r="Y222" i="22"/>
  <c r="AA222" i="22"/>
  <c r="Y218" i="22" l="1"/>
  <c r="AB218" i="22"/>
  <c r="AA218" i="22"/>
  <c r="Z218" i="22"/>
  <c r="Z223" i="22"/>
  <c r="AB223" i="22"/>
  <c r="Y223" i="22"/>
  <c r="AA223" i="22"/>
  <c r="U224" i="22" l="1"/>
  <c r="V224" i="22"/>
  <c r="W224" i="22" s="1"/>
  <c r="S227" i="22"/>
  <c r="S228" i="22" s="1"/>
  <c r="S229" i="22" s="1"/>
  <c r="S230" i="22" s="1"/>
  <c r="L2" i="22" s="1"/>
  <c r="Z224" i="22" l="1"/>
  <c r="P3" i="22" s="1"/>
  <c r="AB224" i="22"/>
  <c r="R3" i="22" s="1"/>
  <c r="Y224" i="22"/>
  <c r="O3" i="22" s="1"/>
  <c r="AA224" i="22"/>
  <c r="Q3" i="22" s="1"/>
  <c r="Q4" i="22" l="1"/>
  <c r="O4" i="22"/>
  <c r="R4" i="22"/>
  <c r="P4" i="22"/>
  <c r="B4" i="22"/>
</calcChain>
</file>

<file path=xl/sharedStrings.xml><?xml version="1.0" encoding="utf-8"?>
<sst xmlns="http://schemas.openxmlformats.org/spreadsheetml/2006/main" count="25" uniqueCount="23">
  <si>
    <t>Lg lame</t>
  </si>
  <si>
    <t>Qté</t>
  </si>
  <si>
    <t>%</t>
  </si>
  <si>
    <t>Lg lame dispo</t>
  </si>
  <si>
    <t>Chute 1 coupe</t>
  </si>
  <si>
    <t>Chute 2 coupes</t>
  </si>
  <si>
    <t>TOTAL EN M</t>
  </si>
  <si>
    <t>TOTAL EN KG</t>
  </si>
  <si>
    <t>Chute Mini</t>
  </si>
  <si>
    <t>Chute mini 2</t>
  </si>
  <si>
    <t>Chute mini 1</t>
  </si>
  <si>
    <t>Qté lames</t>
  </si>
  <si>
    <t>Qté lame moy.</t>
  </si>
  <si>
    <t>Prix achat (€/kg)</t>
  </si>
  <si>
    <t xml:space="preserve">RACHAT CHUTE </t>
  </si>
  <si>
    <t>Prix rachat chutes (€/kg)</t>
  </si>
  <si>
    <t>Masse lame simple (kg/m)</t>
  </si>
  <si>
    <t>TOTAL CHUTES</t>
  </si>
  <si>
    <t>Chute mini 3</t>
  </si>
  <si>
    <t>COUT TOTAL CHUTES</t>
  </si>
  <si>
    <t>LAMES UTILISEES</t>
  </si>
  <si>
    <t>DIVISEUR</t>
  </si>
  <si>
    <t>QTE BARRES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</si>
</sst>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"/>
  </numFmts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3" fillId="6" borderId="1" xfId="2" applyFont="1" applyFill="1" applyBorder="1" applyAlignment="1">
      <alignment horizontal="center" vertical="center"/>
    </xf>
    <xf numFmtId="44" fontId="4" fillId="6" borderId="1" xfId="0" applyNumberFormat="1" applyFon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4" fontId="0" fillId="0" borderId="0" xfId="0" applyNumberForma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5204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30"/>
  <sheetViews>
    <sheetView tabSelected="1" zoomScale="85" zoomScaleNormal="85" workbookViewId="0">
      <pane ySplit="7" topLeftCell="A59" activePane="bottomLeft" state="frozen"/>
      <selection activeCell="I1" sqref="I1"/>
      <selection pane="bottomLeft" activeCell="J3" sqref="J3"/>
    </sheetView>
  </sheetViews>
  <sheetFormatPr baseColWidth="10" defaultRowHeight="12.75" x14ac:dyDescent="0.2"/>
  <cols>
    <col min="1" max="1" width="23.28515625" style="2" customWidth="1"/>
    <col min="2" max="2" width="9.5703125" style="2" bestFit="1" customWidth="1"/>
    <col min="3" max="3" width="4.5703125" style="2" customWidth="1"/>
    <col min="4" max="4" width="15.28515625" style="2" bestFit="1" customWidth="1"/>
    <col min="5" max="5" width="15.140625" style="2" customWidth="1"/>
    <col min="6" max="7" width="15.28515625" style="2" bestFit="1" customWidth="1"/>
    <col min="8" max="10" width="17.28515625" style="2" bestFit="1" customWidth="1"/>
    <col min="11" max="11" width="21.42578125" style="2" bestFit="1" customWidth="1"/>
    <col min="12" max="15" width="17.28515625" style="2" bestFit="1" customWidth="1"/>
    <col min="16" max="17" width="16.28515625" style="2" bestFit="1" customWidth="1"/>
    <col min="18" max="18" width="21" style="2" bestFit="1" customWidth="1"/>
    <col min="19" max="19" width="12.140625" style="2" bestFit="1" customWidth="1"/>
    <col min="20" max="20" width="2.7109375" style="2" customWidth="1"/>
    <col min="21" max="21" width="14.5703125" style="18" bestFit="1" customWidth="1"/>
    <col min="22" max="22" width="8.140625" style="18" customWidth="1"/>
    <col min="23" max="23" width="11.42578125" style="18" bestFit="1" customWidth="1"/>
    <col min="24" max="24" width="3" style="18" customWidth="1"/>
    <col min="25" max="28" width="4.5703125" style="18" bestFit="1" customWidth="1"/>
    <col min="29" max="16384" width="11.42578125" style="2"/>
  </cols>
  <sheetData>
    <row r="1" spans="1:28" x14ac:dyDescent="0.2">
      <c r="A1" s="12" t="s">
        <v>16</v>
      </c>
      <c r="B1" s="16">
        <v>2.8</v>
      </c>
      <c r="F1" s="12" t="s">
        <v>3</v>
      </c>
      <c r="G1" s="12" t="s">
        <v>4</v>
      </c>
      <c r="H1" s="12" t="s">
        <v>5</v>
      </c>
      <c r="I1" s="12" t="s">
        <v>5</v>
      </c>
    </row>
    <row r="2" spans="1:28" ht="15" x14ac:dyDescent="0.2">
      <c r="A2" s="13" t="s">
        <v>13</v>
      </c>
      <c r="B2" s="16">
        <v>4</v>
      </c>
      <c r="F2" s="5">
        <v>3840</v>
      </c>
      <c r="G2" s="3">
        <v>50</v>
      </c>
      <c r="H2" s="11">
        <v>70</v>
      </c>
      <c r="I2" s="11">
        <v>90</v>
      </c>
      <c r="K2" s="15" t="s">
        <v>17</v>
      </c>
      <c r="L2" s="25">
        <f>S230</f>
        <v>12080.067999999999</v>
      </c>
      <c r="N2" s="13" t="s">
        <v>0</v>
      </c>
      <c r="O2" s="23">
        <f>Y7</f>
        <v>3840</v>
      </c>
      <c r="P2" s="23">
        <f>Z7</f>
        <v>4730</v>
      </c>
      <c r="Q2" s="23">
        <f>AA7</f>
        <v>5550</v>
      </c>
      <c r="R2" s="23">
        <f>AB7</f>
        <v>6600</v>
      </c>
    </row>
    <row r="3" spans="1:28" x14ac:dyDescent="0.2">
      <c r="A3" s="12" t="s">
        <v>15</v>
      </c>
      <c r="B3" s="16">
        <v>0.75</v>
      </c>
      <c r="F3" s="1">
        <v>4730</v>
      </c>
      <c r="K3" s="27"/>
      <c r="L3" s="28"/>
      <c r="N3" s="13" t="s">
        <v>1</v>
      </c>
      <c r="O3" s="23">
        <f>SUM(Y:Y)-Y7</f>
        <v>2504</v>
      </c>
      <c r="P3" s="23">
        <f>SUM(Z:Z)-Z7</f>
        <v>710</v>
      </c>
      <c r="Q3" s="26">
        <f>SUM(AA:AA)-AA7</f>
        <v>398.16666666666697</v>
      </c>
      <c r="R3" s="23">
        <f>SUM(AB:AB)-AB7</f>
        <v>656</v>
      </c>
    </row>
    <row r="4" spans="1:28" x14ac:dyDescent="0.2">
      <c r="A4" s="13" t="s">
        <v>12</v>
      </c>
      <c r="B4" s="16">
        <f ca="1">AVERAGE(B:B)</f>
        <v>25.045871559633028</v>
      </c>
      <c r="F4" s="1">
        <v>5550</v>
      </c>
      <c r="N4" s="13" t="s">
        <v>2</v>
      </c>
      <c r="O4" s="24">
        <f>O3/SUM($O$3:$R$3)</f>
        <v>0.58666874926783552</v>
      </c>
      <c r="P4" s="24">
        <f>P3/SUM($O$3:$R$3)</f>
        <v>0.16634776836268497</v>
      </c>
      <c r="Q4" s="24">
        <f>Q3/SUM($O$3:$R$3)</f>
        <v>9.3287516107618484E-2</v>
      </c>
      <c r="R4" s="24">
        <f>R3/SUM($O$3:$R$3)</f>
        <v>0.15369596626186105</v>
      </c>
    </row>
    <row r="5" spans="1:28" x14ac:dyDescent="0.2">
      <c r="F5" s="1">
        <v>6600</v>
      </c>
    </row>
    <row r="7" spans="1:28" x14ac:dyDescent="0.2">
      <c r="A7" s="13" t="s">
        <v>0</v>
      </c>
      <c r="B7" s="13" t="s">
        <v>11</v>
      </c>
      <c r="D7" s="12" t="str">
        <f>"Chute" &amp; $F2</f>
        <v>Chute3840</v>
      </c>
      <c r="E7" s="12" t="str">
        <f>"Chute" &amp; $F3</f>
        <v>Chute4730</v>
      </c>
      <c r="F7" s="12" t="str">
        <f>"Chute" &amp; $F4</f>
        <v>Chute5550</v>
      </c>
      <c r="G7" s="12" t="str">
        <f>"Chute" &amp; $F5</f>
        <v>Chute6600</v>
      </c>
      <c r="H7" s="12" t="str">
        <f>"Chute" &amp; $F$2 &amp; "x2"</f>
        <v>Chute3840x2</v>
      </c>
      <c r="I7" s="12" t="str">
        <f>"Chute" &amp; $F$3 &amp; "x2"</f>
        <v>Chute4730x2</v>
      </c>
      <c r="J7" s="12" t="str">
        <f>"Chute" &amp; $F$4 &amp; "x2"</f>
        <v>Chute5550x2</v>
      </c>
      <c r="K7" s="12" t="str">
        <f>"Chute" &amp; $F$5 &amp; "x2"</f>
        <v>Chute6600x2</v>
      </c>
      <c r="L7" s="12" t="str">
        <f>"Chute" &amp; $F$2 &amp; "x3"</f>
        <v>Chute3840x3</v>
      </c>
      <c r="M7" s="12" t="str">
        <f>"Chute" &amp; $F$3 &amp; "x3"</f>
        <v>Chute4730x3</v>
      </c>
      <c r="N7" s="12" t="str">
        <f>"Chute" &amp; $F$4 &amp; "x3"</f>
        <v>Chute5550x3</v>
      </c>
      <c r="O7" s="12" t="str">
        <f>"Chute" &amp; $F$5 &amp; "x3"</f>
        <v>Chute6600x3</v>
      </c>
      <c r="P7" s="12" t="s">
        <v>10</v>
      </c>
      <c r="Q7" s="12" t="s">
        <v>9</v>
      </c>
      <c r="R7" s="12" t="s">
        <v>18</v>
      </c>
      <c r="S7" s="12" t="s">
        <v>8</v>
      </c>
      <c r="U7" s="19" t="s">
        <v>20</v>
      </c>
      <c r="V7" s="19" t="s">
        <v>21</v>
      </c>
      <c r="W7" s="19" t="s">
        <v>22</v>
      </c>
      <c r="Y7" s="19">
        <f>$F$2</f>
        <v>3840</v>
      </c>
      <c r="Z7" s="19">
        <f>$F$3</f>
        <v>4730</v>
      </c>
      <c r="AA7" s="19">
        <f>$F$4</f>
        <v>5550</v>
      </c>
      <c r="AB7" s="19">
        <f>$F$5</f>
        <v>6600</v>
      </c>
    </row>
    <row r="8" spans="1:28" x14ac:dyDescent="0.2">
      <c r="A8" s="8">
        <v>1699</v>
      </c>
      <c r="B8" s="8">
        <v>26</v>
      </c>
      <c r="D8" s="11">
        <f t="shared" ref="D8:D71" si="0">($F$2-$A8)*$B8</f>
        <v>55666</v>
      </c>
      <c r="E8" s="11">
        <f t="shared" ref="E8:E71" si="1">($F$3-$A8)*$B8</f>
        <v>78806</v>
      </c>
      <c r="F8" s="11">
        <f t="shared" ref="F8:F71" si="2">($F$4-$A8)*$B8</f>
        <v>100126</v>
      </c>
      <c r="G8" s="11">
        <f t="shared" ref="G8:G71" si="3">($F$5-$A8)*$B8</f>
        <v>127426</v>
      </c>
      <c r="H8" s="11">
        <f t="shared" ref="H8:H71" si="4">($F$2-$A8*2)*$B8/2</f>
        <v>5746</v>
      </c>
      <c r="I8" s="11">
        <f t="shared" ref="I8:I71" si="5">($F$3-$A8*2)*$B8/2</f>
        <v>17316</v>
      </c>
      <c r="J8" s="11">
        <f t="shared" ref="J8:J71" si="6">($F$4-$A8*2)*$B8/2</f>
        <v>27976</v>
      </c>
      <c r="K8" s="11">
        <f t="shared" ref="K8:K71" si="7">($F$5-$A8*2)*$B8/2</f>
        <v>41626</v>
      </c>
      <c r="L8" s="14">
        <f t="shared" ref="L8:L71" si="8">($F$2-$A8*3)*$B8/3</f>
        <v>-10894</v>
      </c>
      <c r="M8" s="14">
        <f t="shared" ref="M8:M71" si="9">($F$3-$A8*3)*$B8/3</f>
        <v>-3180.6666666666665</v>
      </c>
      <c r="N8" s="14">
        <f t="shared" ref="N8:N71" si="10">($F$4-$A8*3)*$B8/3</f>
        <v>3926</v>
      </c>
      <c r="O8" s="11">
        <f t="shared" ref="O8:O71" si="11">($F$5-$A8*3)*$B8/3</f>
        <v>13026</v>
      </c>
      <c r="P8" s="11">
        <f t="array" ref="P8">MIN(IF(D8:G8&gt;=$G$2*$B8,D8:G8))</f>
        <v>55666</v>
      </c>
      <c r="Q8" s="3">
        <f t="array" ref="Q8">MIN(IF(H8:K8&gt;=$H$2*$B8/2,H8:K8))</f>
        <v>5746</v>
      </c>
      <c r="R8" s="17">
        <f t="array" ref="R8">MIN(IF(L8:O8&gt;=$I$2*$B8/3,L8:O8))</f>
        <v>3926</v>
      </c>
      <c r="S8" s="14">
        <f t="array" ref="S8">IF(P8:R8&gt;0,MIN(IF(P8:R8&gt;0,P8:R8)),10000000)</f>
        <v>3926</v>
      </c>
      <c r="U8" s="20">
        <f>IF(OR(S8=D8,S8=H8,S8=L8),$F$2,IF(OR(S8=E8,S8=I8,S8=M8),$F$3,IF(OR(S8=F8,S8=J8,S8=N8),$F$4,IF(OR(S8=G8,S8=K8,S8=O8),$F$5))))</f>
        <v>5550</v>
      </c>
      <c r="V8" s="20">
        <f>IF(S8=P8,1,IF(S8=Q8,2,IF(S8=R8,3)))</f>
        <v>3</v>
      </c>
      <c r="W8" s="21">
        <f t="shared" ref="W8:W71" si="12">B8/V8</f>
        <v>8.6666666666666661</v>
      </c>
      <c r="Y8" s="21">
        <f>IF($U8=Y$7,$W8,0)</f>
        <v>0</v>
      </c>
      <c r="Z8" s="21">
        <f t="shared" ref="Z8:AB23" si="13">IF($U8=Z$7,$W8,0)</f>
        <v>0</v>
      </c>
      <c r="AA8" s="21">
        <f t="shared" si="13"/>
        <v>8.6666666666666661</v>
      </c>
      <c r="AB8" s="21">
        <f t="shared" si="13"/>
        <v>0</v>
      </c>
    </row>
    <row r="9" spans="1:28" x14ac:dyDescent="0.2">
      <c r="A9" s="8">
        <v>1989</v>
      </c>
      <c r="B9" s="8">
        <v>26</v>
      </c>
      <c r="D9" s="11">
        <f t="shared" si="0"/>
        <v>48126</v>
      </c>
      <c r="E9" s="11">
        <f t="shared" si="1"/>
        <v>71266</v>
      </c>
      <c r="F9" s="11">
        <f t="shared" si="2"/>
        <v>92586</v>
      </c>
      <c r="G9" s="11">
        <f t="shared" si="3"/>
        <v>119886</v>
      </c>
      <c r="H9" s="11">
        <f t="shared" si="4"/>
        <v>-1794</v>
      </c>
      <c r="I9" s="11">
        <f t="shared" si="5"/>
        <v>9776</v>
      </c>
      <c r="J9" s="11">
        <f t="shared" si="6"/>
        <v>20436</v>
      </c>
      <c r="K9" s="11">
        <f t="shared" si="7"/>
        <v>34086</v>
      </c>
      <c r="L9" s="14">
        <f t="shared" si="8"/>
        <v>-18434</v>
      </c>
      <c r="M9" s="14">
        <f t="shared" si="9"/>
        <v>-10720.666666666666</v>
      </c>
      <c r="N9" s="14">
        <f t="shared" si="10"/>
        <v>-3614</v>
      </c>
      <c r="O9" s="11">
        <f t="shared" si="11"/>
        <v>5486</v>
      </c>
      <c r="P9" s="11">
        <f t="array" ref="P9">MIN(IF(D9:G9&gt;=$G$2*$B9,D9:G9))</f>
        <v>48126</v>
      </c>
      <c r="Q9" s="3">
        <f t="array" ref="Q9">MIN(IF(H9:K9&gt;=$H$2*$B9/2,H9:K9))</f>
        <v>9776</v>
      </c>
      <c r="R9" s="17">
        <f t="array" ref="R9">MIN(IF(L9:O9&gt;=$I$2*$B9/3,L9:O9))</f>
        <v>5486</v>
      </c>
      <c r="S9" s="14">
        <f t="array" ref="S9">IF(P9:R9&gt;0,MIN(IF(P9:R9&gt;0,P9:R9)),10000000)</f>
        <v>5486</v>
      </c>
      <c r="U9" s="20">
        <f t="shared" ref="U9:U72" si="14">IF(OR(S9=D9,S9=H9,S9=L9),$F$2,IF(OR(S9=E9,S9=I9,S9=M9),$F$3,IF(OR(S9=F9,S9=J9,S9=N9),$F$4,IF(OR(S9=G9,S9=K9,S9=O9),$F$5))))</f>
        <v>6600</v>
      </c>
      <c r="V9" s="20">
        <f t="shared" ref="V9:V72" si="15">IF(S9=P9,1,IF(S9=Q9,2,IF(S9=R9,3)))</f>
        <v>3</v>
      </c>
      <c r="W9" s="21">
        <f t="shared" si="12"/>
        <v>8.6666666666666661</v>
      </c>
      <c r="Y9" s="21">
        <f t="shared" ref="Y9:AB72" si="16">IF($U9=Y$7,$W9,0)</f>
        <v>0</v>
      </c>
      <c r="Z9" s="21">
        <f t="shared" si="13"/>
        <v>0</v>
      </c>
      <c r="AA9" s="21">
        <f t="shared" si="13"/>
        <v>0</v>
      </c>
      <c r="AB9" s="21">
        <f t="shared" si="13"/>
        <v>8.6666666666666661</v>
      </c>
    </row>
    <row r="10" spans="1:28" x14ac:dyDescent="0.2">
      <c r="A10" s="8">
        <v>2009</v>
      </c>
      <c r="B10" s="8">
        <v>16</v>
      </c>
      <c r="D10" s="11">
        <f t="shared" si="0"/>
        <v>29296</v>
      </c>
      <c r="E10" s="11">
        <f t="shared" si="1"/>
        <v>43536</v>
      </c>
      <c r="F10" s="11">
        <f t="shared" si="2"/>
        <v>56656</v>
      </c>
      <c r="G10" s="11">
        <f t="shared" si="3"/>
        <v>73456</v>
      </c>
      <c r="H10" s="11">
        <f t="shared" si="4"/>
        <v>-1424</v>
      </c>
      <c r="I10" s="11">
        <f t="shared" si="5"/>
        <v>5696</v>
      </c>
      <c r="J10" s="11">
        <f t="shared" si="6"/>
        <v>12256</v>
      </c>
      <c r="K10" s="11">
        <f t="shared" si="7"/>
        <v>20656</v>
      </c>
      <c r="L10" s="14">
        <f t="shared" si="8"/>
        <v>-11664</v>
      </c>
      <c r="M10" s="14">
        <f t="shared" si="9"/>
        <v>-6917.333333333333</v>
      </c>
      <c r="N10" s="14">
        <f t="shared" si="10"/>
        <v>-2544</v>
      </c>
      <c r="O10" s="11">
        <f t="shared" si="11"/>
        <v>3056</v>
      </c>
      <c r="P10" s="11">
        <f t="array" ref="P10">MIN(IF(D10:G10&gt;=$G$2*$B10,D10:G10))</f>
        <v>29296</v>
      </c>
      <c r="Q10" s="3">
        <f t="array" ref="Q10">MIN(IF(H10:K10&gt;=$H$2*$B10/2,H10:K10))</f>
        <v>5696</v>
      </c>
      <c r="R10" s="17">
        <f t="array" ref="R10">MIN(IF(L10:O10&gt;=$I$2*$B10/3,L10:O10))</f>
        <v>3056</v>
      </c>
      <c r="S10" s="14">
        <f t="array" ref="S10">IF(P10:R10&gt;0,MIN(IF(P10:R10&gt;0,P10:R10)),10000000)</f>
        <v>3056</v>
      </c>
      <c r="U10" s="20">
        <f t="shared" si="14"/>
        <v>6600</v>
      </c>
      <c r="V10" s="20">
        <f t="shared" si="15"/>
        <v>3</v>
      </c>
      <c r="W10" s="21">
        <f t="shared" si="12"/>
        <v>5.333333333333333</v>
      </c>
      <c r="Y10" s="21">
        <f t="shared" si="16"/>
        <v>0</v>
      </c>
      <c r="Z10" s="21">
        <f t="shared" si="13"/>
        <v>0</v>
      </c>
      <c r="AA10" s="21">
        <f t="shared" si="13"/>
        <v>0</v>
      </c>
      <c r="AB10" s="21">
        <f t="shared" si="13"/>
        <v>5.333333333333333</v>
      </c>
    </row>
    <row r="11" spans="1:28" x14ac:dyDescent="0.2">
      <c r="A11" s="8">
        <v>2249</v>
      </c>
      <c r="B11" s="8">
        <v>22</v>
      </c>
      <c r="D11" s="11">
        <f t="shared" si="0"/>
        <v>35002</v>
      </c>
      <c r="E11" s="11">
        <f t="shared" si="1"/>
        <v>54582</v>
      </c>
      <c r="F11" s="11">
        <f t="shared" si="2"/>
        <v>72622</v>
      </c>
      <c r="G11" s="11">
        <f t="shared" si="3"/>
        <v>95722</v>
      </c>
      <c r="H11" s="11">
        <f t="shared" si="4"/>
        <v>-7238</v>
      </c>
      <c r="I11" s="11">
        <f t="shared" si="5"/>
        <v>2552</v>
      </c>
      <c r="J11" s="11">
        <f t="shared" si="6"/>
        <v>11572</v>
      </c>
      <c r="K11" s="11">
        <f t="shared" si="7"/>
        <v>23122</v>
      </c>
      <c r="L11" s="14">
        <f t="shared" si="8"/>
        <v>-21318</v>
      </c>
      <c r="M11" s="14">
        <f t="shared" si="9"/>
        <v>-14791.333333333334</v>
      </c>
      <c r="N11" s="14">
        <f t="shared" si="10"/>
        <v>-8778</v>
      </c>
      <c r="O11" s="11">
        <f t="shared" si="11"/>
        <v>-1078</v>
      </c>
      <c r="P11" s="11">
        <f t="array" ref="P11">MIN(IF(D11:G11&gt;=$G$2*$B11,D11:G11))</f>
        <v>35002</v>
      </c>
      <c r="Q11" s="3">
        <f t="array" ref="Q11">MIN(IF(H11:K11&gt;=$H$2*$B11/2,H11:K11))</f>
        <v>2552</v>
      </c>
      <c r="R11" s="17">
        <f t="array" ref="R11">MIN(IF(L11:O11&gt;=$I$2*$B11/3,L11:O11))</f>
        <v>0</v>
      </c>
      <c r="S11" s="14">
        <f t="array" ref="S11">IF(P11:R11&gt;0,MIN(IF(P11:R11&gt;0,P11:R11)),10000000)</f>
        <v>2552</v>
      </c>
      <c r="U11" s="20">
        <f t="shared" si="14"/>
        <v>4730</v>
      </c>
      <c r="V11" s="20">
        <f t="shared" si="15"/>
        <v>2</v>
      </c>
      <c r="W11" s="21">
        <f t="shared" si="12"/>
        <v>11</v>
      </c>
      <c r="Y11" s="21">
        <f t="shared" si="16"/>
        <v>0</v>
      </c>
      <c r="Z11" s="21">
        <f t="shared" si="13"/>
        <v>11</v>
      </c>
      <c r="AA11" s="21">
        <f t="shared" si="13"/>
        <v>0</v>
      </c>
      <c r="AB11" s="21">
        <f t="shared" si="13"/>
        <v>0</v>
      </c>
    </row>
    <row r="12" spans="1:28" x14ac:dyDescent="0.2">
      <c r="A12" s="8">
        <v>2279</v>
      </c>
      <c r="B12" s="8">
        <v>27</v>
      </c>
      <c r="D12" s="11">
        <f t="shared" si="0"/>
        <v>42147</v>
      </c>
      <c r="E12" s="11">
        <f t="shared" si="1"/>
        <v>66177</v>
      </c>
      <c r="F12" s="11">
        <f t="shared" si="2"/>
        <v>88317</v>
      </c>
      <c r="G12" s="11">
        <f t="shared" si="3"/>
        <v>116667</v>
      </c>
      <c r="H12" s="11">
        <f t="shared" si="4"/>
        <v>-9693</v>
      </c>
      <c r="I12" s="11">
        <f t="shared" si="5"/>
        <v>2322</v>
      </c>
      <c r="J12" s="11">
        <f t="shared" si="6"/>
        <v>13392</v>
      </c>
      <c r="K12" s="11">
        <f t="shared" si="7"/>
        <v>27567</v>
      </c>
      <c r="L12" s="14">
        <f t="shared" si="8"/>
        <v>-26973</v>
      </c>
      <c r="M12" s="14">
        <f t="shared" si="9"/>
        <v>-18963</v>
      </c>
      <c r="N12" s="14">
        <f t="shared" si="10"/>
        <v>-11583</v>
      </c>
      <c r="O12" s="11">
        <f t="shared" si="11"/>
        <v>-2133</v>
      </c>
      <c r="P12" s="11">
        <f t="array" ref="P12">MIN(IF(D12:G12&gt;=$G$2*$B12,D12:G12))</f>
        <v>42147</v>
      </c>
      <c r="Q12" s="3">
        <f t="array" ref="Q12">MIN(IF(H12:K12&gt;=$H$2*$B12/2,H12:K12))</f>
        <v>2322</v>
      </c>
      <c r="R12" s="17">
        <f t="array" ref="R12">MIN(IF(L12:O12&gt;=$I$2*$B12/3,L12:O12))</f>
        <v>0</v>
      </c>
      <c r="S12" s="14">
        <f t="array" ref="S12">IF(P12:R12&gt;0,MIN(IF(P12:R12&gt;0,P12:R12)),10000000)</f>
        <v>2322</v>
      </c>
      <c r="U12" s="20">
        <f t="shared" si="14"/>
        <v>4730</v>
      </c>
      <c r="V12" s="20">
        <f t="shared" si="15"/>
        <v>2</v>
      </c>
      <c r="W12" s="21">
        <f t="shared" si="12"/>
        <v>13.5</v>
      </c>
      <c r="Y12" s="21">
        <f t="shared" si="16"/>
        <v>0</v>
      </c>
      <c r="Z12" s="21">
        <f t="shared" si="13"/>
        <v>13.5</v>
      </c>
      <c r="AA12" s="21">
        <f t="shared" si="13"/>
        <v>0</v>
      </c>
      <c r="AB12" s="21">
        <f t="shared" si="13"/>
        <v>0</v>
      </c>
    </row>
    <row r="13" spans="1:28" x14ac:dyDescent="0.2">
      <c r="A13" s="8">
        <v>2289</v>
      </c>
      <c r="B13" s="8">
        <v>21</v>
      </c>
      <c r="D13" s="11">
        <f t="shared" si="0"/>
        <v>32571</v>
      </c>
      <c r="E13" s="11">
        <f t="shared" si="1"/>
        <v>51261</v>
      </c>
      <c r="F13" s="11">
        <f t="shared" si="2"/>
        <v>68481</v>
      </c>
      <c r="G13" s="11">
        <f t="shared" si="3"/>
        <v>90531</v>
      </c>
      <c r="H13" s="11">
        <f t="shared" si="4"/>
        <v>-7749</v>
      </c>
      <c r="I13" s="11">
        <f t="shared" si="5"/>
        <v>1596</v>
      </c>
      <c r="J13" s="11">
        <f t="shared" si="6"/>
        <v>10206</v>
      </c>
      <c r="K13" s="11">
        <f t="shared" si="7"/>
        <v>21231</v>
      </c>
      <c r="L13" s="14">
        <f t="shared" si="8"/>
        <v>-21189</v>
      </c>
      <c r="M13" s="14">
        <f t="shared" si="9"/>
        <v>-14959</v>
      </c>
      <c r="N13" s="14">
        <f t="shared" si="10"/>
        <v>-9219</v>
      </c>
      <c r="O13" s="11">
        <f t="shared" si="11"/>
        <v>-1869</v>
      </c>
      <c r="P13" s="11">
        <f t="array" ref="P13">MIN(IF(D13:G13&gt;=$G$2*$B13,D13:G13))</f>
        <v>32571</v>
      </c>
      <c r="Q13" s="3">
        <f t="array" ref="Q13">MIN(IF(H13:K13&gt;=$H$2*$B13/2,H13:K13))</f>
        <v>1596</v>
      </c>
      <c r="R13" s="17">
        <f t="array" ref="R13">MIN(IF(L13:O13&gt;=$I$2*$B13/3,L13:O13))</f>
        <v>0</v>
      </c>
      <c r="S13" s="14">
        <f t="array" ref="S13">IF(P13:R13&gt;0,MIN(IF(P13:R13&gt;0,P13:R13)),10000000)</f>
        <v>1596</v>
      </c>
      <c r="U13" s="20">
        <f t="shared" si="14"/>
        <v>4730</v>
      </c>
      <c r="V13" s="20">
        <f t="shared" si="15"/>
        <v>2</v>
      </c>
      <c r="W13" s="21">
        <f t="shared" si="12"/>
        <v>10.5</v>
      </c>
      <c r="Y13" s="21">
        <f t="shared" si="16"/>
        <v>0</v>
      </c>
      <c r="Z13" s="21">
        <f t="shared" si="13"/>
        <v>10.5</v>
      </c>
      <c r="AA13" s="21">
        <f t="shared" si="13"/>
        <v>0</v>
      </c>
      <c r="AB13" s="21">
        <f t="shared" si="13"/>
        <v>0</v>
      </c>
    </row>
    <row r="14" spans="1:28" x14ac:dyDescent="0.2">
      <c r="A14" s="8">
        <v>2299</v>
      </c>
      <c r="B14" s="8">
        <v>27</v>
      </c>
      <c r="D14" s="11">
        <f t="shared" si="0"/>
        <v>41607</v>
      </c>
      <c r="E14" s="11">
        <f t="shared" si="1"/>
        <v>65637</v>
      </c>
      <c r="F14" s="11">
        <f t="shared" si="2"/>
        <v>87777</v>
      </c>
      <c r="G14" s="11">
        <f t="shared" si="3"/>
        <v>116127</v>
      </c>
      <c r="H14" s="11">
        <f t="shared" si="4"/>
        <v>-10233</v>
      </c>
      <c r="I14" s="11">
        <f t="shared" si="5"/>
        <v>1782</v>
      </c>
      <c r="J14" s="11">
        <f t="shared" si="6"/>
        <v>12852</v>
      </c>
      <c r="K14" s="11">
        <f t="shared" si="7"/>
        <v>27027</v>
      </c>
      <c r="L14" s="14">
        <f t="shared" si="8"/>
        <v>-27513</v>
      </c>
      <c r="M14" s="14">
        <f t="shared" si="9"/>
        <v>-19503</v>
      </c>
      <c r="N14" s="14">
        <f t="shared" si="10"/>
        <v>-12123</v>
      </c>
      <c r="O14" s="11">
        <f t="shared" si="11"/>
        <v>-2673</v>
      </c>
      <c r="P14" s="11">
        <f t="array" ref="P14">MIN(IF(D14:G14&gt;=$G$2*$B14,D14:G14))</f>
        <v>41607</v>
      </c>
      <c r="Q14" s="3">
        <f t="array" ref="Q14">MIN(IF(H14:K14&gt;=$H$2*$B14/2,H14:K14))</f>
        <v>1782</v>
      </c>
      <c r="R14" s="17">
        <f t="array" ref="R14">MIN(IF(L14:O14&gt;=$I$2*$B14/3,L14:O14))</f>
        <v>0</v>
      </c>
      <c r="S14" s="14">
        <f t="array" ref="S14">IF(P14:R14&gt;0,MIN(IF(P14:R14&gt;0,P14:R14)),10000000)</f>
        <v>1782</v>
      </c>
      <c r="U14" s="20">
        <f t="shared" si="14"/>
        <v>4730</v>
      </c>
      <c r="V14" s="20">
        <f t="shared" si="15"/>
        <v>2</v>
      </c>
      <c r="W14" s="21">
        <f t="shared" si="12"/>
        <v>13.5</v>
      </c>
      <c r="Y14" s="21">
        <f t="shared" si="16"/>
        <v>0</v>
      </c>
      <c r="Z14" s="21">
        <f t="shared" si="13"/>
        <v>13.5</v>
      </c>
      <c r="AA14" s="21">
        <f t="shared" si="13"/>
        <v>0</v>
      </c>
      <c r="AB14" s="21">
        <f t="shared" si="13"/>
        <v>0</v>
      </c>
    </row>
    <row r="15" spans="1:28" x14ac:dyDescent="0.2">
      <c r="A15" s="8">
        <v>2309</v>
      </c>
      <c r="B15" s="8">
        <v>27</v>
      </c>
      <c r="D15" s="11">
        <f t="shared" si="0"/>
        <v>41337</v>
      </c>
      <c r="E15" s="11">
        <f t="shared" si="1"/>
        <v>65367</v>
      </c>
      <c r="F15" s="11">
        <f t="shared" si="2"/>
        <v>87507</v>
      </c>
      <c r="G15" s="11">
        <f t="shared" si="3"/>
        <v>115857</v>
      </c>
      <c r="H15" s="11">
        <f t="shared" si="4"/>
        <v>-10503</v>
      </c>
      <c r="I15" s="11">
        <f t="shared" si="5"/>
        <v>1512</v>
      </c>
      <c r="J15" s="11">
        <f t="shared" si="6"/>
        <v>12582</v>
      </c>
      <c r="K15" s="11">
        <f t="shared" si="7"/>
        <v>26757</v>
      </c>
      <c r="L15" s="14">
        <f t="shared" si="8"/>
        <v>-27783</v>
      </c>
      <c r="M15" s="14">
        <f t="shared" si="9"/>
        <v>-19773</v>
      </c>
      <c r="N15" s="14">
        <f t="shared" si="10"/>
        <v>-12393</v>
      </c>
      <c r="O15" s="11">
        <f t="shared" si="11"/>
        <v>-2943</v>
      </c>
      <c r="P15" s="11">
        <f t="array" ref="P15">MIN(IF(D15:G15&gt;=$G$2*$B15,D15:G15))</f>
        <v>41337</v>
      </c>
      <c r="Q15" s="3">
        <f t="array" ref="Q15">MIN(IF(H15:K15&gt;=$H$2*$B15/2,H15:K15))</f>
        <v>1512</v>
      </c>
      <c r="R15" s="17">
        <f t="array" ref="R15">MIN(IF(L15:O15&gt;=$I$2*$B15/3,L15:O15))</f>
        <v>0</v>
      </c>
      <c r="S15" s="14">
        <f t="array" ref="S15">IF(P15:R15&gt;0,MIN(IF(P15:R15&gt;0,P15:R15)),10000000)</f>
        <v>1512</v>
      </c>
      <c r="U15" s="20">
        <f t="shared" si="14"/>
        <v>4730</v>
      </c>
      <c r="V15" s="20">
        <f t="shared" si="15"/>
        <v>2</v>
      </c>
      <c r="W15" s="21">
        <f t="shared" si="12"/>
        <v>13.5</v>
      </c>
      <c r="Y15" s="21">
        <f t="shared" si="16"/>
        <v>0</v>
      </c>
      <c r="Z15" s="21">
        <f t="shared" si="13"/>
        <v>13.5</v>
      </c>
      <c r="AA15" s="21">
        <f t="shared" si="13"/>
        <v>0</v>
      </c>
      <c r="AB15" s="21">
        <f t="shared" si="13"/>
        <v>0</v>
      </c>
    </row>
    <row r="16" spans="1:28" x14ac:dyDescent="0.2">
      <c r="A16" s="8">
        <v>2309</v>
      </c>
      <c r="B16" s="8">
        <v>25</v>
      </c>
      <c r="D16" s="11">
        <f t="shared" si="0"/>
        <v>38275</v>
      </c>
      <c r="E16" s="11">
        <f t="shared" si="1"/>
        <v>60525</v>
      </c>
      <c r="F16" s="11">
        <f t="shared" si="2"/>
        <v>81025</v>
      </c>
      <c r="G16" s="11">
        <f t="shared" si="3"/>
        <v>107275</v>
      </c>
      <c r="H16" s="11">
        <f t="shared" si="4"/>
        <v>-9725</v>
      </c>
      <c r="I16" s="11">
        <f t="shared" si="5"/>
        <v>1400</v>
      </c>
      <c r="J16" s="11">
        <f t="shared" si="6"/>
        <v>11650</v>
      </c>
      <c r="K16" s="11">
        <f t="shared" si="7"/>
        <v>24775</v>
      </c>
      <c r="L16" s="14">
        <f t="shared" si="8"/>
        <v>-25725</v>
      </c>
      <c r="M16" s="14">
        <f t="shared" si="9"/>
        <v>-18308.333333333332</v>
      </c>
      <c r="N16" s="14">
        <f t="shared" si="10"/>
        <v>-11475</v>
      </c>
      <c r="O16" s="11">
        <f t="shared" si="11"/>
        <v>-2725</v>
      </c>
      <c r="P16" s="11">
        <f t="array" ref="P16">MIN(IF(D16:G16&gt;=$G$2*$B16,D16:G16))</f>
        <v>38275</v>
      </c>
      <c r="Q16" s="3">
        <f t="array" ref="Q16">MIN(IF(H16:K16&gt;=$H$2*$B16/2,H16:K16))</f>
        <v>1400</v>
      </c>
      <c r="R16" s="17">
        <f t="array" ref="R16">MIN(IF(L16:O16&gt;=$I$2*$B16/3,L16:O16))</f>
        <v>0</v>
      </c>
      <c r="S16" s="14">
        <f t="array" ref="S16">IF(P16:R16&gt;0,MIN(IF(P16:R16&gt;0,P16:R16)),10000000)</f>
        <v>1400</v>
      </c>
      <c r="U16" s="20">
        <f t="shared" si="14"/>
        <v>4730</v>
      </c>
      <c r="V16" s="20">
        <f t="shared" si="15"/>
        <v>2</v>
      </c>
      <c r="W16" s="21">
        <f t="shared" si="12"/>
        <v>12.5</v>
      </c>
      <c r="Y16" s="21">
        <f t="shared" si="16"/>
        <v>0</v>
      </c>
      <c r="Z16" s="21">
        <f t="shared" si="13"/>
        <v>12.5</v>
      </c>
      <c r="AA16" s="21">
        <f t="shared" si="13"/>
        <v>0</v>
      </c>
      <c r="AB16" s="21">
        <f t="shared" si="13"/>
        <v>0</v>
      </c>
    </row>
    <row r="17" spans="1:28" x14ac:dyDescent="0.2">
      <c r="A17" s="8">
        <v>2319</v>
      </c>
      <c r="B17" s="8">
        <v>27</v>
      </c>
      <c r="D17" s="11">
        <f t="shared" si="0"/>
        <v>41067</v>
      </c>
      <c r="E17" s="11">
        <f t="shared" si="1"/>
        <v>65097</v>
      </c>
      <c r="F17" s="11">
        <f t="shared" si="2"/>
        <v>87237</v>
      </c>
      <c r="G17" s="11">
        <f t="shared" si="3"/>
        <v>115587</v>
      </c>
      <c r="H17" s="11">
        <f t="shared" si="4"/>
        <v>-10773</v>
      </c>
      <c r="I17" s="11">
        <f t="shared" si="5"/>
        <v>1242</v>
      </c>
      <c r="J17" s="11">
        <f t="shared" si="6"/>
        <v>12312</v>
      </c>
      <c r="K17" s="11">
        <f t="shared" si="7"/>
        <v>26487</v>
      </c>
      <c r="L17" s="14">
        <f t="shared" si="8"/>
        <v>-28053</v>
      </c>
      <c r="M17" s="14">
        <f t="shared" si="9"/>
        <v>-20043</v>
      </c>
      <c r="N17" s="14">
        <f t="shared" si="10"/>
        <v>-12663</v>
      </c>
      <c r="O17" s="11">
        <f t="shared" si="11"/>
        <v>-3213</v>
      </c>
      <c r="P17" s="11">
        <f t="array" ref="P17">MIN(IF(D17:G17&gt;=$G$2*$B17,D17:G17))</f>
        <v>41067</v>
      </c>
      <c r="Q17" s="3">
        <f t="array" ref="Q17">MIN(IF(H17:K17&gt;=$H$2*$B17/2,H17:K17))</f>
        <v>1242</v>
      </c>
      <c r="R17" s="17">
        <f t="array" ref="R17">MIN(IF(L17:O17&gt;=$I$2*$B17/3,L17:O17))</f>
        <v>0</v>
      </c>
      <c r="S17" s="14">
        <f t="array" ref="S17">IF(P17:R17&gt;0,MIN(IF(P17:R17&gt;0,P17:R17)),10000000)</f>
        <v>1242</v>
      </c>
      <c r="U17" s="20">
        <f t="shared" si="14"/>
        <v>4730</v>
      </c>
      <c r="V17" s="20">
        <f t="shared" si="15"/>
        <v>2</v>
      </c>
      <c r="W17" s="21">
        <f t="shared" si="12"/>
        <v>13.5</v>
      </c>
      <c r="Y17" s="21">
        <f t="shared" si="16"/>
        <v>0</v>
      </c>
      <c r="Z17" s="21">
        <f t="shared" si="13"/>
        <v>13.5</v>
      </c>
      <c r="AA17" s="21">
        <f t="shared" si="13"/>
        <v>0</v>
      </c>
      <c r="AB17" s="21">
        <f t="shared" si="13"/>
        <v>0</v>
      </c>
    </row>
    <row r="18" spans="1:28" x14ac:dyDescent="0.2">
      <c r="A18" s="8">
        <v>2329</v>
      </c>
      <c r="B18" s="8">
        <v>27</v>
      </c>
      <c r="D18" s="11">
        <f t="shared" si="0"/>
        <v>40797</v>
      </c>
      <c r="E18" s="11">
        <f t="shared" si="1"/>
        <v>64827</v>
      </c>
      <c r="F18" s="11">
        <f t="shared" si="2"/>
        <v>86967</v>
      </c>
      <c r="G18" s="11">
        <f t="shared" si="3"/>
        <v>115317</v>
      </c>
      <c r="H18" s="11">
        <f t="shared" si="4"/>
        <v>-11043</v>
      </c>
      <c r="I18" s="11">
        <f t="shared" si="5"/>
        <v>972</v>
      </c>
      <c r="J18" s="11">
        <f t="shared" si="6"/>
        <v>12042</v>
      </c>
      <c r="K18" s="11">
        <f t="shared" si="7"/>
        <v>26217</v>
      </c>
      <c r="L18" s="14">
        <f t="shared" si="8"/>
        <v>-28323</v>
      </c>
      <c r="M18" s="14">
        <f t="shared" si="9"/>
        <v>-20313</v>
      </c>
      <c r="N18" s="14">
        <f t="shared" si="10"/>
        <v>-12933</v>
      </c>
      <c r="O18" s="11">
        <f t="shared" si="11"/>
        <v>-3483</v>
      </c>
      <c r="P18" s="11">
        <f t="array" ref="P18">MIN(IF(D18:G18&gt;=$G$2*$B18,D18:G18))</f>
        <v>40797</v>
      </c>
      <c r="Q18" s="3">
        <f t="array" ref="Q18">MIN(IF(H18:K18&gt;=$H$2*$B18/2,H18:K18))</f>
        <v>972</v>
      </c>
      <c r="R18" s="17">
        <f t="array" ref="R18">MIN(IF(L18:O18&gt;=$I$2*$B18/3,L18:O18))</f>
        <v>0</v>
      </c>
      <c r="S18" s="14">
        <f t="array" ref="S18">IF(P18:R18&gt;0,MIN(IF(P18:R18&gt;0,P18:R18)),10000000)</f>
        <v>972</v>
      </c>
      <c r="U18" s="20">
        <f t="shared" si="14"/>
        <v>4730</v>
      </c>
      <c r="V18" s="20">
        <f t="shared" si="15"/>
        <v>2</v>
      </c>
      <c r="W18" s="21">
        <f t="shared" si="12"/>
        <v>13.5</v>
      </c>
      <c r="Y18" s="21">
        <f t="shared" si="16"/>
        <v>0</v>
      </c>
      <c r="Z18" s="21">
        <f t="shared" si="13"/>
        <v>13.5</v>
      </c>
      <c r="AA18" s="21">
        <f t="shared" si="13"/>
        <v>0</v>
      </c>
      <c r="AB18" s="21">
        <f t="shared" si="13"/>
        <v>0</v>
      </c>
    </row>
    <row r="19" spans="1:28" x14ac:dyDescent="0.2">
      <c r="A19" s="8">
        <v>2329</v>
      </c>
      <c r="B19" s="8">
        <v>27</v>
      </c>
      <c r="D19" s="11">
        <f t="shared" si="0"/>
        <v>40797</v>
      </c>
      <c r="E19" s="11">
        <f t="shared" si="1"/>
        <v>64827</v>
      </c>
      <c r="F19" s="11">
        <f t="shared" si="2"/>
        <v>86967</v>
      </c>
      <c r="G19" s="11">
        <f t="shared" si="3"/>
        <v>115317</v>
      </c>
      <c r="H19" s="11">
        <f t="shared" si="4"/>
        <v>-11043</v>
      </c>
      <c r="I19" s="11">
        <f t="shared" si="5"/>
        <v>972</v>
      </c>
      <c r="J19" s="11">
        <f t="shared" si="6"/>
        <v>12042</v>
      </c>
      <c r="K19" s="11">
        <f t="shared" si="7"/>
        <v>26217</v>
      </c>
      <c r="L19" s="14">
        <f t="shared" si="8"/>
        <v>-28323</v>
      </c>
      <c r="M19" s="14">
        <f t="shared" si="9"/>
        <v>-20313</v>
      </c>
      <c r="N19" s="14">
        <f t="shared" si="10"/>
        <v>-12933</v>
      </c>
      <c r="O19" s="11">
        <f t="shared" si="11"/>
        <v>-3483</v>
      </c>
      <c r="P19" s="11">
        <f t="array" ref="P19">MIN(IF(D19:G19&gt;=$G$2*$B19,D19:G19))</f>
        <v>40797</v>
      </c>
      <c r="Q19" s="3">
        <f t="array" ref="Q19">MIN(IF(H19:K19&gt;=$H$2*$B19/2,H19:K19))</f>
        <v>972</v>
      </c>
      <c r="R19" s="17">
        <f t="array" ref="R19">MIN(IF(L19:O19&gt;=$I$2*$B19/3,L19:O19))</f>
        <v>0</v>
      </c>
      <c r="S19" s="14">
        <f t="array" ref="S19">IF(P19:R19&gt;0,MIN(IF(P19:R19&gt;0,P19:R19)),10000000)</f>
        <v>972</v>
      </c>
      <c r="U19" s="20">
        <f t="shared" si="14"/>
        <v>4730</v>
      </c>
      <c r="V19" s="20">
        <f t="shared" si="15"/>
        <v>2</v>
      </c>
      <c r="W19" s="21">
        <f t="shared" si="12"/>
        <v>13.5</v>
      </c>
      <c r="Y19" s="21">
        <f t="shared" si="16"/>
        <v>0</v>
      </c>
      <c r="Z19" s="21">
        <f t="shared" si="13"/>
        <v>13.5</v>
      </c>
      <c r="AA19" s="21">
        <f t="shared" si="13"/>
        <v>0</v>
      </c>
      <c r="AB19" s="21">
        <f t="shared" si="13"/>
        <v>0</v>
      </c>
    </row>
    <row r="20" spans="1:28" x14ac:dyDescent="0.2">
      <c r="A20" s="8">
        <v>2359</v>
      </c>
      <c r="B20" s="8">
        <v>21</v>
      </c>
      <c r="D20" s="11">
        <f t="shared" si="0"/>
        <v>31101</v>
      </c>
      <c r="E20" s="11">
        <f t="shared" si="1"/>
        <v>49791</v>
      </c>
      <c r="F20" s="11">
        <f t="shared" si="2"/>
        <v>67011</v>
      </c>
      <c r="G20" s="11">
        <f t="shared" si="3"/>
        <v>89061</v>
      </c>
      <c r="H20" s="11">
        <f t="shared" si="4"/>
        <v>-9219</v>
      </c>
      <c r="I20" s="11">
        <f t="shared" si="5"/>
        <v>126</v>
      </c>
      <c r="J20" s="11">
        <f t="shared" si="6"/>
        <v>8736</v>
      </c>
      <c r="K20" s="11">
        <f t="shared" si="7"/>
        <v>19761</v>
      </c>
      <c r="L20" s="14">
        <f t="shared" si="8"/>
        <v>-22659</v>
      </c>
      <c r="M20" s="14">
        <f t="shared" si="9"/>
        <v>-16429</v>
      </c>
      <c r="N20" s="14">
        <f t="shared" si="10"/>
        <v>-10689</v>
      </c>
      <c r="O20" s="11">
        <f t="shared" si="11"/>
        <v>-3339</v>
      </c>
      <c r="P20" s="11">
        <f t="array" ref="P20">MIN(IF(D20:G20&gt;=$G$2*$B20,D20:G20))</f>
        <v>31101</v>
      </c>
      <c r="Q20" s="3">
        <f t="array" ref="Q20">MIN(IF(H20:K20&gt;=$H$2*$B20/2,H20:K20))</f>
        <v>8736</v>
      </c>
      <c r="R20" s="17">
        <f t="array" ref="R20">MIN(IF(L20:O20&gt;=$I$2*$B20/3,L20:O20))</f>
        <v>0</v>
      </c>
      <c r="S20" s="14">
        <f t="array" ref="S20">IF(P20:R20&gt;0,MIN(IF(P20:R20&gt;0,P20:R20)),10000000)</f>
        <v>8736</v>
      </c>
      <c r="U20" s="20">
        <f t="shared" si="14"/>
        <v>5550</v>
      </c>
      <c r="V20" s="20">
        <f t="shared" si="15"/>
        <v>2</v>
      </c>
      <c r="W20" s="21">
        <f t="shared" si="12"/>
        <v>10.5</v>
      </c>
      <c r="Y20" s="21">
        <f t="shared" si="16"/>
        <v>0</v>
      </c>
      <c r="Z20" s="21">
        <f t="shared" si="13"/>
        <v>0</v>
      </c>
      <c r="AA20" s="21">
        <f t="shared" si="13"/>
        <v>10.5</v>
      </c>
      <c r="AB20" s="21">
        <f t="shared" si="13"/>
        <v>0</v>
      </c>
    </row>
    <row r="21" spans="1:28" x14ac:dyDescent="0.2">
      <c r="A21" s="8">
        <v>2409</v>
      </c>
      <c r="B21" s="8">
        <v>35</v>
      </c>
      <c r="D21" s="11">
        <f t="shared" si="0"/>
        <v>50085</v>
      </c>
      <c r="E21" s="11">
        <f t="shared" si="1"/>
        <v>81235</v>
      </c>
      <c r="F21" s="11">
        <f t="shared" si="2"/>
        <v>109935</v>
      </c>
      <c r="G21" s="11">
        <f t="shared" si="3"/>
        <v>146685</v>
      </c>
      <c r="H21" s="11">
        <f t="shared" si="4"/>
        <v>-17115</v>
      </c>
      <c r="I21" s="11">
        <f t="shared" si="5"/>
        <v>-1540</v>
      </c>
      <c r="J21" s="11">
        <f t="shared" si="6"/>
        <v>12810</v>
      </c>
      <c r="K21" s="11">
        <f t="shared" si="7"/>
        <v>31185</v>
      </c>
      <c r="L21" s="14">
        <f t="shared" si="8"/>
        <v>-39515</v>
      </c>
      <c r="M21" s="14">
        <f t="shared" si="9"/>
        <v>-29131.666666666668</v>
      </c>
      <c r="N21" s="14">
        <f t="shared" si="10"/>
        <v>-19565</v>
      </c>
      <c r="O21" s="11">
        <f t="shared" si="11"/>
        <v>-7315</v>
      </c>
      <c r="P21" s="11">
        <f t="array" ref="P21">MIN(IF(D21:G21&gt;=$G$2*$B21,D21:G21))</f>
        <v>50085</v>
      </c>
      <c r="Q21" s="3">
        <f t="array" ref="Q21">MIN(IF(H21:K21&gt;=$H$2*$B21/2,H21:K21))</f>
        <v>12810</v>
      </c>
      <c r="R21" s="17">
        <f t="array" ref="R21">MIN(IF(L21:O21&gt;=$I$2*$B21/3,L21:O21))</f>
        <v>0</v>
      </c>
      <c r="S21" s="14">
        <f t="array" ref="S21">IF(P21:R21&gt;0,MIN(IF(P21:R21&gt;0,P21:R21)),10000000)</f>
        <v>12810</v>
      </c>
      <c r="U21" s="20">
        <f t="shared" si="14"/>
        <v>5550</v>
      </c>
      <c r="V21" s="20">
        <f t="shared" si="15"/>
        <v>2</v>
      </c>
      <c r="W21" s="21">
        <f t="shared" si="12"/>
        <v>17.5</v>
      </c>
      <c r="Y21" s="21">
        <f t="shared" si="16"/>
        <v>0</v>
      </c>
      <c r="Z21" s="21">
        <f t="shared" si="13"/>
        <v>0</v>
      </c>
      <c r="AA21" s="21">
        <f t="shared" si="13"/>
        <v>17.5</v>
      </c>
      <c r="AB21" s="21">
        <f t="shared" si="13"/>
        <v>0</v>
      </c>
    </row>
    <row r="22" spans="1:28" x14ac:dyDescent="0.2">
      <c r="A22" s="8">
        <v>2439</v>
      </c>
      <c r="B22" s="8">
        <v>29</v>
      </c>
      <c r="D22" s="11">
        <f t="shared" si="0"/>
        <v>40629</v>
      </c>
      <c r="E22" s="11">
        <f t="shared" si="1"/>
        <v>66439</v>
      </c>
      <c r="F22" s="11">
        <f t="shared" si="2"/>
        <v>90219</v>
      </c>
      <c r="G22" s="11">
        <f t="shared" si="3"/>
        <v>120669</v>
      </c>
      <c r="H22" s="11">
        <f t="shared" si="4"/>
        <v>-15051</v>
      </c>
      <c r="I22" s="11">
        <f t="shared" si="5"/>
        <v>-2146</v>
      </c>
      <c r="J22" s="11">
        <f t="shared" si="6"/>
        <v>9744</v>
      </c>
      <c r="K22" s="11">
        <f t="shared" si="7"/>
        <v>24969</v>
      </c>
      <c r="L22" s="14">
        <f t="shared" si="8"/>
        <v>-33611</v>
      </c>
      <c r="M22" s="14">
        <f t="shared" si="9"/>
        <v>-25007.666666666668</v>
      </c>
      <c r="N22" s="14">
        <f t="shared" si="10"/>
        <v>-17081</v>
      </c>
      <c r="O22" s="11">
        <f t="shared" si="11"/>
        <v>-6931</v>
      </c>
      <c r="P22" s="11">
        <f t="array" ref="P22">MIN(IF(D22:G22&gt;=$G$2*$B22,D22:G22))</f>
        <v>40629</v>
      </c>
      <c r="Q22" s="3">
        <f t="array" ref="Q22">MIN(IF(H22:K22&gt;=$H$2*$B22/2,H22:K22))</f>
        <v>9744</v>
      </c>
      <c r="R22" s="17">
        <f t="array" ref="R22">MIN(IF(L22:O22&gt;=$I$2*$B22/3,L22:O22))</f>
        <v>0</v>
      </c>
      <c r="S22" s="14">
        <f t="array" ref="S22">IF(P22:R22&gt;0,MIN(IF(P22:R22&gt;0,P22:R22)),10000000)</f>
        <v>9744</v>
      </c>
      <c r="U22" s="20">
        <f t="shared" si="14"/>
        <v>5550</v>
      </c>
      <c r="V22" s="20">
        <f t="shared" si="15"/>
        <v>2</v>
      </c>
      <c r="W22" s="21">
        <f t="shared" si="12"/>
        <v>14.5</v>
      </c>
      <c r="Y22" s="21">
        <f t="shared" si="16"/>
        <v>0</v>
      </c>
      <c r="Z22" s="21">
        <f t="shared" si="13"/>
        <v>0</v>
      </c>
      <c r="AA22" s="21">
        <f t="shared" si="13"/>
        <v>14.5</v>
      </c>
      <c r="AB22" s="21">
        <f t="shared" si="13"/>
        <v>0</v>
      </c>
    </row>
    <row r="23" spans="1:28" x14ac:dyDescent="0.2">
      <c r="A23" s="8">
        <v>2489</v>
      </c>
      <c r="B23" s="8">
        <v>29</v>
      </c>
      <c r="D23" s="11">
        <f t="shared" si="0"/>
        <v>39179</v>
      </c>
      <c r="E23" s="11">
        <f t="shared" si="1"/>
        <v>64989</v>
      </c>
      <c r="F23" s="11">
        <f t="shared" si="2"/>
        <v>88769</v>
      </c>
      <c r="G23" s="11">
        <f t="shared" si="3"/>
        <v>119219</v>
      </c>
      <c r="H23" s="11">
        <f t="shared" si="4"/>
        <v>-16501</v>
      </c>
      <c r="I23" s="11">
        <f t="shared" si="5"/>
        <v>-3596</v>
      </c>
      <c r="J23" s="11">
        <f t="shared" si="6"/>
        <v>8294</v>
      </c>
      <c r="K23" s="11">
        <f t="shared" si="7"/>
        <v>23519</v>
      </c>
      <c r="L23" s="14">
        <f t="shared" si="8"/>
        <v>-35061</v>
      </c>
      <c r="M23" s="14">
        <f t="shared" si="9"/>
        <v>-26457.666666666668</v>
      </c>
      <c r="N23" s="14">
        <f t="shared" si="10"/>
        <v>-18531</v>
      </c>
      <c r="O23" s="11">
        <f t="shared" si="11"/>
        <v>-8381</v>
      </c>
      <c r="P23" s="11">
        <f t="array" ref="P23">MIN(IF(D23:G23&gt;=$G$2*$B23,D23:G23))</f>
        <v>39179</v>
      </c>
      <c r="Q23" s="3">
        <f t="array" ref="Q23">MIN(IF(H23:K23&gt;=$H$2*$B23/2,H23:K23))</f>
        <v>8294</v>
      </c>
      <c r="R23" s="17">
        <f t="array" ref="R23">MIN(IF(L23:O23&gt;=$I$2*$B23/3,L23:O23))</f>
        <v>0</v>
      </c>
      <c r="S23" s="14">
        <f t="array" ref="S23">IF(P23:R23&gt;0,MIN(IF(P23:R23&gt;0,P23:R23)),10000000)</f>
        <v>8294</v>
      </c>
      <c r="U23" s="20">
        <f t="shared" si="14"/>
        <v>5550</v>
      </c>
      <c r="V23" s="20">
        <f t="shared" si="15"/>
        <v>2</v>
      </c>
      <c r="W23" s="21">
        <f t="shared" si="12"/>
        <v>14.5</v>
      </c>
      <c r="Y23" s="21">
        <f t="shared" si="16"/>
        <v>0</v>
      </c>
      <c r="Z23" s="21">
        <f t="shared" si="13"/>
        <v>0</v>
      </c>
      <c r="AA23" s="21">
        <f t="shared" si="13"/>
        <v>14.5</v>
      </c>
      <c r="AB23" s="21">
        <f t="shared" si="13"/>
        <v>0</v>
      </c>
    </row>
    <row r="24" spans="1:28" x14ac:dyDescent="0.2">
      <c r="A24" s="8">
        <v>2494</v>
      </c>
      <c r="B24" s="8">
        <v>13</v>
      </c>
      <c r="D24" s="11">
        <f t="shared" si="0"/>
        <v>17498</v>
      </c>
      <c r="E24" s="11">
        <f t="shared" si="1"/>
        <v>29068</v>
      </c>
      <c r="F24" s="11">
        <f t="shared" si="2"/>
        <v>39728</v>
      </c>
      <c r="G24" s="11">
        <f t="shared" si="3"/>
        <v>53378</v>
      </c>
      <c r="H24" s="11">
        <f t="shared" si="4"/>
        <v>-7462</v>
      </c>
      <c r="I24" s="11">
        <f t="shared" si="5"/>
        <v>-1677</v>
      </c>
      <c r="J24" s="11">
        <f t="shared" si="6"/>
        <v>3653</v>
      </c>
      <c r="K24" s="11">
        <f t="shared" si="7"/>
        <v>10478</v>
      </c>
      <c r="L24" s="14">
        <f t="shared" si="8"/>
        <v>-15782</v>
      </c>
      <c r="M24" s="14">
        <f t="shared" si="9"/>
        <v>-11925.333333333334</v>
      </c>
      <c r="N24" s="14">
        <f t="shared" si="10"/>
        <v>-8372</v>
      </c>
      <c r="O24" s="11">
        <f t="shared" si="11"/>
        <v>-3822</v>
      </c>
      <c r="P24" s="11">
        <f t="array" ref="P24">MIN(IF(D24:G24&gt;=$G$2*$B24,D24:G24))</f>
        <v>17498</v>
      </c>
      <c r="Q24" s="3">
        <f t="array" ref="Q24">MIN(IF(H24:K24&gt;=$H$2*$B24/2,H24:K24))</f>
        <v>3653</v>
      </c>
      <c r="R24" s="17">
        <f t="array" ref="R24">MIN(IF(L24:O24&gt;=$I$2*$B24/3,L24:O24))</f>
        <v>0</v>
      </c>
      <c r="S24" s="14">
        <f t="array" ref="S24">IF(P24:R24&gt;0,MIN(IF(P24:R24&gt;0,P24:R24)),10000000)</f>
        <v>3653</v>
      </c>
      <c r="U24" s="20">
        <f t="shared" si="14"/>
        <v>5550</v>
      </c>
      <c r="V24" s="20">
        <f t="shared" si="15"/>
        <v>2</v>
      </c>
      <c r="W24" s="21">
        <f t="shared" si="12"/>
        <v>6.5</v>
      </c>
      <c r="Y24" s="21">
        <f t="shared" si="16"/>
        <v>0</v>
      </c>
      <c r="Z24" s="21">
        <f t="shared" si="16"/>
        <v>0</v>
      </c>
      <c r="AA24" s="21">
        <f t="shared" si="16"/>
        <v>6.5</v>
      </c>
      <c r="AB24" s="21">
        <f t="shared" si="16"/>
        <v>0</v>
      </c>
    </row>
    <row r="25" spans="1:28" x14ac:dyDescent="0.2">
      <c r="A25" s="8">
        <v>2499</v>
      </c>
      <c r="B25" s="8">
        <v>36</v>
      </c>
      <c r="D25" s="11">
        <f t="shared" si="0"/>
        <v>48276</v>
      </c>
      <c r="E25" s="11">
        <f t="shared" si="1"/>
        <v>80316</v>
      </c>
      <c r="F25" s="11">
        <f t="shared" si="2"/>
        <v>109836</v>
      </c>
      <c r="G25" s="11">
        <f t="shared" si="3"/>
        <v>147636</v>
      </c>
      <c r="H25" s="11">
        <f t="shared" si="4"/>
        <v>-20844</v>
      </c>
      <c r="I25" s="11">
        <f t="shared" si="5"/>
        <v>-4824</v>
      </c>
      <c r="J25" s="11">
        <f t="shared" si="6"/>
        <v>9936</v>
      </c>
      <c r="K25" s="11">
        <f t="shared" si="7"/>
        <v>28836</v>
      </c>
      <c r="L25" s="14">
        <f t="shared" si="8"/>
        <v>-43884</v>
      </c>
      <c r="M25" s="14">
        <f t="shared" si="9"/>
        <v>-33204</v>
      </c>
      <c r="N25" s="14">
        <f t="shared" si="10"/>
        <v>-23364</v>
      </c>
      <c r="O25" s="11">
        <f t="shared" si="11"/>
        <v>-10764</v>
      </c>
      <c r="P25" s="11">
        <f t="array" ref="P25">MIN(IF(D25:G25&gt;=$G$2*$B25,D25:G25))</f>
        <v>48276</v>
      </c>
      <c r="Q25" s="3">
        <f t="array" ref="Q25">MIN(IF(H25:K25&gt;=$H$2*$B25/2,H25:K25))</f>
        <v>9936</v>
      </c>
      <c r="R25" s="17">
        <f t="array" ref="R25">MIN(IF(L25:O25&gt;=$I$2*$B25/3,L25:O25))</f>
        <v>0</v>
      </c>
      <c r="S25" s="14">
        <f t="array" ref="S25">IF(P25:R25&gt;0,MIN(IF(P25:R25&gt;0,P25:R25)),10000000)</f>
        <v>9936</v>
      </c>
      <c r="U25" s="20">
        <f t="shared" si="14"/>
        <v>5550</v>
      </c>
      <c r="V25" s="20">
        <f t="shared" si="15"/>
        <v>2</v>
      </c>
      <c r="W25" s="21">
        <f t="shared" si="12"/>
        <v>18</v>
      </c>
      <c r="Y25" s="21">
        <f t="shared" si="16"/>
        <v>0</v>
      </c>
      <c r="Z25" s="21">
        <f t="shared" si="16"/>
        <v>0</v>
      </c>
      <c r="AA25" s="21">
        <f t="shared" si="16"/>
        <v>18</v>
      </c>
      <c r="AB25" s="21">
        <f t="shared" si="16"/>
        <v>0</v>
      </c>
    </row>
    <row r="26" spans="1:28" x14ac:dyDescent="0.2">
      <c r="A26" s="8">
        <v>2559</v>
      </c>
      <c r="B26" s="8">
        <v>22</v>
      </c>
      <c r="D26" s="11">
        <f t="shared" si="0"/>
        <v>28182</v>
      </c>
      <c r="E26" s="11">
        <f t="shared" si="1"/>
        <v>47762</v>
      </c>
      <c r="F26" s="11">
        <f t="shared" si="2"/>
        <v>65802</v>
      </c>
      <c r="G26" s="11">
        <f t="shared" si="3"/>
        <v>88902</v>
      </c>
      <c r="H26" s="11">
        <f t="shared" si="4"/>
        <v>-14058</v>
      </c>
      <c r="I26" s="11">
        <f t="shared" si="5"/>
        <v>-4268</v>
      </c>
      <c r="J26" s="11">
        <f t="shared" si="6"/>
        <v>4752</v>
      </c>
      <c r="K26" s="11">
        <f t="shared" si="7"/>
        <v>16302</v>
      </c>
      <c r="L26" s="14">
        <f t="shared" si="8"/>
        <v>-28138</v>
      </c>
      <c r="M26" s="14">
        <f t="shared" si="9"/>
        <v>-21611.333333333332</v>
      </c>
      <c r="N26" s="14">
        <f t="shared" si="10"/>
        <v>-15598</v>
      </c>
      <c r="O26" s="11">
        <f t="shared" si="11"/>
        <v>-7898</v>
      </c>
      <c r="P26" s="11">
        <f t="array" ref="P26">MIN(IF(D26:G26&gt;=$G$2*$B26,D26:G26))</f>
        <v>28182</v>
      </c>
      <c r="Q26" s="3">
        <f t="array" ref="Q26">MIN(IF(H26:K26&gt;=$H$2*$B26/2,H26:K26))</f>
        <v>4752</v>
      </c>
      <c r="R26" s="17">
        <f t="array" ref="R26">MIN(IF(L26:O26&gt;=$I$2*$B26/3,L26:O26))</f>
        <v>0</v>
      </c>
      <c r="S26" s="14">
        <f t="array" ref="S26">IF(P26:R26&gt;0,MIN(IF(P26:R26&gt;0,P26:R26)),10000000)</f>
        <v>4752</v>
      </c>
      <c r="U26" s="20">
        <f t="shared" si="14"/>
        <v>5550</v>
      </c>
      <c r="V26" s="20">
        <f t="shared" si="15"/>
        <v>2</v>
      </c>
      <c r="W26" s="21">
        <f t="shared" si="12"/>
        <v>11</v>
      </c>
      <c r="Y26" s="21">
        <f t="shared" si="16"/>
        <v>0</v>
      </c>
      <c r="Z26" s="21">
        <f t="shared" si="16"/>
        <v>0</v>
      </c>
      <c r="AA26" s="21">
        <f t="shared" si="16"/>
        <v>11</v>
      </c>
      <c r="AB26" s="21">
        <f t="shared" si="16"/>
        <v>0</v>
      </c>
    </row>
    <row r="27" spans="1:28" x14ac:dyDescent="0.2">
      <c r="A27" s="8">
        <v>2569</v>
      </c>
      <c r="B27" s="8">
        <v>15</v>
      </c>
      <c r="D27" s="11">
        <f t="shared" si="0"/>
        <v>19065</v>
      </c>
      <c r="E27" s="11">
        <f t="shared" si="1"/>
        <v>32415</v>
      </c>
      <c r="F27" s="11">
        <f t="shared" si="2"/>
        <v>44715</v>
      </c>
      <c r="G27" s="11">
        <f t="shared" si="3"/>
        <v>60465</v>
      </c>
      <c r="H27" s="11">
        <f t="shared" si="4"/>
        <v>-9735</v>
      </c>
      <c r="I27" s="11">
        <f t="shared" si="5"/>
        <v>-3060</v>
      </c>
      <c r="J27" s="11">
        <f t="shared" si="6"/>
        <v>3090</v>
      </c>
      <c r="K27" s="11">
        <f t="shared" si="7"/>
        <v>10965</v>
      </c>
      <c r="L27" s="14">
        <f t="shared" si="8"/>
        <v>-19335</v>
      </c>
      <c r="M27" s="14">
        <f t="shared" si="9"/>
        <v>-14885</v>
      </c>
      <c r="N27" s="14">
        <f t="shared" si="10"/>
        <v>-10785</v>
      </c>
      <c r="O27" s="11">
        <f t="shared" si="11"/>
        <v>-5535</v>
      </c>
      <c r="P27" s="11">
        <f t="array" ref="P27">MIN(IF(D27:G27&gt;=$G$2*$B27,D27:G27))</f>
        <v>19065</v>
      </c>
      <c r="Q27" s="3">
        <f t="array" ref="Q27">MIN(IF(H27:K27&gt;=$H$2*$B27/2,H27:K27))</f>
        <v>3090</v>
      </c>
      <c r="R27" s="17">
        <f t="array" ref="R27">MIN(IF(L27:O27&gt;=$I$2*$B27/3,L27:O27))</f>
        <v>0</v>
      </c>
      <c r="S27" s="14">
        <f t="array" ref="S27">IF(P27:R27&gt;0,MIN(IF(P27:R27&gt;0,P27:R27)),10000000)</f>
        <v>3090</v>
      </c>
      <c r="U27" s="20">
        <f t="shared" si="14"/>
        <v>5550</v>
      </c>
      <c r="V27" s="20">
        <f t="shared" si="15"/>
        <v>2</v>
      </c>
      <c r="W27" s="21">
        <f t="shared" si="12"/>
        <v>7.5</v>
      </c>
      <c r="Y27" s="21">
        <f t="shared" si="16"/>
        <v>0</v>
      </c>
      <c r="Z27" s="21">
        <f t="shared" si="16"/>
        <v>0</v>
      </c>
      <c r="AA27" s="21">
        <f t="shared" si="16"/>
        <v>7.5</v>
      </c>
      <c r="AB27" s="21">
        <f t="shared" si="16"/>
        <v>0</v>
      </c>
    </row>
    <row r="28" spans="1:28" x14ac:dyDescent="0.2">
      <c r="A28" s="8">
        <v>2583</v>
      </c>
      <c r="B28" s="8">
        <v>30</v>
      </c>
      <c r="D28" s="11">
        <f t="shared" si="0"/>
        <v>37710</v>
      </c>
      <c r="E28" s="11">
        <f t="shared" si="1"/>
        <v>64410</v>
      </c>
      <c r="F28" s="11">
        <f t="shared" si="2"/>
        <v>89010</v>
      </c>
      <c r="G28" s="11">
        <f t="shared" si="3"/>
        <v>120510</v>
      </c>
      <c r="H28" s="11">
        <f t="shared" si="4"/>
        <v>-19890</v>
      </c>
      <c r="I28" s="11">
        <f t="shared" si="5"/>
        <v>-6540</v>
      </c>
      <c r="J28" s="11">
        <f t="shared" si="6"/>
        <v>5760</v>
      </c>
      <c r="K28" s="11">
        <f t="shared" si="7"/>
        <v>21510</v>
      </c>
      <c r="L28" s="14">
        <f t="shared" si="8"/>
        <v>-39090</v>
      </c>
      <c r="M28" s="14">
        <f t="shared" si="9"/>
        <v>-30190</v>
      </c>
      <c r="N28" s="14">
        <f t="shared" si="10"/>
        <v>-21990</v>
      </c>
      <c r="O28" s="11">
        <f t="shared" si="11"/>
        <v>-11490</v>
      </c>
      <c r="P28" s="11">
        <f t="array" ref="P28">MIN(IF(D28:G28&gt;=$G$2*$B28,D28:G28))</f>
        <v>37710</v>
      </c>
      <c r="Q28" s="3">
        <f t="array" ref="Q28">MIN(IF(H28:K28&gt;=$H$2*$B28/2,H28:K28))</f>
        <v>5760</v>
      </c>
      <c r="R28" s="17">
        <f t="array" ref="R28">MIN(IF(L28:O28&gt;=$I$2*$B28/3,L28:O28))</f>
        <v>0</v>
      </c>
      <c r="S28" s="14">
        <f t="array" ref="S28">IF(P28:R28&gt;0,MIN(IF(P28:R28&gt;0,P28:R28)),10000000)</f>
        <v>5760</v>
      </c>
      <c r="U28" s="20">
        <f>IF(OR(S28=D28,S28=H28,S28=L28),$F$2,IF(OR(S28=E28,S28=I28,S28=M28),$F$3,IF(OR(S28=F28,S28=J28,S28=N28),$F$4,IF(OR(S28=G28,S28=K28,S28=O28),$F$5))))</f>
        <v>5550</v>
      </c>
      <c r="V28" s="20">
        <f t="shared" si="15"/>
        <v>2</v>
      </c>
      <c r="W28" s="21">
        <f t="shared" si="12"/>
        <v>15</v>
      </c>
      <c r="Y28" s="21">
        <f t="shared" si="16"/>
        <v>0</v>
      </c>
      <c r="Z28" s="21">
        <f t="shared" si="16"/>
        <v>0</v>
      </c>
      <c r="AA28" s="21">
        <f t="shared" si="16"/>
        <v>15</v>
      </c>
      <c r="AB28" s="21">
        <f t="shared" si="16"/>
        <v>0</v>
      </c>
    </row>
    <row r="29" spans="1:28" x14ac:dyDescent="0.2">
      <c r="A29" s="8">
        <v>2589</v>
      </c>
      <c r="B29" s="8">
        <v>30</v>
      </c>
      <c r="D29" s="11">
        <f t="shared" si="0"/>
        <v>37530</v>
      </c>
      <c r="E29" s="11">
        <f t="shared" si="1"/>
        <v>64230</v>
      </c>
      <c r="F29" s="11">
        <f t="shared" si="2"/>
        <v>88830</v>
      </c>
      <c r="G29" s="11">
        <f t="shared" si="3"/>
        <v>120330</v>
      </c>
      <c r="H29" s="11">
        <f t="shared" si="4"/>
        <v>-20070</v>
      </c>
      <c r="I29" s="11">
        <f t="shared" si="5"/>
        <v>-6720</v>
      </c>
      <c r="J29" s="11">
        <f t="shared" si="6"/>
        <v>5580</v>
      </c>
      <c r="K29" s="11">
        <f t="shared" si="7"/>
        <v>21330</v>
      </c>
      <c r="L29" s="14">
        <f t="shared" si="8"/>
        <v>-39270</v>
      </c>
      <c r="M29" s="14">
        <f t="shared" si="9"/>
        <v>-30370</v>
      </c>
      <c r="N29" s="14">
        <f t="shared" si="10"/>
        <v>-22170</v>
      </c>
      <c r="O29" s="11">
        <f t="shared" si="11"/>
        <v>-11670</v>
      </c>
      <c r="P29" s="11">
        <f t="array" ref="P29">MIN(IF(D29:G29&gt;=$G$2*$B29,D29:G29))</f>
        <v>37530</v>
      </c>
      <c r="Q29" s="3">
        <f t="array" ref="Q29">MIN(IF(H29:K29&gt;=$H$2*$B29/2,H29:K29))</f>
        <v>5580</v>
      </c>
      <c r="R29" s="17">
        <f t="array" ref="R29">MIN(IF(L29:O29&gt;=$I$2*$B29/3,L29:O29))</f>
        <v>0</v>
      </c>
      <c r="S29" s="14">
        <f t="array" ref="S29">IF(P29:R29&gt;0,MIN(IF(P29:R29&gt;0,P29:R29)),10000000)</f>
        <v>5580</v>
      </c>
      <c r="U29" s="20">
        <f t="shared" si="14"/>
        <v>5550</v>
      </c>
      <c r="V29" s="20">
        <f t="shared" si="15"/>
        <v>2</v>
      </c>
      <c r="W29" s="21">
        <f t="shared" si="12"/>
        <v>15</v>
      </c>
      <c r="Y29" s="21">
        <f t="shared" si="16"/>
        <v>0</v>
      </c>
      <c r="Z29" s="21">
        <f t="shared" si="16"/>
        <v>0</v>
      </c>
      <c r="AA29" s="21">
        <f t="shared" si="16"/>
        <v>15</v>
      </c>
      <c r="AB29" s="21">
        <f t="shared" si="16"/>
        <v>0</v>
      </c>
    </row>
    <row r="30" spans="1:28" x14ac:dyDescent="0.2">
      <c r="A30" s="8">
        <v>2609</v>
      </c>
      <c r="B30" s="8">
        <v>35</v>
      </c>
      <c r="D30" s="11">
        <f t="shared" si="0"/>
        <v>43085</v>
      </c>
      <c r="E30" s="11">
        <f t="shared" si="1"/>
        <v>74235</v>
      </c>
      <c r="F30" s="11">
        <f t="shared" si="2"/>
        <v>102935</v>
      </c>
      <c r="G30" s="11">
        <f t="shared" si="3"/>
        <v>139685</v>
      </c>
      <c r="H30" s="11">
        <f t="shared" si="4"/>
        <v>-24115</v>
      </c>
      <c r="I30" s="11">
        <f t="shared" si="5"/>
        <v>-8540</v>
      </c>
      <c r="J30" s="11">
        <f t="shared" si="6"/>
        <v>5810</v>
      </c>
      <c r="K30" s="11">
        <f t="shared" si="7"/>
        <v>24185</v>
      </c>
      <c r="L30" s="14">
        <f t="shared" si="8"/>
        <v>-46515</v>
      </c>
      <c r="M30" s="14">
        <f t="shared" si="9"/>
        <v>-36131.666666666664</v>
      </c>
      <c r="N30" s="14">
        <f t="shared" si="10"/>
        <v>-26565</v>
      </c>
      <c r="O30" s="11">
        <f t="shared" si="11"/>
        <v>-14315</v>
      </c>
      <c r="P30" s="11">
        <f t="array" ref="P30">MIN(IF(D30:G30&gt;=$G$2*$B30,D30:G30))</f>
        <v>43085</v>
      </c>
      <c r="Q30" s="3">
        <f t="array" ref="Q30">MIN(IF(H30:K30&gt;=$H$2*$B30/2,H30:K30))</f>
        <v>5810</v>
      </c>
      <c r="R30" s="17">
        <f t="array" ref="R30">MIN(IF(L30:O30&gt;=$I$2*$B30/3,L30:O30))</f>
        <v>0</v>
      </c>
      <c r="S30" s="14">
        <f t="array" ref="S30">IF(P30:R30&gt;0,MIN(IF(P30:R30&gt;0,P30:R30)),10000000)</f>
        <v>5810</v>
      </c>
      <c r="U30" s="20">
        <f t="shared" si="14"/>
        <v>5550</v>
      </c>
      <c r="V30" s="20">
        <f t="shared" si="15"/>
        <v>2</v>
      </c>
      <c r="W30" s="21">
        <f t="shared" si="12"/>
        <v>17.5</v>
      </c>
      <c r="Y30" s="21">
        <f t="shared" si="16"/>
        <v>0</v>
      </c>
      <c r="Z30" s="21">
        <f t="shared" si="16"/>
        <v>0</v>
      </c>
      <c r="AA30" s="21">
        <f t="shared" si="16"/>
        <v>17.5</v>
      </c>
      <c r="AB30" s="21">
        <f t="shared" si="16"/>
        <v>0</v>
      </c>
    </row>
    <row r="31" spans="1:28" x14ac:dyDescent="0.2">
      <c r="A31" s="8">
        <v>2609</v>
      </c>
      <c r="B31" s="8">
        <v>35</v>
      </c>
      <c r="D31" s="11">
        <f t="shared" si="0"/>
        <v>43085</v>
      </c>
      <c r="E31" s="11">
        <f t="shared" si="1"/>
        <v>74235</v>
      </c>
      <c r="F31" s="11">
        <f t="shared" si="2"/>
        <v>102935</v>
      </c>
      <c r="G31" s="11">
        <f t="shared" si="3"/>
        <v>139685</v>
      </c>
      <c r="H31" s="11">
        <f t="shared" si="4"/>
        <v>-24115</v>
      </c>
      <c r="I31" s="11">
        <f t="shared" si="5"/>
        <v>-8540</v>
      </c>
      <c r="J31" s="11">
        <f t="shared" si="6"/>
        <v>5810</v>
      </c>
      <c r="K31" s="11">
        <f t="shared" si="7"/>
        <v>24185</v>
      </c>
      <c r="L31" s="14">
        <f t="shared" si="8"/>
        <v>-46515</v>
      </c>
      <c r="M31" s="14">
        <f t="shared" si="9"/>
        <v>-36131.666666666664</v>
      </c>
      <c r="N31" s="14">
        <f t="shared" si="10"/>
        <v>-26565</v>
      </c>
      <c r="O31" s="11">
        <f t="shared" si="11"/>
        <v>-14315</v>
      </c>
      <c r="P31" s="11">
        <f t="array" ref="P31">MIN(IF(D31:G31&gt;=$G$2*$B31,D31:G31))</f>
        <v>43085</v>
      </c>
      <c r="Q31" s="3">
        <f t="array" ref="Q31">MIN(IF(H31:K31&gt;=$H$2*$B31/2,H31:K31))</f>
        <v>5810</v>
      </c>
      <c r="R31" s="17">
        <f t="array" ref="R31">MIN(IF(L31:O31&gt;=$I$2*$B31/3,L31:O31))</f>
        <v>0</v>
      </c>
      <c r="S31" s="14">
        <f t="array" ref="S31">IF(P31:R31&gt;0,MIN(IF(P31:R31&gt;0,P31:R31)),10000000)</f>
        <v>5810</v>
      </c>
      <c r="U31" s="20">
        <f t="shared" si="14"/>
        <v>5550</v>
      </c>
      <c r="V31" s="20">
        <f t="shared" si="15"/>
        <v>2</v>
      </c>
      <c r="W31" s="21">
        <f t="shared" si="12"/>
        <v>17.5</v>
      </c>
      <c r="Y31" s="21">
        <f t="shared" si="16"/>
        <v>0</v>
      </c>
      <c r="Z31" s="21">
        <f t="shared" si="16"/>
        <v>0</v>
      </c>
      <c r="AA31" s="21">
        <f t="shared" si="16"/>
        <v>17.5</v>
      </c>
      <c r="AB31" s="21">
        <f t="shared" si="16"/>
        <v>0</v>
      </c>
    </row>
    <row r="32" spans="1:28" x14ac:dyDescent="0.2">
      <c r="A32" s="8">
        <v>2609</v>
      </c>
      <c r="B32" s="8">
        <v>30</v>
      </c>
      <c r="D32" s="11">
        <f t="shared" si="0"/>
        <v>36930</v>
      </c>
      <c r="E32" s="11">
        <f t="shared" si="1"/>
        <v>63630</v>
      </c>
      <c r="F32" s="11">
        <f t="shared" si="2"/>
        <v>88230</v>
      </c>
      <c r="G32" s="11">
        <f t="shared" si="3"/>
        <v>119730</v>
      </c>
      <c r="H32" s="11">
        <f t="shared" si="4"/>
        <v>-20670</v>
      </c>
      <c r="I32" s="11">
        <f t="shared" si="5"/>
        <v>-7320</v>
      </c>
      <c r="J32" s="11">
        <f t="shared" si="6"/>
        <v>4980</v>
      </c>
      <c r="K32" s="11">
        <f t="shared" si="7"/>
        <v>20730</v>
      </c>
      <c r="L32" s="14">
        <f t="shared" si="8"/>
        <v>-39870</v>
      </c>
      <c r="M32" s="14">
        <f t="shared" si="9"/>
        <v>-30970</v>
      </c>
      <c r="N32" s="14">
        <f t="shared" si="10"/>
        <v>-22770</v>
      </c>
      <c r="O32" s="11">
        <f t="shared" si="11"/>
        <v>-12270</v>
      </c>
      <c r="P32" s="11">
        <f t="array" ref="P32">MIN(IF(D32:G32&gt;=$G$2*$B32,D32:G32))</f>
        <v>36930</v>
      </c>
      <c r="Q32" s="3">
        <f t="array" ref="Q32">MIN(IF(H32:K32&gt;=$H$2*$B32/2,H32:K32))</f>
        <v>4980</v>
      </c>
      <c r="R32" s="17">
        <f t="array" ref="R32">MIN(IF(L32:O32&gt;=$I$2*$B32/3,L32:O32))</f>
        <v>0</v>
      </c>
      <c r="S32" s="14">
        <f t="array" ref="S32">IF(P32:R32&gt;0,MIN(IF(P32:R32&gt;0,P32:R32)),10000000)</f>
        <v>4980</v>
      </c>
      <c r="U32" s="20">
        <f t="shared" si="14"/>
        <v>5550</v>
      </c>
      <c r="V32" s="20">
        <f t="shared" si="15"/>
        <v>2</v>
      </c>
      <c r="W32" s="21">
        <f t="shared" si="12"/>
        <v>15</v>
      </c>
      <c r="Y32" s="21">
        <f t="shared" si="16"/>
        <v>0</v>
      </c>
      <c r="Z32" s="21">
        <f t="shared" si="16"/>
        <v>0</v>
      </c>
      <c r="AA32" s="21">
        <f t="shared" si="16"/>
        <v>15</v>
      </c>
      <c r="AB32" s="21">
        <f t="shared" si="16"/>
        <v>0</v>
      </c>
    </row>
    <row r="33" spans="1:28" x14ac:dyDescent="0.2">
      <c r="A33" s="8">
        <v>2609</v>
      </c>
      <c r="B33" s="8">
        <v>28</v>
      </c>
      <c r="D33" s="11">
        <f t="shared" si="0"/>
        <v>34468</v>
      </c>
      <c r="E33" s="11">
        <f t="shared" si="1"/>
        <v>59388</v>
      </c>
      <c r="F33" s="11">
        <f t="shared" si="2"/>
        <v>82348</v>
      </c>
      <c r="G33" s="11">
        <f t="shared" si="3"/>
        <v>111748</v>
      </c>
      <c r="H33" s="11">
        <f t="shared" si="4"/>
        <v>-19292</v>
      </c>
      <c r="I33" s="11">
        <f t="shared" si="5"/>
        <v>-6832</v>
      </c>
      <c r="J33" s="11">
        <f t="shared" si="6"/>
        <v>4648</v>
      </c>
      <c r="K33" s="11">
        <f t="shared" si="7"/>
        <v>19348</v>
      </c>
      <c r="L33" s="14">
        <f t="shared" si="8"/>
        <v>-37212</v>
      </c>
      <c r="M33" s="14">
        <f t="shared" si="9"/>
        <v>-28905.333333333332</v>
      </c>
      <c r="N33" s="14">
        <f t="shared" si="10"/>
        <v>-21252</v>
      </c>
      <c r="O33" s="11">
        <f t="shared" si="11"/>
        <v>-11452</v>
      </c>
      <c r="P33" s="11">
        <f t="array" ref="P33">MIN(IF(D33:G33&gt;=$G$2*$B33,D33:G33))</f>
        <v>34468</v>
      </c>
      <c r="Q33" s="3">
        <f t="array" ref="Q33">MIN(IF(H33:K33&gt;=$H$2*$B33/2,H33:K33))</f>
        <v>4648</v>
      </c>
      <c r="R33" s="17">
        <f t="array" ref="R33">MIN(IF(L33:O33&gt;=$I$2*$B33/3,L33:O33))</f>
        <v>0</v>
      </c>
      <c r="S33" s="14">
        <f t="array" ref="S33">IF(P33:R33&gt;0,MIN(IF(P33:R33&gt;0,P33:R33)),10000000)</f>
        <v>4648</v>
      </c>
      <c r="U33" s="20">
        <f t="shared" si="14"/>
        <v>5550</v>
      </c>
      <c r="V33" s="20">
        <f t="shared" si="15"/>
        <v>2</v>
      </c>
      <c r="W33" s="21">
        <f t="shared" si="12"/>
        <v>14</v>
      </c>
      <c r="Y33" s="21">
        <f t="shared" si="16"/>
        <v>0</v>
      </c>
      <c r="Z33" s="21">
        <f t="shared" si="16"/>
        <v>0</v>
      </c>
      <c r="AA33" s="21">
        <f t="shared" si="16"/>
        <v>14</v>
      </c>
      <c r="AB33" s="21">
        <f t="shared" si="16"/>
        <v>0</v>
      </c>
    </row>
    <row r="34" spans="1:28" x14ac:dyDescent="0.2">
      <c r="A34" s="8">
        <v>2609</v>
      </c>
      <c r="B34" s="8">
        <v>28</v>
      </c>
      <c r="D34" s="11">
        <f t="shared" si="0"/>
        <v>34468</v>
      </c>
      <c r="E34" s="11">
        <f t="shared" si="1"/>
        <v>59388</v>
      </c>
      <c r="F34" s="11">
        <f t="shared" si="2"/>
        <v>82348</v>
      </c>
      <c r="G34" s="11">
        <f t="shared" si="3"/>
        <v>111748</v>
      </c>
      <c r="H34" s="11">
        <f t="shared" si="4"/>
        <v>-19292</v>
      </c>
      <c r="I34" s="11">
        <f t="shared" si="5"/>
        <v>-6832</v>
      </c>
      <c r="J34" s="11">
        <f t="shared" si="6"/>
        <v>4648</v>
      </c>
      <c r="K34" s="11">
        <f t="shared" si="7"/>
        <v>19348</v>
      </c>
      <c r="L34" s="14">
        <f t="shared" si="8"/>
        <v>-37212</v>
      </c>
      <c r="M34" s="14">
        <f t="shared" si="9"/>
        <v>-28905.333333333332</v>
      </c>
      <c r="N34" s="14">
        <f t="shared" si="10"/>
        <v>-21252</v>
      </c>
      <c r="O34" s="11">
        <f t="shared" si="11"/>
        <v>-11452</v>
      </c>
      <c r="P34" s="11">
        <f t="array" ref="P34">MIN(IF(D34:G34&gt;=$G$2*$B34,D34:G34))</f>
        <v>34468</v>
      </c>
      <c r="Q34" s="3">
        <f t="array" ref="Q34">MIN(IF(H34:K34&gt;=$H$2*$B34/2,H34:K34))</f>
        <v>4648</v>
      </c>
      <c r="R34" s="17">
        <f t="array" ref="R34">MIN(IF(L34:O34&gt;=$I$2*$B34/3,L34:O34))</f>
        <v>0</v>
      </c>
      <c r="S34" s="14">
        <f t="array" ref="S34">IF(P34:R34&gt;0,MIN(IF(P34:R34&gt;0,P34:R34)),10000000)</f>
        <v>4648</v>
      </c>
      <c r="U34" s="20">
        <f t="shared" si="14"/>
        <v>5550</v>
      </c>
      <c r="V34" s="20">
        <f t="shared" si="15"/>
        <v>2</v>
      </c>
      <c r="W34" s="21">
        <f t="shared" si="12"/>
        <v>14</v>
      </c>
      <c r="Y34" s="21">
        <f t="shared" si="16"/>
        <v>0</v>
      </c>
      <c r="Z34" s="21">
        <f t="shared" si="16"/>
        <v>0</v>
      </c>
      <c r="AA34" s="21">
        <f t="shared" si="16"/>
        <v>14</v>
      </c>
      <c r="AB34" s="21">
        <f t="shared" si="16"/>
        <v>0</v>
      </c>
    </row>
    <row r="35" spans="1:28" x14ac:dyDescent="0.2">
      <c r="A35" s="8">
        <v>2609</v>
      </c>
      <c r="B35" s="8">
        <v>22</v>
      </c>
      <c r="D35" s="11">
        <f t="shared" si="0"/>
        <v>27082</v>
      </c>
      <c r="E35" s="11">
        <f t="shared" si="1"/>
        <v>46662</v>
      </c>
      <c r="F35" s="11">
        <f t="shared" si="2"/>
        <v>64702</v>
      </c>
      <c r="G35" s="11">
        <f t="shared" si="3"/>
        <v>87802</v>
      </c>
      <c r="H35" s="11">
        <f t="shared" si="4"/>
        <v>-15158</v>
      </c>
      <c r="I35" s="11">
        <f t="shared" si="5"/>
        <v>-5368</v>
      </c>
      <c r="J35" s="11">
        <f t="shared" si="6"/>
        <v>3652</v>
      </c>
      <c r="K35" s="11">
        <f t="shared" si="7"/>
        <v>15202</v>
      </c>
      <c r="L35" s="14">
        <f t="shared" si="8"/>
        <v>-29238</v>
      </c>
      <c r="M35" s="14">
        <f t="shared" si="9"/>
        <v>-22711.333333333332</v>
      </c>
      <c r="N35" s="14">
        <f t="shared" si="10"/>
        <v>-16698</v>
      </c>
      <c r="O35" s="11">
        <f t="shared" si="11"/>
        <v>-8998</v>
      </c>
      <c r="P35" s="11">
        <f t="array" ref="P35">MIN(IF(D35:G35&gt;=$G$2*$B35,D35:G35))</f>
        <v>27082</v>
      </c>
      <c r="Q35" s="3">
        <f t="array" ref="Q35">MIN(IF(H35:K35&gt;=$H$2*$B35/2,H35:K35))</f>
        <v>3652</v>
      </c>
      <c r="R35" s="17">
        <f t="array" ref="R35">MIN(IF(L35:O35&gt;=$I$2*$B35/3,L35:O35))</f>
        <v>0</v>
      </c>
      <c r="S35" s="14">
        <f t="array" ref="S35">IF(P35:R35&gt;0,MIN(IF(P35:R35&gt;0,P35:R35)),10000000)</f>
        <v>3652</v>
      </c>
      <c r="U35" s="20">
        <f t="shared" si="14"/>
        <v>5550</v>
      </c>
      <c r="V35" s="20">
        <f t="shared" si="15"/>
        <v>2</v>
      </c>
      <c r="W35" s="21">
        <f t="shared" si="12"/>
        <v>11</v>
      </c>
      <c r="Y35" s="21">
        <f t="shared" si="16"/>
        <v>0</v>
      </c>
      <c r="Z35" s="21">
        <f t="shared" si="16"/>
        <v>0</v>
      </c>
      <c r="AA35" s="21">
        <f t="shared" si="16"/>
        <v>11</v>
      </c>
      <c r="AB35" s="21">
        <f t="shared" si="16"/>
        <v>0</v>
      </c>
    </row>
    <row r="36" spans="1:28" x14ac:dyDescent="0.2">
      <c r="A36" s="8">
        <v>2609</v>
      </c>
      <c r="B36" s="8">
        <v>21</v>
      </c>
      <c r="D36" s="11">
        <f t="shared" si="0"/>
        <v>25851</v>
      </c>
      <c r="E36" s="11">
        <f t="shared" si="1"/>
        <v>44541</v>
      </c>
      <c r="F36" s="11">
        <f t="shared" si="2"/>
        <v>61761</v>
      </c>
      <c r="G36" s="11">
        <f t="shared" si="3"/>
        <v>83811</v>
      </c>
      <c r="H36" s="11">
        <f t="shared" si="4"/>
        <v>-14469</v>
      </c>
      <c r="I36" s="11">
        <f t="shared" si="5"/>
        <v>-5124</v>
      </c>
      <c r="J36" s="11">
        <f t="shared" si="6"/>
        <v>3486</v>
      </c>
      <c r="K36" s="11">
        <f t="shared" si="7"/>
        <v>14511</v>
      </c>
      <c r="L36" s="14">
        <f t="shared" si="8"/>
        <v>-27909</v>
      </c>
      <c r="M36" s="14">
        <f t="shared" si="9"/>
        <v>-21679</v>
      </c>
      <c r="N36" s="14">
        <f t="shared" si="10"/>
        <v>-15939</v>
      </c>
      <c r="O36" s="11">
        <f t="shared" si="11"/>
        <v>-8589</v>
      </c>
      <c r="P36" s="11">
        <f t="array" ref="P36">MIN(IF(D36:G36&gt;=$G$2*$B36,D36:G36))</f>
        <v>25851</v>
      </c>
      <c r="Q36" s="3">
        <f t="array" ref="Q36">MIN(IF(H36:K36&gt;=$H$2*$B36/2,H36:K36))</f>
        <v>3486</v>
      </c>
      <c r="R36" s="17">
        <f t="array" ref="R36">MIN(IF(L36:O36&gt;=$I$2*$B36/3,L36:O36))</f>
        <v>0</v>
      </c>
      <c r="S36" s="14">
        <f t="array" ref="S36">IF(P36:R36&gt;0,MIN(IF(P36:R36&gt;0,P36:R36)),10000000)</f>
        <v>3486</v>
      </c>
      <c r="U36" s="20">
        <f t="shared" si="14"/>
        <v>5550</v>
      </c>
      <c r="V36" s="20">
        <f t="shared" si="15"/>
        <v>2</v>
      </c>
      <c r="W36" s="21">
        <f t="shared" si="12"/>
        <v>10.5</v>
      </c>
      <c r="Y36" s="21">
        <f t="shared" si="16"/>
        <v>0</v>
      </c>
      <c r="Z36" s="21">
        <f t="shared" si="16"/>
        <v>0</v>
      </c>
      <c r="AA36" s="21">
        <f t="shared" si="16"/>
        <v>10.5</v>
      </c>
      <c r="AB36" s="21">
        <f t="shared" si="16"/>
        <v>0</v>
      </c>
    </row>
    <row r="37" spans="1:28" x14ac:dyDescent="0.2">
      <c r="A37" s="8">
        <v>2609</v>
      </c>
      <c r="B37" s="8">
        <v>20</v>
      </c>
      <c r="D37" s="11">
        <f t="shared" si="0"/>
        <v>24620</v>
      </c>
      <c r="E37" s="11">
        <f t="shared" si="1"/>
        <v>42420</v>
      </c>
      <c r="F37" s="11">
        <f t="shared" si="2"/>
        <v>58820</v>
      </c>
      <c r="G37" s="11">
        <f t="shared" si="3"/>
        <v>79820</v>
      </c>
      <c r="H37" s="11">
        <f t="shared" si="4"/>
        <v>-13780</v>
      </c>
      <c r="I37" s="11">
        <f t="shared" si="5"/>
        <v>-4880</v>
      </c>
      <c r="J37" s="11">
        <f t="shared" si="6"/>
        <v>3320</v>
      </c>
      <c r="K37" s="11">
        <f t="shared" si="7"/>
        <v>13820</v>
      </c>
      <c r="L37" s="14">
        <f t="shared" si="8"/>
        <v>-26580</v>
      </c>
      <c r="M37" s="14">
        <f t="shared" si="9"/>
        <v>-20646.666666666668</v>
      </c>
      <c r="N37" s="14">
        <f t="shared" si="10"/>
        <v>-15180</v>
      </c>
      <c r="O37" s="11">
        <f t="shared" si="11"/>
        <v>-8180</v>
      </c>
      <c r="P37" s="11">
        <f t="array" ref="P37">MIN(IF(D37:G37&gt;=$G$2*$B37,D37:G37))</f>
        <v>24620</v>
      </c>
      <c r="Q37" s="3">
        <f t="array" ref="Q37">MIN(IF(H37:K37&gt;=$H$2*$B37/2,H37:K37))</f>
        <v>3320</v>
      </c>
      <c r="R37" s="17">
        <f t="array" ref="R37">MIN(IF(L37:O37&gt;=$I$2*$B37/3,L37:O37))</f>
        <v>0</v>
      </c>
      <c r="S37" s="14">
        <f t="array" ref="S37">IF(P37:R37&gt;0,MIN(IF(P37:R37&gt;0,P37:R37)),10000000)</f>
        <v>3320</v>
      </c>
      <c r="U37" s="20">
        <f t="shared" si="14"/>
        <v>5550</v>
      </c>
      <c r="V37" s="20">
        <f t="shared" si="15"/>
        <v>2</v>
      </c>
      <c r="W37" s="21">
        <f t="shared" si="12"/>
        <v>10</v>
      </c>
      <c r="Y37" s="21">
        <f t="shared" si="16"/>
        <v>0</v>
      </c>
      <c r="Z37" s="21">
        <f t="shared" si="16"/>
        <v>0</v>
      </c>
      <c r="AA37" s="21">
        <f t="shared" si="16"/>
        <v>10</v>
      </c>
      <c r="AB37" s="21">
        <f t="shared" si="16"/>
        <v>0</v>
      </c>
    </row>
    <row r="38" spans="1:28" x14ac:dyDescent="0.2">
      <c r="A38" s="8">
        <v>2609</v>
      </c>
      <c r="B38" s="8">
        <v>19</v>
      </c>
      <c r="D38" s="11">
        <f t="shared" si="0"/>
        <v>23389</v>
      </c>
      <c r="E38" s="11">
        <f t="shared" si="1"/>
        <v>40299</v>
      </c>
      <c r="F38" s="11">
        <f t="shared" si="2"/>
        <v>55879</v>
      </c>
      <c r="G38" s="11">
        <f t="shared" si="3"/>
        <v>75829</v>
      </c>
      <c r="H38" s="11">
        <f t="shared" si="4"/>
        <v>-13091</v>
      </c>
      <c r="I38" s="11">
        <f t="shared" si="5"/>
        <v>-4636</v>
      </c>
      <c r="J38" s="11">
        <f t="shared" si="6"/>
        <v>3154</v>
      </c>
      <c r="K38" s="11">
        <f t="shared" si="7"/>
        <v>13129</v>
      </c>
      <c r="L38" s="14">
        <f t="shared" si="8"/>
        <v>-25251</v>
      </c>
      <c r="M38" s="14">
        <f t="shared" si="9"/>
        <v>-19614.333333333332</v>
      </c>
      <c r="N38" s="14">
        <f t="shared" si="10"/>
        <v>-14421</v>
      </c>
      <c r="O38" s="11">
        <f t="shared" si="11"/>
        <v>-7771</v>
      </c>
      <c r="P38" s="11">
        <f t="array" ref="P38">MIN(IF(D38:G38&gt;=$G$2*$B38,D38:G38))</f>
        <v>23389</v>
      </c>
      <c r="Q38" s="3">
        <f t="array" ref="Q38">MIN(IF(H38:K38&gt;=$H$2*$B38/2,H38:K38))</f>
        <v>3154</v>
      </c>
      <c r="R38" s="17">
        <f t="array" ref="R38">MIN(IF(L38:O38&gt;=$I$2*$B38/3,L38:O38))</f>
        <v>0</v>
      </c>
      <c r="S38" s="14">
        <f t="array" ref="S38">IF(P38:R38&gt;0,MIN(IF(P38:R38&gt;0,P38:R38)),10000000)</f>
        <v>3154</v>
      </c>
      <c r="U38" s="20">
        <f t="shared" si="14"/>
        <v>5550</v>
      </c>
      <c r="V38" s="20">
        <f t="shared" si="15"/>
        <v>2</v>
      </c>
      <c r="W38" s="21">
        <f t="shared" si="12"/>
        <v>9.5</v>
      </c>
      <c r="Y38" s="21">
        <f t="shared" si="16"/>
        <v>0</v>
      </c>
      <c r="Z38" s="21">
        <f t="shared" si="16"/>
        <v>0</v>
      </c>
      <c r="AA38" s="21">
        <f t="shared" si="16"/>
        <v>9.5</v>
      </c>
      <c r="AB38" s="21">
        <f t="shared" si="16"/>
        <v>0</v>
      </c>
    </row>
    <row r="39" spans="1:28" x14ac:dyDescent="0.2">
      <c r="A39" s="8">
        <v>2609</v>
      </c>
      <c r="B39" s="8">
        <v>19</v>
      </c>
      <c r="D39" s="11">
        <f t="shared" si="0"/>
        <v>23389</v>
      </c>
      <c r="E39" s="11">
        <f t="shared" si="1"/>
        <v>40299</v>
      </c>
      <c r="F39" s="11">
        <f t="shared" si="2"/>
        <v>55879</v>
      </c>
      <c r="G39" s="11">
        <f t="shared" si="3"/>
        <v>75829</v>
      </c>
      <c r="H39" s="11">
        <f t="shared" si="4"/>
        <v>-13091</v>
      </c>
      <c r="I39" s="11">
        <f t="shared" si="5"/>
        <v>-4636</v>
      </c>
      <c r="J39" s="11">
        <f t="shared" si="6"/>
        <v>3154</v>
      </c>
      <c r="K39" s="11">
        <f t="shared" si="7"/>
        <v>13129</v>
      </c>
      <c r="L39" s="14">
        <f t="shared" si="8"/>
        <v>-25251</v>
      </c>
      <c r="M39" s="14">
        <f t="shared" si="9"/>
        <v>-19614.333333333332</v>
      </c>
      <c r="N39" s="14">
        <f t="shared" si="10"/>
        <v>-14421</v>
      </c>
      <c r="O39" s="11">
        <f t="shared" si="11"/>
        <v>-7771</v>
      </c>
      <c r="P39" s="11">
        <f t="array" ref="P39">MIN(IF(D39:G39&gt;=$G$2*$B39,D39:G39))</f>
        <v>23389</v>
      </c>
      <c r="Q39" s="3">
        <f t="array" ref="Q39">MIN(IF(H39:K39&gt;=$H$2*$B39/2,H39:K39))</f>
        <v>3154</v>
      </c>
      <c r="R39" s="17">
        <f t="array" ref="R39">MIN(IF(L39:O39&gt;=$I$2*$B39/3,L39:O39))</f>
        <v>0</v>
      </c>
      <c r="S39" s="14">
        <f t="array" ref="S39">IF(P39:R39&gt;0,MIN(IF(P39:R39&gt;0,P39:R39)),10000000)</f>
        <v>3154</v>
      </c>
      <c r="U39" s="20">
        <f t="shared" si="14"/>
        <v>5550</v>
      </c>
      <c r="V39" s="20">
        <f t="shared" si="15"/>
        <v>2</v>
      </c>
      <c r="W39" s="21">
        <f t="shared" si="12"/>
        <v>9.5</v>
      </c>
      <c r="Y39" s="21">
        <f t="shared" si="16"/>
        <v>0</v>
      </c>
      <c r="Z39" s="21">
        <f t="shared" si="16"/>
        <v>0</v>
      </c>
      <c r="AA39" s="21">
        <f t="shared" si="16"/>
        <v>9.5</v>
      </c>
      <c r="AB39" s="21">
        <f t="shared" si="16"/>
        <v>0</v>
      </c>
    </row>
    <row r="40" spans="1:28" x14ac:dyDescent="0.2">
      <c r="A40" s="8">
        <v>2609</v>
      </c>
      <c r="B40" s="8">
        <v>19</v>
      </c>
      <c r="D40" s="11">
        <f t="shared" si="0"/>
        <v>23389</v>
      </c>
      <c r="E40" s="11">
        <f t="shared" si="1"/>
        <v>40299</v>
      </c>
      <c r="F40" s="11">
        <f t="shared" si="2"/>
        <v>55879</v>
      </c>
      <c r="G40" s="11">
        <f t="shared" si="3"/>
        <v>75829</v>
      </c>
      <c r="H40" s="11">
        <f t="shared" si="4"/>
        <v>-13091</v>
      </c>
      <c r="I40" s="11">
        <f t="shared" si="5"/>
        <v>-4636</v>
      </c>
      <c r="J40" s="11">
        <f t="shared" si="6"/>
        <v>3154</v>
      </c>
      <c r="K40" s="11">
        <f t="shared" si="7"/>
        <v>13129</v>
      </c>
      <c r="L40" s="14">
        <f t="shared" si="8"/>
        <v>-25251</v>
      </c>
      <c r="M40" s="14">
        <f t="shared" si="9"/>
        <v>-19614.333333333332</v>
      </c>
      <c r="N40" s="14">
        <f t="shared" si="10"/>
        <v>-14421</v>
      </c>
      <c r="O40" s="11">
        <f t="shared" si="11"/>
        <v>-7771</v>
      </c>
      <c r="P40" s="11">
        <f t="array" ref="P40">MIN(IF(D40:G40&gt;=$G$2*$B40,D40:G40))</f>
        <v>23389</v>
      </c>
      <c r="Q40" s="3">
        <f t="array" ref="Q40">MIN(IF(H40:K40&gt;=$H$2*$B40/2,H40:K40))</f>
        <v>3154</v>
      </c>
      <c r="R40" s="17">
        <f t="array" ref="R40">MIN(IF(L40:O40&gt;=$I$2*$B40/3,L40:O40))</f>
        <v>0</v>
      </c>
      <c r="S40" s="14">
        <f t="array" ref="S40">IF(P40:R40&gt;0,MIN(IF(P40:R40&gt;0,P40:R40)),10000000)</f>
        <v>3154</v>
      </c>
      <c r="U40" s="20">
        <f t="shared" si="14"/>
        <v>5550</v>
      </c>
      <c r="V40" s="20">
        <f t="shared" si="15"/>
        <v>2</v>
      </c>
      <c r="W40" s="21">
        <f t="shared" si="12"/>
        <v>9.5</v>
      </c>
      <c r="Y40" s="21">
        <f t="shared" si="16"/>
        <v>0</v>
      </c>
      <c r="Z40" s="21">
        <f t="shared" si="16"/>
        <v>0</v>
      </c>
      <c r="AA40" s="21">
        <f t="shared" si="16"/>
        <v>9.5</v>
      </c>
      <c r="AB40" s="21">
        <f t="shared" si="16"/>
        <v>0</v>
      </c>
    </row>
    <row r="41" spans="1:28" x14ac:dyDescent="0.2">
      <c r="A41" s="8">
        <v>2609</v>
      </c>
      <c r="B41" s="8">
        <v>19</v>
      </c>
      <c r="D41" s="11">
        <f t="shared" si="0"/>
        <v>23389</v>
      </c>
      <c r="E41" s="11">
        <f t="shared" si="1"/>
        <v>40299</v>
      </c>
      <c r="F41" s="11">
        <f t="shared" si="2"/>
        <v>55879</v>
      </c>
      <c r="G41" s="11">
        <f t="shared" si="3"/>
        <v>75829</v>
      </c>
      <c r="H41" s="11">
        <f t="shared" si="4"/>
        <v>-13091</v>
      </c>
      <c r="I41" s="11">
        <f t="shared" si="5"/>
        <v>-4636</v>
      </c>
      <c r="J41" s="11">
        <f t="shared" si="6"/>
        <v>3154</v>
      </c>
      <c r="K41" s="11">
        <f t="shared" si="7"/>
        <v>13129</v>
      </c>
      <c r="L41" s="14">
        <f t="shared" si="8"/>
        <v>-25251</v>
      </c>
      <c r="M41" s="14">
        <f t="shared" si="9"/>
        <v>-19614.333333333332</v>
      </c>
      <c r="N41" s="14">
        <f t="shared" si="10"/>
        <v>-14421</v>
      </c>
      <c r="O41" s="11">
        <f t="shared" si="11"/>
        <v>-7771</v>
      </c>
      <c r="P41" s="11">
        <f t="array" ref="P41">MIN(IF(D41:G41&gt;=$G$2*$B41,D41:G41))</f>
        <v>23389</v>
      </c>
      <c r="Q41" s="3">
        <f t="array" ref="Q41">MIN(IF(H41:K41&gt;=$H$2*$B41/2,H41:K41))</f>
        <v>3154</v>
      </c>
      <c r="R41" s="17">
        <f t="array" ref="R41">MIN(IF(L41:O41&gt;=$I$2*$B41/3,L41:O41))</f>
        <v>0</v>
      </c>
      <c r="S41" s="14">
        <f t="array" ref="S41">IF(P41:R41&gt;0,MIN(IF(P41:R41&gt;0,P41:R41)),10000000)</f>
        <v>3154</v>
      </c>
      <c r="U41" s="20">
        <f t="shared" si="14"/>
        <v>5550</v>
      </c>
      <c r="V41" s="20">
        <f t="shared" si="15"/>
        <v>2</v>
      </c>
      <c r="W41" s="21">
        <f t="shared" si="12"/>
        <v>9.5</v>
      </c>
      <c r="Y41" s="21">
        <f t="shared" si="16"/>
        <v>0</v>
      </c>
      <c r="Z41" s="21">
        <f t="shared" si="16"/>
        <v>0</v>
      </c>
      <c r="AA41" s="21">
        <f t="shared" si="16"/>
        <v>9.5</v>
      </c>
      <c r="AB41" s="21">
        <f t="shared" si="16"/>
        <v>0</v>
      </c>
    </row>
    <row r="42" spans="1:28" x14ac:dyDescent="0.2">
      <c r="A42" s="8">
        <v>2609</v>
      </c>
      <c r="B42" s="8">
        <v>19</v>
      </c>
      <c r="D42" s="11">
        <f t="shared" si="0"/>
        <v>23389</v>
      </c>
      <c r="E42" s="11">
        <f t="shared" si="1"/>
        <v>40299</v>
      </c>
      <c r="F42" s="11">
        <f t="shared" si="2"/>
        <v>55879</v>
      </c>
      <c r="G42" s="11">
        <f t="shared" si="3"/>
        <v>75829</v>
      </c>
      <c r="H42" s="11">
        <f t="shared" si="4"/>
        <v>-13091</v>
      </c>
      <c r="I42" s="11">
        <f t="shared" si="5"/>
        <v>-4636</v>
      </c>
      <c r="J42" s="11">
        <f t="shared" si="6"/>
        <v>3154</v>
      </c>
      <c r="K42" s="11">
        <f t="shared" si="7"/>
        <v>13129</v>
      </c>
      <c r="L42" s="14">
        <f t="shared" si="8"/>
        <v>-25251</v>
      </c>
      <c r="M42" s="14">
        <f t="shared" si="9"/>
        <v>-19614.333333333332</v>
      </c>
      <c r="N42" s="14">
        <f t="shared" si="10"/>
        <v>-14421</v>
      </c>
      <c r="O42" s="11">
        <f t="shared" si="11"/>
        <v>-7771</v>
      </c>
      <c r="P42" s="11">
        <f t="array" ref="P42">MIN(IF(D42:G42&gt;=$G$2*$B42,D42:G42))</f>
        <v>23389</v>
      </c>
      <c r="Q42" s="3">
        <f t="array" ref="Q42">MIN(IF(H42:K42&gt;=$H$2*$B42/2,H42:K42))</f>
        <v>3154</v>
      </c>
      <c r="R42" s="17">
        <f t="array" ref="R42">MIN(IF(L42:O42&gt;=$I$2*$B42/3,L42:O42))</f>
        <v>0</v>
      </c>
      <c r="S42" s="14">
        <f t="array" ref="S42">IF(P42:R42&gt;0,MIN(IF(P42:R42&gt;0,P42:R42)),10000000)</f>
        <v>3154</v>
      </c>
      <c r="U42" s="20">
        <f t="shared" si="14"/>
        <v>5550</v>
      </c>
      <c r="V42" s="20">
        <f t="shared" si="15"/>
        <v>2</v>
      </c>
      <c r="W42" s="21">
        <f t="shared" si="12"/>
        <v>9.5</v>
      </c>
      <c r="Y42" s="21">
        <f t="shared" si="16"/>
        <v>0</v>
      </c>
      <c r="Z42" s="21">
        <f t="shared" si="16"/>
        <v>0</v>
      </c>
      <c r="AA42" s="21">
        <f t="shared" si="16"/>
        <v>9.5</v>
      </c>
      <c r="AB42" s="21">
        <f t="shared" si="16"/>
        <v>0</v>
      </c>
    </row>
    <row r="43" spans="1:28" x14ac:dyDescent="0.2">
      <c r="A43" s="8">
        <v>2609</v>
      </c>
      <c r="B43" s="8">
        <v>17</v>
      </c>
      <c r="D43" s="11">
        <f t="shared" si="0"/>
        <v>20927</v>
      </c>
      <c r="E43" s="11">
        <f t="shared" si="1"/>
        <v>36057</v>
      </c>
      <c r="F43" s="11">
        <f t="shared" si="2"/>
        <v>49997</v>
      </c>
      <c r="G43" s="11">
        <f t="shared" si="3"/>
        <v>67847</v>
      </c>
      <c r="H43" s="11">
        <f t="shared" si="4"/>
        <v>-11713</v>
      </c>
      <c r="I43" s="11">
        <f t="shared" si="5"/>
        <v>-4148</v>
      </c>
      <c r="J43" s="11">
        <f t="shared" si="6"/>
        <v>2822</v>
      </c>
      <c r="K43" s="11">
        <f t="shared" si="7"/>
        <v>11747</v>
      </c>
      <c r="L43" s="14">
        <f t="shared" si="8"/>
        <v>-22593</v>
      </c>
      <c r="M43" s="14">
        <f t="shared" si="9"/>
        <v>-17549.666666666668</v>
      </c>
      <c r="N43" s="14">
        <f t="shared" si="10"/>
        <v>-12903</v>
      </c>
      <c r="O43" s="11">
        <f t="shared" si="11"/>
        <v>-6953</v>
      </c>
      <c r="P43" s="11">
        <f t="array" ref="P43">MIN(IF(D43:G43&gt;=$G$2*$B43,D43:G43))</f>
        <v>20927</v>
      </c>
      <c r="Q43" s="3">
        <f t="array" ref="Q43">MIN(IF(H43:K43&gt;=$H$2*$B43/2,H43:K43))</f>
        <v>2822</v>
      </c>
      <c r="R43" s="17">
        <f t="array" ref="R43">MIN(IF(L43:O43&gt;=$I$2*$B43/3,L43:O43))</f>
        <v>0</v>
      </c>
      <c r="S43" s="14">
        <f t="array" ref="S43">IF(P43:R43&gt;0,MIN(IF(P43:R43&gt;0,P43:R43)),10000000)</f>
        <v>2822</v>
      </c>
      <c r="U43" s="20">
        <f t="shared" si="14"/>
        <v>5550</v>
      </c>
      <c r="V43" s="20">
        <f t="shared" si="15"/>
        <v>2</v>
      </c>
      <c r="W43" s="21">
        <f t="shared" si="12"/>
        <v>8.5</v>
      </c>
      <c r="Y43" s="21">
        <f t="shared" si="16"/>
        <v>0</v>
      </c>
      <c r="Z43" s="21">
        <f t="shared" si="16"/>
        <v>0</v>
      </c>
      <c r="AA43" s="21">
        <f t="shared" si="16"/>
        <v>8.5</v>
      </c>
      <c r="AB43" s="21">
        <f t="shared" si="16"/>
        <v>0</v>
      </c>
    </row>
    <row r="44" spans="1:28" x14ac:dyDescent="0.2">
      <c r="A44" s="8">
        <v>2609</v>
      </c>
      <c r="B44" s="8">
        <v>15</v>
      </c>
      <c r="D44" s="11">
        <f t="shared" si="0"/>
        <v>18465</v>
      </c>
      <c r="E44" s="11">
        <f t="shared" si="1"/>
        <v>31815</v>
      </c>
      <c r="F44" s="11">
        <f t="shared" si="2"/>
        <v>44115</v>
      </c>
      <c r="G44" s="11">
        <f t="shared" si="3"/>
        <v>59865</v>
      </c>
      <c r="H44" s="11">
        <f t="shared" si="4"/>
        <v>-10335</v>
      </c>
      <c r="I44" s="11">
        <f t="shared" si="5"/>
        <v>-3660</v>
      </c>
      <c r="J44" s="11">
        <f t="shared" si="6"/>
        <v>2490</v>
      </c>
      <c r="K44" s="11">
        <f t="shared" si="7"/>
        <v>10365</v>
      </c>
      <c r="L44" s="14">
        <f t="shared" si="8"/>
        <v>-19935</v>
      </c>
      <c r="M44" s="14">
        <f t="shared" si="9"/>
        <v>-15485</v>
      </c>
      <c r="N44" s="14">
        <f t="shared" si="10"/>
        <v>-11385</v>
      </c>
      <c r="O44" s="11">
        <f t="shared" si="11"/>
        <v>-6135</v>
      </c>
      <c r="P44" s="11">
        <f t="array" ref="P44">MIN(IF(D44:G44&gt;=$G$2*$B44,D44:G44))</f>
        <v>18465</v>
      </c>
      <c r="Q44" s="3">
        <f t="array" ref="Q44">MIN(IF(H44:K44&gt;=$H$2*$B44/2,H44:K44))</f>
        <v>2490</v>
      </c>
      <c r="R44" s="17">
        <f t="array" ref="R44">MIN(IF(L44:O44&gt;=$I$2*$B44/3,L44:O44))</f>
        <v>0</v>
      </c>
      <c r="S44" s="14">
        <f t="array" ref="S44">IF(P44:R44&gt;0,MIN(IF(P44:R44&gt;0,P44:R44)),10000000)</f>
        <v>2490</v>
      </c>
      <c r="U44" s="20">
        <f t="shared" si="14"/>
        <v>5550</v>
      </c>
      <c r="V44" s="20">
        <f t="shared" si="15"/>
        <v>2</v>
      </c>
      <c r="W44" s="21">
        <f t="shared" si="12"/>
        <v>7.5</v>
      </c>
      <c r="Y44" s="21">
        <f t="shared" si="16"/>
        <v>0</v>
      </c>
      <c r="Z44" s="21">
        <f t="shared" si="16"/>
        <v>0</v>
      </c>
      <c r="AA44" s="21">
        <f t="shared" si="16"/>
        <v>7.5</v>
      </c>
      <c r="AB44" s="21">
        <f t="shared" si="16"/>
        <v>0</v>
      </c>
    </row>
    <row r="45" spans="1:28" x14ac:dyDescent="0.2">
      <c r="A45" s="8">
        <v>2609</v>
      </c>
      <c r="B45" s="8">
        <v>15</v>
      </c>
      <c r="D45" s="11">
        <f t="shared" si="0"/>
        <v>18465</v>
      </c>
      <c r="E45" s="11">
        <f t="shared" si="1"/>
        <v>31815</v>
      </c>
      <c r="F45" s="11">
        <f t="shared" si="2"/>
        <v>44115</v>
      </c>
      <c r="G45" s="11">
        <f t="shared" si="3"/>
        <v>59865</v>
      </c>
      <c r="H45" s="11">
        <f t="shared" si="4"/>
        <v>-10335</v>
      </c>
      <c r="I45" s="11">
        <f t="shared" si="5"/>
        <v>-3660</v>
      </c>
      <c r="J45" s="11">
        <f t="shared" si="6"/>
        <v>2490</v>
      </c>
      <c r="K45" s="11">
        <f t="shared" si="7"/>
        <v>10365</v>
      </c>
      <c r="L45" s="14">
        <f t="shared" si="8"/>
        <v>-19935</v>
      </c>
      <c r="M45" s="14">
        <f t="shared" si="9"/>
        <v>-15485</v>
      </c>
      <c r="N45" s="14">
        <f t="shared" si="10"/>
        <v>-11385</v>
      </c>
      <c r="O45" s="11">
        <f t="shared" si="11"/>
        <v>-6135</v>
      </c>
      <c r="P45" s="11">
        <f t="array" ref="P45">MIN(IF(D45:G45&gt;=$G$2*$B45,D45:G45))</f>
        <v>18465</v>
      </c>
      <c r="Q45" s="3">
        <f t="array" ref="Q45">MIN(IF(H45:K45&gt;=$H$2*$B45/2,H45:K45))</f>
        <v>2490</v>
      </c>
      <c r="R45" s="17">
        <f t="array" ref="R45">MIN(IF(L45:O45&gt;=$I$2*$B45/3,L45:O45))</f>
        <v>0</v>
      </c>
      <c r="S45" s="14">
        <f t="array" ref="S45">IF(P45:R45&gt;0,MIN(IF(P45:R45&gt;0,P45:R45)),10000000)</f>
        <v>2490</v>
      </c>
      <c r="U45" s="20">
        <f t="shared" si="14"/>
        <v>5550</v>
      </c>
      <c r="V45" s="20">
        <f t="shared" si="15"/>
        <v>2</v>
      </c>
      <c r="W45" s="21">
        <f t="shared" si="12"/>
        <v>7.5</v>
      </c>
      <c r="Y45" s="21">
        <f t="shared" si="16"/>
        <v>0</v>
      </c>
      <c r="Z45" s="21">
        <f t="shared" si="16"/>
        <v>0</v>
      </c>
      <c r="AA45" s="21">
        <f t="shared" si="16"/>
        <v>7.5</v>
      </c>
      <c r="AB45" s="21">
        <f t="shared" si="16"/>
        <v>0</v>
      </c>
    </row>
    <row r="46" spans="1:28" x14ac:dyDescent="0.2">
      <c r="A46" s="8">
        <v>2609</v>
      </c>
      <c r="B46" s="8">
        <v>15</v>
      </c>
      <c r="D46" s="11">
        <f t="shared" si="0"/>
        <v>18465</v>
      </c>
      <c r="E46" s="11">
        <f t="shared" si="1"/>
        <v>31815</v>
      </c>
      <c r="F46" s="11">
        <f t="shared" si="2"/>
        <v>44115</v>
      </c>
      <c r="G46" s="11">
        <f t="shared" si="3"/>
        <v>59865</v>
      </c>
      <c r="H46" s="11">
        <f t="shared" si="4"/>
        <v>-10335</v>
      </c>
      <c r="I46" s="11">
        <f t="shared" si="5"/>
        <v>-3660</v>
      </c>
      <c r="J46" s="11">
        <f t="shared" si="6"/>
        <v>2490</v>
      </c>
      <c r="K46" s="11">
        <f t="shared" si="7"/>
        <v>10365</v>
      </c>
      <c r="L46" s="14">
        <f t="shared" si="8"/>
        <v>-19935</v>
      </c>
      <c r="M46" s="14">
        <f t="shared" si="9"/>
        <v>-15485</v>
      </c>
      <c r="N46" s="14">
        <f t="shared" si="10"/>
        <v>-11385</v>
      </c>
      <c r="O46" s="11">
        <f t="shared" si="11"/>
        <v>-6135</v>
      </c>
      <c r="P46" s="11">
        <f t="array" ref="P46">MIN(IF(D46:G46&gt;=$G$2*$B46,D46:G46))</f>
        <v>18465</v>
      </c>
      <c r="Q46" s="3">
        <f t="array" ref="Q46">MIN(IF(H46:K46&gt;=$H$2*$B46/2,H46:K46))</f>
        <v>2490</v>
      </c>
      <c r="R46" s="17">
        <f t="array" ref="R46">MIN(IF(L46:O46&gt;=$I$2*$B46/3,L46:O46))</f>
        <v>0</v>
      </c>
      <c r="S46" s="14">
        <f t="array" ref="S46">IF(P46:R46&gt;0,MIN(IF(P46:R46&gt;0,P46:R46)),10000000)</f>
        <v>2490</v>
      </c>
      <c r="U46" s="20">
        <f t="shared" si="14"/>
        <v>5550</v>
      </c>
      <c r="V46" s="20">
        <f t="shared" si="15"/>
        <v>2</v>
      </c>
      <c r="W46" s="21">
        <f t="shared" si="12"/>
        <v>7.5</v>
      </c>
      <c r="Y46" s="21">
        <f t="shared" si="16"/>
        <v>0</v>
      </c>
      <c r="Z46" s="21">
        <f t="shared" si="16"/>
        <v>0</v>
      </c>
      <c r="AA46" s="21">
        <f t="shared" si="16"/>
        <v>7.5</v>
      </c>
      <c r="AB46" s="21">
        <f t="shared" si="16"/>
        <v>0</v>
      </c>
    </row>
    <row r="47" spans="1:28" x14ac:dyDescent="0.2">
      <c r="A47" s="8">
        <v>2609</v>
      </c>
      <c r="B47" s="8">
        <v>14</v>
      </c>
      <c r="D47" s="11">
        <f t="shared" si="0"/>
        <v>17234</v>
      </c>
      <c r="E47" s="11">
        <f t="shared" si="1"/>
        <v>29694</v>
      </c>
      <c r="F47" s="11">
        <f t="shared" si="2"/>
        <v>41174</v>
      </c>
      <c r="G47" s="11">
        <f t="shared" si="3"/>
        <v>55874</v>
      </c>
      <c r="H47" s="11">
        <f t="shared" si="4"/>
        <v>-9646</v>
      </c>
      <c r="I47" s="11">
        <f t="shared" si="5"/>
        <v>-3416</v>
      </c>
      <c r="J47" s="11">
        <f t="shared" si="6"/>
        <v>2324</v>
      </c>
      <c r="K47" s="11">
        <f t="shared" si="7"/>
        <v>9674</v>
      </c>
      <c r="L47" s="14">
        <f t="shared" si="8"/>
        <v>-18606</v>
      </c>
      <c r="M47" s="14">
        <f t="shared" si="9"/>
        <v>-14452.666666666666</v>
      </c>
      <c r="N47" s="14">
        <f t="shared" si="10"/>
        <v>-10626</v>
      </c>
      <c r="O47" s="11">
        <f t="shared" si="11"/>
        <v>-5726</v>
      </c>
      <c r="P47" s="11">
        <f t="array" ref="P47">MIN(IF(D47:G47&gt;=$G$2*$B47,D47:G47))</f>
        <v>17234</v>
      </c>
      <c r="Q47" s="3">
        <f t="array" ref="Q47">MIN(IF(H47:K47&gt;=$H$2*$B47/2,H47:K47))</f>
        <v>2324</v>
      </c>
      <c r="R47" s="17">
        <f t="array" ref="R47">MIN(IF(L47:O47&gt;=$I$2*$B47/3,L47:O47))</f>
        <v>0</v>
      </c>
      <c r="S47" s="14">
        <f t="array" ref="S47">IF(P47:R47&gt;0,MIN(IF(P47:R47&gt;0,P47:R47)),10000000)</f>
        <v>2324</v>
      </c>
      <c r="U47" s="20">
        <f t="shared" si="14"/>
        <v>5550</v>
      </c>
      <c r="V47" s="20">
        <f t="shared" si="15"/>
        <v>2</v>
      </c>
      <c r="W47" s="21">
        <f t="shared" si="12"/>
        <v>7</v>
      </c>
      <c r="Y47" s="21">
        <f t="shared" si="16"/>
        <v>0</v>
      </c>
      <c r="Z47" s="21">
        <f t="shared" si="16"/>
        <v>0</v>
      </c>
      <c r="AA47" s="21">
        <f t="shared" si="16"/>
        <v>7</v>
      </c>
      <c r="AB47" s="21">
        <f t="shared" si="16"/>
        <v>0</v>
      </c>
    </row>
    <row r="48" spans="1:28" x14ac:dyDescent="0.2">
      <c r="A48" s="8">
        <v>2609</v>
      </c>
      <c r="B48" s="8">
        <v>14</v>
      </c>
      <c r="D48" s="11">
        <f t="shared" si="0"/>
        <v>17234</v>
      </c>
      <c r="E48" s="11">
        <f t="shared" si="1"/>
        <v>29694</v>
      </c>
      <c r="F48" s="11">
        <f t="shared" si="2"/>
        <v>41174</v>
      </c>
      <c r="G48" s="11">
        <f t="shared" si="3"/>
        <v>55874</v>
      </c>
      <c r="H48" s="11">
        <f t="shared" si="4"/>
        <v>-9646</v>
      </c>
      <c r="I48" s="11">
        <f t="shared" si="5"/>
        <v>-3416</v>
      </c>
      <c r="J48" s="11">
        <f t="shared" si="6"/>
        <v>2324</v>
      </c>
      <c r="K48" s="11">
        <f t="shared" si="7"/>
        <v>9674</v>
      </c>
      <c r="L48" s="14">
        <f t="shared" si="8"/>
        <v>-18606</v>
      </c>
      <c r="M48" s="14">
        <f t="shared" si="9"/>
        <v>-14452.666666666666</v>
      </c>
      <c r="N48" s="14">
        <f t="shared" si="10"/>
        <v>-10626</v>
      </c>
      <c r="O48" s="11">
        <f t="shared" si="11"/>
        <v>-5726</v>
      </c>
      <c r="P48" s="11">
        <f t="array" ref="P48">MIN(IF(D48:G48&gt;=$G$2*$B48,D48:G48))</f>
        <v>17234</v>
      </c>
      <c r="Q48" s="3">
        <f t="array" ref="Q48">MIN(IF(H48:K48&gt;=$H$2*$B48/2,H48:K48))</f>
        <v>2324</v>
      </c>
      <c r="R48" s="17">
        <f t="array" ref="R48">MIN(IF(L48:O48&gt;=$I$2*$B48/3,L48:O48))</f>
        <v>0</v>
      </c>
      <c r="S48" s="14">
        <f t="array" ref="S48">IF(P48:R48&gt;0,MIN(IF(P48:R48&gt;0,P48:R48)),10000000)</f>
        <v>2324</v>
      </c>
      <c r="U48" s="20">
        <f t="shared" si="14"/>
        <v>5550</v>
      </c>
      <c r="V48" s="20">
        <f t="shared" si="15"/>
        <v>2</v>
      </c>
      <c r="W48" s="21">
        <f t="shared" si="12"/>
        <v>7</v>
      </c>
      <c r="Y48" s="21">
        <f t="shared" si="16"/>
        <v>0</v>
      </c>
      <c r="Z48" s="21">
        <f t="shared" si="16"/>
        <v>0</v>
      </c>
      <c r="AA48" s="21">
        <f t="shared" si="16"/>
        <v>7</v>
      </c>
      <c r="AB48" s="21">
        <f t="shared" si="16"/>
        <v>0</v>
      </c>
    </row>
    <row r="49" spans="1:28" x14ac:dyDescent="0.2">
      <c r="A49" s="8">
        <v>2699</v>
      </c>
      <c r="B49" s="8">
        <v>35</v>
      </c>
      <c r="D49" s="11">
        <f t="shared" si="0"/>
        <v>39935</v>
      </c>
      <c r="E49" s="11">
        <f t="shared" si="1"/>
        <v>71085</v>
      </c>
      <c r="F49" s="11">
        <f t="shared" si="2"/>
        <v>99785</v>
      </c>
      <c r="G49" s="11">
        <f t="shared" si="3"/>
        <v>136535</v>
      </c>
      <c r="H49" s="11">
        <f t="shared" si="4"/>
        <v>-27265</v>
      </c>
      <c r="I49" s="11">
        <f t="shared" si="5"/>
        <v>-11690</v>
      </c>
      <c r="J49" s="11">
        <f t="shared" si="6"/>
        <v>2660</v>
      </c>
      <c r="K49" s="11">
        <f t="shared" si="7"/>
        <v>21035</v>
      </c>
      <c r="L49" s="14">
        <f t="shared" si="8"/>
        <v>-49665</v>
      </c>
      <c r="M49" s="14">
        <f t="shared" si="9"/>
        <v>-39281.666666666664</v>
      </c>
      <c r="N49" s="14">
        <f t="shared" si="10"/>
        <v>-29715</v>
      </c>
      <c r="O49" s="11">
        <f t="shared" si="11"/>
        <v>-17465</v>
      </c>
      <c r="P49" s="11">
        <f t="array" ref="P49">MIN(IF(D49:G49&gt;=$G$2*$B49,D49:G49))</f>
        <v>39935</v>
      </c>
      <c r="Q49" s="3">
        <f t="array" ref="Q49">MIN(IF(H49:K49&gt;=$H$2*$B49/2,H49:K49))</f>
        <v>2660</v>
      </c>
      <c r="R49" s="17">
        <f t="array" ref="R49">MIN(IF(L49:O49&gt;=$I$2*$B49/3,L49:O49))</f>
        <v>0</v>
      </c>
      <c r="S49" s="14">
        <f t="array" ref="S49">IF(P49:R49&gt;0,MIN(IF(P49:R49&gt;0,P49:R49)),10000000)</f>
        <v>2660</v>
      </c>
      <c r="U49" s="20">
        <f t="shared" si="14"/>
        <v>5550</v>
      </c>
      <c r="V49" s="20">
        <f t="shared" si="15"/>
        <v>2</v>
      </c>
      <c r="W49" s="21">
        <f t="shared" si="12"/>
        <v>17.5</v>
      </c>
      <c r="Y49" s="21">
        <f t="shared" si="16"/>
        <v>0</v>
      </c>
      <c r="Z49" s="21">
        <f t="shared" si="16"/>
        <v>0</v>
      </c>
      <c r="AA49" s="21">
        <f t="shared" si="16"/>
        <v>17.5</v>
      </c>
      <c r="AB49" s="21">
        <f t="shared" si="16"/>
        <v>0</v>
      </c>
    </row>
    <row r="50" spans="1:28" x14ac:dyDescent="0.2">
      <c r="A50" s="8">
        <v>2704</v>
      </c>
      <c r="B50" s="8">
        <v>28</v>
      </c>
      <c r="D50" s="11">
        <f t="shared" si="0"/>
        <v>31808</v>
      </c>
      <c r="E50" s="11">
        <f t="shared" si="1"/>
        <v>56728</v>
      </c>
      <c r="F50" s="11">
        <f t="shared" si="2"/>
        <v>79688</v>
      </c>
      <c r="G50" s="11">
        <f t="shared" si="3"/>
        <v>109088</v>
      </c>
      <c r="H50" s="11">
        <f t="shared" si="4"/>
        <v>-21952</v>
      </c>
      <c r="I50" s="11">
        <f t="shared" si="5"/>
        <v>-9492</v>
      </c>
      <c r="J50" s="11">
        <f t="shared" si="6"/>
        <v>1988</v>
      </c>
      <c r="K50" s="11">
        <f t="shared" si="7"/>
        <v>16688</v>
      </c>
      <c r="L50" s="14">
        <f t="shared" si="8"/>
        <v>-39872</v>
      </c>
      <c r="M50" s="14">
        <f t="shared" si="9"/>
        <v>-31565.333333333332</v>
      </c>
      <c r="N50" s="14">
        <f t="shared" si="10"/>
        <v>-23912</v>
      </c>
      <c r="O50" s="11">
        <f t="shared" si="11"/>
        <v>-14112</v>
      </c>
      <c r="P50" s="11">
        <f t="array" ref="P50">MIN(IF(D50:G50&gt;=$G$2*$B50,D50:G50))</f>
        <v>31808</v>
      </c>
      <c r="Q50" s="3">
        <f t="array" ref="Q50">MIN(IF(H50:K50&gt;=$H$2*$B50/2,H50:K50))</f>
        <v>1988</v>
      </c>
      <c r="R50" s="17">
        <f t="array" ref="R50">MIN(IF(L50:O50&gt;=$I$2*$B50/3,L50:O50))</f>
        <v>0</v>
      </c>
      <c r="S50" s="14">
        <f t="array" ref="S50">IF(P50:R50&gt;0,MIN(IF(P50:R50&gt;0,P50:R50)),10000000)</f>
        <v>1988</v>
      </c>
      <c r="U50" s="20">
        <f t="shared" si="14"/>
        <v>5550</v>
      </c>
      <c r="V50" s="20">
        <f t="shared" si="15"/>
        <v>2</v>
      </c>
      <c r="W50" s="21">
        <f t="shared" si="12"/>
        <v>14</v>
      </c>
      <c r="Y50" s="21">
        <f t="shared" si="16"/>
        <v>0</v>
      </c>
      <c r="Z50" s="21">
        <f t="shared" si="16"/>
        <v>0</v>
      </c>
      <c r="AA50" s="21">
        <f t="shared" si="16"/>
        <v>14</v>
      </c>
      <c r="AB50" s="21">
        <f t="shared" si="16"/>
        <v>0</v>
      </c>
    </row>
    <row r="51" spans="1:28" x14ac:dyDescent="0.2">
      <c r="A51" s="8">
        <v>2709</v>
      </c>
      <c r="B51" s="8">
        <v>28</v>
      </c>
      <c r="D51" s="11">
        <f t="shared" si="0"/>
        <v>31668</v>
      </c>
      <c r="E51" s="11">
        <f t="shared" si="1"/>
        <v>56588</v>
      </c>
      <c r="F51" s="11">
        <f t="shared" si="2"/>
        <v>79548</v>
      </c>
      <c r="G51" s="11">
        <f t="shared" si="3"/>
        <v>108948</v>
      </c>
      <c r="H51" s="11">
        <f t="shared" si="4"/>
        <v>-22092</v>
      </c>
      <c r="I51" s="11">
        <f t="shared" si="5"/>
        <v>-9632</v>
      </c>
      <c r="J51" s="11">
        <f t="shared" si="6"/>
        <v>1848</v>
      </c>
      <c r="K51" s="11">
        <f t="shared" si="7"/>
        <v>16548</v>
      </c>
      <c r="L51" s="14">
        <f t="shared" si="8"/>
        <v>-40012</v>
      </c>
      <c r="M51" s="14">
        <f t="shared" si="9"/>
        <v>-31705.333333333332</v>
      </c>
      <c r="N51" s="14">
        <f t="shared" si="10"/>
        <v>-24052</v>
      </c>
      <c r="O51" s="11">
        <f t="shared" si="11"/>
        <v>-14252</v>
      </c>
      <c r="P51" s="11">
        <f t="array" ref="P51">MIN(IF(D51:G51&gt;=$G$2*$B51,D51:G51))</f>
        <v>31668</v>
      </c>
      <c r="Q51" s="3">
        <f t="array" ref="Q51">MIN(IF(H51:K51&gt;=$H$2*$B51/2,H51:K51))</f>
        <v>1848</v>
      </c>
      <c r="R51" s="17">
        <f t="array" ref="R51">MIN(IF(L51:O51&gt;=$I$2*$B51/3,L51:O51))</f>
        <v>0</v>
      </c>
      <c r="S51" s="14">
        <f t="array" ref="S51">IF(P51:R51&gt;0,MIN(IF(P51:R51&gt;0,P51:R51)),10000000)</f>
        <v>1848</v>
      </c>
      <c r="U51" s="20">
        <f t="shared" si="14"/>
        <v>5550</v>
      </c>
      <c r="V51" s="20">
        <f t="shared" si="15"/>
        <v>2</v>
      </c>
      <c r="W51" s="21">
        <f t="shared" si="12"/>
        <v>14</v>
      </c>
      <c r="Y51" s="21">
        <f t="shared" si="16"/>
        <v>0</v>
      </c>
      <c r="Z51" s="21">
        <f t="shared" si="16"/>
        <v>0</v>
      </c>
      <c r="AA51" s="21">
        <f t="shared" si="16"/>
        <v>14</v>
      </c>
      <c r="AB51" s="21">
        <f t="shared" si="16"/>
        <v>0</v>
      </c>
    </row>
    <row r="52" spans="1:28" x14ac:dyDescent="0.2">
      <c r="A52" s="8">
        <v>2709</v>
      </c>
      <c r="B52" s="8">
        <v>24</v>
      </c>
      <c r="D52" s="11">
        <f t="shared" si="0"/>
        <v>27144</v>
      </c>
      <c r="E52" s="11">
        <f t="shared" si="1"/>
        <v>48504</v>
      </c>
      <c r="F52" s="11">
        <f t="shared" si="2"/>
        <v>68184</v>
      </c>
      <c r="G52" s="11">
        <f t="shared" si="3"/>
        <v>93384</v>
      </c>
      <c r="H52" s="11">
        <f t="shared" si="4"/>
        <v>-18936</v>
      </c>
      <c r="I52" s="11">
        <f t="shared" si="5"/>
        <v>-8256</v>
      </c>
      <c r="J52" s="11">
        <f t="shared" si="6"/>
        <v>1584</v>
      </c>
      <c r="K52" s="11">
        <f t="shared" si="7"/>
        <v>14184</v>
      </c>
      <c r="L52" s="14">
        <f t="shared" si="8"/>
        <v>-34296</v>
      </c>
      <c r="M52" s="14">
        <f t="shared" si="9"/>
        <v>-27176</v>
      </c>
      <c r="N52" s="14">
        <f t="shared" si="10"/>
        <v>-20616</v>
      </c>
      <c r="O52" s="11">
        <f t="shared" si="11"/>
        <v>-12216</v>
      </c>
      <c r="P52" s="11">
        <f t="array" ref="P52">MIN(IF(D52:G52&gt;=$G$2*$B52,D52:G52))</f>
        <v>27144</v>
      </c>
      <c r="Q52" s="3">
        <f t="array" ref="Q52">MIN(IF(H52:K52&gt;=$H$2*$B52/2,H52:K52))</f>
        <v>1584</v>
      </c>
      <c r="R52" s="17">
        <f t="array" ref="R52">MIN(IF(L52:O52&gt;=$I$2*$B52/3,L52:O52))</f>
        <v>0</v>
      </c>
      <c r="S52" s="14">
        <f t="array" ref="S52">IF(P52:R52&gt;0,MIN(IF(P52:R52&gt;0,P52:R52)),10000000)</f>
        <v>1584</v>
      </c>
      <c r="U52" s="20">
        <f t="shared" si="14"/>
        <v>5550</v>
      </c>
      <c r="V52" s="20">
        <f t="shared" si="15"/>
        <v>2</v>
      </c>
      <c r="W52" s="21">
        <f t="shared" si="12"/>
        <v>12</v>
      </c>
      <c r="Y52" s="21">
        <f t="shared" si="16"/>
        <v>0</v>
      </c>
      <c r="Z52" s="21">
        <f t="shared" si="16"/>
        <v>0</v>
      </c>
      <c r="AA52" s="21">
        <f t="shared" si="16"/>
        <v>12</v>
      </c>
      <c r="AB52" s="21">
        <f t="shared" si="16"/>
        <v>0</v>
      </c>
    </row>
    <row r="53" spans="1:28" x14ac:dyDescent="0.2">
      <c r="A53" s="8">
        <v>2749</v>
      </c>
      <c r="B53" s="8">
        <v>31</v>
      </c>
      <c r="D53" s="11">
        <f t="shared" si="0"/>
        <v>33821</v>
      </c>
      <c r="E53" s="11">
        <f t="shared" si="1"/>
        <v>61411</v>
      </c>
      <c r="F53" s="11">
        <f t="shared" si="2"/>
        <v>86831</v>
      </c>
      <c r="G53" s="11">
        <f t="shared" si="3"/>
        <v>119381</v>
      </c>
      <c r="H53" s="11">
        <f t="shared" si="4"/>
        <v>-25699</v>
      </c>
      <c r="I53" s="11">
        <f t="shared" si="5"/>
        <v>-11904</v>
      </c>
      <c r="J53" s="11">
        <f t="shared" si="6"/>
        <v>806</v>
      </c>
      <c r="K53" s="11">
        <f t="shared" si="7"/>
        <v>17081</v>
      </c>
      <c r="L53" s="14">
        <f t="shared" si="8"/>
        <v>-45539</v>
      </c>
      <c r="M53" s="14">
        <f t="shared" si="9"/>
        <v>-36342.333333333336</v>
      </c>
      <c r="N53" s="14">
        <f t="shared" si="10"/>
        <v>-27869</v>
      </c>
      <c r="O53" s="11">
        <f t="shared" si="11"/>
        <v>-17019</v>
      </c>
      <c r="P53" s="11">
        <f t="array" ref="P53">MIN(IF(D53:G53&gt;=$G$2*$B53,D53:G53))</f>
        <v>33821</v>
      </c>
      <c r="Q53" s="3">
        <f t="array" ref="Q53">MIN(IF(H53:K53&gt;=$H$2*$B53/2,H53:K53))</f>
        <v>17081</v>
      </c>
      <c r="R53" s="17">
        <f t="array" ref="R53">MIN(IF(L53:O53&gt;=$I$2*$B53/3,L53:O53))</f>
        <v>0</v>
      </c>
      <c r="S53" s="14">
        <f t="array" ref="S53">IF(P53:R53&gt;0,MIN(IF(P53:R53&gt;0,P53:R53)),10000000)</f>
        <v>17081</v>
      </c>
      <c r="U53" s="20">
        <f t="shared" si="14"/>
        <v>6600</v>
      </c>
      <c r="V53" s="20">
        <f t="shared" si="15"/>
        <v>2</v>
      </c>
      <c r="W53" s="21">
        <f t="shared" si="12"/>
        <v>15.5</v>
      </c>
      <c r="Y53" s="21">
        <f t="shared" si="16"/>
        <v>0</v>
      </c>
      <c r="Z53" s="21">
        <f t="shared" si="16"/>
        <v>0</v>
      </c>
      <c r="AA53" s="21">
        <f t="shared" si="16"/>
        <v>0</v>
      </c>
      <c r="AB53" s="21">
        <f t="shared" si="16"/>
        <v>15.5</v>
      </c>
    </row>
    <row r="54" spans="1:28" x14ac:dyDescent="0.2">
      <c r="A54" s="8">
        <v>2789</v>
      </c>
      <c r="B54" s="8">
        <v>36</v>
      </c>
      <c r="D54" s="11">
        <f t="shared" si="0"/>
        <v>37836</v>
      </c>
      <c r="E54" s="11">
        <f t="shared" si="1"/>
        <v>69876</v>
      </c>
      <c r="F54" s="11">
        <f t="shared" si="2"/>
        <v>99396</v>
      </c>
      <c r="G54" s="11">
        <f t="shared" si="3"/>
        <v>137196</v>
      </c>
      <c r="H54" s="11">
        <f t="shared" si="4"/>
        <v>-31284</v>
      </c>
      <c r="I54" s="11">
        <f t="shared" si="5"/>
        <v>-15264</v>
      </c>
      <c r="J54" s="11">
        <f t="shared" si="6"/>
        <v>-504</v>
      </c>
      <c r="K54" s="11">
        <f t="shared" si="7"/>
        <v>18396</v>
      </c>
      <c r="L54" s="14">
        <f t="shared" si="8"/>
        <v>-54324</v>
      </c>
      <c r="M54" s="14">
        <f t="shared" si="9"/>
        <v>-43644</v>
      </c>
      <c r="N54" s="14">
        <f t="shared" si="10"/>
        <v>-33804</v>
      </c>
      <c r="O54" s="11">
        <f t="shared" si="11"/>
        <v>-21204</v>
      </c>
      <c r="P54" s="11">
        <f t="array" ref="P54">MIN(IF(D54:G54&gt;=$G$2*$B54,D54:G54))</f>
        <v>37836</v>
      </c>
      <c r="Q54" s="3">
        <f t="array" ref="Q54">MIN(IF(H54:K54&gt;=$H$2*$B54/2,H54:K54))</f>
        <v>18396</v>
      </c>
      <c r="R54" s="17">
        <f t="array" ref="R54">MIN(IF(L54:O54&gt;=$I$2*$B54/3,L54:O54))</f>
        <v>0</v>
      </c>
      <c r="S54" s="14">
        <f t="array" ref="S54">IF(P54:R54&gt;0,MIN(IF(P54:R54&gt;0,P54:R54)),10000000)</f>
        <v>18396</v>
      </c>
      <c r="U54" s="20">
        <f t="shared" si="14"/>
        <v>6600</v>
      </c>
      <c r="V54" s="20">
        <f t="shared" si="15"/>
        <v>2</v>
      </c>
      <c r="W54" s="21">
        <f t="shared" si="12"/>
        <v>18</v>
      </c>
      <c r="Y54" s="21">
        <f t="shared" si="16"/>
        <v>0</v>
      </c>
      <c r="Z54" s="21">
        <f t="shared" si="16"/>
        <v>0</v>
      </c>
      <c r="AA54" s="21">
        <f t="shared" si="16"/>
        <v>0</v>
      </c>
      <c r="AB54" s="21">
        <f t="shared" si="16"/>
        <v>18</v>
      </c>
    </row>
    <row r="55" spans="1:28" x14ac:dyDescent="0.2">
      <c r="A55" s="8">
        <v>2789</v>
      </c>
      <c r="B55" s="8">
        <v>30</v>
      </c>
      <c r="D55" s="11">
        <f t="shared" si="0"/>
        <v>31530</v>
      </c>
      <c r="E55" s="11">
        <f t="shared" si="1"/>
        <v>58230</v>
      </c>
      <c r="F55" s="11">
        <f t="shared" si="2"/>
        <v>82830</v>
      </c>
      <c r="G55" s="11">
        <f t="shared" si="3"/>
        <v>114330</v>
      </c>
      <c r="H55" s="11">
        <f t="shared" si="4"/>
        <v>-26070</v>
      </c>
      <c r="I55" s="11">
        <f t="shared" si="5"/>
        <v>-12720</v>
      </c>
      <c r="J55" s="11">
        <f t="shared" si="6"/>
        <v>-420</v>
      </c>
      <c r="K55" s="11">
        <f t="shared" si="7"/>
        <v>15330</v>
      </c>
      <c r="L55" s="14">
        <f t="shared" si="8"/>
        <v>-45270</v>
      </c>
      <c r="M55" s="14">
        <f t="shared" si="9"/>
        <v>-36370</v>
      </c>
      <c r="N55" s="14">
        <f t="shared" si="10"/>
        <v>-28170</v>
      </c>
      <c r="O55" s="11">
        <f t="shared" si="11"/>
        <v>-17670</v>
      </c>
      <c r="P55" s="11">
        <f t="array" ref="P55">MIN(IF(D55:G55&gt;=$G$2*$B55,D55:G55))</f>
        <v>31530</v>
      </c>
      <c r="Q55" s="3">
        <f t="array" ref="Q55">MIN(IF(H55:K55&gt;=$H$2*$B55/2,H55:K55))</f>
        <v>15330</v>
      </c>
      <c r="R55" s="17">
        <f t="array" ref="R55">MIN(IF(L55:O55&gt;=$I$2*$B55/3,L55:O55))</f>
        <v>0</v>
      </c>
      <c r="S55" s="14">
        <f t="array" ref="S55">IF(P55:R55&gt;0,MIN(IF(P55:R55&gt;0,P55:R55)),10000000)</f>
        <v>15330</v>
      </c>
      <c r="U55" s="20">
        <f t="shared" si="14"/>
        <v>6600</v>
      </c>
      <c r="V55" s="20">
        <f t="shared" si="15"/>
        <v>2</v>
      </c>
      <c r="W55" s="21">
        <f t="shared" si="12"/>
        <v>15</v>
      </c>
      <c r="Y55" s="21">
        <f t="shared" si="16"/>
        <v>0</v>
      </c>
      <c r="Z55" s="21">
        <f t="shared" si="16"/>
        <v>0</v>
      </c>
      <c r="AA55" s="21">
        <f t="shared" si="16"/>
        <v>0</v>
      </c>
      <c r="AB55" s="21">
        <f t="shared" si="16"/>
        <v>15</v>
      </c>
    </row>
    <row r="56" spans="1:28" x14ac:dyDescent="0.2">
      <c r="A56" s="8">
        <v>2789</v>
      </c>
      <c r="B56" s="8">
        <v>22</v>
      </c>
      <c r="D56" s="11">
        <f t="shared" si="0"/>
        <v>23122</v>
      </c>
      <c r="E56" s="11">
        <f t="shared" si="1"/>
        <v>42702</v>
      </c>
      <c r="F56" s="11">
        <f t="shared" si="2"/>
        <v>60742</v>
      </c>
      <c r="G56" s="11">
        <f t="shared" si="3"/>
        <v>83842</v>
      </c>
      <c r="H56" s="11">
        <f t="shared" si="4"/>
        <v>-19118</v>
      </c>
      <c r="I56" s="11">
        <f t="shared" si="5"/>
        <v>-9328</v>
      </c>
      <c r="J56" s="11">
        <f t="shared" si="6"/>
        <v>-308</v>
      </c>
      <c r="K56" s="11">
        <f t="shared" si="7"/>
        <v>11242</v>
      </c>
      <c r="L56" s="14">
        <f t="shared" si="8"/>
        <v>-33198</v>
      </c>
      <c r="M56" s="14">
        <f t="shared" si="9"/>
        <v>-26671.333333333332</v>
      </c>
      <c r="N56" s="14">
        <f t="shared" si="10"/>
        <v>-20658</v>
      </c>
      <c r="O56" s="11">
        <f t="shared" si="11"/>
        <v>-12958</v>
      </c>
      <c r="P56" s="11">
        <f t="array" ref="P56">MIN(IF(D56:G56&gt;=$G$2*$B56,D56:G56))</f>
        <v>23122</v>
      </c>
      <c r="Q56" s="3">
        <f t="array" ref="Q56">MIN(IF(H56:K56&gt;=$H$2*$B56/2,H56:K56))</f>
        <v>11242</v>
      </c>
      <c r="R56" s="17">
        <f t="array" ref="R56">MIN(IF(L56:O56&gt;=$I$2*$B56/3,L56:O56))</f>
        <v>0</v>
      </c>
      <c r="S56" s="14">
        <f t="array" ref="S56">IF(P56:R56&gt;0,MIN(IF(P56:R56&gt;0,P56:R56)),10000000)</f>
        <v>11242</v>
      </c>
      <c r="U56" s="20">
        <f t="shared" si="14"/>
        <v>6600</v>
      </c>
      <c r="V56" s="20">
        <f t="shared" si="15"/>
        <v>2</v>
      </c>
      <c r="W56" s="21">
        <f t="shared" si="12"/>
        <v>11</v>
      </c>
      <c r="Y56" s="21">
        <f t="shared" si="16"/>
        <v>0</v>
      </c>
      <c r="Z56" s="21">
        <f t="shared" si="16"/>
        <v>0</v>
      </c>
      <c r="AA56" s="21">
        <f t="shared" si="16"/>
        <v>0</v>
      </c>
      <c r="AB56" s="21">
        <f t="shared" si="16"/>
        <v>11</v>
      </c>
    </row>
    <row r="57" spans="1:28" x14ac:dyDescent="0.2">
      <c r="A57" s="8">
        <v>2794</v>
      </c>
      <c r="B57" s="8">
        <v>27</v>
      </c>
      <c r="D57" s="11">
        <f t="shared" si="0"/>
        <v>28242</v>
      </c>
      <c r="E57" s="11">
        <f t="shared" si="1"/>
        <v>52272</v>
      </c>
      <c r="F57" s="11">
        <f t="shared" si="2"/>
        <v>74412</v>
      </c>
      <c r="G57" s="11">
        <f t="shared" si="3"/>
        <v>102762</v>
      </c>
      <c r="H57" s="11">
        <f t="shared" si="4"/>
        <v>-23598</v>
      </c>
      <c r="I57" s="11">
        <f t="shared" si="5"/>
        <v>-11583</v>
      </c>
      <c r="J57" s="11">
        <f t="shared" si="6"/>
        <v>-513</v>
      </c>
      <c r="K57" s="11">
        <f t="shared" si="7"/>
        <v>13662</v>
      </c>
      <c r="L57" s="14">
        <f t="shared" si="8"/>
        <v>-40878</v>
      </c>
      <c r="M57" s="14">
        <f t="shared" si="9"/>
        <v>-32868</v>
      </c>
      <c r="N57" s="14">
        <f t="shared" si="10"/>
        <v>-25488</v>
      </c>
      <c r="O57" s="11">
        <f t="shared" si="11"/>
        <v>-16038</v>
      </c>
      <c r="P57" s="11">
        <f t="array" ref="P57">MIN(IF(D57:G57&gt;=$G$2*$B57,D57:G57))</f>
        <v>28242</v>
      </c>
      <c r="Q57" s="3">
        <f t="array" ref="Q57">MIN(IF(H57:K57&gt;=$H$2*$B57/2,H57:K57))</f>
        <v>13662</v>
      </c>
      <c r="R57" s="17">
        <f t="array" ref="R57">MIN(IF(L57:O57&gt;=$I$2*$B57/3,L57:O57))</f>
        <v>0</v>
      </c>
      <c r="S57" s="14">
        <f t="array" ref="S57">IF(P57:R57&gt;0,MIN(IF(P57:R57&gt;0,P57:R57)),10000000)</f>
        <v>13662</v>
      </c>
      <c r="U57" s="20">
        <f t="shared" si="14"/>
        <v>6600</v>
      </c>
      <c r="V57" s="20">
        <f t="shared" si="15"/>
        <v>2</v>
      </c>
      <c r="W57" s="21">
        <f t="shared" si="12"/>
        <v>13.5</v>
      </c>
      <c r="Y57" s="21">
        <f t="shared" si="16"/>
        <v>0</v>
      </c>
      <c r="Z57" s="21">
        <f t="shared" si="16"/>
        <v>0</v>
      </c>
      <c r="AA57" s="21">
        <f t="shared" si="16"/>
        <v>0</v>
      </c>
      <c r="AB57" s="21">
        <f t="shared" si="16"/>
        <v>13.5</v>
      </c>
    </row>
    <row r="58" spans="1:28" x14ac:dyDescent="0.2">
      <c r="A58" s="8">
        <v>2809</v>
      </c>
      <c r="B58" s="8">
        <v>35</v>
      </c>
      <c r="D58" s="11">
        <f t="shared" si="0"/>
        <v>36085</v>
      </c>
      <c r="E58" s="11">
        <f t="shared" si="1"/>
        <v>67235</v>
      </c>
      <c r="F58" s="11">
        <f t="shared" si="2"/>
        <v>95935</v>
      </c>
      <c r="G58" s="11">
        <f t="shared" si="3"/>
        <v>132685</v>
      </c>
      <c r="H58" s="11">
        <f t="shared" si="4"/>
        <v>-31115</v>
      </c>
      <c r="I58" s="11">
        <f t="shared" si="5"/>
        <v>-15540</v>
      </c>
      <c r="J58" s="11">
        <f t="shared" si="6"/>
        <v>-1190</v>
      </c>
      <c r="K58" s="11">
        <f t="shared" si="7"/>
        <v>17185</v>
      </c>
      <c r="L58" s="14">
        <f t="shared" si="8"/>
        <v>-53515</v>
      </c>
      <c r="M58" s="14">
        <f t="shared" si="9"/>
        <v>-43131.666666666664</v>
      </c>
      <c r="N58" s="14">
        <f t="shared" si="10"/>
        <v>-33565</v>
      </c>
      <c r="O58" s="11">
        <f t="shared" si="11"/>
        <v>-21315</v>
      </c>
      <c r="P58" s="11">
        <f t="array" ref="P58">MIN(IF(D58:G58&gt;=$G$2*$B58,D58:G58))</f>
        <v>36085</v>
      </c>
      <c r="Q58" s="3">
        <f t="array" ref="Q58">MIN(IF(H58:K58&gt;=$H$2*$B58/2,H58:K58))</f>
        <v>17185</v>
      </c>
      <c r="R58" s="17">
        <f t="array" ref="R58">MIN(IF(L58:O58&gt;=$I$2*$B58/3,L58:O58))</f>
        <v>0</v>
      </c>
      <c r="S58" s="14">
        <f t="array" ref="S58">IF(P58:R58&gt;0,MIN(IF(P58:R58&gt;0,P58:R58)),10000000)</f>
        <v>17185</v>
      </c>
      <c r="U58" s="20">
        <f t="shared" si="14"/>
        <v>6600</v>
      </c>
      <c r="V58" s="20">
        <f t="shared" si="15"/>
        <v>2</v>
      </c>
      <c r="W58" s="21">
        <f t="shared" si="12"/>
        <v>17.5</v>
      </c>
      <c r="Y58" s="21">
        <f t="shared" si="16"/>
        <v>0</v>
      </c>
      <c r="Z58" s="21">
        <f t="shared" si="16"/>
        <v>0</v>
      </c>
      <c r="AA58" s="21">
        <f t="shared" si="16"/>
        <v>0</v>
      </c>
      <c r="AB58" s="21">
        <f t="shared" si="16"/>
        <v>17.5</v>
      </c>
    </row>
    <row r="59" spans="1:28" x14ac:dyDescent="0.2">
      <c r="A59" s="8">
        <v>2809</v>
      </c>
      <c r="B59" s="8">
        <v>22</v>
      </c>
      <c r="D59" s="11">
        <f t="shared" si="0"/>
        <v>22682</v>
      </c>
      <c r="E59" s="11">
        <f t="shared" si="1"/>
        <v>42262</v>
      </c>
      <c r="F59" s="11">
        <f t="shared" si="2"/>
        <v>60302</v>
      </c>
      <c r="G59" s="11">
        <f t="shared" si="3"/>
        <v>83402</v>
      </c>
      <c r="H59" s="11">
        <f t="shared" si="4"/>
        <v>-19558</v>
      </c>
      <c r="I59" s="11">
        <f t="shared" si="5"/>
        <v>-9768</v>
      </c>
      <c r="J59" s="11">
        <f t="shared" si="6"/>
        <v>-748</v>
      </c>
      <c r="K59" s="11">
        <f t="shared" si="7"/>
        <v>10802</v>
      </c>
      <c r="L59" s="14">
        <f t="shared" si="8"/>
        <v>-33638</v>
      </c>
      <c r="M59" s="14">
        <f t="shared" si="9"/>
        <v>-27111.333333333332</v>
      </c>
      <c r="N59" s="14">
        <f t="shared" si="10"/>
        <v>-21098</v>
      </c>
      <c r="O59" s="11">
        <f t="shared" si="11"/>
        <v>-13398</v>
      </c>
      <c r="P59" s="11">
        <f t="array" ref="P59">MIN(IF(D59:G59&gt;=$G$2*$B59,D59:G59))</f>
        <v>22682</v>
      </c>
      <c r="Q59" s="3">
        <f t="array" ref="Q59">MIN(IF(H59:K59&gt;=$H$2*$B59/2,H59:K59))</f>
        <v>10802</v>
      </c>
      <c r="R59" s="17">
        <f t="array" ref="R59">MIN(IF(L59:O59&gt;=$I$2*$B59/3,L59:O59))</f>
        <v>0</v>
      </c>
      <c r="S59" s="14">
        <f t="array" ref="S59">IF(P59:R59&gt;0,MIN(IF(P59:R59&gt;0,P59:R59)),10000000)</f>
        <v>10802</v>
      </c>
      <c r="U59" s="20">
        <f t="shared" si="14"/>
        <v>6600</v>
      </c>
      <c r="V59" s="20">
        <f t="shared" si="15"/>
        <v>2</v>
      </c>
      <c r="W59" s="21">
        <f t="shared" si="12"/>
        <v>11</v>
      </c>
      <c r="Y59" s="21">
        <f t="shared" si="16"/>
        <v>0</v>
      </c>
      <c r="Z59" s="21">
        <f t="shared" si="16"/>
        <v>0</v>
      </c>
      <c r="AA59" s="21">
        <f t="shared" si="16"/>
        <v>0</v>
      </c>
      <c r="AB59" s="21">
        <f t="shared" si="16"/>
        <v>11</v>
      </c>
    </row>
    <row r="60" spans="1:28" x14ac:dyDescent="0.2">
      <c r="A60" s="8">
        <v>2829</v>
      </c>
      <c r="B60" s="8">
        <v>28</v>
      </c>
      <c r="D60" s="11">
        <f t="shared" si="0"/>
        <v>28308</v>
      </c>
      <c r="E60" s="11">
        <f t="shared" si="1"/>
        <v>53228</v>
      </c>
      <c r="F60" s="11">
        <f t="shared" si="2"/>
        <v>76188</v>
      </c>
      <c r="G60" s="11">
        <f t="shared" si="3"/>
        <v>105588</v>
      </c>
      <c r="H60" s="11">
        <f t="shared" si="4"/>
        <v>-25452</v>
      </c>
      <c r="I60" s="11">
        <f t="shared" si="5"/>
        <v>-12992</v>
      </c>
      <c r="J60" s="11">
        <f t="shared" si="6"/>
        <v>-1512</v>
      </c>
      <c r="K60" s="11">
        <f t="shared" si="7"/>
        <v>13188</v>
      </c>
      <c r="L60" s="14">
        <f t="shared" si="8"/>
        <v>-43372</v>
      </c>
      <c r="M60" s="14">
        <f t="shared" si="9"/>
        <v>-35065.333333333336</v>
      </c>
      <c r="N60" s="14">
        <f t="shared" si="10"/>
        <v>-27412</v>
      </c>
      <c r="O60" s="11">
        <f t="shared" si="11"/>
        <v>-17612</v>
      </c>
      <c r="P60" s="11">
        <f t="array" ref="P60">MIN(IF(D60:G60&gt;=$G$2*$B60,D60:G60))</f>
        <v>28308</v>
      </c>
      <c r="Q60" s="3">
        <f t="array" ref="Q60">MIN(IF(H60:K60&gt;=$H$2*$B60/2,H60:K60))</f>
        <v>13188</v>
      </c>
      <c r="R60" s="17">
        <f t="array" ref="R60">MIN(IF(L60:O60&gt;=$I$2*$B60/3,L60:O60))</f>
        <v>0</v>
      </c>
      <c r="S60" s="14">
        <f t="array" ref="S60">IF(P60:R60&gt;0,MIN(IF(P60:R60&gt;0,P60:R60)),10000000)</f>
        <v>13188</v>
      </c>
      <c r="U60" s="20">
        <f t="shared" si="14"/>
        <v>6600</v>
      </c>
      <c r="V60" s="20">
        <f t="shared" si="15"/>
        <v>2</v>
      </c>
      <c r="W60" s="21">
        <f t="shared" si="12"/>
        <v>14</v>
      </c>
      <c r="Y60" s="21">
        <f t="shared" si="16"/>
        <v>0</v>
      </c>
      <c r="Z60" s="21">
        <f t="shared" si="16"/>
        <v>0</v>
      </c>
      <c r="AA60" s="21">
        <f t="shared" si="16"/>
        <v>0</v>
      </c>
      <c r="AB60" s="21">
        <f t="shared" si="16"/>
        <v>14</v>
      </c>
    </row>
    <row r="61" spans="1:28" x14ac:dyDescent="0.2">
      <c r="A61" s="8">
        <v>2859</v>
      </c>
      <c r="B61" s="8">
        <v>33</v>
      </c>
      <c r="D61" s="11">
        <f t="shared" si="0"/>
        <v>32373</v>
      </c>
      <c r="E61" s="11">
        <f t="shared" si="1"/>
        <v>61743</v>
      </c>
      <c r="F61" s="11">
        <f t="shared" si="2"/>
        <v>88803</v>
      </c>
      <c r="G61" s="11">
        <f t="shared" si="3"/>
        <v>123453</v>
      </c>
      <c r="H61" s="11">
        <f t="shared" si="4"/>
        <v>-30987</v>
      </c>
      <c r="I61" s="11">
        <f t="shared" si="5"/>
        <v>-16302</v>
      </c>
      <c r="J61" s="11">
        <f t="shared" si="6"/>
        <v>-2772</v>
      </c>
      <c r="K61" s="11">
        <f t="shared" si="7"/>
        <v>14553</v>
      </c>
      <c r="L61" s="14">
        <f t="shared" si="8"/>
        <v>-52107</v>
      </c>
      <c r="M61" s="14">
        <f t="shared" si="9"/>
        <v>-42317</v>
      </c>
      <c r="N61" s="14">
        <f t="shared" si="10"/>
        <v>-33297</v>
      </c>
      <c r="O61" s="11">
        <f t="shared" si="11"/>
        <v>-21747</v>
      </c>
      <c r="P61" s="11">
        <f t="array" ref="P61">MIN(IF(D61:G61&gt;=$G$2*$B61,D61:G61))</f>
        <v>32373</v>
      </c>
      <c r="Q61" s="3">
        <f t="array" ref="Q61">MIN(IF(H61:K61&gt;=$H$2*$B61/2,H61:K61))</f>
        <v>14553</v>
      </c>
      <c r="R61" s="17">
        <f t="array" ref="R61">MIN(IF(L61:O61&gt;=$I$2*$B61/3,L61:O61))</f>
        <v>0</v>
      </c>
      <c r="S61" s="14">
        <f t="array" ref="S61">IF(P61:R61&gt;0,MIN(IF(P61:R61&gt;0,P61:R61)),10000000)</f>
        <v>14553</v>
      </c>
      <c r="U61" s="20">
        <f t="shared" si="14"/>
        <v>6600</v>
      </c>
      <c r="V61" s="20">
        <f t="shared" si="15"/>
        <v>2</v>
      </c>
      <c r="W61" s="21">
        <f t="shared" si="12"/>
        <v>16.5</v>
      </c>
      <c r="Y61" s="21">
        <f t="shared" si="16"/>
        <v>0</v>
      </c>
      <c r="Z61" s="21">
        <f t="shared" si="16"/>
        <v>0</v>
      </c>
      <c r="AA61" s="21">
        <f t="shared" si="16"/>
        <v>0</v>
      </c>
      <c r="AB61" s="21">
        <f t="shared" si="16"/>
        <v>16.5</v>
      </c>
    </row>
    <row r="62" spans="1:28" x14ac:dyDescent="0.2">
      <c r="A62" s="8">
        <v>2959</v>
      </c>
      <c r="B62" s="8">
        <v>25</v>
      </c>
      <c r="D62" s="11">
        <f t="shared" si="0"/>
        <v>22025</v>
      </c>
      <c r="E62" s="11">
        <f t="shared" si="1"/>
        <v>44275</v>
      </c>
      <c r="F62" s="11">
        <f t="shared" si="2"/>
        <v>64775</v>
      </c>
      <c r="G62" s="11">
        <f t="shared" si="3"/>
        <v>91025</v>
      </c>
      <c r="H62" s="11">
        <f t="shared" si="4"/>
        <v>-25975</v>
      </c>
      <c r="I62" s="11">
        <f t="shared" si="5"/>
        <v>-14850</v>
      </c>
      <c r="J62" s="11">
        <f t="shared" si="6"/>
        <v>-4600</v>
      </c>
      <c r="K62" s="11">
        <f t="shared" si="7"/>
        <v>8525</v>
      </c>
      <c r="L62" s="14">
        <f t="shared" si="8"/>
        <v>-41975</v>
      </c>
      <c r="M62" s="14">
        <f t="shared" si="9"/>
        <v>-34558.333333333336</v>
      </c>
      <c r="N62" s="14">
        <f t="shared" si="10"/>
        <v>-27725</v>
      </c>
      <c r="O62" s="11">
        <f t="shared" si="11"/>
        <v>-18975</v>
      </c>
      <c r="P62" s="11">
        <f t="array" ref="P62">MIN(IF(D62:G62&gt;=$G$2*$B62,D62:G62))</f>
        <v>22025</v>
      </c>
      <c r="Q62" s="3">
        <f t="array" ref="Q62">MIN(IF(H62:K62&gt;=$H$2*$B62/2,H62:K62))</f>
        <v>8525</v>
      </c>
      <c r="R62" s="17">
        <f t="array" ref="R62">MIN(IF(L62:O62&gt;=$I$2*$B62/3,L62:O62))</f>
        <v>0</v>
      </c>
      <c r="S62" s="14">
        <f t="array" ref="S62">IF(P62:R62&gt;0,MIN(IF(P62:R62&gt;0,P62:R62)),10000000)</f>
        <v>8525</v>
      </c>
      <c r="U62" s="20">
        <f t="shared" si="14"/>
        <v>6600</v>
      </c>
      <c r="V62" s="20">
        <f t="shared" si="15"/>
        <v>2</v>
      </c>
      <c r="W62" s="21">
        <f t="shared" si="12"/>
        <v>12.5</v>
      </c>
      <c r="Y62" s="21">
        <f t="shared" si="16"/>
        <v>0</v>
      </c>
      <c r="Z62" s="21">
        <f t="shared" si="16"/>
        <v>0</v>
      </c>
      <c r="AA62" s="21">
        <f t="shared" si="16"/>
        <v>0</v>
      </c>
      <c r="AB62" s="21">
        <f t="shared" si="16"/>
        <v>12.5</v>
      </c>
    </row>
    <row r="63" spans="1:28" x14ac:dyDescent="0.2">
      <c r="A63" s="8">
        <v>2979</v>
      </c>
      <c r="B63" s="8">
        <v>34</v>
      </c>
      <c r="D63" s="11">
        <f t="shared" si="0"/>
        <v>29274</v>
      </c>
      <c r="E63" s="11">
        <f t="shared" si="1"/>
        <v>59534</v>
      </c>
      <c r="F63" s="11">
        <f t="shared" si="2"/>
        <v>87414</v>
      </c>
      <c r="G63" s="11">
        <f t="shared" si="3"/>
        <v>123114</v>
      </c>
      <c r="H63" s="11">
        <f t="shared" si="4"/>
        <v>-36006</v>
      </c>
      <c r="I63" s="11">
        <f t="shared" si="5"/>
        <v>-20876</v>
      </c>
      <c r="J63" s="11">
        <f t="shared" si="6"/>
        <v>-6936</v>
      </c>
      <c r="K63" s="11">
        <f t="shared" si="7"/>
        <v>10914</v>
      </c>
      <c r="L63" s="14">
        <f t="shared" si="8"/>
        <v>-57766</v>
      </c>
      <c r="M63" s="14">
        <f t="shared" si="9"/>
        <v>-47679.333333333336</v>
      </c>
      <c r="N63" s="14">
        <f t="shared" si="10"/>
        <v>-38386</v>
      </c>
      <c r="O63" s="11">
        <f t="shared" si="11"/>
        <v>-26486</v>
      </c>
      <c r="P63" s="11">
        <f t="array" ref="P63">MIN(IF(D63:G63&gt;=$G$2*$B63,D63:G63))</f>
        <v>29274</v>
      </c>
      <c r="Q63" s="3">
        <f t="array" ref="Q63">MIN(IF(H63:K63&gt;=$H$2*$B63/2,H63:K63))</f>
        <v>10914</v>
      </c>
      <c r="R63" s="17">
        <f t="array" ref="R63">MIN(IF(L63:O63&gt;=$I$2*$B63/3,L63:O63))</f>
        <v>0</v>
      </c>
      <c r="S63" s="14">
        <f t="array" ref="S63">IF(P63:R63&gt;0,MIN(IF(P63:R63&gt;0,P63:R63)),10000000)</f>
        <v>10914</v>
      </c>
      <c r="U63" s="20">
        <f t="shared" si="14"/>
        <v>6600</v>
      </c>
      <c r="V63" s="20">
        <f t="shared" si="15"/>
        <v>2</v>
      </c>
      <c r="W63" s="21">
        <f t="shared" si="12"/>
        <v>17</v>
      </c>
      <c r="Y63" s="21">
        <f t="shared" si="16"/>
        <v>0</v>
      </c>
      <c r="Z63" s="21">
        <f t="shared" si="16"/>
        <v>0</v>
      </c>
      <c r="AA63" s="21">
        <f t="shared" si="16"/>
        <v>0</v>
      </c>
      <c r="AB63" s="21">
        <f t="shared" si="16"/>
        <v>17</v>
      </c>
    </row>
    <row r="64" spans="1:28" x14ac:dyDescent="0.2">
      <c r="A64" s="8">
        <v>2999</v>
      </c>
      <c r="B64" s="8">
        <v>33</v>
      </c>
      <c r="D64" s="11">
        <f t="shared" si="0"/>
        <v>27753</v>
      </c>
      <c r="E64" s="11">
        <f t="shared" si="1"/>
        <v>57123</v>
      </c>
      <c r="F64" s="11">
        <f t="shared" si="2"/>
        <v>84183</v>
      </c>
      <c r="G64" s="11">
        <f t="shared" si="3"/>
        <v>118833</v>
      </c>
      <c r="H64" s="11">
        <f t="shared" si="4"/>
        <v>-35607</v>
      </c>
      <c r="I64" s="11">
        <f t="shared" si="5"/>
        <v>-20922</v>
      </c>
      <c r="J64" s="11">
        <f t="shared" si="6"/>
        <v>-7392</v>
      </c>
      <c r="K64" s="11">
        <f t="shared" si="7"/>
        <v>9933</v>
      </c>
      <c r="L64" s="14">
        <f t="shared" si="8"/>
        <v>-56727</v>
      </c>
      <c r="M64" s="14">
        <f t="shared" si="9"/>
        <v>-46937</v>
      </c>
      <c r="N64" s="14">
        <f t="shared" si="10"/>
        <v>-37917</v>
      </c>
      <c r="O64" s="11">
        <f t="shared" si="11"/>
        <v>-26367</v>
      </c>
      <c r="P64" s="11">
        <f t="array" ref="P64">MIN(IF(D64:G64&gt;=$G$2*$B64,D64:G64))</f>
        <v>27753</v>
      </c>
      <c r="Q64" s="3">
        <f t="array" ref="Q64">MIN(IF(H64:K64&gt;=$H$2*$B64/2,H64:K64))</f>
        <v>9933</v>
      </c>
      <c r="R64" s="17">
        <f t="array" ref="R64">MIN(IF(L64:O64&gt;=$I$2*$B64/3,L64:O64))</f>
        <v>0</v>
      </c>
      <c r="S64" s="14">
        <f t="array" ref="S64">IF(P64:R64&gt;0,MIN(IF(P64:R64&gt;0,P64:R64)),10000000)</f>
        <v>9933</v>
      </c>
      <c r="U64" s="20">
        <f t="shared" si="14"/>
        <v>6600</v>
      </c>
      <c r="V64" s="20">
        <f t="shared" si="15"/>
        <v>2</v>
      </c>
      <c r="W64" s="21">
        <f t="shared" si="12"/>
        <v>16.5</v>
      </c>
      <c r="Y64" s="21">
        <f t="shared" si="16"/>
        <v>0</v>
      </c>
      <c r="Z64" s="21">
        <f t="shared" si="16"/>
        <v>0</v>
      </c>
      <c r="AA64" s="21">
        <f t="shared" si="16"/>
        <v>0</v>
      </c>
      <c r="AB64" s="21">
        <f t="shared" si="16"/>
        <v>16.5</v>
      </c>
    </row>
    <row r="65" spans="1:28" x14ac:dyDescent="0.2">
      <c r="A65" s="8">
        <v>3009</v>
      </c>
      <c r="B65" s="8">
        <v>35</v>
      </c>
      <c r="D65" s="11">
        <f t="shared" si="0"/>
        <v>29085</v>
      </c>
      <c r="E65" s="11">
        <f t="shared" si="1"/>
        <v>60235</v>
      </c>
      <c r="F65" s="11">
        <f t="shared" si="2"/>
        <v>88935</v>
      </c>
      <c r="G65" s="11">
        <f t="shared" si="3"/>
        <v>125685</v>
      </c>
      <c r="H65" s="11">
        <f t="shared" si="4"/>
        <v>-38115</v>
      </c>
      <c r="I65" s="11">
        <f t="shared" si="5"/>
        <v>-22540</v>
      </c>
      <c r="J65" s="11">
        <f t="shared" si="6"/>
        <v>-8190</v>
      </c>
      <c r="K65" s="11">
        <f t="shared" si="7"/>
        <v>10185</v>
      </c>
      <c r="L65" s="14">
        <f t="shared" si="8"/>
        <v>-60515</v>
      </c>
      <c r="M65" s="14">
        <f t="shared" si="9"/>
        <v>-50131.666666666664</v>
      </c>
      <c r="N65" s="14">
        <f t="shared" si="10"/>
        <v>-40565</v>
      </c>
      <c r="O65" s="11">
        <f t="shared" si="11"/>
        <v>-28315</v>
      </c>
      <c r="P65" s="11">
        <f t="array" ref="P65">MIN(IF(D65:G65&gt;=$G$2*$B65,D65:G65))</f>
        <v>29085</v>
      </c>
      <c r="Q65" s="3">
        <f t="array" ref="Q65">MIN(IF(H65:K65&gt;=$H$2*$B65/2,H65:K65))</f>
        <v>10185</v>
      </c>
      <c r="R65" s="17">
        <f t="array" ref="R65">MIN(IF(L65:O65&gt;=$I$2*$B65/3,L65:O65))</f>
        <v>0</v>
      </c>
      <c r="S65" s="14">
        <f t="array" ref="S65">IF(P65:R65&gt;0,MIN(IF(P65:R65&gt;0,P65:R65)),10000000)</f>
        <v>10185</v>
      </c>
      <c r="U65" s="20">
        <f t="shared" si="14"/>
        <v>6600</v>
      </c>
      <c r="V65" s="20">
        <f t="shared" si="15"/>
        <v>2</v>
      </c>
      <c r="W65" s="21">
        <f t="shared" si="12"/>
        <v>17.5</v>
      </c>
      <c r="Y65" s="21">
        <f t="shared" si="16"/>
        <v>0</v>
      </c>
      <c r="Z65" s="21">
        <f t="shared" si="16"/>
        <v>0</v>
      </c>
      <c r="AA65" s="21">
        <f t="shared" si="16"/>
        <v>0</v>
      </c>
      <c r="AB65" s="21">
        <f t="shared" si="16"/>
        <v>17.5</v>
      </c>
    </row>
    <row r="66" spans="1:28" x14ac:dyDescent="0.2">
      <c r="A66" s="8">
        <v>3009</v>
      </c>
      <c r="B66" s="8">
        <v>25</v>
      </c>
      <c r="D66" s="11">
        <f t="shared" si="0"/>
        <v>20775</v>
      </c>
      <c r="E66" s="11">
        <f t="shared" si="1"/>
        <v>43025</v>
      </c>
      <c r="F66" s="11">
        <f t="shared" si="2"/>
        <v>63525</v>
      </c>
      <c r="G66" s="11">
        <f t="shared" si="3"/>
        <v>89775</v>
      </c>
      <c r="H66" s="11">
        <f t="shared" si="4"/>
        <v>-27225</v>
      </c>
      <c r="I66" s="11">
        <f t="shared" si="5"/>
        <v>-16100</v>
      </c>
      <c r="J66" s="11">
        <f t="shared" si="6"/>
        <v>-5850</v>
      </c>
      <c r="K66" s="11">
        <f t="shared" si="7"/>
        <v>7275</v>
      </c>
      <c r="L66" s="14">
        <f t="shared" si="8"/>
        <v>-43225</v>
      </c>
      <c r="M66" s="14">
        <f t="shared" si="9"/>
        <v>-35808.333333333336</v>
      </c>
      <c r="N66" s="14">
        <f t="shared" si="10"/>
        <v>-28975</v>
      </c>
      <c r="O66" s="11">
        <f t="shared" si="11"/>
        <v>-20225</v>
      </c>
      <c r="P66" s="11">
        <f t="array" ref="P66">MIN(IF(D66:G66&gt;=$G$2*$B66,D66:G66))</f>
        <v>20775</v>
      </c>
      <c r="Q66" s="3">
        <f t="array" ref="Q66">MIN(IF(H66:K66&gt;=$H$2*$B66/2,H66:K66))</f>
        <v>7275</v>
      </c>
      <c r="R66" s="17">
        <f t="array" ref="R66">MIN(IF(L66:O66&gt;=$I$2*$B66/3,L66:O66))</f>
        <v>0</v>
      </c>
      <c r="S66" s="14">
        <f t="array" ref="S66">IF(P66:R66&gt;0,MIN(IF(P66:R66&gt;0,P66:R66)),10000000)</f>
        <v>7275</v>
      </c>
      <c r="U66" s="20">
        <f t="shared" si="14"/>
        <v>6600</v>
      </c>
      <c r="V66" s="20">
        <f t="shared" si="15"/>
        <v>2</v>
      </c>
      <c r="W66" s="21">
        <f t="shared" si="12"/>
        <v>12.5</v>
      </c>
      <c r="Y66" s="21">
        <f t="shared" si="16"/>
        <v>0</v>
      </c>
      <c r="Z66" s="21">
        <f t="shared" si="16"/>
        <v>0</v>
      </c>
      <c r="AA66" s="21">
        <f t="shared" si="16"/>
        <v>0</v>
      </c>
      <c r="AB66" s="21">
        <f t="shared" si="16"/>
        <v>12.5</v>
      </c>
    </row>
    <row r="67" spans="1:28" x14ac:dyDescent="0.2">
      <c r="A67" s="8">
        <v>3039</v>
      </c>
      <c r="B67" s="8">
        <v>31</v>
      </c>
      <c r="D67" s="11">
        <f t="shared" si="0"/>
        <v>24831</v>
      </c>
      <c r="E67" s="11">
        <f t="shared" si="1"/>
        <v>52421</v>
      </c>
      <c r="F67" s="11">
        <f t="shared" si="2"/>
        <v>77841</v>
      </c>
      <c r="G67" s="11">
        <f t="shared" si="3"/>
        <v>110391</v>
      </c>
      <c r="H67" s="11">
        <f t="shared" si="4"/>
        <v>-34689</v>
      </c>
      <c r="I67" s="11">
        <f t="shared" si="5"/>
        <v>-20894</v>
      </c>
      <c r="J67" s="11">
        <f t="shared" si="6"/>
        <v>-8184</v>
      </c>
      <c r="K67" s="11">
        <f t="shared" si="7"/>
        <v>8091</v>
      </c>
      <c r="L67" s="14">
        <f t="shared" si="8"/>
        <v>-54529</v>
      </c>
      <c r="M67" s="14">
        <f t="shared" si="9"/>
        <v>-45332.333333333336</v>
      </c>
      <c r="N67" s="14">
        <f t="shared" si="10"/>
        <v>-36859</v>
      </c>
      <c r="O67" s="11">
        <f t="shared" si="11"/>
        <v>-26009</v>
      </c>
      <c r="P67" s="11">
        <f t="array" ref="P67">MIN(IF(D67:G67&gt;=$G$2*$B67,D67:G67))</f>
        <v>24831</v>
      </c>
      <c r="Q67" s="3">
        <f t="array" ref="Q67">MIN(IF(H67:K67&gt;=$H$2*$B67/2,H67:K67))</f>
        <v>8091</v>
      </c>
      <c r="R67" s="17">
        <f t="array" ref="R67">MIN(IF(L67:O67&gt;=$I$2*$B67/3,L67:O67))</f>
        <v>0</v>
      </c>
      <c r="S67" s="14">
        <f t="array" ref="S67">IF(P67:R67&gt;0,MIN(IF(P67:R67&gt;0,P67:R67)),10000000)</f>
        <v>8091</v>
      </c>
      <c r="U67" s="20">
        <f t="shared" si="14"/>
        <v>6600</v>
      </c>
      <c r="V67" s="20">
        <f t="shared" si="15"/>
        <v>2</v>
      </c>
      <c r="W67" s="21">
        <f t="shared" si="12"/>
        <v>15.5</v>
      </c>
      <c r="Y67" s="21">
        <f t="shared" si="16"/>
        <v>0</v>
      </c>
      <c r="Z67" s="21">
        <f t="shared" si="16"/>
        <v>0</v>
      </c>
      <c r="AA67" s="21">
        <f t="shared" si="16"/>
        <v>0</v>
      </c>
      <c r="AB67" s="21">
        <f t="shared" si="16"/>
        <v>15.5</v>
      </c>
    </row>
    <row r="68" spans="1:28" x14ac:dyDescent="0.2">
      <c r="A68" s="8">
        <v>3039</v>
      </c>
      <c r="B68" s="8">
        <v>29</v>
      </c>
      <c r="D68" s="11">
        <f t="shared" si="0"/>
        <v>23229</v>
      </c>
      <c r="E68" s="11">
        <f t="shared" si="1"/>
        <v>49039</v>
      </c>
      <c r="F68" s="11">
        <f t="shared" si="2"/>
        <v>72819</v>
      </c>
      <c r="G68" s="11">
        <f t="shared" si="3"/>
        <v>103269</v>
      </c>
      <c r="H68" s="11">
        <f t="shared" si="4"/>
        <v>-32451</v>
      </c>
      <c r="I68" s="11">
        <f t="shared" si="5"/>
        <v>-19546</v>
      </c>
      <c r="J68" s="11">
        <f t="shared" si="6"/>
        <v>-7656</v>
      </c>
      <c r="K68" s="11">
        <f t="shared" si="7"/>
        <v>7569</v>
      </c>
      <c r="L68" s="14">
        <f t="shared" si="8"/>
        <v>-51011</v>
      </c>
      <c r="M68" s="14">
        <f t="shared" si="9"/>
        <v>-42407.666666666664</v>
      </c>
      <c r="N68" s="14">
        <f t="shared" si="10"/>
        <v>-34481</v>
      </c>
      <c r="O68" s="11">
        <f t="shared" si="11"/>
        <v>-24331</v>
      </c>
      <c r="P68" s="11">
        <f t="array" ref="P68">MIN(IF(D68:G68&gt;=$G$2*$B68,D68:G68))</f>
        <v>23229</v>
      </c>
      <c r="Q68" s="3">
        <f t="array" ref="Q68">MIN(IF(H68:K68&gt;=$H$2*$B68/2,H68:K68))</f>
        <v>7569</v>
      </c>
      <c r="R68" s="17">
        <f t="array" ref="R68">MIN(IF(L68:O68&gt;=$I$2*$B68/3,L68:O68))</f>
        <v>0</v>
      </c>
      <c r="S68" s="14">
        <f t="array" ref="S68">IF(P68:R68&gt;0,MIN(IF(P68:R68&gt;0,P68:R68)),10000000)</f>
        <v>7569</v>
      </c>
      <c r="U68" s="20">
        <f t="shared" si="14"/>
        <v>6600</v>
      </c>
      <c r="V68" s="20">
        <f t="shared" si="15"/>
        <v>2</v>
      </c>
      <c r="W68" s="21">
        <f t="shared" si="12"/>
        <v>14.5</v>
      </c>
      <c r="Y68" s="21">
        <f t="shared" si="16"/>
        <v>0</v>
      </c>
      <c r="Z68" s="21">
        <f t="shared" si="16"/>
        <v>0</v>
      </c>
      <c r="AA68" s="21">
        <f t="shared" si="16"/>
        <v>0</v>
      </c>
      <c r="AB68" s="21">
        <f t="shared" si="16"/>
        <v>14.5</v>
      </c>
    </row>
    <row r="69" spans="1:28" x14ac:dyDescent="0.2">
      <c r="A69" s="8">
        <v>3039</v>
      </c>
      <c r="B69" s="8">
        <v>18</v>
      </c>
      <c r="D69" s="11">
        <f t="shared" si="0"/>
        <v>14418</v>
      </c>
      <c r="E69" s="11">
        <f t="shared" si="1"/>
        <v>30438</v>
      </c>
      <c r="F69" s="11">
        <f t="shared" si="2"/>
        <v>45198</v>
      </c>
      <c r="G69" s="11">
        <f t="shared" si="3"/>
        <v>64098</v>
      </c>
      <c r="H69" s="11">
        <f t="shared" si="4"/>
        <v>-20142</v>
      </c>
      <c r="I69" s="11">
        <f t="shared" si="5"/>
        <v>-12132</v>
      </c>
      <c r="J69" s="11">
        <f t="shared" si="6"/>
        <v>-4752</v>
      </c>
      <c r="K69" s="11">
        <f t="shared" si="7"/>
        <v>4698</v>
      </c>
      <c r="L69" s="14">
        <f t="shared" si="8"/>
        <v>-31662</v>
      </c>
      <c r="M69" s="14">
        <f t="shared" si="9"/>
        <v>-26322</v>
      </c>
      <c r="N69" s="14">
        <f t="shared" si="10"/>
        <v>-21402</v>
      </c>
      <c r="O69" s="11">
        <f t="shared" si="11"/>
        <v>-15102</v>
      </c>
      <c r="P69" s="11">
        <f t="array" ref="P69">MIN(IF(D69:G69&gt;=$G$2*$B69,D69:G69))</f>
        <v>14418</v>
      </c>
      <c r="Q69" s="3">
        <f t="array" ref="Q69">MIN(IF(H69:K69&gt;=$H$2*$B69/2,H69:K69))</f>
        <v>4698</v>
      </c>
      <c r="R69" s="17">
        <f t="array" ref="R69">MIN(IF(L69:O69&gt;=$I$2*$B69/3,L69:O69))</f>
        <v>0</v>
      </c>
      <c r="S69" s="14">
        <f t="array" ref="S69">IF(P69:R69&gt;0,MIN(IF(P69:R69&gt;0,P69:R69)),10000000)</f>
        <v>4698</v>
      </c>
      <c r="U69" s="20">
        <f t="shared" si="14"/>
        <v>6600</v>
      </c>
      <c r="V69" s="20">
        <f t="shared" si="15"/>
        <v>2</v>
      </c>
      <c r="W69" s="21">
        <f t="shared" si="12"/>
        <v>9</v>
      </c>
      <c r="Y69" s="21">
        <f t="shared" si="16"/>
        <v>0</v>
      </c>
      <c r="Z69" s="21">
        <f t="shared" si="16"/>
        <v>0</v>
      </c>
      <c r="AA69" s="21">
        <f t="shared" si="16"/>
        <v>0</v>
      </c>
      <c r="AB69" s="21">
        <f t="shared" si="16"/>
        <v>9</v>
      </c>
    </row>
    <row r="70" spans="1:28" x14ac:dyDescent="0.2">
      <c r="A70" s="8">
        <v>3039</v>
      </c>
      <c r="B70" s="8">
        <v>29</v>
      </c>
      <c r="D70" s="11">
        <f t="shared" si="0"/>
        <v>23229</v>
      </c>
      <c r="E70" s="11">
        <f t="shared" si="1"/>
        <v>49039</v>
      </c>
      <c r="F70" s="11">
        <f t="shared" si="2"/>
        <v>72819</v>
      </c>
      <c r="G70" s="11">
        <f t="shared" si="3"/>
        <v>103269</v>
      </c>
      <c r="H70" s="11">
        <f t="shared" si="4"/>
        <v>-32451</v>
      </c>
      <c r="I70" s="11">
        <f t="shared" si="5"/>
        <v>-19546</v>
      </c>
      <c r="J70" s="11">
        <f t="shared" si="6"/>
        <v>-7656</v>
      </c>
      <c r="K70" s="11">
        <f t="shared" si="7"/>
        <v>7569</v>
      </c>
      <c r="L70" s="14">
        <f t="shared" si="8"/>
        <v>-51011</v>
      </c>
      <c r="M70" s="14">
        <f t="shared" si="9"/>
        <v>-42407.666666666664</v>
      </c>
      <c r="N70" s="14">
        <f t="shared" si="10"/>
        <v>-34481</v>
      </c>
      <c r="O70" s="11">
        <f t="shared" si="11"/>
        <v>-24331</v>
      </c>
      <c r="P70" s="11">
        <f t="array" ref="P70">MIN(IF(D70:G70&gt;=$G$2*$B70,D70:G70))</f>
        <v>23229</v>
      </c>
      <c r="Q70" s="3">
        <f t="array" ref="Q70">MIN(IF(H70:K70&gt;=$H$2*$B70/2,H70:K70))</f>
        <v>7569</v>
      </c>
      <c r="R70" s="17">
        <f t="array" ref="R70">MIN(IF(L70:O70&gt;=$I$2*$B70/3,L70:O70))</f>
        <v>0</v>
      </c>
      <c r="S70" s="14">
        <f t="array" ref="S70">IF(P70:R70&gt;0,MIN(IF(P70:R70&gt;0,P70:R70)),10000000)</f>
        <v>7569</v>
      </c>
      <c r="U70" s="20">
        <f t="shared" si="14"/>
        <v>6600</v>
      </c>
      <c r="V70" s="20">
        <f t="shared" si="15"/>
        <v>2</v>
      </c>
      <c r="W70" s="21">
        <f t="shared" si="12"/>
        <v>14.5</v>
      </c>
      <c r="Y70" s="21">
        <f t="shared" si="16"/>
        <v>0</v>
      </c>
      <c r="Z70" s="21">
        <f t="shared" si="16"/>
        <v>0</v>
      </c>
      <c r="AA70" s="21">
        <f t="shared" si="16"/>
        <v>0</v>
      </c>
      <c r="AB70" s="21">
        <f t="shared" si="16"/>
        <v>14.5</v>
      </c>
    </row>
    <row r="71" spans="1:28" x14ac:dyDescent="0.2">
      <c r="A71" s="8">
        <v>3049</v>
      </c>
      <c r="B71" s="8">
        <v>20</v>
      </c>
      <c r="D71" s="11">
        <f t="shared" si="0"/>
        <v>15820</v>
      </c>
      <c r="E71" s="11">
        <f t="shared" si="1"/>
        <v>33620</v>
      </c>
      <c r="F71" s="11">
        <f t="shared" si="2"/>
        <v>50020</v>
      </c>
      <c r="G71" s="11">
        <f t="shared" si="3"/>
        <v>71020</v>
      </c>
      <c r="H71" s="11">
        <f t="shared" si="4"/>
        <v>-22580</v>
      </c>
      <c r="I71" s="11">
        <f t="shared" si="5"/>
        <v>-13680</v>
      </c>
      <c r="J71" s="11">
        <f t="shared" si="6"/>
        <v>-5480</v>
      </c>
      <c r="K71" s="11">
        <f t="shared" si="7"/>
        <v>5020</v>
      </c>
      <c r="L71" s="14">
        <f t="shared" si="8"/>
        <v>-35380</v>
      </c>
      <c r="M71" s="14">
        <f t="shared" si="9"/>
        <v>-29446.666666666668</v>
      </c>
      <c r="N71" s="14">
        <f t="shared" si="10"/>
        <v>-23980</v>
      </c>
      <c r="O71" s="11">
        <f t="shared" si="11"/>
        <v>-16980</v>
      </c>
      <c r="P71" s="11">
        <f t="array" ref="P71">MIN(IF(D71:G71&gt;=$G$2*$B71,D71:G71))</f>
        <v>15820</v>
      </c>
      <c r="Q71" s="3">
        <f t="array" ref="Q71">MIN(IF(H71:K71&gt;=$H$2*$B71/2,H71:K71))</f>
        <v>5020</v>
      </c>
      <c r="R71" s="17">
        <f t="array" ref="R71">MIN(IF(L71:O71&gt;=$I$2*$B71/3,L71:O71))</f>
        <v>0</v>
      </c>
      <c r="S71" s="14">
        <f t="array" ref="S71">IF(P71:R71&gt;0,MIN(IF(P71:R71&gt;0,P71:R71)),10000000)</f>
        <v>5020</v>
      </c>
      <c r="U71" s="20">
        <f t="shared" si="14"/>
        <v>6600</v>
      </c>
      <c r="V71" s="20">
        <f t="shared" si="15"/>
        <v>2</v>
      </c>
      <c r="W71" s="21">
        <f t="shared" si="12"/>
        <v>10</v>
      </c>
      <c r="Y71" s="21">
        <f t="shared" si="16"/>
        <v>0</v>
      </c>
      <c r="Z71" s="21">
        <f t="shared" si="16"/>
        <v>0</v>
      </c>
      <c r="AA71" s="21">
        <f t="shared" si="16"/>
        <v>0</v>
      </c>
      <c r="AB71" s="21">
        <f t="shared" si="16"/>
        <v>10</v>
      </c>
    </row>
    <row r="72" spans="1:28" s="9" customFormat="1" x14ac:dyDescent="0.2">
      <c r="A72" s="8">
        <v>3059</v>
      </c>
      <c r="B72" s="8">
        <v>21</v>
      </c>
      <c r="D72" s="11">
        <f t="shared" ref="D72:D135" si="17">($F$2-$A72)*$B72</f>
        <v>16401</v>
      </c>
      <c r="E72" s="11">
        <f t="shared" ref="E72:E135" si="18">($F$3-$A72)*$B72</f>
        <v>35091</v>
      </c>
      <c r="F72" s="11">
        <f t="shared" ref="F72:F135" si="19">($F$4-$A72)*$B72</f>
        <v>52311</v>
      </c>
      <c r="G72" s="11">
        <f t="shared" ref="G72:G135" si="20">($F$5-$A72)*$B72</f>
        <v>74361</v>
      </c>
      <c r="H72" s="11">
        <f t="shared" ref="H72:H135" si="21">($F$2-$A72*2)*$B72/2</f>
        <v>-23919</v>
      </c>
      <c r="I72" s="11">
        <f t="shared" ref="I72:I135" si="22">($F$3-$A72*2)*$B72/2</f>
        <v>-14574</v>
      </c>
      <c r="J72" s="11">
        <f t="shared" ref="J72:J135" si="23">($F$4-$A72*2)*$B72/2</f>
        <v>-5964</v>
      </c>
      <c r="K72" s="11">
        <f t="shared" ref="K72:K135" si="24">($F$5-$A72*2)*$B72/2</f>
        <v>5061</v>
      </c>
      <c r="L72" s="14">
        <f t="shared" ref="L72:L135" si="25">($F$2-$A72*3)*$B72/3</f>
        <v>-37359</v>
      </c>
      <c r="M72" s="14">
        <f t="shared" ref="M72:M135" si="26">($F$3-$A72*3)*$B72/3</f>
        <v>-31129</v>
      </c>
      <c r="N72" s="14">
        <f t="shared" ref="N72:N135" si="27">($F$4-$A72*3)*$B72/3</f>
        <v>-25389</v>
      </c>
      <c r="O72" s="11">
        <f t="shared" ref="O72:O135" si="28">($F$5-$A72*3)*$B72/3</f>
        <v>-18039</v>
      </c>
      <c r="P72" s="11">
        <f t="array" ref="P72">MIN(IF(D72:G72&gt;=$G$2*$B72,D72:G72))</f>
        <v>16401</v>
      </c>
      <c r="Q72" s="3">
        <f t="array" ref="Q72">MIN(IF(H72:K72&gt;=$H$2*$B72/2,H72:K72))</f>
        <v>5061</v>
      </c>
      <c r="R72" s="17">
        <f t="array" ref="R72">MIN(IF(L72:O72&gt;=$I$2*$B72/3,L72:O72))</f>
        <v>0</v>
      </c>
      <c r="S72" s="14">
        <f t="array" ref="S72">IF(P72:R72&gt;0,MIN(IF(P72:R72&gt;0,P72:R72)),10000000)</f>
        <v>5061</v>
      </c>
      <c r="U72" s="20">
        <f t="shared" si="14"/>
        <v>6600</v>
      </c>
      <c r="V72" s="20">
        <f t="shared" si="15"/>
        <v>2</v>
      </c>
      <c r="W72" s="21">
        <f t="shared" ref="W72:W135" si="29">B72/V72</f>
        <v>10.5</v>
      </c>
      <c r="X72" s="22"/>
      <c r="Y72" s="21">
        <f t="shared" si="16"/>
        <v>0</v>
      </c>
      <c r="Z72" s="21">
        <f t="shared" si="16"/>
        <v>0</v>
      </c>
      <c r="AA72" s="21">
        <f t="shared" si="16"/>
        <v>0</v>
      </c>
      <c r="AB72" s="21">
        <f t="shared" si="16"/>
        <v>10.5</v>
      </c>
    </row>
    <row r="73" spans="1:28" s="9" customFormat="1" x14ac:dyDescent="0.2">
      <c r="A73" s="8">
        <v>3059</v>
      </c>
      <c r="B73" s="8">
        <v>28</v>
      </c>
      <c r="D73" s="11">
        <f t="shared" si="17"/>
        <v>21868</v>
      </c>
      <c r="E73" s="11">
        <f t="shared" si="18"/>
        <v>46788</v>
      </c>
      <c r="F73" s="11">
        <f t="shared" si="19"/>
        <v>69748</v>
      </c>
      <c r="G73" s="11">
        <f t="shared" si="20"/>
        <v>99148</v>
      </c>
      <c r="H73" s="11">
        <f t="shared" si="21"/>
        <v>-31892</v>
      </c>
      <c r="I73" s="11">
        <f t="shared" si="22"/>
        <v>-19432</v>
      </c>
      <c r="J73" s="11">
        <f t="shared" si="23"/>
        <v>-7952</v>
      </c>
      <c r="K73" s="11">
        <f t="shared" si="24"/>
        <v>6748</v>
      </c>
      <c r="L73" s="14">
        <f t="shared" si="25"/>
        <v>-49812</v>
      </c>
      <c r="M73" s="14">
        <f t="shared" si="26"/>
        <v>-41505.333333333336</v>
      </c>
      <c r="N73" s="14">
        <f t="shared" si="27"/>
        <v>-33852</v>
      </c>
      <c r="O73" s="11">
        <f t="shared" si="28"/>
        <v>-24052</v>
      </c>
      <c r="P73" s="11">
        <f t="array" ref="P73">MIN(IF(D73:G73&gt;=$G$2*$B73,D73:G73))</f>
        <v>21868</v>
      </c>
      <c r="Q73" s="3">
        <f t="array" ref="Q73">MIN(IF(H73:K73&gt;=$H$2*$B73/2,H73:K73))</f>
        <v>6748</v>
      </c>
      <c r="R73" s="17">
        <f t="array" ref="R73">MIN(IF(L73:O73&gt;=$I$2*$B73/3,L73:O73))</f>
        <v>0</v>
      </c>
      <c r="S73" s="14">
        <f t="array" ref="S73">IF(P73:R73&gt;0,MIN(IF(P73:R73&gt;0,P73:R73)),10000000)</f>
        <v>6748</v>
      </c>
      <c r="U73" s="20">
        <f t="shared" ref="U73:U136" si="30">IF(OR(S73=D73,S73=H73,S73=L73),$F$2,IF(OR(S73=E73,S73=I73,S73=M73),$F$3,IF(OR(S73=F73,S73=J73,S73=N73),$F$4,IF(OR(S73=G73,S73=K73,S73=O73),$F$5))))</f>
        <v>6600</v>
      </c>
      <c r="V73" s="20">
        <f t="shared" ref="V73:V136" si="31">IF(S73=P73,1,IF(S73=Q73,2,IF(S73=R73,3)))</f>
        <v>2</v>
      </c>
      <c r="W73" s="21">
        <f t="shared" si="29"/>
        <v>14</v>
      </c>
      <c r="X73" s="22"/>
      <c r="Y73" s="21">
        <f t="shared" ref="Y73:AB104" si="32">IF($U73=Y$7,$W73,0)</f>
        <v>0</v>
      </c>
      <c r="Z73" s="21">
        <f t="shared" si="32"/>
        <v>0</v>
      </c>
      <c r="AA73" s="21">
        <f t="shared" si="32"/>
        <v>0</v>
      </c>
      <c r="AB73" s="21">
        <f t="shared" si="32"/>
        <v>14</v>
      </c>
    </row>
    <row r="74" spans="1:28" s="9" customFormat="1" x14ac:dyDescent="0.2">
      <c r="A74" s="8">
        <v>3089</v>
      </c>
      <c r="B74" s="8">
        <v>20</v>
      </c>
      <c r="D74" s="11">
        <f t="shared" si="17"/>
        <v>15020</v>
      </c>
      <c r="E74" s="11">
        <f t="shared" si="18"/>
        <v>32820</v>
      </c>
      <c r="F74" s="11">
        <f t="shared" si="19"/>
        <v>49220</v>
      </c>
      <c r="G74" s="11">
        <f t="shared" si="20"/>
        <v>70220</v>
      </c>
      <c r="H74" s="11">
        <f t="shared" si="21"/>
        <v>-23380</v>
      </c>
      <c r="I74" s="11">
        <f t="shared" si="22"/>
        <v>-14480</v>
      </c>
      <c r="J74" s="11">
        <f t="shared" si="23"/>
        <v>-6280</v>
      </c>
      <c r="K74" s="11">
        <f t="shared" si="24"/>
        <v>4220</v>
      </c>
      <c r="L74" s="14">
        <f t="shared" si="25"/>
        <v>-36180</v>
      </c>
      <c r="M74" s="14">
        <f t="shared" si="26"/>
        <v>-30246.666666666668</v>
      </c>
      <c r="N74" s="14">
        <f t="shared" si="27"/>
        <v>-24780</v>
      </c>
      <c r="O74" s="11">
        <f t="shared" si="28"/>
        <v>-17780</v>
      </c>
      <c r="P74" s="11">
        <f t="array" ref="P74">MIN(IF(D74:G74&gt;=$G$2*$B74,D74:G74))</f>
        <v>15020</v>
      </c>
      <c r="Q74" s="3">
        <f t="array" ref="Q74">MIN(IF(H74:K74&gt;=$H$2*$B74/2,H74:K74))</f>
        <v>4220</v>
      </c>
      <c r="R74" s="17">
        <f t="array" ref="R74">MIN(IF(L74:O74&gt;=$I$2*$B74/3,L74:O74))</f>
        <v>0</v>
      </c>
      <c r="S74" s="14">
        <f t="array" ref="S74">IF(P74:R74&gt;0,MIN(IF(P74:R74&gt;0,P74:R74)),10000000)</f>
        <v>4220</v>
      </c>
      <c r="U74" s="20">
        <f t="shared" si="30"/>
        <v>6600</v>
      </c>
      <c r="V74" s="20">
        <f t="shared" si="31"/>
        <v>2</v>
      </c>
      <c r="W74" s="21">
        <f t="shared" si="29"/>
        <v>10</v>
      </c>
      <c r="X74" s="22"/>
      <c r="Y74" s="21">
        <f t="shared" si="32"/>
        <v>0</v>
      </c>
      <c r="Z74" s="21">
        <f t="shared" si="32"/>
        <v>0</v>
      </c>
      <c r="AA74" s="21">
        <f t="shared" si="32"/>
        <v>0</v>
      </c>
      <c r="AB74" s="21">
        <f t="shared" si="32"/>
        <v>10</v>
      </c>
    </row>
    <row r="75" spans="1:28" s="9" customFormat="1" x14ac:dyDescent="0.2">
      <c r="A75" s="8">
        <v>3109</v>
      </c>
      <c r="B75" s="8">
        <v>35</v>
      </c>
      <c r="D75" s="11">
        <f t="shared" si="17"/>
        <v>25585</v>
      </c>
      <c r="E75" s="11">
        <f t="shared" si="18"/>
        <v>56735</v>
      </c>
      <c r="F75" s="11">
        <f t="shared" si="19"/>
        <v>85435</v>
      </c>
      <c r="G75" s="11">
        <f t="shared" si="20"/>
        <v>122185</v>
      </c>
      <c r="H75" s="11">
        <f t="shared" si="21"/>
        <v>-41615</v>
      </c>
      <c r="I75" s="11">
        <f t="shared" si="22"/>
        <v>-26040</v>
      </c>
      <c r="J75" s="11">
        <f t="shared" si="23"/>
        <v>-11690</v>
      </c>
      <c r="K75" s="11">
        <f t="shared" si="24"/>
        <v>6685</v>
      </c>
      <c r="L75" s="14">
        <f t="shared" si="25"/>
        <v>-64015</v>
      </c>
      <c r="M75" s="14">
        <f t="shared" si="26"/>
        <v>-53631.666666666664</v>
      </c>
      <c r="N75" s="14">
        <f t="shared" si="27"/>
        <v>-44065</v>
      </c>
      <c r="O75" s="11">
        <f t="shared" si="28"/>
        <v>-31815</v>
      </c>
      <c r="P75" s="11">
        <f t="array" ref="P75">MIN(IF(D75:G75&gt;=$G$2*$B75,D75:G75))</f>
        <v>25585</v>
      </c>
      <c r="Q75" s="3">
        <f t="array" ref="Q75">MIN(IF(H75:K75&gt;=$H$2*$B75/2,H75:K75))</f>
        <v>6685</v>
      </c>
      <c r="R75" s="17">
        <f t="array" ref="R75">MIN(IF(L75:O75&gt;=$I$2*$B75/3,L75:O75))</f>
        <v>0</v>
      </c>
      <c r="S75" s="14">
        <f t="array" ref="S75">IF(P75:R75&gt;0,MIN(IF(P75:R75&gt;0,P75:R75)),10000000)</f>
        <v>6685</v>
      </c>
      <c r="U75" s="20">
        <f t="shared" si="30"/>
        <v>6600</v>
      </c>
      <c r="V75" s="20">
        <f t="shared" si="31"/>
        <v>2</v>
      </c>
      <c r="W75" s="21">
        <f t="shared" si="29"/>
        <v>17.5</v>
      </c>
      <c r="X75" s="22"/>
      <c r="Y75" s="21">
        <f t="shared" si="32"/>
        <v>0</v>
      </c>
      <c r="Z75" s="21">
        <f t="shared" si="32"/>
        <v>0</v>
      </c>
      <c r="AA75" s="21">
        <f t="shared" si="32"/>
        <v>0</v>
      </c>
      <c r="AB75" s="21">
        <f t="shared" si="32"/>
        <v>17.5</v>
      </c>
    </row>
    <row r="76" spans="1:28" s="9" customFormat="1" x14ac:dyDescent="0.2">
      <c r="A76" s="8">
        <v>3109</v>
      </c>
      <c r="B76" s="8">
        <v>34</v>
      </c>
      <c r="D76" s="11">
        <f t="shared" si="17"/>
        <v>24854</v>
      </c>
      <c r="E76" s="11">
        <f t="shared" si="18"/>
        <v>55114</v>
      </c>
      <c r="F76" s="11">
        <f t="shared" si="19"/>
        <v>82994</v>
      </c>
      <c r="G76" s="11">
        <f t="shared" si="20"/>
        <v>118694</v>
      </c>
      <c r="H76" s="11">
        <f t="shared" si="21"/>
        <v>-40426</v>
      </c>
      <c r="I76" s="11">
        <f t="shared" si="22"/>
        <v>-25296</v>
      </c>
      <c r="J76" s="11">
        <f t="shared" si="23"/>
        <v>-11356</v>
      </c>
      <c r="K76" s="11">
        <f t="shared" si="24"/>
        <v>6494</v>
      </c>
      <c r="L76" s="14">
        <f t="shared" si="25"/>
        <v>-62186</v>
      </c>
      <c r="M76" s="14">
        <f t="shared" si="26"/>
        <v>-52099.333333333336</v>
      </c>
      <c r="N76" s="14">
        <f t="shared" si="27"/>
        <v>-42806</v>
      </c>
      <c r="O76" s="11">
        <f t="shared" si="28"/>
        <v>-30906</v>
      </c>
      <c r="P76" s="11">
        <f t="array" ref="P76">MIN(IF(D76:G76&gt;=$G$2*$B76,D76:G76))</f>
        <v>24854</v>
      </c>
      <c r="Q76" s="3">
        <f t="array" ref="Q76">MIN(IF(H76:K76&gt;=$H$2*$B76/2,H76:K76))</f>
        <v>6494</v>
      </c>
      <c r="R76" s="17">
        <f t="array" ref="R76">MIN(IF(L76:O76&gt;=$I$2*$B76/3,L76:O76))</f>
        <v>0</v>
      </c>
      <c r="S76" s="14">
        <f t="array" ref="S76">IF(P76:R76&gt;0,MIN(IF(P76:R76&gt;0,P76:R76)),10000000)</f>
        <v>6494</v>
      </c>
      <c r="U76" s="20">
        <f t="shared" si="30"/>
        <v>6600</v>
      </c>
      <c r="V76" s="20">
        <f t="shared" si="31"/>
        <v>2</v>
      </c>
      <c r="W76" s="21">
        <f t="shared" si="29"/>
        <v>17</v>
      </c>
      <c r="X76" s="22"/>
      <c r="Y76" s="21">
        <f t="shared" si="32"/>
        <v>0</v>
      </c>
      <c r="Z76" s="21">
        <f t="shared" si="32"/>
        <v>0</v>
      </c>
      <c r="AA76" s="21">
        <f t="shared" si="32"/>
        <v>0</v>
      </c>
      <c r="AB76" s="21">
        <f t="shared" si="32"/>
        <v>17</v>
      </c>
    </row>
    <row r="77" spans="1:28" x14ac:dyDescent="0.2">
      <c r="A77" s="8">
        <v>3109</v>
      </c>
      <c r="B77" s="8">
        <v>34</v>
      </c>
      <c r="D77" s="11">
        <f t="shared" si="17"/>
        <v>24854</v>
      </c>
      <c r="E77" s="11">
        <f t="shared" si="18"/>
        <v>55114</v>
      </c>
      <c r="F77" s="11">
        <f t="shared" si="19"/>
        <v>82994</v>
      </c>
      <c r="G77" s="11">
        <f t="shared" si="20"/>
        <v>118694</v>
      </c>
      <c r="H77" s="11">
        <f t="shared" si="21"/>
        <v>-40426</v>
      </c>
      <c r="I77" s="11">
        <f t="shared" si="22"/>
        <v>-25296</v>
      </c>
      <c r="J77" s="11">
        <f t="shared" si="23"/>
        <v>-11356</v>
      </c>
      <c r="K77" s="11">
        <f t="shared" si="24"/>
        <v>6494</v>
      </c>
      <c r="L77" s="14">
        <f t="shared" si="25"/>
        <v>-62186</v>
      </c>
      <c r="M77" s="14">
        <f t="shared" si="26"/>
        <v>-52099.333333333336</v>
      </c>
      <c r="N77" s="14">
        <f t="shared" si="27"/>
        <v>-42806</v>
      </c>
      <c r="O77" s="11">
        <f t="shared" si="28"/>
        <v>-30906</v>
      </c>
      <c r="P77" s="11">
        <f t="array" ref="P77">MIN(IF(D77:G77&gt;=$G$2*$B77,D77:G77))</f>
        <v>24854</v>
      </c>
      <c r="Q77" s="3">
        <f t="array" ref="Q77">MIN(IF(H77:K77&gt;=$H$2*$B77/2,H77:K77))</f>
        <v>6494</v>
      </c>
      <c r="R77" s="17">
        <f t="array" ref="R77">MIN(IF(L77:O77&gt;=$I$2*$B77/3,L77:O77))</f>
        <v>0</v>
      </c>
      <c r="S77" s="14">
        <f t="array" ref="S77">IF(P77:R77&gt;0,MIN(IF(P77:R77&gt;0,P77:R77)),10000000)</f>
        <v>6494</v>
      </c>
      <c r="U77" s="20">
        <f t="shared" si="30"/>
        <v>6600</v>
      </c>
      <c r="V77" s="20">
        <f t="shared" si="31"/>
        <v>2</v>
      </c>
      <c r="W77" s="21">
        <f t="shared" si="29"/>
        <v>17</v>
      </c>
      <c r="Y77" s="21">
        <f t="shared" si="32"/>
        <v>0</v>
      </c>
      <c r="Z77" s="21">
        <f t="shared" si="32"/>
        <v>0</v>
      </c>
      <c r="AA77" s="21">
        <f t="shared" si="32"/>
        <v>0</v>
      </c>
      <c r="AB77" s="21">
        <f t="shared" si="32"/>
        <v>17</v>
      </c>
    </row>
    <row r="78" spans="1:28" x14ac:dyDescent="0.2">
      <c r="A78" s="8">
        <v>3109</v>
      </c>
      <c r="B78" s="8">
        <v>35</v>
      </c>
      <c r="D78" s="11">
        <f t="shared" si="17"/>
        <v>25585</v>
      </c>
      <c r="E78" s="11">
        <f t="shared" si="18"/>
        <v>56735</v>
      </c>
      <c r="F78" s="11">
        <f t="shared" si="19"/>
        <v>85435</v>
      </c>
      <c r="G78" s="11">
        <f t="shared" si="20"/>
        <v>122185</v>
      </c>
      <c r="H78" s="11">
        <f t="shared" si="21"/>
        <v>-41615</v>
      </c>
      <c r="I78" s="11">
        <f t="shared" si="22"/>
        <v>-26040</v>
      </c>
      <c r="J78" s="11">
        <f t="shared" si="23"/>
        <v>-11690</v>
      </c>
      <c r="K78" s="11">
        <f t="shared" si="24"/>
        <v>6685</v>
      </c>
      <c r="L78" s="14">
        <f t="shared" si="25"/>
        <v>-64015</v>
      </c>
      <c r="M78" s="14">
        <f t="shared" si="26"/>
        <v>-53631.666666666664</v>
      </c>
      <c r="N78" s="14">
        <f t="shared" si="27"/>
        <v>-44065</v>
      </c>
      <c r="O78" s="11">
        <f t="shared" si="28"/>
        <v>-31815</v>
      </c>
      <c r="P78" s="11">
        <f t="array" ref="P78">MIN(IF(D78:G78&gt;=$G$2*$B78,D78:G78))</f>
        <v>25585</v>
      </c>
      <c r="Q78" s="3">
        <f t="array" ref="Q78">MIN(IF(H78:K78&gt;=$H$2*$B78/2,H78:K78))</f>
        <v>6685</v>
      </c>
      <c r="R78" s="17">
        <f t="array" ref="R78">MIN(IF(L78:O78&gt;=$I$2*$B78/3,L78:O78))</f>
        <v>0</v>
      </c>
      <c r="S78" s="14">
        <f t="array" ref="S78">IF(P78:R78&gt;0,MIN(IF(P78:R78&gt;0,P78:R78)),10000000)</f>
        <v>6685</v>
      </c>
      <c r="U78" s="20">
        <f t="shared" si="30"/>
        <v>6600</v>
      </c>
      <c r="V78" s="20">
        <f t="shared" si="31"/>
        <v>2</v>
      </c>
      <c r="W78" s="21">
        <f t="shared" si="29"/>
        <v>17.5</v>
      </c>
      <c r="Y78" s="21">
        <f t="shared" si="32"/>
        <v>0</v>
      </c>
      <c r="Z78" s="21">
        <f t="shared" si="32"/>
        <v>0</v>
      </c>
      <c r="AA78" s="21">
        <f t="shared" si="32"/>
        <v>0</v>
      </c>
      <c r="AB78" s="21">
        <f t="shared" si="32"/>
        <v>17.5</v>
      </c>
    </row>
    <row r="79" spans="1:28" x14ac:dyDescent="0.2">
      <c r="A79" s="8">
        <v>3109</v>
      </c>
      <c r="B79" s="8">
        <v>30</v>
      </c>
      <c r="D79" s="11">
        <f t="shared" si="17"/>
        <v>21930</v>
      </c>
      <c r="E79" s="11">
        <f t="shared" si="18"/>
        <v>48630</v>
      </c>
      <c r="F79" s="11">
        <f t="shared" si="19"/>
        <v>73230</v>
      </c>
      <c r="G79" s="11">
        <f t="shared" si="20"/>
        <v>104730</v>
      </c>
      <c r="H79" s="11">
        <f t="shared" si="21"/>
        <v>-35670</v>
      </c>
      <c r="I79" s="11">
        <f t="shared" si="22"/>
        <v>-22320</v>
      </c>
      <c r="J79" s="11">
        <f t="shared" si="23"/>
        <v>-10020</v>
      </c>
      <c r="K79" s="11">
        <f t="shared" si="24"/>
        <v>5730</v>
      </c>
      <c r="L79" s="14">
        <f t="shared" si="25"/>
        <v>-54870</v>
      </c>
      <c r="M79" s="14">
        <f t="shared" si="26"/>
        <v>-45970</v>
      </c>
      <c r="N79" s="14">
        <f t="shared" si="27"/>
        <v>-37770</v>
      </c>
      <c r="O79" s="11">
        <f t="shared" si="28"/>
        <v>-27270</v>
      </c>
      <c r="P79" s="11">
        <f t="array" ref="P79">MIN(IF(D79:G79&gt;=$G$2*$B79,D79:G79))</f>
        <v>21930</v>
      </c>
      <c r="Q79" s="3">
        <f t="array" ref="Q79">MIN(IF(H79:K79&gt;=$H$2*$B79/2,H79:K79))</f>
        <v>5730</v>
      </c>
      <c r="R79" s="17">
        <f t="array" ref="R79">MIN(IF(L79:O79&gt;=$I$2*$B79/3,L79:O79))</f>
        <v>0</v>
      </c>
      <c r="S79" s="14">
        <f t="array" ref="S79">IF(P79:R79&gt;0,MIN(IF(P79:R79&gt;0,P79:R79)),10000000)</f>
        <v>5730</v>
      </c>
      <c r="U79" s="20">
        <f t="shared" si="30"/>
        <v>6600</v>
      </c>
      <c r="V79" s="20">
        <f t="shared" si="31"/>
        <v>2</v>
      </c>
      <c r="W79" s="21">
        <f t="shared" si="29"/>
        <v>15</v>
      </c>
      <c r="Y79" s="21">
        <f t="shared" si="32"/>
        <v>0</v>
      </c>
      <c r="Z79" s="21">
        <f t="shared" si="32"/>
        <v>0</v>
      </c>
      <c r="AA79" s="21">
        <f t="shared" si="32"/>
        <v>0</v>
      </c>
      <c r="AB79" s="21">
        <f t="shared" si="32"/>
        <v>15</v>
      </c>
    </row>
    <row r="80" spans="1:28" x14ac:dyDescent="0.2">
      <c r="A80" s="8">
        <v>3109</v>
      </c>
      <c r="B80" s="8">
        <v>30</v>
      </c>
      <c r="D80" s="11">
        <f t="shared" si="17"/>
        <v>21930</v>
      </c>
      <c r="E80" s="11">
        <f t="shared" si="18"/>
        <v>48630</v>
      </c>
      <c r="F80" s="11">
        <f t="shared" si="19"/>
        <v>73230</v>
      </c>
      <c r="G80" s="11">
        <f t="shared" si="20"/>
        <v>104730</v>
      </c>
      <c r="H80" s="11">
        <f t="shared" si="21"/>
        <v>-35670</v>
      </c>
      <c r="I80" s="11">
        <f t="shared" si="22"/>
        <v>-22320</v>
      </c>
      <c r="J80" s="11">
        <f t="shared" si="23"/>
        <v>-10020</v>
      </c>
      <c r="K80" s="11">
        <f t="shared" si="24"/>
        <v>5730</v>
      </c>
      <c r="L80" s="14">
        <f t="shared" si="25"/>
        <v>-54870</v>
      </c>
      <c r="M80" s="14">
        <f t="shared" si="26"/>
        <v>-45970</v>
      </c>
      <c r="N80" s="14">
        <f t="shared" si="27"/>
        <v>-37770</v>
      </c>
      <c r="O80" s="11">
        <f t="shared" si="28"/>
        <v>-27270</v>
      </c>
      <c r="P80" s="11">
        <f t="array" ref="P80">MIN(IF(D80:G80&gt;=$G$2*$B80,D80:G80))</f>
        <v>21930</v>
      </c>
      <c r="Q80" s="3">
        <f t="array" ref="Q80">MIN(IF(H80:K80&gt;=$H$2*$B80/2,H80:K80))</f>
        <v>5730</v>
      </c>
      <c r="R80" s="17">
        <f t="array" ref="R80">MIN(IF(L80:O80&gt;=$I$2*$B80/3,L80:O80))</f>
        <v>0</v>
      </c>
      <c r="S80" s="14">
        <f t="array" ref="S80">IF(P80:R80&gt;0,MIN(IF(P80:R80&gt;0,P80:R80)),10000000)</f>
        <v>5730</v>
      </c>
      <c r="U80" s="20">
        <f t="shared" si="30"/>
        <v>6600</v>
      </c>
      <c r="V80" s="20">
        <f t="shared" si="31"/>
        <v>2</v>
      </c>
      <c r="W80" s="21">
        <f t="shared" si="29"/>
        <v>15</v>
      </c>
      <c r="Y80" s="21">
        <f t="shared" si="32"/>
        <v>0</v>
      </c>
      <c r="Z80" s="21">
        <f t="shared" si="32"/>
        <v>0</v>
      </c>
      <c r="AA80" s="21">
        <f t="shared" si="32"/>
        <v>0</v>
      </c>
      <c r="AB80" s="21">
        <f t="shared" si="32"/>
        <v>15</v>
      </c>
    </row>
    <row r="81" spans="1:28" x14ac:dyDescent="0.2">
      <c r="A81" s="8">
        <v>3109</v>
      </c>
      <c r="B81" s="8">
        <v>25</v>
      </c>
      <c r="D81" s="11">
        <f t="shared" si="17"/>
        <v>18275</v>
      </c>
      <c r="E81" s="11">
        <f t="shared" si="18"/>
        <v>40525</v>
      </c>
      <c r="F81" s="11">
        <f t="shared" si="19"/>
        <v>61025</v>
      </c>
      <c r="G81" s="11">
        <f t="shared" si="20"/>
        <v>87275</v>
      </c>
      <c r="H81" s="11">
        <f t="shared" si="21"/>
        <v>-29725</v>
      </c>
      <c r="I81" s="11">
        <f t="shared" si="22"/>
        <v>-18600</v>
      </c>
      <c r="J81" s="11">
        <f t="shared" si="23"/>
        <v>-8350</v>
      </c>
      <c r="K81" s="11">
        <f t="shared" si="24"/>
        <v>4775</v>
      </c>
      <c r="L81" s="14">
        <f t="shared" si="25"/>
        <v>-45725</v>
      </c>
      <c r="M81" s="14">
        <f t="shared" si="26"/>
        <v>-38308.333333333336</v>
      </c>
      <c r="N81" s="14">
        <f t="shared" si="27"/>
        <v>-31475</v>
      </c>
      <c r="O81" s="11">
        <f t="shared" si="28"/>
        <v>-22725</v>
      </c>
      <c r="P81" s="11">
        <f t="array" ref="P81">MIN(IF(D81:G81&gt;=$G$2*$B81,D81:G81))</f>
        <v>18275</v>
      </c>
      <c r="Q81" s="3">
        <f t="array" ref="Q81">MIN(IF(H81:K81&gt;=$H$2*$B81/2,H81:K81))</f>
        <v>4775</v>
      </c>
      <c r="R81" s="17">
        <f t="array" ref="R81">MIN(IF(L81:O81&gt;=$I$2*$B81/3,L81:O81))</f>
        <v>0</v>
      </c>
      <c r="S81" s="14">
        <f t="array" ref="S81">IF(P81:R81&gt;0,MIN(IF(P81:R81&gt;0,P81:R81)),10000000)</f>
        <v>4775</v>
      </c>
      <c r="U81" s="20">
        <f t="shared" si="30"/>
        <v>6600</v>
      </c>
      <c r="V81" s="20">
        <f t="shared" si="31"/>
        <v>2</v>
      </c>
      <c r="W81" s="21">
        <f t="shared" si="29"/>
        <v>12.5</v>
      </c>
      <c r="Y81" s="21">
        <f t="shared" si="32"/>
        <v>0</v>
      </c>
      <c r="Z81" s="21">
        <f t="shared" si="32"/>
        <v>0</v>
      </c>
      <c r="AA81" s="21">
        <f t="shared" si="32"/>
        <v>0</v>
      </c>
      <c r="AB81" s="21">
        <f t="shared" si="32"/>
        <v>12.5</v>
      </c>
    </row>
    <row r="82" spans="1:28" x14ac:dyDescent="0.2">
      <c r="A82" s="8">
        <v>3109</v>
      </c>
      <c r="B82" s="8">
        <v>25</v>
      </c>
      <c r="D82" s="11">
        <f t="shared" si="17"/>
        <v>18275</v>
      </c>
      <c r="E82" s="11">
        <f t="shared" si="18"/>
        <v>40525</v>
      </c>
      <c r="F82" s="11">
        <f t="shared" si="19"/>
        <v>61025</v>
      </c>
      <c r="G82" s="11">
        <f t="shared" si="20"/>
        <v>87275</v>
      </c>
      <c r="H82" s="11">
        <f t="shared" si="21"/>
        <v>-29725</v>
      </c>
      <c r="I82" s="11">
        <f t="shared" si="22"/>
        <v>-18600</v>
      </c>
      <c r="J82" s="11">
        <f t="shared" si="23"/>
        <v>-8350</v>
      </c>
      <c r="K82" s="11">
        <f t="shared" si="24"/>
        <v>4775</v>
      </c>
      <c r="L82" s="14">
        <f t="shared" si="25"/>
        <v>-45725</v>
      </c>
      <c r="M82" s="14">
        <f t="shared" si="26"/>
        <v>-38308.333333333336</v>
      </c>
      <c r="N82" s="14">
        <f t="shared" si="27"/>
        <v>-31475</v>
      </c>
      <c r="O82" s="11">
        <f t="shared" si="28"/>
        <v>-22725</v>
      </c>
      <c r="P82" s="11">
        <f t="array" ref="P82">MIN(IF(D82:G82&gt;=$G$2*$B82,D82:G82))</f>
        <v>18275</v>
      </c>
      <c r="Q82" s="3">
        <f t="array" ref="Q82">MIN(IF(H82:K82&gt;=$H$2*$B82/2,H82:K82))</f>
        <v>4775</v>
      </c>
      <c r="R82" s="17">
        <f t="array" ref="R82">MIN(IF(L82:O82&gt;=$I$2*$B82/3,L82:O82))</f>
        <v>0</v>
      </c>
      <c r="S82" s="14">
        <f t="array" ref="S82">IF(P82:R82&gt;0,MIN(IF(P82:R82&gt;0,P82:R82)),10000000)</f>
        <v>4775</v>
      </c>
      <c r="U82" s="20">
        <f t="shared" si="30"/>
        <v>6600</v>
      </c>
      <c r="V82" s="20">
        <f t="shared" si="31"/>
        <v>2</v>
      </c>
      <c r="W82" s="21">
        <f t="shared" si="29"/>
        <v>12.5</v>
      </c>
      <c r="Y82" s="21">
        <f t="shared" si="32"/>
        <v>0</v>
      </c>
      <c r="Z82" s="21">
        <f t="shared" si="32"/>
        <v>0</v>
      </c>
      <c r="AA82" s="21">
        <f t="shared" si="32"/>
        <v>0</v>
      </c>
      <c r="AB82" s="21">
        <f t="shared" si="32"/>
        <v>12.5</v>
      </c>
    </row>
    <row r="83" spans="1:28" x14ac:dyDescent="0.2">
      <c r="A83" s="8">
        <v>3109</v>
      </c>
      <c r="B83" s="8">
        <v>23</v>
      </c>
      <c r="D83" s="11">
        <f t="shared" si="17"/>
        <v>16813</v>
      </c>
      <c r="E83" s="11">
        <f t="shared" si="18"/>
        <v>37283</v>
      </c>
      <c r="F83" s="11">
        <f t="shared" si="19"/>
        <v>56143</v>
      </c>
      <c r="G83" s="11">
        <f t="shared" si="20"/>
        <v>80293</v>
      </c>
      <c r="H83" s="11">
        <f t="shared" si="21"/>
        <v>-27347</v>
      </c>
      <c r="I83" s="11">
        <f t="shared" si="22"/>
        <v>-17112</v>
      </c>
      <c r="J83" s="11">
        <f t="shared" si="23"/>
        <v>-7682</v>
      </c>
      <c r="K83" s="11">
        <f t="shared" si="24"/>
        <v>4393</v>
      </c>
      <c r="L83" s="14">
        <f t="shared" si="25"/>
        <v>-42067</v>
      </c>
      <c r="M83" s="14">
        <f t="shared" si="26"/>
        <v>-35243.666666666664</v>
      </c>
      <c r="N83" s="14">
        <f t="shared" si="27"/>
        <v>-28957</v>
      </c>
      <c r="O83" s="11">
        <f t="shared" si="28"/>
        <v>-20907</v>
      </c>
      <c r="P83" s="11">
        <f t="array" ref="P83">MIN(IF(D83:G83&gt;=$G$2*$B83,D83:G83))</f>
        <v>16813</v>
      </c>
      <c r="Q83" s="3">
        <f t="array" ref="Q83">MIN(IF(H83:K83&gt;=$H$2*$B83/2,H83:K83))</f>
        <v>4393</v>
      </c>
      <c r="R83" s="17">
        <f t="array" ref="R83">MIN(IF(L83:O83&gt;=$I$2*$B83/3,L83:O83))</f>
        <v>0</v>
      </c>
      <c r="S83" s="14">
        <f t="array" ref="S83">IF(P83:R83&gt;0,MIN(IF(P83:R83&gt;0,P83:R83)),10000000)</f>
        <v>4393</v>
      </c>
      <c r="U83" s="20">
        <f t="shared" si="30"/>
        <v>6600</v>
      </c>
      <c r="V83" s="20">
        <f t="shared" si="31"/>
        <v>2</v>
      </c>
      <c r="W83" s="21">
        <f t="shared" si="29"/>
        <v>11.5</v>
      </c>
      <c r="Y83" s="21">
        <f t="shared" si="32"/>
        <v>0</v>
      </c>
      <c r="Z83" s="21">
        <f t="shared" si="32"/>
        <v>0</v>
      </c>
      <c r="AA83" s="21">
        <f t="shared" si="32"/>
        <v>0</v>
      </c>
      <c r="AB83" s="21">
        <f t="shared" si="32"/>
        <v>11.5</v>
      </c>
    </row>
    <row r="84" spans="1:28" x14ac:dyDescent="0.2">
      <c r="A84" s="8">
        <v>3109</v>
      </c>
      <c r="B84" s="8">
        <v>22</v>
      </c>
      <c r="D84" s="11">
        <f t="shared" si="17"/>
        <v>16082</v>
      </c>
      <c r="E84" s="11">
        <f t="shared" si="18"/>
        <v>35662</v>
      </c>
      <c r="F84" s="11">
        <f t="shared" si="19"/>
        <v>53702</v>
      </c>
      <c r="G84" s="11">
        <f t="shared" si="20"/>
        <v>76802</v>
      </c>
      <c r="H84" s="11">
        <f t="shared" si="21"/>
        <v>-26158</v>
      </c>
      <c r="I84" s="11">
        <f t="shared" si="22"/>
        <v>-16368</v>
      </c>
      <c r="J84" s="11">
        <f t="shared" si="23"/>
        <v>-7348</v>
      </c>
      <c r="K84" s="11">
        <f t="shared" si="24"/>
        <v>4202</v>
      </c>
      <c r="L84" s="14">
        <f t="shared" si="25"/>
        <v>-40238</v>
      </c>
      <c r="M84" s="14">
        <f t="shared" si="26"/>
        <v>-33711.333333333336</v>
      </c>
      <c r="N84" s="14">
        <f t="shared" si="27"/>
        <v>-27698</v>
      </c>
      <c r="O84" s="11">
        <f t="shared" si="28"/>
        <v>-19998</v>
      </c>
      <c r="P84" s="11">
        <f t="array" ref="P84">MIN(IF(D84:G84&gt;=$G$2*$B84,D84:G84))</f>
        <v>16082</v>
      </c>
      <c r="Q84" s="3">
        <f t="array" ref="Q84">MIN(IF(H84:K84&gt;=$H$2*$B84/2,H84:K84))</f>
        <v>4202</v>
      </c>
      <c r="R84" s="17">
        <f t="array" ref="R84">MIN(IF(L84:O84&gt;=$I$2*$B84/3,L84:O84))</f>
        <v>0</v>
      </c>
      <c r="S84" s="14">
        <f t="array" ref="S84">IF(P84:R84&gt;0,MIN(IF(P84:R84&gt;0,P84:R84)),10000000)</f>
        <v>4202</v>
      </c>
      <c r="U84" s="20">
        <f t="shared" si="30"/>
        <v>6600</v>
      </c>
      <c r="V84" s="20">
        <f t="shared" si="31"/>
        <v>2</v>
      </c>
      <c r="W84" s="21">
        <f t="shared" si="29"/>
        <v>11</v>
      </c>
      <c r="Y84" s="21">
        <f t="shared" si="32"/>
        <v>0</v>
      </c>
      <c r="Z84" s="21">
        <f t="shared" si="32"/>
        <v>0</v>
      </c>
      <c r="AA84" s="21">
        <f t="shared" si="32"/>
        <v>0</v>
      </c>
      <c r="AB84" s="21">
        <f t="shared" si="32"/>
        <v>11</v>
      </c>
    </row>
    <row r="85" spans="1:28" x14ac:dyDescent="0.2">
      <c r="A85" s="8">
        <v>3109</v>
      </c>
      <c r="B85" s="8">
        <v>19</v>
      </c>
      <c r="D85" s="11">
        <f t="shared" si="17"/>
        <v>13889</v>
      </c>
      <c r="E85" s="11">
        <f t="shared" si="18"/>
        <v>30799</v>
      </c>
      <c r="F85" s="11">
        <f t="shared" si="19"/>
        <v>46379</v>
      </c>
      <c r="G85" s="11">
        <f t="shared" si="20"/>
        <v>66329</v>
      </c>
      <c r="H85" s="11">
        <f t="shared" si="21"/>
        <v>-22591</v>
      </c>
      <c r="I85" s="11">
        <f t="shared" si="22"/>
        <v>-14136</v>
      </c>
      <c r="J85" s="11">
        <f t="shared" si="23"/>
        <v>-6346</v>
      </c>
      <c r="K85" s="11">
        <f t="shared" si="24"/>
        <v>3629</v>
      </c>
      <c r="L85" s="14">
        <f t="shared" si="25"/>
        <v>-34751</v>
      </c>
      <c r="M85" s="14">
        <f t="shared" si="26"/>
        <v>-29114.333333333332</v>
      </c>
      <c r="N85" s="14">
        <f t="shared" si="27"/>
        <v>-23921</v>
      </c>
      <c r="O85" s="11">
        <f t="shared" si="28"/>
        <v>-17271</v>
      </c>
      <c r="P85" s="11">
        <f t="array" ref="P85">MIN(IF(D85:G85&gt;=$G$2*$B85,D85:G85))</f>
        <v>13889</v>
      </c>
      <c r="Q85" s="3">
        <f t="array" ref="Q85">MIN(IF(H85:K85&gt;=$H$2*$B85/2,H85:K85))</f>
        <v>3629</v>
      </c>
      <c r="R85" s="17">
        <f t="array" ref="R85">MIN(IF(L85:O85&gt;=$I$2*$B85/3,L85:O85))</f>
        <v>0</v>
      </c>
      <c r="S85" s="14">
        <f t="array" ref="S85">IF(P85:R85&gt;0,MIN(IF(P85:R85&gt;0,P85:R85)),10000000)</f>
        <v>3629</v>
      </c>
      <c r="U85" s="20">
        <f t="shared" si="30"/>
        <v>6600</v>
      </c>
      <c r="V85" s="20">
        <f t="shared" si="31"/>
        <v>2</v>
      </c>
      <c r="W85" s="21">
        <f t="shared" si="29"/>
        <v>9.5</v>
      </c>
      <c r="Y85" s="21">
        <f t="shared" si="32"/>
        <v>0</v>
      </c>
      <c r="Z85" s="21">
        <f t="shared" si="32"/>
        <v>0</v>
      </c>
      <c r="AA85" s="21">
        <f t="shared" si="32"/>
        <v>0</v>
      </c>
      <c r="AB85" s="21">
        <f t="shared" si="32"/>
        <v>9.5</v>
      </c>
    </row>
    <row r="86" spans="1:28" x14ac:dyDescent="0.2">
      <c r="A86" s="8">
        <v>3109</v>
      </c>
      <c r="B86" s="8">
        <v>19</v>
      </c>
      <c r="D86" s="11">
        <f t="shared" si="17"/>
        <v>13889</v>
      </c>
      <c r="E86" s="11">
        <f t="shared" si="18"/>
        <v>30799</v>
      </c>
      <c r="F86" s="11">
        <f t="shared" si="19"/>
        <v>46379</v>
      </c>
      <c r="G86" s="11">
        <f t="shared" si="20"/>
        <v>66329</v>
      </c>
      <c r="H86" s="11">
        <f t="shared" si="21"/>
        <v>-22591</v>
      </c>
      <c r="I86" s="11">
        <f t="shared" si="22"/>
        <v>-14136</v>
      </c>
      <c r="J86" s="11">
        <f t="shared" si="23"/>
        <v>-6346</v>
      </c>
      <c r="K86" s="11">
        <f t="shared" si="24"/>
        <v>3629</v>
      </c>
      <c r="L86" s="14">
        <f t="shared" si="25"/>
        <v>-34751</v>
      </c>
      <c r="M86" s="14">
        <f t="shared" si="26"/>
        <v>-29114.333333333332</v>
      </c>
      <c r="N86" s="14">
        <f t="shared" si="27"/>
        <v>-23921</v>
      </c>
      <c r="O86" s="11">
        <f t="shared" si="28"/>
        <v>-17271</v>
      </c>
      <c r="P86" s="11">
        <f t="array" ref="P86">MIN(IF(D86:G86&gt;=$G$2*$B86,D86:G86))</f>
        <v>13889</v>
      </c>
      <c r="Q86" s="3">
        <f t="array" ref="Q86">MIN(IF(H86:K86&gt;=$H$2*$B86/2,H86:K86))</f>
        <v>3629</v>
      </c>
      <c r="R86" s="17">
        <f t="array" ref="R86">MIN(IF(L86:O86&gt;=$I$2*$B86/3,L86:O86))</f>
        <v>0</v>
      </c>
      <c r="S86" s="14">
        <f t="array" ref="S86">IF(P86:R86&gt;0,MIN(IF(P86:R86&gt;0,P86:R86)),10000000)</f>
        <v>3629</v>
      </c>
      <c r="U86" s="20">
        <f t="shared" si="30"/>
        <v>6600</v>
      </c>
      <c r="V86" s="20">
        <f t="shared" si="31"/>
        <v>2</v>
      </c>
      <c r="W86" s="21">
        <f t="shared" si="29"/>
        <v>9.5</v>
      </c>
      <c r="Y86" s="21">
        <f t="shared" si="32"/>
        <v>0</v>
      </c>
      <c r="Z86" s="21">
        <f t="shared" si="32"/>
        <v>0</v>
      </c>
      <c r="AA86" s="21">
        <f t="shared" si="32"/>
        <v>0</v>
      </c>
      <c r="AB86" s="21">
        <f t="shared" si="32"/>
        <v>9.5</v>
      </c>
    </row>
    <row r="87" spans="1:28" x14ac:dyDescent="0.2">
      <c r="A87" s="8">
        <v>3109</v>
      </c>
      <c r="B87" s="8">
        <v>19</v>
      </c>
      <c r="D87" s="11">
        <f t="shared" si="17"/>
        <v>13889</v>
      </c>
      <c r="E87" s="11">
        <f t="shared" si="18"/>
        <v>30799</v>
      </c>
      <c r="F87" s="11">
        <f t="shared" si="19"/>
        <v>46379</v>
      </c>
      <c r="G87" s="11">
        <f t="shared" si="20"/>
        <v>66329</v>
      </c>
      <c r="H87" s="11">
        <f t="shared" si="21"/>
        <v>-22591</v>
      </c>
      <c r="I87" s="11">
        <f t="shared" si="22"/>
        <v>-14136</v>
      </c>
      <c r="J87" s="11">
        <f t="shared" si="23"/>
        <v>-6346</v>
      </c>
      <c r="K87" s="11">
        <f t="shared" si="24"/>
        <v>3629</v>
      </c>
      <c r="L87" s="14">
        <f t="shared" si="25"/>
        <v>-34751</v>
      </c>
      <c r="M87" s="14">
        <f t="shared" si="26"/>
        <v>-29114.333333333332</v>
      </c>
      <c r="N87" s="14">
        <f t="shared" si="27"/>
        <v>-23921</v>
      </c>
      <c r="O87" s="11">
        <f t="shared" si="28"/>
        <v>-17271</v>
      </c>
      <c r="P87" s="11">
        <f t="array" ref="P87">MIN(IF(D87:G87&gt;=$G$2*$B87,D87:G87))</f>
        <v>13889</v>
      </c>
      <c r="Q87" s="3">
        <f t="array" ref="Q87">MIN(IF(H87:K87&gt;=$H$2*$B87/2,H87:K87))</f>
        <v>3629</v>
      </c>
      <c r="R87" s="17">
        <f t="array" ref="R87">MIN(IF(L87:O87&gt;=$I$2*$B87/3,L87:O87))</f>
        <v>0</v>
      </c>
      <c r="S87" s="14">
        <f t="array" ref="S87">IF(P87:R87&gt;0,MIN(IF(P87:R87&gt;0,P87:R87)),10000000)</f>
        <v>3629</v>
      </c>
      <c r="U87" s="20">
        <f t="shared" si="30"/>
        <v>6600</v>
      </c>
      <c r="V87" s="20">
        <f t="shared" si="31"/>
        <v>2</v>
      </c>
      <c r="W87" s="21">
        <f t="shared" si="29"/>
        <v>9.5</v>
      </c>
      <c r="Y87" s="21">
        <f t="shared" si="32"/>
        <v>0</v>
      </c>
      <c r="Z87" s="21">
        <f t="shared" si="32"/>
        <v>0</v>
      </c>
      <c r="AA87" s="21">
        <f t="shared" si="32"/>
        <v>0</v>
      </c>
      <c r="AB87" s="21">
        <f t="shared" si="32"/>
        <v>9.5</v>
      </c>
    </row>
    <row r="88" spans="1:28" x14ac:dyDescent="0.2">
      <c r="A88" s="8">
        <v>3109</v>
      </c>
      <c r="B88" s="8">
        <v>18</v>
      </c>
      <c r="D88" s="11">
        <f t="shared" si="17"/>
        <v>13158</v>
      </c>
      <c r="E88" s="11">
        <f t="shared" si="18"/>
        <v>29178</v>
      </c>
      <c r="F88" s="11">
        <f t="shared" si="19"/>
        <v>43938</v>
      </c>
      <c r="G88" s="11">
        <f t="shared" si="20"/>
        <v>62838</v>
      </c>
      <c r="H88" s="11">
        <f t="shared" si="21"/>
        <v>-21402</v>
      </c>
      <c r="I88" s="11">
        <f t="shared" si="22"/>
        <v>-13392</v>
      </c>
      <c r="J88" s="11">
        <f t="shared" si="23"/>
        <v>-6012</v>
      </c>
      <c r="K88" s="11">
        <f t="shared" si="24"/>
        <v>3438</v>
      </c>
      <c r="L88" s="14">
        <f t="shared" si="25"/>
        <v>-32922</v>
      </c>
      <c r="M88" s="14">
        <f t="shared" si="26"/>
        <v>-27582</v>
      </c>
      <c r="N88" s="14">
        <f t="shared" si="27"/>
        <v>-22662</v>
      </c>
      <c r="O88" s="11">
        <f t="shared" si="28"/>
        <v>-16362</v>
      </c>
      <c r="P88" s="11">
        <f t="array" ref="P88">MIN(IF(D88:G88&gt;=$G$2*$B88,D88:G88))</f>
        <v>13158</v>
      </c>
      <c r="Q88" s="3">
        <f t="array" ref="Q88">MIN(IF(H88:K88&gt;=$H$2*$B88/2,H88:K88))</f>
        <v>3438</v>
      </c>
      <c r="R88" s="17">
        <f t="array" ref="R88">MIN(IF(L88:O88&gt;=$I$2*$B88/3,L88:O88))</f>
        <v>0</v>
      </c>
      <c r="S88" s="14">
        <f t="array" ref="S88">IF(P88:R88&gt;0,MIN(IF(P88:R88&gt;0,P88:R88)),10000000)</f>
        <v>3438</v>
      </c>
      <c r="U88" s="20">
        <f t="shared" si="30"/>
        <v>6600</v>
      </c>
      <c r="V88" s="20">
        <f t="shared" si="31"/>
        <v>2</v>
      </c>
      <c r="W88" s="21">
        <f t="shared" si="29"/>
        <v>9</v>
      </c>
      <c r="Y88" s="21">
        <f t="shared" si="32"/>
        <v>0</v>
      </c>
      <c r="Z88" s="21">
        <f t="shared" si="32"/>
        <v>0</v>
      </c>
      <c r="AA88" s="21">
        <f t="shared" si="32"/>
        <v>0</v>
      </c>
      <c r="AB88" s="21">
        <f t="shared" si="32"/>
        <v>9</v>
      </c>
    </row>
    <row r="89" spans="1:28" x14ac:dyDescent="0.2">
      <c r="A89" s="8">
        <v>3109</v>
      </c>
      <c r="B89" s="8">
        <v>17</v>
      </c>
      <c r="D89" s="11">
        <f t="shared" si="17"/>
        <v>12427</v>
      </c>
      <c r="E89" s="11">
        <f t="shared" si="18"/>
        <v>27557</v>
      </c>
      <c r="F89" s="11">
        <f t="shared" si="19"/>
        <v>41497</v>
      </c>
      <c r="G89" s="11">
        <f t="shared" si="20"/>
        <v>59347</v>
      </c>
      <c r="H89" s="11">
        <f t="shared" si="21"/>
        <v>-20213</v>
      </c>
      <c r="I89" s="11">
        <f t="shared" si="22"/>
        <v>-12648</v>
      </c>
      <c r="J89" s="11">
        <f t="shared" si="23"/>
        <v>-5678</v>
      </c>
      <c r="K89" s="11">
        <f t="shared" si="24"/>
        <v>3247</v>
      </c>
      <c r="L89" s="14">
        <f t="shared" si="25"/>
        <v>-31093</v>
      </c>
      <c r="M89" s="14">
        <f t="shared" si="26"/>
        <v>-26049.666666666668</v>
      </c>
      <c r="N89" s="14">
        <f t="shared" si="27"/>
        <v>-21403</v>
      </c>
      <c r="O89" s="11">
        <f t="shared" si="28"/>
        <v>-15453</v>
      </c>
      <c r="P89" s="11">
        <f t="array" ref="P89">MIN(IF(D89:G89&gt;=$G$2*$B89,D89:G89))</f>
        <v>12427</v>
      </c>
      <c r="Q89" s="3">
        <f t="array" ref="Q89">MIN(IF(H89:K89&gt;=$H$2*$B89/2,H89:K89))</f>
        <v>3247</v>
      </c>
      <c r="R89" s="17">
        <f t="array" ref="R89">MIN(IF(L89:O89&gt;=$I$2*$B89/3,L89:O89))</f>
        <v>0</v>
      </c>
      <c r="S89" s="14">
        <f t="array" ref="S89">IF(P89:R89&gt;0,MIN(IF(P89:R89&gt;0,P89:R89)),10000000)</f>
        <v>3247</v>
      </c>
      <c r="U89" s="20">
        <f t="shared" si="30"/>
        <v>6600</v>
      </c>
      <c r="V89" s="20">
        <f t="shared" si="31"/>
        <v>2</v>
      </c>
      <c r="W89" s="21">
        <f t="shared" si="29"/>
        <v>8.5</v>
      </c>
      <c r="Y89" s="21">
        <f t="shared" si="32"/>
        <v>0</v>
      </c>
      <c r="Z89" s="21">
        <f t="shared" si="32"/>
        <v>0</v>
      </c>
      <c r="AA89" s="21">
        <f t="shared" si="32"/>
        <v>0</v>
      </c>
      <c r="AB89" s="21">
        <f t="shared" si="32"/>
        <v>8.5</v>
      </c>
    </row>
    <row r="90" spans="1:28" x14ac:dyDescent="0.2">
      <c r="A90" s="8">
        <v>3109</v>
      </c>
      <c r="B90" s="8">
        <v>16</v>
      </c>
      <c r="D90" s="11">
        <f t="shared" si="17"/>
        <v>11696</v>
      </c>
      <c r="E90" s="11">
        <f t="shared" si="18"/>
        <v>25936</v>
      </c>
      <c r="F90" s="11">
        <f t="shared" si="19"/>
        <v>39056</v>
      </c>
      <c r="G90" s="11">
        <f t="shared" si="20"/>
        <v>55856</v>
      </c>
      <c r="H90" s="11">
        <f t="shared" si="21"/>
        <v>-19024</v>
      </c>
      <c r="I90" s="11">
        <f t="shared" si="22"/>
        <v>-11904</v>
      </c>
      <c r="J90" s="11">
        <f t="shared" si="23"/>
        <v>-5344</v>
      </c>
      <c r="K90" s="11">
        <f t="shared" si="24"/>
        <v>3056</v>
      </c>
      <c r="L90" s="14">
        <f t="shared" si="25"/>
        <v>-29264</v>
      </c>
      <c r="M90" s="14">
        <f t="shared" si="26"/>
        <v>-24517.333333333332</v>
      </c>
      <c r="N90" s="14">
        <f t="shared" si="27"/>
        <v>-20144</v>
      </c>
      <c r="O90" s="11">
        <f t="shared" si="28"/>
        <v>-14544</v>
      </c>
      <c r="P90" s="11">
        <f t="array" ref="P90">MIN(IF(D90:G90&gt;=$G$2*$B90,D90:G90))</f>
        <v>11696</v>
      </c>
      <c r="Q90" s="3">
        <f t="array" ref="Q90">MIN(IF(H90:K90&gt;=$H$2*$B90/2,H90:K90))</f>
        <v>3056</v>
      </c>
      <c r="R90" s="17">
        <f t="array" ref="R90">MIN(IF(L90:O90&gt;=$I$2*$B90/3,L90:O90))</f>
        <v>0</v>
      </c>
      <c r="S90" s="14">
        <f t="array" ref="S90">IF(P90:R90&gt;0,MIN(IF(P90:R90&gt;0,P90:R90)),10000000)</f>
        <v>3056</v>
      </c>
      <c r="U90" s="20">
        <f t="shared" si="30"/>
        <v>6600</v>
      </c>
      <c r="V90" s="20">
        <f t="shared" si="31"/>
        <v>2</v>
      </c>
      <c r="W90" s="21">
        <f t="shared" si="29"/>
        <v>8</v>
      </c>
      <c r="Y90" s="21">
        <f t="shared" si="32"/>
        <v>0</v>
      </c>
      <c r="Z90" s="21">
        <f t="shared" si="32"/>
        <v>0</v>
      </c>
      <c r="AA90" s="21">
        <f t="shared" si="32"/>
        <v>0</v>
      </c>
      <c r="AB90" s="21">
        <f t="shared" si="32"/>
        <v>8</v>
      </c>
    </row>
    <row r="91" spans="1:28" x14ac:dyDescent="0.2">
      <c r="A91" s="8">
        <v>3109</v>
      </c>
      <c r="B91" s="8">
        <v>12</v>
      </c>
      <c r="D91" s="11">
        <f t="shared" si="17"/>
        <v>8772</v>
      </c>
      <c r="E91" s="11">
        <f t="shared" si="18"/>
        <v>19452</v>
      </c>
      <c r="F91" s="11">
        <f t="shared" si="19"/>
        <v>29292</v>
      </c>
      <c r="G91" s="11">
        <f t="shared" si="20"/>
        <v>41892</v>
      </c>
      <c r="H91" s="11">
        <f t="shared" si="21"/>
        <v>-14268</v>
      </c>
      <c r="I91" s="11">
        <f t="shared" si="22"/>
        <v>-8928</v>
      </c>
      <c r="J91" s="11">
        <f t="shared" si="23"/>
        <v>-4008</v>
      </c>
      <c r="K91" s="11">
        <f t="shared" si="24"/>
        <v>2292</v>
      </c>
      <c r="L91" s="14">
        <f t="shared" si="25"/>
        <v>-21948</v>
      </c>
      <c r="M91" s="14">
        <f t="shared" si="26"/>
        <v>-18388</v>
      </c>
      <c r="N91" s="14">
        <f t="shared" si="27"/>
        <v>-15108</v>
      </c>
      <c r="O91" s="11">
        <f t="shared" si="28"/>
        <v>-10908</v>
      </c>
      <c r="P91" s="11">
        <f t="array" ref="P91">MIN(IF(D91:G91&gt;=$G$2*$B91,D91:G91))</f>
        <v>8772</v>
      </c>
      <c r="Q91" s="3">
        <f t="array" ref="Q91">MIN(IF(H91:K91&gt;=$H$2*$B91/2,H91:K91))</f>
        <v>2292</v>
      </c>
      <c r="R91" s="17">
        <f t="array" ref="R91">MIN(IF(L91:O91&gt;=$I$2*$B91/3,L91:O91))</f>
        <v>0</v>
      </c>
      <c r="S91" s="14">
        <f t="array" ref="S91">IF(P91:R91&gt;0,MIN(IF(P91:R91&gt;0,P91:R91)),10000000)</f>
        <v>2292</v>
      </c>
      <c r="U91" s="20">
        <f t="shared" si="30"/>
        <v>6600</v>
      </c>
      <c r="V91" s="20">
        <f t="shared" si="31"/>
        <v>2</v>
      </c>
      <c r="W91" s="21">
        <f t="shared" si="29"/>
        <v>6</v>
      </c>
      <c r="Y91" s="21">
        <f t="shared" si="32"/>
        <v>0</v>
      </c>
      <c r="Z91" s="21">
        <f t="shared" si="32"/>
        <v>0</v>
      </c>
      <c r="AA91" s="21">
        <f t="shared" si="32"/>
        <v>0</v>
      </c>
      <c r="AB91" s="21">
        <f t="shared" si="32"/>
        <v>6</v>
      </c>
    </row>
    <row r="92" spans="1:28" x14ac:dyDescent="0.2">
      <c r="A92" s="8">
        <v>3189</v>
      </c>
      <c r="B92" s="8">
        <v>21</v>
      </c>
      <c r="D92" s="11">
        <f t="shared" si="17"/>
        <v>13671</v>
      </c>
      <c r="E92" s="11">
        <f t="shared" si="18"/>
        <v>32361</v>
      </c>
      <c r="F92" s="11">
        <f t="shared" si="19"/>
        <v>49581</v>
      </c>
      <c r="G92" s="11">
        <f t="shared" si="20"/>
        <v>71631</v>
      </c>
      <c r="H92" s="11">
        <f t="shared" si="21"/>
        <v>-26649</v>
      </c>
      <c r="I92" s="11">
        <f t="shared" si="22"/>
        <v>-17304</v>
      </c>
      <c r="J92" s="11">
        <f t="shared" si="23"/>
        <v>-8694</v>
      </c>
      <c r="K92" s="11">
        <f t="shared" si="24"/>
        <v>2331</v>
      </c>
      <c r="L92" s="14">
        <f t="shared" si="25"/>
        <v>-40089</v>
      </c>
      <c r="M92" s="14">
        <f t="shared" si="26"/>
        <v>-33859</v>
      </c>
      <c r="N92" s="14">
        <f t="shared" si="27"/>
        <v>-28119</v>
      </c>
      <c r="O92" s="11">
        <f t="shared" si="28"/>
        <v>-20769</v>
      </c>
      <c r="P92" s="11">
        <f t="array" ref="P92">MIN(IF(D92:G92&gt;=$G$2*$B92,D92:G92))</f>
        <v>13671</v>
      </c>
      <c r="Q92" s="3">
        <f t="array" ref="Q92">MIN(IF(H92:K92&gt;=$H$2*$B92/2,H92:K92))</f>
        <v>2331</v>
      </c>
      <c r="R92" s="17">
        <f t="array" ref="R92">MIN(IF(L92:O92&gt;=$I$2*$B92/3,L92:O92))</f>
        <v>0</v>
      </c>
      <c r="S92" s="14">
        <f t="array" ref="S92">IF(P92:R92&gt;0,MIN(IF(P92:R92&gt;0,P92:R92)),10000000)</f>
        <v>2331</v>
      </c>
      <c r="U92" s="20">
        <f t="shared" si="30"/>
        <v>6600</v>
      </c>
      <c r="V92" s="20">
        <f t="shared" si="31"/>
        <v>2</v>
      </c>
      <c r="W92" s="21">
        <f t="shared" si="29"/>
        <v>10.5</v>
      </c>
      <c r="Y92" s="21">
        <f t="shared" si="32"/>
        <v>0</v>
      </c>
      <c r="Z92" s="21">
        <f t="shared" si="32"/>
        <v>0</v>
      </c>
      <c r="AA92" s="21">
        <f t="shared" si="32"/>
        <v>0</v>
      </c>
      <c r="AB92" s="21">
        <f t="shared" si="32"/>
        <v>10.5</v>
      </c>
    </row>
    <row r="93" spans="1:28" x14ac:dyDescent="0.2">
      <c r="A93" s="8">
        <v>3189</v>
      </c>
      <c r="B93" s="8">
        <v>21</v>
      </c>
      <c r="D93" s="11">
        <f t="shared" si="17"/>
        <v>13671</v>
      </c>
      <c r="E93" s="11">
        <f t="shared" si="18"/>
        <v>32361</v>
      </c>
      <c r="F93" s="11">
        <f t="shared" si="19"/>
        <v>49581</v>
      </c>
      <c r="G93" s="11">
        <f t="shared" si="20"/>
        <v>71631</v>
      </c>
      <c r="H93" s="11">
        <f t="shared" si="21"/>
        <v>-26649</v>
      </c>
      <c r="I93" s="11">
        <f t="shared" si="22"/>
        <v>-17304</v>
      </c>
      <c r="J93" s="11">
        <f t="shared" si="23"/>
        <v>-8694</v>
      </c>
      <c r="K93" s="11">
        <f t="shared" si="24"/>
        <v>2331</v>
      </c>
      <c r="L93" s="14">
        <f t="shared" si="25"/>
        <v>-40089</v>
      </c>
      <c r="M93" s="14">
        <f t="shared" si="26"/>
        <v>-33859</v>
      </c>
      <c r="N93" s="14">
        <f t="shared" si="27"/>
        <v>-28119</v>
      </c>
      <c r="O93" s="11">
        <f t="shared" si="28"/>
        <v>-20769</v>
      </c>
      <c r="P93" s="11">
        <f t="array" ref="P93">MIN(IF(D93:G93&gt;=$G$2*$B93,D93:G93))</f>
        <v>13671</v>
      </c>
      <c r="Q93" s="3">
        <f t="array" ref="Q93">MIN(IF(H93:K93&gt;=$H$2*$B93/2,H93:K93))</f>
        <v>2331</v>
      </c>
      <c r="R93" s="17">
        <f t="array" ref="R93">MIN(IF(L93:O93&gt;=$I$2*$B93/3,L93:O93))</f>
        <v>0</v>
      </c>
      <c r="S93" s="14">
        <f t="array" ref="S93">IF(P93:R93&gt;0,MIN(IF(P93:R93&gt;0,P93:R93)),10000000)</f>
        <v>2331</v>
      </c>
      <c r="U93" s="20">
        <f t="shared" si="30"/>
        <v>6600</v>
      </c>
      <c r="V93" s="20">
        <f t="shared" si="31"/>
        <v>2</v>
      </c>
      <c r="W93" s="21">
        <f t="shared" si="29"/>
        <v>10.5</v>
      </c>
      <c r="Y93" s="21">
        <f t="shared" si="32"/>
        <v>0</v>
      </c>
      <c r="Z93" s="21">
        <f t="shared" si="32"/>
        <v>0</v>
      </c>
      <c r="AA93" s="21">
        <f t="shared" si="32"/>
        <v>0</v>
      </c>
      <c r="AB93" s="21">
        <f t="shared" si="32"/>
        <v>10.5</v>
      </c>
    </row>
    <row r="94" spans="1:28" x14ac:dyDescent="0.2">
      <c r="A94" s="8">
        <v>3199</v>
      </c>
      <c r="B94" s="8">
        <v>35</v>
      </c>
      <c r="D94" s="11">
        <f t="shared" si="17"/>
        <v>22435</v>
      </c>
      <c r="E94" s="11">
        <f t="shared" si="18"/>
        <v>53585</v>
      </c>
      <c r="F94" s="11">
        <f t="shared" si="19"/>
        <v>82285</v>
      </c>
      <c r="G94" s="11">
        <f t="shared" si="20"/>
        <v>119035</v>
      </c>
      <c r="H94" s="11">
        <f t="shared" si="21"/>
        <v>-44765</v>
      </c>
      <c r="I94" s="11">
        <f t="shared" si="22"/>
        <v>-29190</v>
      </c>
      <c r="J94" s="11">
        <f t="shared" si="23"/>
        <v>-14840</v>
      </c>
      <c r="K94" s="11">
        <f t="shared" si="24"/>
        <v>3535</v>
      </c>
      <c r="L94" s="14">
        <f t="shared" si="25"/>
        <v>-67165</v>
      </c>
      <c r="M94" s="14">
        <f t="shared" si="26"/>
        <v>-56781.666666666664</v>
      </c>
      <c r="N94" s="14">
        <f t="shared" si="27"/>
        <v>-47215</v>
      </c>
      <c r="O94" s="11">
        <f t="shared" si="28"/>
        <v>-34965</v>
      </c>
      <c r="P94" s="11">
        <f t="array" ref="P94">MIN(IF(D94:G94&gt;=$G$2*$B94,D94:G94))</f>
        <v>22435</v>
      </c>
      <c r="Q94" s="3">
        <f t="array" ref="Q94">MIN(IF(H94:K94&gt;=$H$2*$B94/2,H94:K94))</f>
        <v>3535</v>
      </c>
      <c r="R94" s="17">
        <f t="array" ref="R94">MIN(IF(L94:O94&gt;=$I$2*$B94/3,L94:O94))</f>
        <v>0</v>
      </c>
      <c r="S94" s="14">
        <f t="array" ref="S94">IF(P94:R94&gt;0,MIN(IF(P94:R94&gt;0,P94:R94)),10000000)</f>
        <v>3535</v>
      </c>
      <c r="U94" s="20">
        <f t="shared" si="30"/>
        <v>6600</v>
      </c>
      <c r="V94" s="20">
        <f t="shared" si="31"/>
        <v>2</v>
      </c>
      <c r="W94" s="21">
        <f t="shared" si="29"/>
        <v>17.5</v>
      </c>
      <c r="Y94" s="21">
        <f t="shared" si="32"/>
        <v>0</v>
      </c>
      <c r="Z94" s="21">
        <f t="shared" si="32"/>
        <v>0</v>
      </c>
      <c r="AA94" s="21">
        <f t="shared" si="32"/>
        <v>0</v>
      </c>
      <c r="AB94" s="21">
        <f t="shared" si="32"/>
        <v>17.5</v>
      </c>
    </row>
    <row r="95" spans="1:28" x14ac:dyDescent="0.2">
      <c r="A95" s="8">
        <v>3209</v>
      </c>
      <c r="B95" s="8">
        <v>25</v>
      </c>
      <c r="D95" s="11">
        <f t="shared" si="17"/>
        <v>15775</v>
      </c>
      <c r="E95" s="11">
        <f t="shared" si="18"/>
        <v>38025</v>
      </c>
      <c r="F95" s="11">
        <f t="shared" si="19"/>
        <v>58525</v>
      </c>
      <c r="G95" s="11">
        <f t="shared" si="20"/>
        <v>84775</v>
      </c>
      <c r="H95" s="11">
        <f t="shared" si="21"/>
        <v>-32225</v>
      </c>
      <c r="I95" s="11">
        <f t="shared" si="22"/>
        <v>-21100</v>
      </c>
      <c r="J95" s="11">
        <f t="shared" si="23"/>
        <v>-10850</v>
      </c>
      <c r="K95" s="11">
        <f t="shared" si="24"/>
        <v>2275</v>
      </c>
      <c r="L95" s="14">
        <f t="shared" si="25"/>
        <v>-48225</v>
      </c>
      <c r="M95" s="14">
        <f t="shared" si="26"/>
        <v>-40808.333333333336</v>
      </c>
      <c r="N95" s="14">
        <f t="shared" si="27"/>
        <v>-33975</v>
      </c>
      <c r="O95" s="11">
        <f t="shared" si="28"/>
        <v>-25225</v>
      </c>
      <c r="P95" s="11">
        <f t="array" ref="P95">MIN(IF(D95:G95&gt;=$G$2*$B95,D95:G95))</f>
        <v>15775</v>
      </c>
      <c r="Q95" s="3">
        <f t="array" ref="Q95">MIN(IF(H95:K95&gt;=$H$2*$B95/2,H95:K95))</f>
        <v>2275</v>
      </c>
      <c r="R95" s="17">
        <f t="array" ref="R95">MIN(IF(L95:O95&gt;=$I$2*$B95/3,L95:O95))</f>
        <v>0</v>
      </c>
      <c r="S95" s="14">
        <f t="array" ref="S95">IF(P95:R95&gt;0,MIN(IF(P95:R95&gt;0,P95:R95)),10000000)</f>
        <v>2275</v>
      </c>
      <c r="U95" s="20">
        <f t="shared" si="30"/>
        <v>6600</v>
      </c>
      <c r="V95" s="20">
        <f t="shared" si="31"/>
        <v>2</v>
      </c>
      <c r="W95" s="21">
        <f t="shared" si="29"/>
        <v>12.5</v>
      </c>
      <c r="Y95" s="21">
        <f t="shared" si="32"/>
        <v>0</v>
      </c>
      <c r="Z95" s="21">
        <f t="shared" si="32"/>
        <v>0</v>
      </c>
      <c r="AA95" s="21">
        <f t="shared" si="32"/>
        <v>0</v>
      </c>
      <c r="AB95" s="21">
        <f t="shared" si="32"/>
        <v>12.5</v>
      </c>
    </row>
    <row r="96" spans="1:28" x14ac:dyDescent="0.2">
      <c r="A96" s="8">
        <v>3239</v>
      </c>
      <c r="B96" s="8">
        <v>23</v>
      </c>
      <c r="D96" s="11">
        <f t="shared" si="17"/>
        <v>13823</v>
      </c>
      <c r="E96" s="11">
        <f t="shared" si="18"/>
        <v>34293</v>
      </c>
      <c r="F96" s="11">
        <f t="shared" si="19"/>
        <v>53153</v>
      </c>
      <c r="G96" s="11">
        <f t="shared" si="20"/>
        <v>77303</v>
      </c>
      <c r="H96" s="11">
        <f t="shared" si="21"/>
        <v>-30337</v>
      </c>
      <c r="I96" s="11">
        <f t="shared" si="22"/>
        <v>-20102</v>
      </c>
      <c r="J96" s="11">
        <f t="shared" si="23"/>
        <v>-10672</v>
      </c>
      <c r="K96" s="11">
        <f t="shared" si="24"/>
        <v>1403</v>
      </c>
      <c r="L96" s="14">
        <f t="shared" si="25"/>
        <v>-45057</v>
      </c>
      <c r="M96" s="14">
        <f t="shared" si="26"/>
        <v>-38233.666666666664</v>
      </c>
      <c r="N96" s="14">
        <f t="shared" si="27"/>
        <v>-31947</v>
      </c>
      <c r="O96" s="11">
        <f t="shared" si="28"/>
        <v>-23897</v>
      </c>
      <c r="P96" s="11">
        <f t="array" ref="P96">MIN(IF(D96:G96&gt;=$G$2*$B96,D96:G96))</f>
        <v>13823</v>
      </c>
      <c r="Q96" s="3">
        <f t="array" ref="Q96">MIN(IF(H96:K96&gt;=$H$2*$B96/2,H96:K96))</f>
        <v>1403</v>
      </c>
      <c r="R96" s="17">
        <f t="array" ref="R96">MIN(IF(L96:O96&gt;=$I$2*$B96/3,L96:O96))</f>
        <v>0</v>
      </c>
      <c r="S96" s="14">
        <f t="array" ref="S96">IF(P96:R96&gt;0,MIN(IF(P96:R96&gt;0,P96:R96)),10000000)</f>
        <v>1403</v>
      </c>
      <c r="U96" s="20">
        <f t="shared" si="30"/>
        <v>6600</v>
      </c>
      <c r="V96" s="20">
        <f t="shared" si="31"/>
        <v>2</v>
      </c>
      <c r="W96" s="21">
        <f t="shared" si="29"/>
        <v>11.5</v>
      </c>
      <c r="Y96" s="21">
        <f t="shared" si="32"/>
        <v>0</v>
      </c>
      <c r="Z96" s="21">
        <f t="shared" si="32"/>
        <v>0</v>
      </c>
      <c r="AA96" s="21">
        <f t="shared" si="32"/>
        <v>0</v>
      </c>
      <c r="AB96" s="21">
        <f t="shared" si="32"/>
        <v>11.5</v>
      </c>
    </row>
    <row r="97" spans="1:28" x14ac:dyDescent="0.2">
      <c r="A97" s="8">
        <v>3249</v>
      </c>
      <c r="B97" s="8">
        <v>33</v>
      </c>
      <c r="D97" s="11">
        <f t="shared" si="17"/>
        <v>19503</v>
      </c>
      <c r="E97" s="11">
        <f t="shared" si="18"/>
        <v>48873</v>
      </c>
      <c r="F97" s="11">
        <f t="shared" si="19"/>
        <v>75933</v>
      </c>
      <c r="G97" s="11">
        <f t="shared" si="20"/>
        <v>110583</v>
      </c>
      <c r="H97" s="11">
        <f t="shared" si="21"/>
        <v>-43857</v>
      </c>
      <c r="I97" s="11">
        <f t="shared" si="22"/>
        <v>-29172</v>
      </c>
      <c r="J97" s="11">
        <f t="shared" si="23"/>
        <v>-15642</v>
      </c>
      <c r="K97" s="11">
        <f t="shared" si="24"/>
        <v>1683</v>
      </c>
      <c r="L97" s="14">
        <f t="shared" si="25"/>
        <v>-64977</v>
      </c>
      <c r="M97" s="14">
        <f t="shared" si="26"/>
        <v>-55187</v>
      </c>
      <c r="N97" s="14">
        <f t="shared" si="27"/>
        <v>-46167</v>
      </c>
      <c r="O97" s="11">
        <f t="shared" si="28"/>
        <v>-34617</v>
      </c>
      <c r="P97" s="11">
        <f t="array" ref="P97">MIN(IF(D97:G97&gt;=$G$2*$B97,D97:G97))</f>
        <v>19503</v>
      </c>
      <c r="Q97" s="3">
        <f t="array" ref="Q97">MIN(IF(H97:K97&gt;=$H$2*$B97/2,H97:K97))</f>
        <v>1683</v>
      </c>
      <c r="R97" s="17">
        <f t="array" ref="R97">MIN(IF(L97:O97&gt;=$I$2*$B97/3,L97:O97))</f>
        <v>0</v>
      </c>
      <c r="S97" s="14">
        <f t="array" ref="S97">IF(P97:R97&gt;0,MIN(IF(P97:R97&gt;0,P97:R97)),10000000)</f>
        <v>1683</v>
      </c>
      <c r="U97" s="20">
        <f t="shared" si="30"/>
        <v>6600</v>
      </c>
      <c r="V97" s="20">
        <f t="shared" si="31"/>
        <v>2</v>
      </c>
      <c r="W97" s="21">
        <f t="shared" si="29"/>
        <v>16.5</v>
      </c>
      <c r="Y97" s="21">
        <f t="shared" si="32"/>
        <v>0</v>
      </c>
      <c r="Z97" s="21">
        <f t="shared" si="32"/>
        <v>0</v>
      </c>
      <c r="AA97" s="21">
        <f t="shared" si="32"/>
        <v>0</v>
      </c>
      <c r="AB97" s="21">
        <f t="shared" si="32"/>
        <v>16.5</v>
      </c>
    </row>
    <row r="98" spans="1:28" x14ac:dyDescent="0.2">
      <c r="A98" s="8">
        <v>3249</v>
      </c>
      <c r="B98" s="8">
        <v>27</v>
      </c>
      <c r="D98" s="11">
        <f t="shared" si="17"/>
        <v>15957</v>
      </c>
      <c r="E98" s="11">
        <f t="shared" si="18"/>
        <v>39987</v>
      </c>
      <c r="F98" s="11">
        <f t="shared" si="19"/>
        <v>62127</v>
      </c>
      <c r="G98" s="11">
        <f t="shared" si="20"/>
        <v>90477</v>
      </c>
      <c r="H98" s="11">
        <f t="shared" si="21"/>
        <v>-35883</v>
      </c>
      <c r="I98" s="11">
        <f t="shared" si="22"/>
        <v>-23868</v>
      </c>
      <c r="J98" s="11">
        <f t="shared" si="23"/>
        <v>-12798</v>
      </c>
      <c r="K98" s="11">
        <f t="shared" si="24"/>
        <v>1377</v>
      </c>
      <c r="L98" s="14">
        <f t="shared" si="25"/>
        <v>-53163</v>
      </c>
      <c r="M98" s="14">
        <f t="shared" si="26"/>
        <v>-45153</v>
      </c>
      <c r="N98" s="14">
        <f t="shared" si="27"/>
        <v>-37773</v>
      </c>
      <c r="O98" s="11">
        <f t="shared" si="28"/>
        <v>-28323</v>
      </c>
      <c r="P98" s="11">
        <f t="array" ref="P98">MIN(IF(D98:G98&gt;=$G$2*$B98,D98:G98))</f>
        <v>15957</v>
      </c>
      <c r="Q98" s="3">
        <f t="array" ref="Q98">MIN(IF(H98:K98&gt;=$H$2*$B98/2,H98:K98))</f>
        <v>1377</v>
      </c>
      <c r="R98" s="17">
        <f t="array" ref="R98">MIN(IF(L98:O98&gt;=$I$2*$B98/3,L98:O98))</f>
        <v>0</v>
      </c>
      <c r="S98" s="14">
        <f t="array" ref="S98">IF(P98:R98&gt;0,MIN(IF(P98:R98&gt;0,P98:R98)),10000000)</f>
        <v>1377</v>
      </c>
      <c r="U98" s="20">
        <f t="shared" si="30"/>
        <v>6600</v>
      </c>
      <c r="V98" s="20">
        <f t="shared" si="31"/>
        <v>2</v>
      </c>
      <c r="W98" s="21">
        <f t="shared" si="29"/>
        <v>13.5</v>
      </c>
      <c r="Y98" s="21">
        <f t="shared" si="32"/>
        <v>0</v>
      </c>
      <c r="Z98" s="21">
        <f t="shared" si="32"/>
        <v>0</v>
      </c>
      <c r="AA98" s="21">
        <f t="shared" si="32"/>
        <v>0</v>
      </c>
      <c r="AB98" s="21">
        <f t="shared" si="32"/>
        <v>13.5</v>
      </c>
    </row>
    <row r="99" spans="1:28" x14ac:dyDescent="0.2">
      <c r="A99" s="8">
        <v>3359</v>
      </c>
      <c r="B99" s="8">
        <v>25</v>
      </c>
      <c r="D99" s="11">
        <f t="shared" si="17"/>
        <v>12025</v>
      </c>
      <c r="E99" s="11">
        <f t="shared" si="18"/>
        <v>34275</v>
      </c>
      <c r="F99" s="11">
        <f t="shared" si="19"/>
        <v>54775</v>
      </c>
      <c r="G99" s="11">
        <f t="shared" si="20"/>
        <v>81025</v>
      </c>
      <c r="H99" s="11">
        <f t="shared" si="21"/>
        <v>-35975</v>
      </c>
      <c r="I99" s="11">
        <f t="shared" si="22"/>
        <v>-24850</v>
      </c>
      <c r="J99" s="11">
        <f t="shared" si="23"/>
        <v>-14600</v>
      </c>
      <c r="K99" s="11">
        <f t="shared" si="24"/>
        <v>-1475</v>
      </c>
      <c r="L99" s="14">
        <f t="shared" si="25"/>
        <v>-51975</v>
      </c>
      <c r="M99" s="14">
        <f t="shared" si="26"/>
        <v>-44558.333333333336</v>
      </c>
      <c r="N99" s="14">
        <f t="shared" si="27"/>
        <v>-37725</v>
      </c>
      <c r="O99" s="11">
        <f t="shared" si="28"/>
        <v>-28975</v>
      </c>
      <c r="P99" s="11">
        <f t="array" ref="P99">MIN(IF(D99:G99&gt;=$G$2*$B99,D99:G99))</f>
        <v>12025</v>
      </c>
      <c r="Q99" s="3">
        <f t="array" ref="Q99">MIN(IF(H99:K99&gt;=$H$2*$B99/2,H99:K99))</f>
        <v>0</v>
      </c>
      <c r="R99" s="17">
        <f t="array" ref="R99">MIN(IF(L99:O99&gt;=$I$2*$B99/3,L99:O99))</f>
        <v>0</v>
      </c>
      <c r="S99" s="14">
        <f t="array" ref="S99">IF(P99:R99&gt;0,MIN(IF(P99:R99&gt;0,P99:R99)),10000000)</f>
        <v>12025</v>
      </c>
      <c r="U99" s="20">
        <f t="shared" si="30"/>
        <v>3840</v>
      </c>
      <c r="V99" s="20">
        <f t="shared" si="31"/>
        <v>1</v>
      </c>
      <c r="W99" s="21">
        <f t="shared" si="29"/>
        <v>25</v>
      </c>
      <c r="Y99" s="21">
        <f t="shared" si="32"/>
        <v>25</v>
      </c>
      <c r="Z99" s="21">
        <f t="shared" si="32"/>
        <v>0</v>
      </c>
      <c r="AA99" s="21">
        <f t="shared" si="32"/>
        <v>0</v>
      </c>
      <c r="AB99" s="21">
        <f t="shared" si="32"/>
        <v>0</v>
      </c>
    </row>
    <row r="100" spans="1:28" x14ac:dyDescent="0.2">
      <c r="A100" s="8">
        <v>3389</v>
      </c>
      <c r="B100" s="8">
        <v>29</v>
      </c>
      <c r="D100" s="11">
        <f t="shared" si="17"/>
        <v>13079</v>
      </c>
      <c r="E100" s="11">
        <f t="shared" si="18"/>
        <v>38889</v>
      </c>
      <c r="F100" s="11">
        <f t="shared" si="19"/>
        <v>62669</v>
      </c>
      <c r="G100" s="11">
        <f t="shared" si="20"/>
        <v>93119</v>
      </c>
      <c r="H100" s="11">
        <f t="shared" si="21"/>
        <v>-42601</v>
      </c>
      <c r="I100" s="11">
        <f t="shared" si="22"/>
        <v>-29696</v>
      </c>
      <c r="J100" s="11">
        <f t="shared" si="23"/>
        <v>-17806</v>
      </c>
      <c r="K100" s="11">
        <f t="shared" si="24"/>
        <v>-2581</v>
      </c>
      <c r="L100" s="14">
        <f t="shared" si="25"/>
        <v>-61161</v>
      </c>
      <c r="M100" s="14">
        <f t="shared" si="26"/>
        <v>-52557.666666666664</v>
      </c>
      <c r="N100" s="14">
        <f t="shared" si="27"/>
        <v>-44631</v>
      </c>
      <c r="O100" s="11">
        <f t="shared" si="28"/>
        <v>-34481</v>
      </c>
      <c r="P100" s="11">
        <f t="array" ref="P100">MIN(IF(D100:G100&gt;=$G$2*$B100,D100:G100))</f>
        <v>13079</v>
      </c>
      <c r="Q100" s="3">
        <f t="array" ref="Q100">MIN(IF(H100:K100&gt;=$H$2*$B100/2,H100:K100))</f>
        <v>0</v>
      </c>
      <c r="R100" s="17">
        <f t="array" ref="R100">MIN(IF(L100:O100&gt;=$I$2*$B100/3,L100:O100))</f>
        <v>0</v>
      </c>
      <c r="S100" s="14">
        <f t="array" ref="S100">IF(P100:R100&gt;0,MIN(IF(P100:R100&gt;0,P100:R100)),10000000)</f>
        <v>13079</v>
      </c>
      <c r="U100" s="20">
        <f t="shared" si="30"/>
        <v>3840</v>
      </c>
      <c r="V100" s="20">
        <f t="shared" si="31"/>
        <v>1</v>
      </c>
      <c r="W100" s="21">
        <f t="shared" si="29"/>
        <v>29</v>
      </c>
      <c r="Y100" s="21">
        <f t="shared" si="32"/>
        <v>29</v>
      </c>
      <c r="Z100" s="21">
        <f t="shared" si="32"/>
        <v>0</v>
      </c>
      <c r="AA100" s="21">
        <f t="shared" si="32"/>
        <v>0</v>
      </c>
      <c r="AB100" s="21">
        <f t="shared" si="32"/>
        <v>0</v>
      </c>
    </row>
    <row r="101" spans="1:28" x14ac:dyDescent="0.2">
      <c r="A101" s="8">
        <v>3249</v>
      </c>
      <c r="B101" s="8">
        <v>26</v>
      </c>
      <c r="D101" s="11">
        <f t="shared" si="17"/>
        <v>15366</v>
      </c>
      <c r="E101" s="11">
        <f t="shared" si="18"/>
        <v>38506</v>
      </c>
      <c r="F101" s="11">
        <f t="shared" si="19"/>
        <v>59826</v>
      </c>
      <c r="G101" s="11">
        <f t="shared" si="20"/>
        <v>87126</v>
      </c>
      <c r="H101" s="11">
        <f t="shared" si="21"/>
        <v>-34554</v>
      </c>
      <c r="I101" s="11">
        <f t="shared" si="22"/>
        <v>-22984</v>
      </c>
      <c r="J101" s="11">
        <f t="shared" si="23"/>
        <v>-12324</v>
      </c>
      <c r="K101" s="11">
        <f t="shared" si="24"/>
        <v>1326</v>
      </c>
      <c r="L101" s="14">
        <f t="shared" si="25"/>
        <v>-51194</v>
      </c>
      <c r="M101" s="14">
        <f t="shared" si="26"/>
        <v>-43480.666666666664</v>
      </c>
      <c r="N101" s="14">
        <f t="shared" si="27"/>
        <v>-36374</v>
      </c>
      <c r="O101" s="11">
        <f t="shared" si="28"/>
        <v>-27274</v>
      </c>
      <c r="P101" s="11">
        <f t="array" ref="P101">MIN(IF(D101:G101&gt;=$G$2*$B101,D101:G101))</f>
        <v>15366</v>
      </c>
      <c r="Q101" s="3">
        <f t="array" ref="Q101">MIN(IF(H101:K101&gt;=$H$2*$B101/2,H101:K101))</f>
        <v>1326</v>
      </c>
      <c r="R101" s="17">
        <f t="array" ref="R101">MIN(IF(L101:O101&gt;=$I$2*$B101/3,L101:O101))</f>
        <v>0</v>
      </c>
      <c r="S101" s="14">
        <f t="array" ref="S101">IF(P101:R101&gt;0,MIN(IF(P101:R101&gt;0,P101:R101)),10000000)</f>
        <v>1326</v>
      </c>
      <c r="U101" s="20">
        <f t="shared" si="30"/>
        <v>6600</v>
      </c>
      <c r="V101" s="20">
        <f t="shared" si="31"/>
        <v>2</v>
      </c>
      <c r="W101" s="21">
        <f t="shared" si="29"/>
        <v>13</v>
      </c>
      <c r="Y101" s="21">
        <f t="shared" si="32"/>
        <v>0</v>
      </c>
      <c r="Z101" s="21">
        <f t="shared" si="32"/>
        <v>0</v>
      </c>
      <c r="AA101" s="21">
        <f t="shared" si="32"/>
        <v>0</v>
      </c>
      <c r="AB101" s="21">
        <f t="shared" si="32"/>
        <v>13</v>
      </c>
    </row>
    <row r="102" spans="1:28" x14ac:dyDescent="0.2">
      <c r="A102" s="8">
        <v>3249</v>
      </c>
      <c r="B102" s="8">
        <v>20</v>
      </c>
      <c r="D102" s="11">
        <f t="shared" si="17"/>
        <v>11820</v>
      </c>
      <c r="E102" s="11">
        <f t="shared" si="18"/>
        <v>29620</v>
      </c>
      <c r="F102" s="11">
        <f t="shared" si="19"/>
        <v>46020</v>
      </c>
      <c r="G102" s="11">
        <f t="shared" si="20"/>
        <v>67020</v>
      </c>
      <c r="H102" s="11">
        <f t="shared" si="21"/>
        <v>-26580</v>
      </c>
      <c r="I102" s="11">
        <f t="shared" si="22"/>
        <v>-17680</v>
      </c>
      <c r="J102" s="11">
        <f t="shared" si="23"/>
        <v>-9480</v>
      </c>
      <c r="K102" s="11">
        <f t="shared" si="24"/>
        <v>1020</v>
      </c>
      <c r="L102" s="14">
        <f t="shared" si="25"/>
        <v>-39380</v>
      </c>
      <c r="M102" s="14">
        <f t="shared" si="26"/>
        <v>-33446.666666666664</v>
      </c>
      <c r="N102" s="14">
        <f t="shared" si="27"/>
        <v>-27980</v>
      </c>
      <c r="O102" s="11">
        <f t="shared" si="28"/>
        <v>-20980</v>
      </c>
      <c r="P102" s="11">
        <f t="array" ref="P102">MIN(IF(D102:G102&gt;=$G$2*$B102,D102:G102))</f>
        <v>11820</v>
      </c>
      <c r="Q102" s="3">
        <f t="array" ref="Q102">MIN(IF(H102:K102&gt;=$H$2*$B102/2,H102:K102))</f>
        <v>1020</v>
      </c>
      <c r="R102" s="17">
        <f t="array" ref="R102">MIN(IF(L102:O102&gt;=$I$2*$B102/3,L102:O102))</f>
        <v>0</v>
      </c>
      <c r="S102" s="14">
        <f t="array" ref="S102">IF(P102:R102&gt;0,MIN(IF(P102:R102&gt;0,P102:R102)),10000000)</f>
        <v>1020</v>
      </c>
      <c r="U102" s="20">
        <f t="shared" si="30"/>
        <v>6600</v>
      </c>
      <c r="V102" s="20">
        <f t="shared" si="31"/>
        <v>2</v>
      </c>
      <c r="W102" s="21">
        <f t="shared" si="29"/>
        <v>10</v>
      </c>
      <c r="Y102" s="21">
        <f t="shared" si="32"/>
        <v>0</v>
      </c>
      <c r="Z102" s="21">
        <f t="shared" si="32"/>
        <v>0</v>
      </c>
      <c r="AA102" s="21">
        <f t="shared" si="32"/>
        <v>0</v>
      </c>
      <c r="AB102" s="21">
        <f t="shared" si="32"/>
        <v>10</v>
      </c>
    </row>
    <row r="103" spans="1:28" x14ac:dyDescent="0.2">
      <c r="A103" s="8">
        <v>3409</v>
      </c>
      <c r="B103" s="8">
        <v>32</v>
      </c>
      <c r="D103" s="11">
        <f t="shared" si="17"/>
        <v>13792</v>
      </c>
      <c r="E103" s="11">
        <f t="shared" si="18"/>
        <v>42272</v>
      </c>
      <c r="F103" s="11">
        <f t="shared" si="19"/>
        <v>68512</v>
      </c>
      <c r="G103" s="11">
        <f t="shared" si="20"/>
        <v>102112</v>
      </c>
      <c r="H103" s="11">
        <f t="shared" si="21"/>
        <v>-47648</v>
      </c>
      <c r="I103" s="11">
        <f t="shared" si="22"/>
        <v>-33408</v>
      </c>
      <c r="J103" s="11">
        <f t="shared" si="23"/>
        <v>-20288</v>
      </c>
      <c r="K103" s="11">
        <f t="shared" si="24"/>
        <v>-3488</v>
      </c>
      <c r="L103" s="14">
        <f t="shared" si="25"/>
        <v>-68128</v>
      </c>
      <c r="M103" s="14">
        <f t="shared" si="26"/>
        <v>-58634.666666666664</v>
      </c>
      <c r="N103" s="14">
        <f t="shared" si="27"/>
        <v>-49888</v>
      </c>
      <c r="O103" s="11">
        <f t="shared" si="28"/>
        <v>-38688</v>
      </c>
      <c r="P103" s="11">
        <f t="array" ref="P103">MIN(IF(D103:G103&gt;=$G$2*$B103,D103:G103))</f>
        <v>13792</v>
      </c>
      <c r="Q103" s="3">
        <f t="array" ref="Q103">MIN(IF(H103:K103&gt;=$H$2*$B103/2,H103:K103))</f>
        <v>0</v>
      </c>
      <c r="R103" s="17">
        <f t="array" ref="R103">MIN(IF(L103:O103&gt;=$I$2*$B103/3,L103:O103))</f>
        <v>0</v>
      </c>
      <c r="S103" s="14">
        <f t="array" ref="S103">IF(P103:R103&gt;0,MIN(IF(P103:R103&gt;0,P103:R103)),10000000)</f>
        <v>13792</v>
      </c>
      <c r="U103" s="20">
        <f t="shared" si="30"/>
        <v>3840</v>
      </c>
      <c r="V103" s="20">
        <f t="shared" si="31"/>
        <v>1</v>
      </c>
      <c r="W103" s="21">
        <f t="shared" si="29"/>
        <v>32</v>
      </c>
      <c r="Y103" s="21">
        <f t="shared" si="32"/>
        <v>32</v>
      </c>
      <c r="Z103" s="21">
        <f t="shared" si="32"/>
        <v>0</v>
      </c>
      <c r="AA103" s="21">
        <f t="shared" si="32"/>
        <v>0</v>
      </c>
      <c r="AB103" s="21">
        <f t="shared" si="32"/>
        <v>0</v>
      </c>
    </row>
    <row r="104" spans="1:28" x14ac:dyDescent="0.2">
      <c r="A104" s="8">
        <v>3444</v>
      </c>
      <c r="B104" s="8">
        <v>34</v>
      </c>
      <c r="D104" s="11">
        <f t="shared" si="17"/>
        <v>13464</v>
      </c>
      <c r="E104" s="11">
        <f t="shared" si="18"/>
        <v>43724</v>
      </c>
      <c r="F104" s="11">
        <f t="shared" si="19"/>
        <v>71604</v>
      </c>
      <c r="G104" s="11">
        <f t="shared" si="20"/>
        <v>107304</v>
      </c>
      <c r="H104" s="11">
        <f t="shared" si="21"/>
        <v>-51816</v>
      </c>
      <c r="I104" s="11">
        <f t="shared" si="22"/>
        <v>-36686</v>
      </c>
      <c r="J104" s="11">
        <f t="shared" si="23"/>
        <v>-22746</v>
      </c>
      <c r="K104" s="11">
        <f t="shared" si="24"/>
        <v>-4896</v>
      </c>
      <c r="L104" s="14">
        <f t="shared" si="25"/>
        <v>-73576</v>
      </c>
      <c r="M104" s="14">
        <f t="shared" si="26"/>
        <v>-63489.333333333336</v>
      </c>
      <c r="N104" s="14">
        <f t="shared" si="27"/>
        <v>-54196</v>
      </c>
      <c r="O104" s="11">
        <f t="shared" si="28"/>
        <v>-42296</v>
      </c>
      <c r="P104" s="11">
        <f t="array" ref="P104">MIN(IF(D104:G104&gt;=$G$2*$B104,D104:G104))</f>
        <v>13464</v>
      </c>
      <c r="Q104" s="3">
        <f t="array" ref="Q104">MIN(IF(H104:K104&gt;=$H$2*$B104/2,H104:K104))</f>
        <v>0</v>
      </c>
      <c r="R104" s="17">
        <f t="array" ref="R104">MIN(IF(L104:O104&gt;=$I$2*$B104/3,L104:O104))</f>
        <v>0</v>
      </c>
      <c r="S104" s="14">
        <f t="array" ref="S104">IF(P104:R104&gt;0,MIN(IF(P104:R104&gt;0,P104:R104)),10000000)</f>
        <v>13464</v>
      </c>
      <c r="U104" s="20">
        <f t="shared" si="30"/>
        <v>3840</v>
      </c>
      <c r="V104" s="20">
        <f t="shared" si="31"/>
        <v>1</v>
      </c>
      <c r="W104" s="21">
        <f t="shared" si="29"/>
        <v>34</v>
      </c>
      <c r="Y104" s="21">
        <f t="shared" si="32"/>
        <v>34</v>
      </c>
      <c r="Z104" s="21">
        <f t="shared" si="32"/>
        <v>0</v>
      </c>
      <c r="AA104" s="21">
        <f t="shared" si="32"/>
        <v>0</v>
      </c>
      <c r="AB104" s="21">
        <f t="shared" si="32"/>
        <v>0</v>
      </c>
    </row>
    <row r="105" spans="1:28" x14ac:dyDescent="0.2">
      <c r="A105" s="8">
        <v>3264</v>
      </c>
      <c r="B105" s="8">
        <v>28</v>
      </c>
      <c r="D105" s="11">
        <f t="shared" si="17"/>
        <v>16128</v>
      </c>
      <c r="E105" s="11">
        <f t="shared" si="18"/>
        <v>41048</v>
      </c>
      <c r="F105" s="11">
        <f t="shared" si="19"/>
        <v>64008</v>
      </c>
      <c r="G105" s="11">
        <f t="shared" si="20"/>
        <v>93408</v>
      </c>
      <c r="H105" s="11">
        <f t="shared" si="21"/>
        <v>-37632</v>
      </c>
      <c r="I105" s="11">
        <f t="shared" si="22"/>
        <v>-25172</v>
      </c>
      <c r="J105" s="11">
        <f t="shared" si="23"/>
        <v>-13692</v>
      </c>
      <c r="K105" s="11">
        <f t="shared" si="24"/>
        <v>1008</v>
      </c>
      <c r="L105" s="14">
        <f t="shared" si="25"/>
        <v>-55552</v>
      </c>
      <c r="M105" s="14">
        <f t="shared" si="26"/>
        <v>-47245.333333333336</v>
      </c>
      <c r="N105" s="14">
        <f t="shared" si="27"/>
        <v>-39592</v>
      </c>
      <c r="O105" s="11">
        <f t="shared" si="28"/>
        <v>-29792</v>
      </c>
      <c r="P105" s="11">
        <f t="array" ref="P105">MIN(IF(D105:G105&gt;=$G$2*$B105,D105:G105))</f>
        <v>16128</v>
      </c>
      <c r="Q105" s="3">
        <f t="array" ref="Q105">MIN(IF(H105:K105&gt;=$H$2*$B105/2,H105:K105))</f>
        <v>1008</v>
      </c>
      <c r="R105" s="17">
        <f t="array" ref="R105">MIN(IF(L105:O105&gt;=$I$2*$B105/3,L105:O105))</f>
        <v>0</v>
      </c>
      <c r="S105" s="14">
        <f t="array" ref="S105">IF(P105:R105&gt;0,MIN(IF(P105:R105&gt;0,P105:R105)),10000000)</f>
        <v>1008</v>
      </c>
      <c r="U105" s="20">
        <f t="shared" si="30"/>
        <v>6600</v>
      </c>
      <c r="V105" s="20">
        <f t="shared" si="31"/>
        <v>2</v>
      </c>
      <c r="W105" s="21">
        <f t="shared" si="29"/>
        <v>14</v>
      </c>
      <c r="Y105" s="21">
        <f t="shared" ref="Y105:AB136" si="33">IF($U105=Y$7,$W105,0)</f>
        <v>0</v>
      </c>
      <c r="Z105" s="21">
        <f t="shared" si="33"/>
        <v>0</v>
      </c>
      <c r="AA105" s="21">
        <f t="shared" si="33"/>
        <v>0</v>
      </c>
      <c r="AB105" s="21">
        <f t="shared" si="33"/>
        <v>14</v>
      </c>
    </row>
    <row r="106" spans="1:28" x14ac:dyDescent="0.2">
      <c r="A106" s="8">
        <v>3289</v>
      </c>
      <c r="B106" s="8">
        <v>29</v>
      </c>
      <c r="D106" s="11">
        <f t="shared" si="17"/>
        <v>15979</v>
      </c>
      <c r="E106" s="11">
        <f t="shared" si="18"/>
        <v>41789</v>
      </c>
      <c r="F106" s="11">
        <f t="shared" si="19"/>
        <v>65569</v>
      </c>
      <c r="G106" s="11">
        <f t="shared" si="20"/>
        <v>96019</v>
      </c>
      <c r="H106" s="11">
        <f t="shared" si="21"/>
        <v>-39701</v>
      </c>
      <c r="I106" s="11">
        <f t="shared" si="22"/>
        <v>-26796</v>
      </c>
      <c r="J106" s="11">
        <f t="shared" si="23"/>
        <v>-14906</v>
      </c>
      <c r="K106" s="11">
        <f t="shared" si="24"/>
        <v>319</v>
      </c>
      <c r="L106" s="14">
        <f t="shared" si="25"/>
        <v>-58261</v>
      </c>
      <c r="M106" s="14">
        <f t="shared" si="26"/>
        <v>-49657.666666666664</v>
      </c>
      <c r="N106" s="14">
        <f t="shared" si="27"/>
        <v>-41731</v>
      </c>
      <c r="O106" s="11">
        <f t="shared" si="28"/>
        <v>-31581</v>
      </c>
      <c r="P106" s="11">
        <f t="array" ref="P106">MIN(IF(D106:G106&gt;=$G$2*$B106,D106:G106))</f>
        <v>15979</v>
      </c>
      <c r="Q106" s="3">
        <f t="array" ref="Q106">MIN(IF(H106:K106&gt;=$H$2*$B106/2,H106:K106))</f>
        <v>0</v>
      </c>
      <c r="R106" s="17">
        <f t="array" ref="R106">MIN(IF(L106:O106&gt;=$I$2*$B106/3,L106:O106))</f>
        <v>0</v>
      </c>
      <c r="S106" s="14">
        <f t="array" ref="S106">IF(P106:R106&gt;0,MIN(IF(P106:R106&gt;0,P106:R106)),10000000)</f>
        <v>15979</v>
      </c>
      <c r="U106" s="20">
        <f t="shared" si="30"/>
        <v>3840</v>
      </c>
      <c r="V106" s="20">
        <f t="shared" si="31"/>
        <v>1</v>
      </c>
      <c r="W106" s="21">
        <f t="shared" si="29"/>
        <v>29</v>
      </c>
      <c r="Y106" s="21">
        <f t="shared" si="33"/>
        <v>29</v>
      </c>
      <c r="Z106" s="21">
        <f t="shared" si="33"/>
        <v>0</v>
      </c>
      <c r="AA106" s="21">
        <f t="shared" si="33"/>
        <v>0</v>
      </c>
      <c r="AB106" s="21">
        <f t="shared" si="33"/>
        <v>0</v>
      </c>
    </row>
    <row r="107" spans="1:28" x14ac:dyDescent="0.2">
      <c r="A107" s="8">
        <v>3329</v>
      </c>
      <c r="B107" s="8">
        <v>20</v>
      </c>
      <c r="D107" s="11">
        <f t="shared" si="17"/>
        <v>10220</v>
      </c>
      <c r="E107" s="11">
        <f t="shared" si="18"/>
        <v>28020</v>
      </c>
      <c r="F107" s="11">
        <f t="shared" si="19"/>
        <v>44420</v>
      </c>
      <c r="G107" s="11">
        <f t="shared" si="20"/>
        <v>65420</v>
      </c>
      <c r="H107" s="11">
        <f t="shared" si="21"/>
        <v>-28180</v>
      </c>
      <c r="I107" s="11">
        <f t="shared" si="22"/>
        <v>-19280</v>
      </c>
      <c r="J107" s="11">
        <f t="shared" si="23"/>
        <v>-11080</v>
      </c>
      <c r="K107" s="11">
        <f t="shared" si="24"/>
        <v>-580</v>
      </c>
      <c r="L107" s="14">
        <f t="shared" si="25"/>
        <v>-40980</v>
      </c>
      <c r="M107" s="14">
        <f t="shared" si="26"/>
        <v>-35046.666666666664</v>
      </c>
      <c r="N107" s="14">
        <f t="shared" si="27"/>
        <v>-29580</v>
      </c>
      <c r="O107" s="11">
        <f t="shared" si="28"/>
        <v>-22580</v>
      </c>
      <c r="P107" s="11">
        <f t="array" ref="P107">MIN(IF(D107:G107&gt;=$G$2*$B107,D107:G107))</f>
        <v>10220</v>
      </c>
      <c r="Q107" s="3">
        <f t="array" ref="Q107">MIN(IF(H107:K107&gt;=$H$2*$B107/2,H107:K107))</f>
        <v>0</v>
      </c>
      <c r="R107" s="17">
        <f t="array" ref="R107">MIN(IF(L107:O107&gt;=$I$2*$B107/3,L107:O107))</f>
        <v>0</v>
      </c>
      <c r="S107" s="14">
        <f t="array" ref="S107">IF(P107:R107&gt;0,MIN(IF(P107:R107&gt;0,P107:R107)),10000000)</f>
        <v>10220</v>
      </c>
      <c r="U107" s="20">
        <f t="shared" si="30"/>
        <v>3840</v>
      </c>
      <c r="V107" s="20">
        <f t="shared" si="31"/>
        <v>1</v>
      </c>
      <c r="W107" s="21">
        <f t="shared" si="29"/>
        <v>20</v>
      </c>
      <c r="Y107" s="21">
        <f t="shared" si="33"/>
        <v>20</v>
      </c>
      <c r="Z107" s="21">
        <f t="shared" si="33"/>
        <v>0</v>
      </c>
      <c r="AA107" s="21">
        <f t="shared" si="33"/>
        <v>0</v>
      </c>
      <c r="AB107" s="21">
        <f t="shared" si="33"/>
        <v>0</v>
      </c>
    </row>
    <row r="108" spans="1:28" x14ac:dyDescent="0.2">
      <c r="A108" s="8">
        <v>3359</v>
      </c>
      <c r="B108" s="8">
        <v>35</v>
      </c>
      <c r="D108" s="11">
        <f t="shared" si="17"/>
        <v>16835</v>
      </c>
      <c r="E108" s="11">
        <f t="shared" si="18"/>
        <v>47985</v>
      </c>
      <c r="F108" s="11">
        <f t="shared" si="19"/>
        <v>76685</v>
      </c>
      <c r="G108" s="11">
        <f t="shared" si="20"/>
        <v>113435</v>
      </c>
      <c r="H108" s="11">
        <f t="shared" si="21"/>
        <v>-50365</v>
      </c>
      <c r="I108" s="11">
        <f t="shared" si="22"/>
        <v>-34790</v>
      </c>
      <c r="J108" s="11">
        <f t="shared" si="23"/>
        <v>-20440</v>
      </c>
      <c r="K108" s="11">
        <f t="shared" si="24"/>
        <v>-2065</v>
      </c>
      <c r="L108" s="14">
        <f t="shared" si="25"/>
        <v>-72765</v>
      </c>
      <c r="M108" s="14">
        <f t="shared" si="26"/>
        <v>-62381.666666666664</v>
      </c>
      <c r="N108" s="14">
        <f t="shared" si="27"/>
        <v>-52815</v>
      </c>
      <c r="O108" s="11">
        <f t="shared" si="28"/>
        <v>-40565</v>
      </c>
      <c r="P108" s="11">
        <f t="array" ref="P108">MIN(IF(D108:G108&gt;=$G$2*$B108,D108:G108))</f>
        <v>16835</v>
      </c>
      <c r="Q108" s="3">
        <f t="array" ref="Q108">MIN(IF(H108:K108&gt;=$H$2*$B108/2,H108:K108))</f>
        <v>0</v>
      </c>
      <c r="R108" s="17">
        <f t="array" ref="R108">MIN(IF(L108:O108&gt;=$I$2*$B108/3,L108:O108))</f>
        <v>0</v>
      </c>
      <c r="S108" s="14">
        <f t="array" ref="S108">IF(P108:R108&gt;0,MIN(IF(P108:R108&gt;0,P108:R108)),10000000)</f>
        <v>16835</v>
      </c>
      <c r="U108" s="20">
        <f t="shared" si="30"/>
        <v>3840</v>
      </c>
      <c r="V108" s="20">
        <f t="shared" si="31"/>
        <v>1</v>
      </c>
      <c r="W108" s="21">
        <f t="shared" si="29"/>
        <v>35</v>
      </c>
      <c r="Y108" s="21">
        <f t="shared" si="33"/>
        <v>35</v>
      </c>
      <c r="Z108" s="21">
        <f t="shared" si="33"/>
        <v>0</v>
      </c>
      <c r="AA108" s="21">
        <f t="shared" si="33"/>
        <v>0</v>
      </c>
      <c r="AB108" s="21">
        <f t="shared" si="33"/>
        <v>0</v>
      </c>
    </row>
    <row r="109" spans="1:28" x14ac:dyDescent="0.2">
      <c r="A109" s="8">
        <v>3359</v>
      </c>
      <c r="B109" s="8">
        <v>35</v>
      </c>
      <c r="D109" s="11">
        <f t="shared" si="17"/>
        <v>16835</v>
      </c>
      <c r="E109" s="11">
        <f t="shared" si="18"/>
        <v>47985</v>
      </c>
      <c r="F109" s="11">
        <f t="shared" si="19"/>
        <v>76685</v>
      </c>
      <c r="G109" s="11">
        <f t="shared" si="20"/>
        <v>113435</v>
      </c>
      <c r="H109" s="11">
        <f t="shared" si="21"/>
        <v>-50365</v>
      </c>
      <c r="I109" s="11">
        <f t="shared" si="22"/>
        <v>-34790</v>
      </c>
      <c r="J109" s="11">
        <f t="shared" si="23"/>
        <v>-20440</v>
      </c>
      <c r="K109" s="11">
        <f t="shared" si="24"/>
        <v>-2065</v>
      </c>
      <c r="L109" s="14">
        <f t="shared" si="25"/>
        <v>-72765</v>
      </c>
      <c r="M109" s="14">
        <f t="shared" si="26"/>
        <v>-62381.666666666664</v>
      </c>
      <c r="N109" s="14">
        <f t="shared" si="27"/>
        <v>-52815</v>
      </c>
      <c r="O109" s="11">
        <f t="shared" si="28"/>
        <v>-40565</v>
      </c>
      <c r="P109" s="11">
        <f t="array" ref="P109">MIN(IF(D109:G109&gt;=$G$2*$B109,D109:G109))</f>
        <v>16835</v>
      </c>
      <c r="Q109" s="3">
        <f t="array" ref="Q109">MIN(IF(H109:K109&gt;=$H$2*$B109/2,H109:K109))</f>
        <v>0</v>
      </c>
      <c r="R109" s="17">
        <f t="array" ref="R109">MIN(IF(L109:O109&gt;=$I$2*$B109/3,L109:O109))</f>
        <v>0</v>
      </c>
      <c r="S109" s="14">
        <f t="array" ref="S109">IF(P109:R109&gt;0,MIN(IF(P109:R109&gt;0,P109:R109)),10000000)</f>
        <v>16835</v>
      </c>
      <c r="U109" s="20">
        <f t="shared" si="30"/>
        <v>3840</v>
      </c>
      <c r="V109" s="20">
        <f t="shared" si="31"/>
        <v>1</v>
      </c>
      <c r="W109" s="21">
        <f t="shared" si="29"/>
        <v>35</v>
      </c>
      <c r="Y109" s="21">
        <f t="shared" si="33"/>
        <v>35</v>
      </c>
      <c r="Z109" s="21">
        <f t="shared" si="33"/>
        <v>0</v>
      </c>
      <c r="AA109" s="21">
        <f t="shared" si="33"/>
        <v>0</v>
      </c>
      <c r="AB109" s="21">
        <f t="shared" si="33"/>
        <v>0</v>
      </c>
    </row>
    <row r="110" spans="1:28" x14ac:dyDescent="0.2">
      <c r="A110" s="8">
        <v>3359</v>
      </c>
      <c r="B110" s="8">
        <v>22</v>
      </c>
      <c r="D110" s="11">
        <f t="shared" si="17"/>
        <v>10582</v>
      </c>
      <c r="E110" s="11">
        <f t="shared" si="18"/>
        <v>30162</v>
      </c>
      <c r="F110" s="11">
        <f t="shared" si="19"/>
        <v>48202</v>
      </c>
      <c r="G110" s="11">
        <f t="shared" si="20"/>
        <v>71302</v>
      </c>
      <c r="H110" s="11">
        <f t="shared" si="21"/>
        <v>-31658</v>
      </c>
      <c r="I110" s="11">
        <f t="shared" si="22"/>
        <v>-21868</v>
      </c>
      <c r="J110" s="11">
        <f t="shared" si="23"/>
        <v>-12848</v>
      </c>
      <c r="K110" s="11">
        <f t="shared" si="24"/>
        <v>-1298</v>
      </c>
      <c r="L110" s="14">
        <f t="shared" si="25"/>
        <v>-45738</v>
      </c>
      <c r="M110" s="14">
        <f t="shared" si="26"/>
        <v>-39211.333333333336</v>
      </c>
      <c r="N110" s="14">
        <f t="shared" si="27"/>
        <v>-33198</v>
      </c>
      <c r="O110" s="11">
        <f t="shared" si="28"/>
        <v>-25498</v>
      </c>
      <c r="P110" s="11">
        <f t="array" ref="P110">MIN(IF(D110:G110&gt;=$G$2*$B110,D110:G110))</f>
        <v>10582</v>
      </c>
      <c r="Q110" s="3">
        <f t="array" ref="Q110">MIN(IF(H110:K110&gt;=$H$2*$B110/2,H110:K110))</f>
        <v>0</v>
      </c>
      <c r="R110" s="17">
        <f t="array" ref="R110">MIN(IF(L110:O110&gt;=$I$2*$B110/3,L110:O110))</f>
        <v>0</v>
      </c>
      <c r="S110" s="14">
        <f t="array" ref="S110">IF(P110:R110&gt;0,MIN(IF(P110:R110&gt;0,P110:R110)),10000000)</f>
        <v>10582</v>
      </c>
      <c r="U110" s="20">
        <f t="shared" si="30"/>
        <v>3840</v>
      </c>
      <c r="V110" s="20">
        <f t="shared" si="31"/>
        <v>1</v>
      </c>
      <c r="W110" s="21">
        <f t="shared" si="29"/>
        <v>22</v>
      </c>
      <c r="Y110" s="21">
        <f t="shared" si="33"/>
        <v>22</v>
      </c>
      <c r="Z110" s="21">
        <f t="shared" si="33"/>
        <v>0</v>
      </c>
      <c r="AA110" s="21">
        <f t="shared" si="33"/>
        <v>0</v>
      </c>
      <c r="AB110" s="21">
        <f t="shared" si="33"/>
        <v>0</v>
      </c>
    </row>
    <row r="111" spans="1:28" x14ac:dyDescent="0.2">
      <c r="A111" s="8">
        <v>3359</v>
      </c>
      <c r="B111" s="8">
        <v>22</v>
      </c>
      <c r="D111" s="11">
        <f t="shared" si="17"/>
        <v>10582</v>
      </c>
      <c r="E111" s="11">
        <f t="shared" si="18"/>
        <v>30162</v>
      </c>
      <c r="F111" s="11">
        <f t="shared" si="19"/>
        <v>48202</v>
      </c>
      <c r="G111" s="11">
        <f t="shared" si="20"/>
        <v>71302</v>
      </c>
      <c r="H111" s="11">
        <f t="shared" si="21"/>
        <v>-31658</v>
      </c>
      <c r="I111" s="11">
        <f t="shared" si="22"/>
        <v>-21868</v>
      </c>
      <c r="J111" s="11">
        <f t="shared" si="23"/>
        <v>-12848</v>
      </c>
      <c r="K111" s="11">
        <f t="shared" si="24"/>
        <v>-1298</v>
      </c>
      <c r="L111" s="14">
        <f t="shared" si="25"/>
        <v>-45738</v>
      </c>
      <c r="M111" s="14">
        <f t="shared" si="26"/>
        <v>-39211.333333333336</v>
      </c>
      <c r="N111" s="14">
        <f t="shared" si="27"/>
        <v>-33198</v>
      </c>
      <c r="O111" s="11">
        <f t="shared" si="28"/>
        <v>-25498</v>
      </c>
      <c r="P111" s="11">
        <f t="array" ref="P111">MIN(IF(D111:G111&gt;=$G$2*$B111,D111:G111))</f>
        <v>10582</v>
      </c>
      <c r="Q111" s="3">
        <f t="array" ref="Q111">MIN(IF(H111:K111&gt;=$H$2*$B111/2,H111:K111))</f>
        <v>0</v>
      </c>
      <c r="R111" s="17">
        <f t="array" ref="R111">MIN(IF(L111:O111&gt;=$I$2*$B111/3,L111:O111))</f>
        <v>0</v>
      </c>
      <c r="S111" s="14">
        <f t="array" ref="S111">IF(P111:R111&gt;0,MIN(IF(P111:R111&gt;0,P111:R111)),10000000)</f>
        <v>10582</v>
      </c>
      <c r="U111" s="20">
        <f t="shared" si="30"/>
        <v>3840</v>
      </c>
      <c r="V111" s="20">
        <f t="shared" si="31"/>
        <v>1</v>
      </c>
      <c r="W111" s="21">
        <f t="shared" si="29"/>
        <v>22</v>
      </c>
      <c r="Y111" s="21">
        <f t="shared" si="33"/>
        <v>22</v>
      </c>
      <c r="Z111" s="21">
        <f t="shared" si="33"/>
        <v>0</v>
      </c>
      <c r="AA111" s="21">
        <f t="shared" si="33"/>
        <v>0</v>
      </c>
      <c r="AB111" s="21">
        <f t="shared" si="33"/>
        <v>0</v>
      </c>
    </row>
    <row r="112" spans="1:28" x14ac:dyDescent="0.2">
      <c r="A112" s="8">
        <v>3489</v>
      </c>
      <c r="B112" s="8">
        <v>26</v>
      </c>
      <c r="D112" s="11">
        <f t="shared" si="17"/>
        <v>9126</v>
      </c>
      <c r="E112" s="11">
        <f t="shared" si="18"/>
        <v>32266</v>
      </c>
      <c r="F112" s="11">
        <f t="shared" si="19"/>
        <v>53586</v>
      </c>
      <c r="G112" s="11">
        <f t="shared" si="20"/>
        <v>80886</v>
      </c>
      <c r="H112" s="11">
        <f t="shared" si="21"/>
        <v>-40794</v>
      </c>
      <c r="I112" s="11">
        <f t="shared" si="22"/>
        <v>-29224</v>
      </c>
      <c r="J112" s="11">
        <f t="shared" si="23"/>
        <v>-18564</v>
      </c>
      <c r="K112" s="11">
        <f t="shared" si="24"/>
        <v>-4914</v>
      </c>
      <c r="L112" s="14">
        <f t="shared" si="25"/>
        <v>-57434</v>
      </c>
      <c r="M112" s="14">
        <f t="shared" si="26"/>
        <v>-49720.666666666664</v>
      </c>
      <c r="N112" s="14">
        <f t="shared" si="27"/>
        <v>-42614</v>
      </c>
      <c r="O112" s="11">
        <f t="shared" si="28"/>
        <v>-33514</v>
      </c>
      <c r="P112" s="11">
        <f t="array" ref="P112">MIN(IF(D112:G112&gt;=$G$2*$B112,D112:G112))</f>
        <v>9126</v>
      </c>
      <c r="Q112" s="3">
        <f t="array" ref="Q112">MIN(IF(H112:K112&gt;=$H$2*$B112/2,H112:K112))</f>
        <v>0</v>
      </c>
      <c r="R112" s="17">
        <f t="array" ref="R112">MIN(IF(L112:O112&gt;=$I$2*$B112/3,L112:O112))</f>
        <v>0</v>
      </c>
      <c r="S112" s="14">
        <f t="array" ref="S112">IF(P112:R112&gt;0,MIN(IF(P112:R112&gt;0,P112:R112)),10000000)</f>
        <v>9126</v>
      </c>
      <c r="U112" s="20">
        <f t="shared" si="30"/>
        <v>3840</v>
      </c>
      <c r="V112" s="20">
        <f t="shared" si="31"/>
        <v>1</v>
      </c>
      <c r="W112" s="21">
        <f t="shared" si="29"/>
        <v>26</v>
      </c>
      <c r="Y112" s="21">
        <f t="shared" si="33"/>
        <v>26</v>
      </c>
      <c r="Z112" s="21">
        <f t="shared" si="33"/>
        <v>0</v>
      </c>
      <c r="AA112" s="21">
        <f t="shared" si="33"/>
        <v>0</v>
      </c>
      <c r="AB112" s="21">
        <f t="shared" si="33"/>
        <v>0</v>
      </c>
    </row>
    <row r="113" spans="1:28" x14ac:dyDescent="0.2">
      <c r="A113" s="8">
        <v>3359</v>
      </c>
      <c r="B113" s="8">
        <v>21</v>
      </c>
      <c r="D113" s="11">
        <f t="shared" si="17"/>
        <v>10101</v>
      </c>
      <c r="E113" s="11">
        <f t="shared" si="18"/>
        <v>28791</v>
      </c>
      <c r="F113" s="11">
        <f t="shared" si="19"/>
        <v>46011</v>
      </c>
      <c r="G113" s="11">
        <f t="shared" si="20"/>
        <v>68061</v>
      </c>
      <c r="H113" s="11">
        <f t="shared" si="21"/>
        <v>-30219</v>
      </c>
      <c r="I113" s="11">
        <f t="shared" si="22"/>
        <v>-20874</v>
      </c>
      <c r="J113" s="11">
        <f t="shared" si="23"/>
        <v>-12264</v>
      </c>
      <c r="K113" s="11">
        <f t="shared" si="24"/>
        <v>-1239</v>
      </c>
      <c r="L113" s="14">
        <f t="shared" si="25"/>
        <v>-43659</v>
      </c>
      <c r="M113" s="14">
        <f t="shared" si="26"/>
        <v>-37429</v>
      </c>
      <c r="N113" s="14">
        <f t="shared" si="27"/>
        <v>-31689</v>
      </c>
      <c r="O113" s="11">
        <f t="shared" si="28"/>
        <v>-24339</v>
      </c>
      <c r="P113" s="11">
        <f t="array" ref="P113">MIN(IF(D113:G113&gt;=$G$2*$B113,D113:G113))</f>
        <v>10101</v>
      </c>
      <c r="Q113" s="3">
        <f t="array" ref="Q113">MIN(IF(H113:K113&gt;=$H$2*$B113/2,H113:K113))</f>
        <v>0</v>
      </c>
      <c r="R113" s="17">
        <f t="array" ref="R113">MIN(IF(L113:O113&gt;=$I$2*$B113/3,L113:O113))</f>
        <v>0</v>
      </c>
      <c r="S113" s="14">
        <f t="array" ref="S113">IF(P113:R113&gt;0,MIN(IF(P113:R113&gt;0,P113:R113)),10000000)</f>
        <v>10101</v>
      </c>
      <c r="U113" s="20">
        <f t="shared" si="30"/>
        <v>3840</v>
      </c>
      <c r="V113" s="20">
        <f t="shared" si="31"/>
        <v>1</v>
      </c>
      <c r="W113" s="21">
        <f t="shared" si="29"/>
        <v>21</v>
      </c>
      <c r="Y113" s="21">
        <f t="shared" si="33"/>
        <v>21</v>
      </c>
      <c r="Z113" s="21">
        <f t="shared" si="33"/>
        <v>0</v>
      </c>
      <c r="AA113" s="21">
        <f t="shared" si="33"/>
        <v>0</v>
      </c>
      <c r="AB113" s="21">
        <f t="shared" si="33"/>
        <v>0</v>
      </c>
    </row>
    <row r="114" spans="1:28" x14ac:dyDescent="0.2">
      <c r="A114" s="8">
        <v>3359</v>
      </c>
      <c r="B114" s="8">
        <v>20</v>
      </c>
      <c r="D114" s="11">
        <f t="shared" si="17"/>
        <v>9620</v>
      </c>
      <c r="E114" s="11">
        <f t="shared" si="18"/>
        <v>27420</v>
      </c>
      <c r="F114" s="11">
        <f t="shared" si="19"/>
        <v>43820</v>
      </c>
      <c r="G114" s="11">
        <f t="shared" si="20"/>
        <v>64820</v>
      </c>
      <c r="H114" s="11">
        <f t="shared" si="21"/>
        <v>-28780</v>
      </c>
      <c r="I114" s="11">
        <f t="shared" si="22"/>
        <v>-19880</v>
      </c>
      <c r="J114" s="11">
        <f t="shared" si="23"/>
        <v>-11680</v>
      </c>
      <c r="K114" s="11">
        <f t="shared" si="24"/>
        <v>-1180</v>
      </c>
      <c r="L114" s="14">
        <f t="shared" si="25"/>
        <v>-41580</v>
      </c>
      <c r="M114" s="14">
        <f t="shared" si="26"/>
        <v>-35646.666666666664</v>
      </c>
      <c r="N114" s="14">
        <f t="shared" si="27"/>
        <v>-30180</v>
      </c>
      <c r="O114" s="11">
        <f t="shared" si="28"/>
        <v>-23180</v>
      </c>
      <c r="P114" s="11">
        <f t="array" ref="P114">MIN(IF(D114:G114&gt;=$G$2*$B114,D114:G114))</f>
        <v>9620</v>
      </c>
      <c r="Q114" s="3">
        <f t="array" ref="Q114">MIN(IF(H114:K114&gt;=$H$2*$B114/2,H114:K114))</f>
        <v>0</v>
      </c>
      <c r="R114" s="17">
        <f t="array" ref="R114">MIN(IF(L114:O114&gt;=$I$2*$B114/3,L114:O114))</f>
        <v>0</v>
      </c>
      <c r="S114" s="14">
        <f t="array" ref="S114">IF(P114:R114&gt;0,MIN(IF(P114:R114&gt;0,P114:R114)),10000000)</f>
        <v>9620</v>
      </c>
      <c r="U114" s="20">
        <f t="shared" si="30"/>
        <v>3840</v>
      </c>
      <c r="V114" s="20">
        <f t="shared" si="31"/>
        <v>1</v>
      </c>
      <c r="W114" s="21">
        <f t="shared" si="29"/>
        <v>20</v>
      </c>
      <c r="Y114" s="21">
        <f t="shared" si="33"/>
        <v>20</v>
      </c>
      <c r="Z114" s="21">
        <f t="shared" si="33"/>
        <v>0</v>
      </c>
      <c r="AA114" s="21">
        <f t="shared" si="33"/>
        <v>0</v>
      </c>
      <c r="AB114" s="21">
        <f t="shared" si="33"/>
        <v>0</v>
      </c>
    </row>
    <row r="115" spans="1:28" x14ac:dyDescent="0.2">
      <c r="A115" s="8">
        <v>3359</v>
      </c>
      <c r="B115" s="8">
        <v>19</v>
      </c>
      <c r="D115" s="11">
        <f t="shared" si="17"/>
        <v>9139</v>
      </c>
      <c r="E115" s="11">
        <f t="shared" si="18"/>
        <v>26049</v>
      </c>
      <c r="F115" s="11">
        <f t="shared" si="19"/>
        <v>41629</v>
      </c>
      <c r="G115" s="11">
        <f t="shared" si="20"/>
        <v>61579</v>
      </c>
      <c r="H115" s="11">
        <f t="shared" si="21"/>
        <v>-27341</v>
      </c>
      <c r="I115" s="11">
        <f t="shared" si="22"/>
        <v>-18886</v>
      </c>
      <c r="J115" s="11">
        <f t="shared" si="23"/>
        <v>-11096</v>
      </c>
      <c r="K115" s="11">
        <f t="shared" si="24"/>
        <v>-1121</v>
      </c>
      <c r="L115" s="14">
        <f t="shared" si="25"/>
        <v>-39501</v>
      </c>
      <c r="M115" s="14">
        <f t="shared" si="26"/>
        <v>-33864.333333333336</v>
      </c>
      <c r="N115" s="14">
        <f t="shared" si="27"/>
        <v>-28671</v>
      </c>
      <c r="O115" s="11">
        <f t="shared" si="28"/>
        <v>-22021</v>
      </c>
      <c r="P115" s="11">
        <f t="array" ref="P115">MIN(IF(D115:G115&gt;=$G$2*$B115,D115:G115))</f>
        <v>9139</v>
      </c>
      <c r="Q115" s="3">
        <f t="array" ref="Q115">MIN(IF(H115:K115&gt;=$H$2*$B115/2,H115:K115))</f>
        <v>0</v>
      </c>
      <c r="R115" s="17">
        <f t="array" ref="R115">MIN(IF(L115:O115&gt;=$I$2*$B115/3,L115:O115))</f>
        <v>0</v>
      </c>
      <c r="S115" s="14">
        <f t="array" ref="S115">IF(P115:R115&gt;0,MIN(IF(P115:R115&gt;0,P115:R115)),10000000)</f>
        <v>9139</v>
      </c>
      <c r="U115" s="20">
        <f t="shared" si="30"/>
        <v>3840</v>
      </c>
      <c r="V115" s="20">
        <f t="shared" si="31"/>
        <v>1</v>
      </c>
      <c r="W115" s="21">
        <f t="shared" si="29"/>
        <v>19</v>
      </c>
      <c r="Y115" s="21">
        <f t="shared" si="33"/>
        <v>19</v>
      </c>
      <c r="Z115" s="21">
        <f t="shared" si="33"/>
        <v>0</v>
      </c>
      <c r="AA115" s="21">
        <f t="shared" si="33"/>
        <v>0</v>
      </c>
      <c r="AB115" s="21">
        <f t="shared" si="33"/>
        <v>0</v>
      </c>
    </row>
    <row r="116" spans="1:28" x14ac:dyDescent="0.2">
      <c r="A116" s="8">
        <v>3409</v>
      </c>
      <c r="B116" s="8">
        <v>30</v>
      </c>
      <c r="D116" s="11">
        <f t="shared" si="17"/>
        <v>12930</v>
      </c>
      <c r="E116" s="11">
        <f t="shared" si="18"/>
        <v>39630</v>
      </c>
      <c r="F116" s="11">
        <f t="shared" si="19"/>
        <v>64230</v>
      </c>
      <c r="G116" s="11">
        <f t="shared" si="20"/>
        <v>95730</v>
      </c>
      <c r="H116" s="11">
        <f t="shared" si="21"/>
        <v>-44670</v>
      </c>
      <c r="I116" s="11">
        <f t="shared" si="22"/>
        <v>-31320</v>
      </c>
      <c r="J116" s="11">
        <f t="shared" si="23"/>
        <v>-19020</v>
      </c>
      <c r="K116" s="11">
        <f t="shared" si="24"/>
        <v>-3270</v>
      </c>
      <c r="L116" s="14">
        <f t="shared" si="25"/>
        <v>-63870</v>
      </c>
      <c r="M116" s="14">
        <f t="shared" si="26"/>
        <v>-54970</v>
      </c>
      <c r="N116" s="14">
        <f t="shared" si="27"/>
        <v>-46770</v>
      </c>
      <c r="O116" s="11">
        <f t="shared" si="28"/>
        <v>-36270</v>
      </c>
      <c r="P116" s="11">
        <f t="array" ref="P116">MIN(IF(D116:G116&gt;=$G$2*$B116,D116:G116))</f>
        <v>12930</v>
      </c>
      <c r="Q116" s="3">
        <f t="array" ref="Q116">MIN(IF(H116:K116&gt;=$H$2*$B116/2,H116:K116))</f>
        <v>0</v>
      </c>
      <c r="R116" s="17">
        <f t="array" ref="R116">MIN(IF(L116:O116&gt;=$I$2*$B116/3,L116:O116))</f>
        <v>0</v>
      </c>
      <c r="S116" s="14">
        <f t="array" ref="S116">IF(P116:R116&gt;0,MIN(IF(P116:R116&gt;0,P116:R116)),10000000)</f>
        <v>12930</v>
      </c>
      <c r="U116" s="20">
        <f t="shared" si="30"/>
        <v>3840</v>
      </c>
      <c r="V116" s="20">
        <f t="shared" si="31"/>
        <v>1</v>
      </c>
      <c r="W116" s="21">
        <f t="shared" si="29"/>
        <v>30</v>
      </c>
      <c r="Y116" s="21">
        <f t="shared" si="33"/>
        <v>30</v>
      </c>
      <c r="Z116" s="21">
        <f t="shared" si="33"/>
        <v>0</v>
      </c>
      <c r="AA116" s="21">
        <f t="shared" si="33"/>
        <v>0</v>
      </c>
      <c r="AB116" s="21">
        <f t="shared" si="33"/>
        <v>0</v>
      </c>
    </row>
    <row r="117" spans="1:28" x14ac:dyDescent="0.2">
      <c r="A117" s="8">
        <v>3409</v>
      </c>
      <c r="B117" s="8">
        <v>13</v>
      </c>
      <c r="D117" s="11">
        <f t="shared" si="17"/>
        <v>5603</v>
      </c>
      <c r="E117" s="11">
        <f t="shared" si="18"/>
        <v>17173</v>
      </c>
      <c r="F117" s="11">
        <f t="shared" si="19"/>
        <v>27833</v>
      </c>
      <c r="G117" s="11">
        <f t="shared" si="20"/>
        <v>41483</v>
      </c>
      <c r="H117" s="11">
        <f t="shared" si="21"/>
        <v>-19357</v>
      </c>
      <c r="I117" s="11">
        <f t="shared" si="22"/>
        <v>-13572</v>
      </c>
      <c r="J117" s="11">
        <f t="shared" si="23"/>
        <v>-8242</v>
      </c>
      <c r="K117" s="11">
        <f t="shared" si="24"/>
        <v>-1417</v>
      </c>
      <c r="L117" s="14">
        <f t="shared" si="25"/>
        <v>-27677</v>
      </c>
      <c r="M117" s="14">
        <f t="shared" si="26"/>
        <v>-23820.333333333332</v>
      </c>
      <c r="N117" s="14">
        <f t="shared" si="27"/>
        <v>-20267</v>
      </c>
      <c r="O117" s="11">
        <f t="shared" si="28"/>
        <v>-15717</v>
      </c>
      <c r="P117" s="11">
        <f t="array" ref="P117">MIN(IF(D117:G117&gt;=$G$2*$B117,D117:G117))</f>
        <v>5603</v>
      </c>
      <c r="Q117" s="3">
        <f t="array" ref="Q117">MIN(IF(H117:K117&gt;=$H$2*$B117/2,H117:K117))</f>
        <v>0</v>
      </c>
      <c r="R117" s="17">
        <f t="array" ref="R117">MIN(IF(L117:O117&gt;=$I$2*$B117/3,L117:O117))</f>
        <v>0</v>
      </c>
      <c r="S117" s="14">
        <f t="array" ref="S117">IF(P117:R117&gt;0,MIN(IF(P117:R117&gt;0,P117:R117)),10000000)</f>
        <v>5603</v>
      </c>
      <c r="U117" s="20">
        <f t="shared" si="30"/>
        <v>3840</v>
      </c>
      <c r="V117" s="20">
        <f t="shared" si="31"/>
        <v>1</v>
      </c>
      <c r="W117" s="21">
        <f t="shared" si="29"/>
        <v>13</v>
      </c>
      <c r="Y117" s="21">
        <f t="shared" si="33"/>
        <v>13</v>
      </c>
      <c r="Z117" s="21">
        <f t="shared" si="33"/>
        <v>0</v>
      </c>
      <c r="AA117" s="21">
        <f t="shared" si="33"/>
        <v>0</v>
      </c>
      <c r="AB117" s="21">
        <f t="shared" si="33"/>
        <v>0</v>
      </c>
    </row>
    <row r="118" spans="1:28" x14ac:dyDescent="0.2">
      <c r="A118" s="8">
        <v>3449</v>
      </c>
      <c r="B118" s="8">
        <v>23</v>
      </c>
      <c r="D118" s="11">
        <f t="shared" si="17"/>
        <v>8993</v>
      </c>
      <c r="E118" s="11">
        <f t="shared" si="18"/>
        <v>29463</v>
      </c>
      <c r="F118" s="11">
        <f t="shared" si="19"/>
        <v>48323</v>
      </c>
      <c r="G118" s="11">
        <f t="shared" si="20"/>
        <v>72473</v>
      </c>
      <c r="H118" s="11">
        <f t="shared" si="21"/>
        <v>-35167</v>
      </c>
      <c r="I118" s="11">
        <f t="shared" si="22"/>
        <v>-24932</v>
      </c>
      <c r="J118" s="11">
        <f t="shared" si="23"/>
        <v>-15502</v>
      </c>
      <c r="K118" s="11">
        <f t="shared" si="24"/>
        <v>-3427</v>
      </c>
      <c r="L118" s="14">
        <f t="shared" si="25"/>
        <v>-49887</v>
      </c>
      <c r="M118" s="14">
        <f t="shared" si="26"/>
        <v>-43063.666666666664</v>
      </c>
      <c r="N118" s="14">
        <f t="shared" si="27"/>
        <v>-36777</v>
      </c>
      <c r="O118" s="11">
        <f t="shared" si="28"/>
        <v>-28727</v>
      </c>
      <c r="P118" s="11">
        <f t="array" ref="P118">MIN(IF(D118:G118&gt;=$G$2*$B118,D118:G118))</f>
        <v>8993</v>
      </c>
      <c r="Q118" s="3">
        <f t="array" ref="Q118">MIN(IF(H118:K118&gt;=$H$2*$B118/2,H118:K118))</f>
        <v>0</v>
      </c>
      <c r="R118" s="17">
        <f t="array" ref="R118">MIN(IF(L118:O118&gt;=$I$2*$B118/3,L118:O118))</f>
        <v>0</v>
      </c>
      <c r="S118" s="14">
        <f t="array" ref="S118">IF(P118:R118&gt;0,MIN(IF(P118:R118&gt;0,P118:R118)),10000000)</f>
        <v>8993</v>
      </c>
      <c r="U118" s="20">
        <f t="shared" si="30"/>
        <v>3840</v>
      </c>
      <c r="V118" s="20">
        <f t="shared" si="31"/>
        <v>1</v>
      </c>
      <c r="W118" s="21">
        <f t="shared" si="29"/>
        <v>23</v>
      </c>
      <c r="Y118" s="21">
        <f t="shared" si="33"/>
        <v>23</v>
      </c>
      <c r="Z118" s="21">
        <f t="shared" si="33"/>
        <v>0</v>
      </c>
      <c r="AA118" s="21">
        <f t="shared" si="33"/>
        <v>0</v>
      </c>
      <c r="AB118" s="21">
        <f t="shared" si="33"/>
        <v>0</v>
      </c>
    </row>
    <row r="119" spans="1:28" x14ac:dyDescent="0.2">
      <c r="A119" s="8">
        <v>3489</v>
      </c>
      <c r="B119" s="8">
        <v>30</v>
      </c>
      <c r="D119" s="11">
        <f t="shared" si="17"/>
        <v>10530</v>
      </c>
      <c r="E119" s="11">
        <f t="shared" si="18"/>
        <v>37230</v>
      </c>
      <c r="F119" s="11">
        <f t="shared" si="19"/>
        <v>61830</v>
      </c>
      <c r="G119" s="11">
        <f t="shared" si="20"/>
        <v>93330</v>
      </c>
      <c r="H119" s="11">
        <f t="shared" si="21"/>
        <v>-47070</v>
      </c>
      <c r="I119" s="11">
        <f t="shared" si="22"/>
        <v>-33720</v>
      </c>
      <c r="J119" s="11">
        <f t="shared" si="23"/>
        <v>-21420</v>
      </c>
      <c r="K119" s="11">
        <f t="shared" si="24"/>
        <v>-5670</v>
      </c>
      <c r="L119" s="14">
        <f t="shared" si="25"/>
        <v>-66270</v>
      </c>
      <c r="M119" s="14">
        <f t="shared" si="26"/>
        <v>-57370</v>
      </c>
      <c r="N119" s="14">
        <f t="shared" si="27"/>
        <v>-49170</v>
      </c>
      <c r="O119" s="11">
        <f t="shared" si="28"/>
        <v>-38670</v>
      </c>
      <c r="P119" s="11">
        <f t="array" ref="P119">MIN(IF(D119:G119&gt;=$G$2*$B119,D119:G119))</f>
        <v>10530</v>
      </c>
      <c r="Q119" s="3">
        <f t="array" ref="Q119">MIN(IF(H119:K119&gt;=$H$2*$B119/2,H119:K119))</f>
        <v>0</v>
      </c>
      <c r="R119" s="17">
        <f t="array" ref="R119">MIN(IF(L119:O119&gt;=$I$2*$B119/3,L119:O119))</f>
        <v>0</v>
      </c>
      <c r="S119" s="14">
        <f t="array" ref="S119">IF(P119:R119&gt;0,MIN(IF(P119:R119&gt;0,P119:R119)),10000000)</f>
        <v>10530</v>
      </c>
      <c r="U119" s="20">
        <f t="shared" si="30"/>
        <v>3840</v>
      </c>
      <c r="V119" s="20">
        <f t="shared" si="31"/>
        <v>1</v>
      </c>
      <c r="W119" s="21">
        <f t="shared" si="29"/>
        <v>30</v>
      </c>
      <c r="Y119" s="21">
        <f t="shared" si="33"/>
        <v>30</v>
      </c>
      <c r="Z119" s="21">
        <f t="shared" si="33"/>
        <v>0</v>
      </c>
      <c r="AA119" s="21">
        <f t="shared" si="33"/>
        <v>0</v>
      </c>
      <c r="AB119" s="21">
        <f t="shared" si="33"/>
        <v>0</v>
      </c>
    </row>
    <row r="120" spans="1:28" x14ac:dyDescent="0.2">
      <c r="A120" s="8">
        <v>3489</v>
      </c>
      <c r="B120" s="8">
        <v>21</v>
      </c>
      <c r="D120" s="11">
        <f t="shared" si="17"/>
        <v>7371</v>
      </c>
      <c r="E120" s="11">
        <f t="shared" si="18"/>
        <v>26061</v>
      </c>
      <c r="F120" s="11">
        <f t="shared" si="19"/>
        <v>43281</v>
      </c>
      <c r="G120" s="11">
        <f t="shared" si="20"/>
        <v>65331</v>
      </c>
      <c r="H120" s="11">
        <f t="shared" si="21"/>
        <v>-32949</v>
      </c>
      <c r="I120" s="11">
        <f t="shared" si="22"/>
        <v>-23604</v>
      </c>
      <c r="J120" s="11">
        <f t="shared" si="23"/>
        <v>-14994</v>
      </c>
      <c r="K120" s="11">
        <f t="shared" si="24"/>
        <v>-3969</v>
      </c>
      <c r="L120" s="14">
        <f t="shared" si="25"/>
        <v>-46389</v>
      </c>
      <c r="M120" s="14">
        <f t="shared" si="26"/>
        <v>-40159</v>
      </c>
      <c r="N120" s="14">
        <f t="shared" si="27"/>
        <v>-34419</v>
      </c>
      <c r="O120" s="11">
        <f t="shared" si="28"/>
        <v>-27069</v>
      </c>
      <c r="P120" s="11">
        <f t="array" ref="P120">MIN(IF(D120:G120&gt;=$G$2*$B120,D120:G120))</f>
        <v>7371</v>
      </c>
      <c r="Q120" s="3">
        <f t="array" ref="Q120">MIN(IF(H120:K120&gt;=$H$2*$B120/2,H120:K120))</f>
        <v>0</v>
      </c>
      <c r="R120" s="17">
        <f t="array" ref="R120">MIN(IF(L120:O120&gt;=$I$2*$B120/3,L120:O120))</f>
        <v>0</v>
      </c>
      <c r="S120" s="14">
        <f t="array" ref="S120">IF(P120:R120&gt;0,MIN(IF(P120:R120&gt;0,P120:R120)),10000000)</f>
        <v>7371</v>
      </c>
      <c r="U120" s="20">
        <f t="shared" si="30"/>
        <v>3840</v>
      </c>
      <c r="V120" s="20">
        <f t="shared" si="31"/>
        <v>1</v>
      </c>
      <c r="W120" s="21">
        <f t="shared" si="29"/>
        <v>21</v>
      </c>
      <c r="Y120" s="21">
        <f t="shared" si="33"/>
        <v>21</v>
      </c>
      <c r="Z120" s="21">
        <f t="shared" si="33"/>
        <v>0</v>
      </c>
      <c r="AA120" s="21">
        <f t="shared" si="33"/>
        <v>0</v>
      </c>
      <c r="AB120" s="21">
        <f t="shared" si="33"/>
        <v>0</v>
      </c>
    </row>
    <row r="121" spans="1:28" x14ac:dyDescent="0.2">
      <c r="A121" s="8">
        <v>3499</v>
      </c>
      <c r="B121" s="8">
        <v>36</v>
      </c>
      <c r="D121" s="11">
        <f t="shared" si="17"/>
        <v>12276</v>
      </c>
      <c r="E121" s="11">
        <f t="shared" si="18"/>
        <v>44316</v>
      </c>
      <c r="F121" s="11">
        <f t="shared" si="19"/>
        <v>73836</v>
      </c>
      <c r="G121" s="11">
        <f t="shared" si="20"/>
        <v>111636</v>
      </c>
      <c r="H121" s="11">
        <f t="shared" si="21"/>
        <v>-56844</v>
      </c>
      <c r="I121" s="11">
        <f t="shared" si="22"/>
        <v>-40824</v>
      </c>
      <c r="J121" s="11">
        <f t="shared" si="23"/>
        <v>-26064</v>
      </c>
      <c r="K121" s="11">
        <f t="shared" si="24"/>
        <v>-7164</v>
      </c>
      <c r="L121" s="14">
        <f t="shared" si="25"/>
        <v>-79884</v>
      </c>
      <c r="M121" s="14">
        <f t="shared" si="26"/>
        <v>-69204</v>
      </c>
      <c r="N121" s="14">
        <f t="shared" si="27"/>
        <v>-59364</v>
      </c>
      <c r="O121" s="11">
        <f t="shared" si="28"/>
        <v>-46764</v>
      </c>
      <c r="P121" s="11">
        <f t="array" ref="P121">MIN(IF(D121:G121&gt;=$G$2*$B121,D121:G121))</f>
        <v>12276</v>
      </c>
      <c r="Q121" s="3">
        <f t="array" ref="Q121">MIN(IF(H121:K121&gt;=$H$2*$B121/2,H121:K121))</f>
        <v>0</v>
      </c>
      <c r="R121" s="17">
        <f t="array" ref="R121">MIN(IF(L121:O121&gt;=$I$2*$B121/3,L121:O121))</f>
        <v>0</v>
      </c>
      <c r="S121" s="14">
        <f t="array" ref="S121">IF(P121:R121&gt;0,MIN(IF(P121:R121&gt;0,P121:R121)),10000000)</f>
        <v>12276</v>
      </c>
      <c r="U121" s="20">
        <f t="shared" si="30"/>
        <v>3840</v>
      </c>
      <c r="V121" s="20">
        <f t="shared" si="31"/>
        <v>1</v>
      </c>
      <c r="W121" s="21">
        <f t="shared" si="29"/>
        <v>36</v>
      </c>
      <c r="Y121" s="21">
        <f t="shared" si="33"/>
        <v>36</v>
      </c>
      <c r="Z121" s="21">
        <f t="shared" si="33"/>
        <v>0</v>
      </c>
      <c r="AA121" s="21">
        <f t="shared" si="33"/>
        <v>0</v>
      </c>
      <c r="AB121" s="21">
        <f t="shared" si="33"/>
        <v>0</v>
      </c>
    </row>
    <row r="122" spans="1:28" x14ac:dyDescent="0.2">
      <c r="A122" s="8">
        <v>3509</v>
      </c>
      <c r="B122" s="8">
        <v>30</v>
      </c>
      <c r="D122" s="11">
        <f t="shared" si="17"/>
        <v>9930</v>
      </c>
      <c r="E122" s="11">
        <f t="shared" si="18"/>
        <v>36630</v>
      </c>
      <c r="F122" s="11">
        <f t="shared" si="19"/>
        <v>61230</v>
      </c>
      <c r="G122" s="11">
        <f t="shared" si="20"/>
        <v>92730</v>
      </c>
      <c r="H122" s="11">
        <f t="shared" si="21"/>
        <v>-47670</v>
      </c>
      <c r="I122" s="11">
        <f t="shared" si="22"/>
        <v>-34320</v>
      </c>
      <c r="J122" s="11">
        <f t="shared" si="23"/>
        <v>-22020</v>
      </c>
      <c r="K122" s="11">
        <f t="shared" si="24"/>
        <v>-6270</v>
      </c>
      <c r="L122" s="14">
        <f t="shared" si="25"/>
        <v>-66870</v>
      </c>
      <c r="M122" s="14">
        <f t="shared" si="26"/>
        <v>-57970</v>
      </c>
      <c r="N122" s="14">
        <f t="shared" si="27"/>
        <v>-49770</v>
      </c>
      <c r="O122" s="11">
        <f t="shared" si="28"/>
        <v>-39270</v>
      </c>
      <c r="P122" s="11">
        <f t="array" ref="P122">MIN(IF(D122:G122&gt;=$G$2*$B122,D122:G122))</f>
        <v>9930</v>
      </c>
      <c r="Q122" s="3">
        <f t="array" ref="Q122">MIN(IF(H122:K122&gt;=$H$2*$B122/2,H122:K122))</f>
        <v>0</v>
      </c>
      <c r="R122" s="17">
        <f t="array" ref="R122">MIN(IF(L122:O122&gt;=$I$2*$B122/3,L122:O122))</f>
        <v>0</v>
      </c>
      <c r="S122" s="14">
        <f t="array" ref="S122">IF(P122:R122&gt;0,MIN(IF(P122:R122&gt;0,P122:R122)),10000000)</f>
        <v>9930</v>
      </c>
      <c r="U122" s="20">
        <f t="shared" si="30"/>
        <v>3840</v>
      </c>
      <c r="V122" s="20">
        <f t="shared" si="31"/>
        <v>1</v>
      </c>
      <c r="W122" s="21">
        <f t="shared" si="29"/>
        <v>30</v>
      </c>
      <c r="Y122" s="21">
        <f t="shared" si="33"/>
        <v>30</v>
      </c>
      <c r="Z122" s="21">
        <f t="shared" si="33"/>
        <v>0</v>
      </c>
      <c r="AA122" s="21">
        <f t="shared" si="33"/>
        <v>0</v>
      </c>
      <c r="AB122" s="21">
        <f t="shared" si="33"/>
        <v>0</v>
      </c>
    </row>
    <row r="123" spans="1:28" x14ac:dyDescent="0.2">
      <c r="A123" s="8">
        <v>3539</v>
      </c>
      <c r="B123" s="8">
        <v>31</v>
      </c>
      <c r="D123" s="11">
        <f t="shared" si="17"/>
        <v>9331</v>
      </c>
      <c r="E123" s="11">
        <f t="shared" si="18"/>
        <v>36921</v>
      </c>
      <c r="F123" s="11">
        <f t="shared" si="19"/>
        <v>62341</v>
      </c>
      <c r="G123" s="11">
        <f t="shared" si="20"/>
        <v>94891</v>
      </c>
      <c r="H123" s="11">
        <f t="shared" si="21"/>
        <v>-50189</v>
      </c>
      <c r="I123" s="11">
        <f t="shared" si="22"/>
        <v>-36394</v>
      </c>
      <c r="J123" s="11">
        <f t="shared" si="23"/>
        <v>-23684</v>
      </c>
      <c r="K123" s="11">
        <f t="shared" si="24"/>
        <v>-7409</v>
      </c>
      <c r="L123" s="14">
        <f t="shared" si="25"/>
        <v>-70029</v>
      </c>
      <c r="M123" s="14">
        <f t="shared" si="26"/>
        <v>-60832.333333333336</v>
      </c>
      <c r="N123" s="14">
        <f t="shared" si="27"/>
        <v>-52359</v>
      </c>
      <c r="O123" s="11">
        <f t="shared" si="28"/>
        <v>-41509</v>
      </c>
      <c r="P123" s="11">
        <f t="array" ref="P123">MIN(IF(D123:G123&gt;=$G$2*$B123,D123:G123))</f>
        <v>9331</v>
      </c>
      <c r="Q123" s="3">
        <f t="array" ref="Q123">MIN(IF(H123:K123&gt;=$H$2*$B123/2,H123:K123))</f>
        <v>0</v>
      </c>
      <c r="R123" s="17">
        <f t="array" ref="R123">MIN(IF(L123:O123&gt;=$I$2*$B123/3,L123:O123))</f>
        <v>0</v>
      </c>
      <c r="S123" s="14">
        <f t="array" ref="S123">IF(P123:R123&gt;0,MIN(IF(P123:R123&gt;0,P123:R123)),10000000)</f>
        <v>9331</v>
      </c>
      <c r="U123" s="20">
        <f t="shared" si="30"/>
        <v>3840</v>
      </c>
      <c r="V123" s="20">
        <f t="shared" si="31"/>
        <v>1</v>
      </c>
      <c r="W123" s="21">
        <f t="shared" si="29"/>
        <v>31</v>
      </c>
      <c r="Y123" s="21">
        <f t="shared" si="33"/>
        <v>31</v>
      </c>
      <c r="Z123" s="21">
        <f t="shared" si="33"/>
        <v>0</v>
      </c>
      <c r="AA123" s="21">
        <f t="shared" si="33"/>
        <v>0</v>
      </c>
      <c r="AB123" s="21">
        <f t="shared" si="33"/>
        <v>0</v>
      </c>
    </row>
    <row r="124" spans="1:28" x14ac:dyDescent="0.2">
      <c r="A124" s="8">
        <v>3514</v>
      </c>
      <c r="B124" s="8">
        <v>20</v>
      </c>
      <c r="D124" s="11">
        <f t="shared" si="17"/>
        <v>6520</v>
      </c>
      <c r="E124" s="11">
        <f t="shared" si="18"/>
        <v>24320</v>
      </c>
      <c r="F124" s="11">
        <f t="shared" si="19"/>
        <v>40720</v>
      </c>
      <c r="G124" s="11">
        <f t="shared" si="20"/>
        <v>61720</v>
      </c>
      <c r="H124" s="11">
        <f t="shared" si="21"/>
        <v>-31880</v>
      </c>
      <c r="I124" s="11">
        <f t="shared" si="22"/>
        <v>-22980</v>
      </c>
      <c r="J124" s="11">
        <f t="shared" si="23"/>
        <v>-14780</v>
      </c>
      <c r="K124" s="11">
        <f t="shared" si="24"/>
        <v>-4280</v>
      </c>
      <c r="L124" s="14">
        <f t="shared" si="25"/>
        <v>-44680</v>
      </c>
      <c r="M124" s="14">
        <f t="shared" si="26"/>
        <v>-38746.666666666664</v>
      </c>
      <c r="N124" s="14">
        <f t="shared" si="27"/>
        <v>-33280</v>
      </c>
      <c r="O124" s="11">
        <f t="shared" si="28"/>
        <v>-26280</v>
      </c>
      <c r="P124" s="11">
        <f t="array" ref="P124">MIN(IF(D124:G124&gt;=$G$2*$B124,D124:G124))</f>
        <v>6520</v>
      </c>
      <c r="Q124" s="3">
        <f t="array" ref="Q124">MIN(IF(H124:K124&gt;=$H$2*$B124/2,H124:K124))</f>
        <v>0</v>
      </c>
      <c r="R124" s="17">
        <f t="array" ref="R124">MIN(IF(L124:O124&gt;=$I$2*$B124/3,L124:O124))</f>
        <v>0</v>
      </c>
      <c r="S124" s="14">
        <f t="array" ref="S124">IF(P124:R124&gt;0,MIN(IF(P124:R124&gt;0,P124:R124)),10000000)</f>
        <v>6520</v>
      </c>
      <c r="U124" s="20">
        <f t="shared" si="30"/>
        <v>3840</v>
      </c>
      <c r="V124" s="20">
        <f t="shared" si="31"/>
        <v>1</v>
      </c>
      <c r="W124" s="21">
        <f t="shared" si="29"/>
        <v>20</v>
      </c>
      <c r="Y124" s="21">
        <f t="shared" si="33"/>
        <v>20</v>
      </c>
      <c r="Z124" s="21">
        <f t="shared" si="33"/>
        <v>0</v>
      </c>
      <c r="AA124" s="21">
        <f t="shared" si="33"/>
        <v>0</v>
      </c>
      <c r="AB124" s="21">
        <f t="shared" si="33"/>
        <v>0</v>
      </c>
    </row>
    <row r="125" spans="1:28" x14ac:dyDescent="0.2">
      <c r="A125" s="8">
        <v>3539</v>
      </c>
      <c r="B125" s="8">
        <v>30</v>
      </c>
      <c r="D125" s="11">
        <f t="shared" si="17"/>
        <v>9030</v>
      </c>
      <c r="E125" s="11">
        <f t="shared" si="18"/>
        <v>35730</v>
      </c>
      <c r="F125" s="11">
        <f t="shared" si="19"/>
        <v>60330</v>
      </c>
      <c r="G125" s="11">
        <f t="shared" si="20"/>
        <v>91830</v>
      </c>
      <c r="H125" s="11">
        <f t="shared" si="21"/>
        <v>-48570</v>
      </c>
      <c r="I125" s="11">
        <f t="shared" si="22"/>
        <v>-35220</v>
      </c>
      <c r="J125" s="11">
        <f t="shared" si="23"/>
        <v>-22920</v>
      </c>
      <c r="K125" s="11">
        <f t="shared" si="24"/>
        <v>-7170</v>
      </c>
      <c r="L125" s="14">
        <f t="shared" si="25"/>
        <v>-67770</v>
      </c>
      <c r="M125" s="14">
        <f t="shared" si="26"/>
        <v>-58870</v>
      </c>
      <c r="N125" s="14">
        <f t="shared" si="27"/>
        <v>-50670</v>
      </c>
      <c r="O125" s="11">
        <f t="shared" si="28"/>
        <v>-40170</v>
      </c>
      <c r="P125" s="11">
        <f t="array" ref="P125">MIN(IF(D125:G125&gt;=$G$2*$B125,D125:G125))</f>
        <v>9030</v>
      </c>
      <c r="Q125" s="3">
        <f t="array" ref="Q125">MIN(IF(H125:K125&gt;=$H$2*$B125/2,H125:K125))</f>
        <v>0</v>
      </c>
      <c r="R125" s="17">
        <f t="array" ref="R125">MIN(IF(L125:O125&gt;=$I$2*$B125/3,L125:O125))</f>
        <v>0</v>
      </c>
      <c r="S125" s="14">
        <f t="array" ref="S125">IF(P125:R125&gt;0,MIN(IF(P125:R125&gt;0,P125:R125)),10000000)</f>
        <v>9030</v>
      </c>
      <c r="U125" s="20">
        <f t="shared" si="30"/>
        <v>3840</v>
      </c>
      <c r="V125" s="20">
        <f t="shared" si="31"/>
        <v>1</v>
      </c>
      <c r="W125" s="21">
        <f t="shared" si="29"/>
        <v>30</v>
      </c>
      <c r="Y125" s="21">
        <f t="shared" si="33"/>
        <v>30</v>
      </c>
      <c r="Z125" s="21">
        <f t="shared" si="33"/>
        <v>0</v>
      </c>
      <c r="AA125" s="21">
        <f t="shared" si="33"/>
        <v>0</v>
      </c>
      <c r="AB125" s="21">
        <f t="shared" si="33"/>
        <v>0</v>
      </c>
    </row>
    <row r="126" spans="1:28" x14ac:dyDescent="0.2">
      <c r="A126" s="8">
        <v>3539</v>
      </c>
      <c r="B126" s="8">
        <v>21</v>
      </c>
      <c r="D126" s="11">
        <f t="shared" si="17"/>
        <v>6321</v>
      </c>
      <c r="E126" s="11">
        <f t="shared" si="18"/>
        <v>25011</v>
      </c>
      <c r="F126" s="11">
        <f t="shared" si="19"/>
        <v>42231</v>
      </c>
      <c r="G126" s="11">
        <f t="shared" si="20"/>
        <v>64281</v>
      </c>
      <c r="H126" s="11">
        <f t="shared" si="21"/>
        <v>-33999</v>
      </c>
      <c r="I126" s="11">
        <f t="shared" si="22"/>
        <v>-24654</v>
      </c>
      <c r="J126" s="11">
        <f t="shared" si="23"/>
        <v>-16044</v>
      </c>
      <c r="K126" s="11">
        <f t="shared" si="24"/>
        <v>-5019</v>
      </c>
      <c r="L126" s="14">
        <f t="shared" si="25"/>
        <v>-47439</v>
      </c>
      <c r="M126" s="14">
        <f t="shared" si="26"/>
        <v>-41209</v>
      </c>
      <c r="N126" s="14">
        <f t="shared" si="27"/>
        <v>-35469</v>
      </c>
      <c r="O126" s="11">
        <f t="shared" si="28"/>
        <v>-28119</v>
      </c>
      <c r="P126" s="11">
        <f t="array" ref="P126">MIN(IF(D126:G126&gt;=$G$2*$B126,D126:G126))</f>
        <v>6321</v>
      </c>
      <c r="Q126" s="3">
        <f t="array" ref="Q126">MIN(IF(H126:K126&gt;=$H$2*$B126/2,H126:K126))</f>
        <v>0</v>
      </c>
      <c r="R126" s="17">
        <f t="array" ref="R126">MIN(IF(L126:O126&gt;=$I$2*$B126/3,L126:O126))</f>
        <v>0</v>
      </c>
      <c r="S126" s="14">
        <f t="array" ref="S126">IF(P126:R126&gt;0,MIN(IF(P126:R126&gt;0,P126:R126)),10000000)</f>
        <v>6321</v>
      </c>
      <c r="U126" s="20">
        <f t="shared" si="30"/>
        <v>3840</v>
      </c>
      <c r="V126" s="20">
        <f t="shared" si="31"/>
        <v>1</v>
      </c>
      <c r="W126" s="21">
        <f t="shared" si="29"/>
        <v>21</v>
      </c>
      <c r="Y126" s="21">
        <f t="shared" si="33"/>
        <v>21</v>
      </c>
      <c r="Z126" s="21">
        <f t="shared" si="33"/>
        <v>0</v>
      </c>
      <c r="AA126" s="21">
        <f t="shared" si="33"/>
        <v>0</v>
      </c>
      <c r="AB126" s="21">
        <f t="shared" si="33"/>
        <v>0</v>
      </c>
    </row>
    <row r="127" spans="1:28" x14ac:dyDescent="0.2">
      <c r="A127" s="8">
        <v>3544</v>
      </c>
      <c r="B127" s="8">
        <v>13</v>
      </c>
      <c r="D127" s="11">
        <f t="shared" si="17"/>
        <v>3848</v>
      </c>
      <c r="E127" s="11">
        <f t="shared" si="18"/>
        <v>15418</v>
      </c>
      <c r="F127" s="11">
        <f t="shared" si="19"/>
        <v>26078</v>
      </c>
      <c r="G127" s="11">
        <f t="shared" si="20"/>
        <v>39728</v>
      </c>
      <c r="H127" s="11">
        <f t="shared" si="21"/>
        <v>-21112</v>
      </c>
      <c r="I127" s="11">
        <f t="shared" si="22"/>
        <v>-15327</v>
      </c>
      <c r="J127" s="11">
        <f t="shared" si="23"/>
        <v>-9997</v>
      </c>
      <c r="K127" s="11">
        <f t="shared" si="24"/>
        <v>-3172</v>
      </c>
      <c r="L127" s="14">
        <f t="shared" si="25"/>
        <v>-29432</v>
      </c>
      <c r="M127" s="14">
        <f t="shared" si="26"/>
        <v>-25575.333333333332</v>
      </c>
      <c r="N127" s="14">
        <f t="shared" si="27"/>
        <v>-22022</v>
      </c>
      <c r="O127" s="11">
        <f t="shared" si="28"/>
        <v>-17472</v>
      </c>
      <c r="P127" s="11">
        <f t="array" ref="P127">MIN(IF(D127:G127&gt;=$G$2*$B127,D127:G127))</f>
        <v>3848</v>
      </c>
      <c r="Q127" s="3">
        <f t="array" ref="Q127">MIN(IF(H127:K127&gt;=$H$2*$B127/2,H127:K127))</f>
        <v>0</v>
      </c>
      <c r="R127" s="17">
        <f t="array" ref="R127">MIN(IF(L127:O127&gt;=$I$2*$B127/3,L127:O127))</f>
        <v>0</v>
      </c>
      <c r="S127" s="14">
        <f t="array" ref="S127">IF(P127:R127&gt;0,MIN(IF(P127:R127&gt;0,P127:R127)),10000000)</f>
        <v>3848</v>
      </c>
      <c r="U127" s="20">
        <f t="shared" si="30"/>
        <v>3840</v>
      </c>
      <c r="V127" s="20">
        <f t="shared" si="31"/>
        <v>1</v>
      </c>
      <c r="W127" s="21">
        <f t="shared" si="29"/>
        <v>13</v>
      </c>
      <c r="Y127" s="21">
        <f t="shared" si="33"/>
        <v>13</v>
      </c>
      <c r="Z127" s="21">
        <f t="shared" si="33"/>
        <v>0</v>
      </c>
      <c r="AA127" s="21">
        <f t="shared" si="33"/>
        <v>0</v>
      </c>
      <c r="AB127" s="21">
        <f t="shared" si="33"/>
        <v>0</v>
      </c>
    </row>
    <row r="128" spans="1:28" x14ac:dyDescent="0.2">
      <c r="A128" s="8">
        <v>3569</v>
      </c>
      <c r="B128" s="8">
        <v>24</v>
      </c>
      <c r="D128" s="11">
        <f t="shared" si="17"/>
        <v>6504</v>
      </c>
      <c r="E128" s="11">
        <f t="shared" si="18"/>
        <v>27864</v>
      </c>
      <c r="F128" s="11">
        <f t="shared" si="19"/>
        <v>47544</v>
      </c>
      <c r="G128" s="11">
        <f t="shared" si="20"/>
        <v>72744</v>
      </c>
      <c r="H128" s="11">
        <f t="shared" si="21"/>
        <v>-39576</v>
      </c>
      <c r="I128" s="11">
        <f t="shared" si="22"/>
        <v>-28896</v>
      </c>
      <c r="J128" s="11">
        <f t="shared" si="23"/>
        <v>-19056</v>
      </c>
      <c r="K128" s="11">
        <f t="shared" si="24"/>
        <v>-6456</v>
      </c>
      <c r="L128" s="14">
        <f t="shared" si="25"/>
        <v>-54936</v>
      </c>
      <c r="M128" s="14">
        <f t="shared" si="26"/>
        <v>-47816</v>
      </c>
      <c r="N128" s="14">
        <f t="shared" si="27"/>
        <v>-41256</v>
      </c>
      <c r="O128" s="11">
        <f t="shared" si="28"/>
        <v>-32856</v>
      </c>
      <c r="P128" s="11">
        <f t="array" ref="P128">MIN(IF(D128:G128&gt;=$G$2*$B128,D128:G128))</f>
        <v>6504</v>
      </c>
      <c r="Q128" s="3">
        <f t="array" ref="Q128">MIN(IF(H128:K128&gt;=$H$2*$B128/2,H128:K128))</f>
        <v>0</v>
      </c>
      <c r="R128" s="17">
        <f t="array" ref="R128">MIN(IF(L128:O128&gt;=$I$2*$B128/3,L128:O128))</f>
        <v>0</v>
      </c>
      <c r="S128" s="14">
        <f t="array" ref="S128">IF(P128:R128&gt;0,MIN(IF(P128:R128&gt;0,P128:R128)),10000000)</f>
        <v>6504</v>
      </c>
      <c r="U128" s="20">
        <f t="shared" si="30"/>
        <v>3840</v>
      </c>
      <c r="V128" s="20">
        <f t="shared" si="31"/>
        <v>1</v>
      </c>
      <c r="W128" s="21">
        <f t="shared" si="29"/>
        <v>24</v>
      </c>
      <c r="Y128" s="21">
        <f t="shared" si="33"/>
        <v>24</v>
      </c>
      <c r="Z128" s="21">
        <f t="shared" si="33"/>
        <v>0</v>
      </c>
      <c r="AA128" s="21">
        <f t="shared" si="33"/>
        <v>0</v>
      </c>
      <c r="AB128" s="21">
        <f t="shared" si="33"/>
        <v>0</v>
      </c>
    </row>
    <row r="129" spans="1:28" x14ac:dyDescent="0.2">
      <c r="A129" s="8">
        <v>3549</v>
      </c>
      <c r="B129" s="8">
        <v>31</v>
      </c>
      <c r="D129" s="11">
        <f t="shared" si="17"/>
        <v>9021</v>
      </c>
      <c r="E129" s="11">
        <f t="shared" si="18"/>
        <v>36611</v>
      </c>
      <c r="F129" s="11">
        <f t="shared" si="19"/>
        <v>62031</v>
      </c>
      <c r="G129" s="11">
        <f t="shared" si="20"/>
        <v>94581</v>
      </c>
      <c r="H129" s="11">
        <f t="shared" si="21"/>
        <v>-50499</v>
      </c>
      <c r="I129" s="11">
        <f t="shared" si="22"/>
        <v>-36704</v>
      </c>
      <c r="J129" s="11">
        <f t="shared" si="23"/>
        <v>-23994</v>
      </c>
      <c r="K129" s="11">
        <f t="shared" si="24"/>
        <v>-7719</v>
      </c>
      <c r="L129" s="14">
        <f t="shared" si="25"/>
        <v>-70339</v>
      </c>
      <c r="M129" s="14">
        <f t="shared" si="26"/>
        <v>-61142.333333333336</v>
      </c>
      <c r="N129" s="14">
        <f t="shared" si="27"/>
        <v>-52669</v>
      </c>
      <c r="O129" s="11">
        <f t="shared" si="28"/>
        <v>-41819</v>
      </c>
      <c r="P129" s="11">
        <f t="array" ref="P129">MIN(IF(D129:G129&gt;=$G$2*$B129,D129:G129))</f>
        <v>9021</v>
      </c>
      <c r="Q129" s="3">
        <f t="array" ref="Q129">MIN(IF(H129:K129&gt;=$H$2*$B129/2,H129:K129))</f>
        <v>0</v>
      </c>
      <c r="R129" s="17">
        <f t="array" ref="R129">MIN(IF(L129:O129&gt;=$I$2*$B129/3,L129:O129))</f>
        <v>0</v>
      </c>
      <c r="S129" s="14">
        <f t="array" ref="S129">IF(P129:R129&gt;0,MIN(IF(P129:R129&gt;0,P129:R129)),10000000)</f>
        <v>9021</v>
      </c>
      <c r="U129" s="20">
        <f t="shared" si="30"/>
        <v>3840</v>
      </c>
      <c r="V129" s="20">
        <f t="shared" si="31"/>
        <v>1</v>
      </c>
      <c r="W129" s="21">
        <f t="shared" si="29"/>
        <v>31</v>
      </c>
      <c r="Y129" s="21">
        <f t="shared" si="33"/>
        <v>31</v>
      </c>
      <c r="Z129" s="21">
        <f t="shared" si="33"/>
        <v>0</v>
      </c>
      <c r="AA129" s="21">
        <f t="shared" si="33"/>
        <v>0</v>
      </c>
      <c r="AB129" s="21">
        <f t="shared" si="33"/>
        <v>0</v>
      </c>
    </row>
    <row r="130" spans="1:28" x14ac:dyDescent="0.2">
      <c r="A130" s="8">
        <v>3579</v>
      </c>
      <c r="B130" s="8">
        <v>31</v>
      </c>
      <c r="D130" s="11">
        <f t="shared" si="17"/>
        <v>8091</v>
      </c>
      <c r="E130" s="11">
        <f t="shared" si="18"/>
        <v>35681</v>
      </c>
      <c r="F130" s="11">
        <f t="shared" si="19"/>
        <v>61101</v>
      </c>
      <c r="G130" s="11">
        <f t="shared" si="20"/>
        <v>93651</v>
      </c>
      <c r="H130" s="11">
        <f t="shared" si="21"/>
        <v>-51429</v>
      </c>
      <c r="I130" s="11">
        <f t="shared" si="22"/>
        <v>-37634</v>
      </c>
      <c r="J130" s="11">
        <f t="shared" si="23"/>
        <v>-24924</v>
      </c>
      <c r="K130" s="11">
        <f t="shared" si="24"/>
        <v>-8649</v>
      </c>
      <c r="L130" s="14">
        <f t="shared" si="25"/>
        <v>-71269</v>
      </c>
      <c r="M130" s="14">
        <f t="shared" si="26"/>
        <v>-62072.333333333336</v>
      </c>
      <c r="N130" s="14">
        <f t="shared" si="27"/>
        <v>-53599</v>
      </c>
      <c r="O130" s="11">
        <f t="shared" si="28"/>
        <v>-42749</v>
      </c>
      <c r="P130" s="11">
        <f t="array" ref="P130">MIN(IF(D130:G130&gt;=$G$2*$B130,D130:G130))</f>
        <v>8091</v>
      </c>
      <c r="Q130" s="3">
        <f t="array" ref="Q130">MIN(IF(H130:K130&gt;=$H$2*$B130/2,H130:K130))</f>
        <v>0</v>
      </c>
      <c r="R130" s="17">
        <f t="array" ref="R130">MIN(IF(L130:O130&gt;=$I$2*$B130/3,L130:O130))</f>
        <v>0</v>
      </c>
      <c r="S130" s="14">
        <f t="array" ref="S130">IF(P130:R130&gt;0,MIN(IF(P130:R130&gt;0,P130:R130)),10000000)</f>
        <v>8091</v>
      </c>
      <c r="U130" s="20">
        <f t="shared" si="30"/>
        <v>3840</v>
      </c>
      <c r="V130" s="20">
        <f t="shared" si="31"/>
        <v>1</v>
      </c>
      <c r="W130" s="21">
        <f t="shared" si="29"/>
        <v>31</v>
      </c>
      <c r="Y130" s="21">
        <f t="shared" si="33"/>
        <v>31</v>
      </c>
      <c r="Z130" s="21">
        <f t="shared" si="33"/>
        <v>0</v>
      </c>
      <c r="AA130" s="21">
        <f t="shared" si="33"/>
        <v>0</v>
      </c>
      <c r="AB130" s="21">
        <f t="shared" si="33"/>
        <v>0</v>
      </c>
    </row>
    <row r="131" spans="1:28" x14ac:dyDescent="0.2">
      <c r="A131" s="8">
        <v>3609</v>
      </c>
      <c r="B131" s="8">
        <v>20</v>
      </c>
      <c r="D131" s="11">
        <f t="shared" si="17"/>
        <v>4620</v>
      </c>
      <c r="E131" s="11">
        <f t="shared" si="18"/>
        <v>22420</v>
      </c>
      <c r="F131" s="11">
        <f t="shared" si="19"/>
        <v>38820</v>
      </c>
      <c r="G131" s="11">
        <f t="shared" si="20"/>
        <v>59820</v>
      </c>
      <c r="H131" s="11">
        <f t="shared" si="21"/>
        <v>-33780</v>
      </c>
      <c r="I131" s="11">
        <f t="shared" si="22"/>
        <v>-24880</v>
      </c>
      <c r="J131" s="11">
        <f t="shared" si="23"/>
        <v>-16680</v>
      </c>
      <c r="K131" s="11">
        <f t="shared" si="24"/>
        <v>-6180</v>
      </c>
      <c r="L131" s="14">
        <f t="shared" si="25"/>
        <v>-46580</v>
      </c>
      <c r="M131" s="14">
        <f t="shared" si="26"/>
        <v>-40646.666666666664</v>
      </c>
      <c r="N131" s="14">
        <f t="shared" si="27"/>
        <v>-35180</v>
      </c>
      <c r="O131" s="11">
        <f t="shared" si="28"/>
        <v>-28180</v>
      </c>
      <c r="P131" s="11">
        <f t="array" ref="P131">MIN(IF(D131:G131&gt;=$G$2*$B131,D131:G131))</f>
        <v>4620</v>
      </c>
      <c r="Q131" s="3">
        <f t="array" ref="Q131">MIN(IF(H131:K131&gt;=$H$2*$B131/2,H131:K131))</f>
        <v>0</v>
      </c>
      <c r="R131" s="17">
        <f t="array" ref="R131">MIN(IF(L131:O131&gt;=$I$2*$B131/3,L131:O131))</f>
        <v>0</v>
      </c>
      <c r="S131" s="14">
        <f t="array" ref="S131">IF(P131:R131&gt;0,MIN(IF(P131:R131&gt;0,P131:R131)),10000000)</f>
        <v>4620</v>
      </c>
      <c r="U131" s="20">
        <f t="shared" si="30"/>
        <v>3840</v>
      </c>
      <c r="V131" s="20">
        <f t="shared" si="31"/>
        <v>1</v>
      </c>
      <c r="W131" s="21">
        <f t="shared" si="29"/>
        <v>20</v>
      </c>
      <c r="Y131" s="21">
        <f t="shared" si="33"/>
        <v>20</v>
      </c>
      <c r="Z131" s="21">
        <f t="shared" si="33"/>
        <v>0</v>
      </c>
      <c r="AA131" s="21">
        <f t="shared" si="33"/>
        <v>0</v>
      </c>
      <c r="AB131" s="21">
        <f t="shared" si="33"/>
        <v>0</v>
      </c>
    </row>
    <row r="132" spans="1:28" x14ac:dyDescent="0.2">
      <c r="A132" s="8">
        <v>3589</v>
      </c>
      <c r="B132" s="8">
        <v>27</v>
      </c>
      <c r="D132" s="11">
        <f t="shared" si="17"/>
        <v>6777</v>
      </c>
      <c r="E132" s="11">
        <f t="shared" si="18"/>
        <v>30807</v>
      </c>
      <c r="F132" s="11">
        <f t="shared" si="19"/>
        <v>52947</v>
      </c>
      <c r="G132" s="11">
        <f t="shared" si="20"/>
        <v>81297</v>
      </c>
      <c r="H132" s="11">
        <f t="shared" si="21"/>
        <v>-45063</v>
      </c>
      <c r="I132" s="11">
        <f t="shared" si="22"/>
        <v>-33048</v>
      </c>
      <c r="J132" s="11">
        <f t="shared" si="23"/>
        <v>-21978</v>
      </c>
      <c r="K132" s="11">
        <f t="shared" si="24"/>
        <v>-7803</v>
      </c>
      <c r="L132" s="14">
        <f t="shared" si="25"/>
        <v>-62343</v>
      </c>
      <c r="M132" s="14">
        <f t="shared" si="26"/>
        <v>-54333</v>
      </c>
      <c r="N132" s="14">
        <f t="shared" si="27"/>
        <v>-46953</v>
      </c>
      <c r="O132" s="11">
        <f t="shared" si="28"/>
        <v>-37503</v>
      </c>
      <c r="P132" s="11">
        <f t="array" ref="P132">MIN(IF(D132:G132&gt;=$G$2*$B132,D132:G132))</f>
        <v>6777</v>
      </c>
      <c r="Q132" s="3">
        <f t="array" ref="Q132">MIN(IF(H132:K132&gt;=$H$2*$B132/2,H132:K132))</f>
        <v>0</v>
      </c>
      <c r="R132" s="17">
        <f t="array" ref="R132">MIN(IF(L132:O132&gt;=$I$2*$B132/3,L132:O132))</f>
        <v>0</v>
      </c>
      <c r="S132" s="14">
        <f t="array" ref="S132">IF(P132:R132&gt;0,MIN(IF(P132:R132&gt;0,P132:R132)),10000000)</f>
        <v>6777</v>
      </c>
      <c r="U132" s="20">
        <f t="shared" si="30"/>
        <v>3840</v>
      </c>
      <c r="V132" s="20">
        <f t="shared" si="31"/>
        <v>1</v>
      </c>
      <c r="W132" s="21">
        <f t="shared" si="29"/>
        <v>27</v>
      </c>
      <c r="Y132" s="21">
        <f t="shared" si="33"/>
        <v>27</v>
      </c>
      <c r="Z132" s="21">
        <f t="shared" si="33"/>
        <v>0</v>
      </c>
      <c r="AA132" s="21">
        <f t="shared" si="33"/>
        <v>0</v>
      </c>
      <c r="AB132" s="21">
        <f t="shared" si="33"/>
        <v>0</v>
      </c>
    </row>
    <row r="133" spans="1:28" x14ac:dyDescent="0.2">
      <c r="A133" s="8">
        <v>3589</v>
      </c>
      <c r="B133" s="8">
        <v>17</v>
      </c>
      <c r="D133" s="11">
        <f t="shared" si="17"/>
        <v>4267</v>
      </c>
      <c r="E133" s="11">
        <f t="shared" si="18"/>
        <v>19397</v>
      </c>
      <c r="F133" s="11">
        <f t="shared" si="19"/>
        <v>33337</v>
      </c>
      <c r="G133" s="11">
        <f t="shared" si="20"/>
        <v>51187</v>
      </c>
      <c r="H133" s="11">
        <f t="shared" si="21"/>
        <v>-28373</v>
      </c>
      <c r="I133" s="11">
        <f t="shared" si="22"/>
        <v>-20808</v>
      </c>
      <c r="J133" s="11">
        <f t="shared" si="23"/>
        <v>-13838</v>
      </c>
      <c r="K133" s="11">
        <f t="shared" si="24"/>
        <v>-4913</v>
      </c>
      <c r="L133" s="14">
        <f t="shared" si="25"/>
        <v>-39253</v>
      </c>
      <c r="M133" s="14">
        <f t="shared" si="26"/>
        <v>-34209.666666666664</v>
      </c>
      <c r="N133" s="14">
        <f t="shared" si="27"/>
        <v>-29563</v>
      </c>
      <c r="O133" s="11">
        <f t="shared" si="28"/>
        <v>-23613</v>
      </c>
      <c r="P133" s="11">
        <f t="array" ref="P133">MIN(IF(D133:G133&gt;=$G$2*$B133,D133:G133))</f>
        <v>4267</v>
      </c>
      <c r="Q133" s="3">
        <f t="array" ref="Q133">MIN(IF(H133:K133&gt;=$H$2*$B133/2,H133:K133))</f>
        <v>0</v>
      </c>
      <c r="R133" s="17">
        <f t="array" ref="R133">MIN(IF(L133:O133&gt;=$I$2*$B133/3,L133:O133))</f>
        <v>0</v>
      </c>
      <c r="S133" s="14">
        <f t="array" ref="S133">IF(P133:R133&gt;0,MIN(IF(P133:R133&gt;0,P133:R133)),10000000)</f>
        <v>4267</v>
      </c>
      <c r="U133" s="20">
        <f t="shared" si="30"/>
        <v>3840</v>
      </c>
      <c r="V133" s="20">
        <f t="shared" si="31"/>
        <v>1</v>
      </c>
      <c r="W133" s="21">
        <f t="shared" si="29"/>
        <v>17</v>
      </c>
      <c r="Y133" s="21">
        <f t="shared" si="33"/>
        <v>17</v>
      </c>
      <c r="Z133" s="21">
        <f t="shared" si="33"/>
        <v>0</v>
      </c>
      <c r="AA133" s="21">
        <f t="shared" si="33"/>
        <v>0</v>
      </c>
      <c r="AB133" s="21">
        <f t="shared" si="33"/>
        <v>0</v>
      </c>
    </row>
    <row r="134" spans="1:28" x14ac:dyDescent="0.2">
      <c r="A134" s="8">
        <v>3629</v>
      </c>
      <c r="B134" s="8">
        <v>20</v>
      </c>
      <c r="D134" s="11">
        <f t="shared" si="17"/>
        <v>4220</v>
      </c>
      <c r="E134" s="11">
        <f t="shared" si="18"/>
        <v>22020</v>
      </c>
      <c r="F134" s="11">
        <f t="shared" si="19"/>
        <v>38420</v>
      </c>
      <c r="G134" s="11">
        <f t="shared" si="20"/>
        <v>59420</v>
      </c>
      <c r="H134" s="11">
        <f t="shared" si="21"/>
        <v>-34180</v>
      </c>
      <c r="I134" s="11">
        <f t="shared" si="22"/>
        <v>-25280</v>
      </c>
      <c r="J134" s="11">
        <f t="shared" si="23"/>
        <v>-17080</v>
      </c>
      <c r="K134" s="11">
        <f t="shared" si="24"/>
        <v>-6580</v>
      </c>
      <c r="L134" s="14">
        <f t="shared" si="25"/>
        <v>-46980</v>
      </c>
      <c r="M134" s="14">
        <f t="shared" si="26"/>
        <v>-41046.666666666664</v>
      </c>
      <c r="N134" s="14">
        <f t="shared" si="27"/>
        <v>-35580</v>
      </c>
      <c r="O134" s="11">
        <f t="shared" si="28"/>
        <v>-28580</v>
      </c>
      <c r="P134" s="11">
        <f t="array" ref="P134">MIN(IF(D134:G134&gt;=$G$2*$B134,D134:G134))</f>
        <v>4220</v>
      </c>
      <c r="Q134" s="3">
        <f t="array" ref="Q134">MIN(IF(H134:K134&gt;=$H$2*$B134/2,H134:K134))</f>
        <v>0</v>
      </c>
      <c r="R134" s="17">
        <f t="array" ref="R134">MIN(IF(L134:O134&gt;=$I$2*$B134/3,L134:O134))</f>
        <v>0</v>
      </c>
      <c r="S134" s="14">
        <f t="array" ref="S134">IF(P134:R134&gt;0,MIN(IF(P134:R134&gt;0,P134:R134)),10000000)</f>
        <v>4220</v>
      </c>
      <c r="U134" s="20">
        <f t="shared" si="30"/>
        <v>3840</v>
      </c>
      <c r="V134" s="20">
        <f t="shared" si="31"/>
        <v>1</v>
      </c>
      <c r="W134" s="21">
        <f t="shared" si="29"/>
        <v>20</v>
      </c>
      <c r="Y134" s="21">
        <f t="shared" si="33"/>
        <v>20</v>
      </c>
      <c r="Z134" s="21">
        <f t="shared" si="33"/>
        <v>0</v>
      </c>
      <c r="AA134" s="21">
        <f t="shared" si="33"/>
        <v>0</v>
      </c>
      <c r="AB134" s="21">
        <f t="shared" si="33"/>
        <v>0</v>
      </c>
    </row>
    <row r="135" spans="1:28" x14ac:dyDescent="0.2">
      <c r="A135" s="8">
        <v>3589</v>
      </c>
      <c r="B135" s="8">
        <v>24</v>
      </c>
      <c r="D135" s="11">
        <f t="shared" si="17"/>
        <v>6024</v>
      </c>
      <c r="E135" s="11">
        <f t="shared" si="18"/>
        <v>27384</v>
      </c>
      <c r="F135" s="11">
        <f t="shared" si="19"/>
        <v>47064</v>
      </c>
      <c r="G135" s="11">
        <f t="shared" si="20"/>
        <v>72264</v>
      </c>
      <c r="H135" s="11">
        <f t="shared" si="21"/>
        <v>-40056</v>
      </c>
      <c r="I135" s="11">
        <f t="shared" si="22"/>
        <v>-29376</v>
      </c>
      <c r="J135" s="11">
        <f t="shared" si="23"/>
        <v>-19536</v>
      </c>
      <c r="K135" s="11">
        <f t="shared" si="24"/>
        <v>-6936</v>
      </c>
      <c r="L135" s="14">
        <f t="shared" si="25"/>
        <v>-55416</v>
      </c>
      <c r="M135" s="14">
        <f t="shared" si="26"/>
        <v>-48296</v>
      </c>
      <c r="N135" s="14">
        <f t="shared" si="27"/>
        <v>-41736</v>
      </c>
      <c r="O135" s="11">
        <f t="shared" si="28"/>
        <v>-33336</v>
      </c>
      <c r="P135" s="11">
        <f t="array" ref="P135">MIN(IF(D135:G135&gt;=$G$2*$B135,D135:G135))</f>
        <v>6024</v>
      </c>
      <c r="Q135" s="3">
        <f t="array" ref="Q135">MIN(IF(H135:K135&gt;=$H$2*$B135/2,H135:K135))</f>
        <v>0</v>
      </c>
      <c r="R135" s="17">
        <f t="array" ref="R135">MIN(IF(L135:O135&gt;=$I$2*$B135/3,L135:O135))</f>
        <v>0</v>
      </c>
      <c r="S135" s="14">
        <f t="array" ref="S135">IF(P135:R135&gt;0,MIN(IF(P135:R135&gt;0,P135:R135)),10000000)</f>
        <v>6024</v>
      </c>
      <c r="U135" s="20">
        <f t="shared" si="30"/>
        <v>3840</v>
      </c>
      <c r="V135" s="20">
        <f t="shared" si="31"/>
        <v>1</v>
      </c>
      <c r="W135" s="21">
        <f t="shared" si="29"/>
        <v>24</v>
      </c>
      <c r="Y135" s="21">
        <f t="shared" si="33"/>
        <v>24</v>
      </c>
      <c r="Z135" s="21">
        <f t="shared" si="33"/>
        <v>0</v>
      </c>
      <c r="AA135" s="21">
        <f t="shared" si="33"/>
        <v>0</v>
      </c>
      <c r="AB135" s="21">
        <f t="shared" si="33"/>
        <v>0</v>
      </c>
    </row>
    <row r="136" spans="1:28" x14ac:dyDescent="0.2">
      <c r="A136" s="8">
        <v>3599</v>
      </c>
      <c r="B136" s="8">
        <v>33</v>
      </c>
      <c r="D136" s="11">
        <f t="shared" ref="D136:D199" si="34">($F$2-$A136)*$B136</f>
        <v>7953</v>
      </c>
      <c r="E136" s="11">
        <f t="shared" ref="E136:E199" si="35">($F$3-$A136)*$B136</f>
        <v>37323</v>
      </c>
      <c r="F136" s="11">
        <f t="shared" ref="F136:F199" si="36">($F$4-$A136)*$B136</f>
        <v>64383</v>
      </c>
      <c r="G136" s="11">
        <f t="shared" ref="G136:G199" si="37">($F$5-$A136)*$B136</f>
        <v>99033</v>
      </c>
      <c r="H136" s="11">
        <f t="shared" ref="H136:H199" si="38">($F$2-$A136*2)*$B136/2</f>
        <v>-55407</v>
      </c>
      <c r="I136" s="11">
        <f t="shared" ref="I136:I199" si="39">($F$3-$A136*2)*$B136/2</f>
        <v>-40722</v>
      </c>
      <c r="J136" s="11">
        <f t="shared" ref="J136:J199" si="40">($F$4-$A136*2)*$B136/2</f>
        <v>-27192</v>
      </c>
      <c r="K136" s="11">
        <f t="shared" ref="K136:K199" si="41">($F$5-$A136*2)*$B136/2</f>
        <v>-9867</v>
      </c>
      <c r="L136" s="14">
        <f t="shared" ref="L136:L199" si="42">($F$2-$A136*3)*$B136/3</f>
        <v>-76527</v>
      </c>
      <c r="M136" s="14">
        <f t="shared" ref="M136:M199" si="43">($F$3-$A136*3)*$B136/3</f>
        <v>-66737</v>
      </c>
      <c r="N136" s="14">
        <f t="shared" ref="N136:N199" si="44">($F$4-$A136*3)*$B136/3</f>
        <v>-57717</v>
      </c>
      <c r="O136" s="11">
        <f t="shared" ref="O136:O199" si="45">($F$5-$A136*3)*$B136/3</f>
        <v>-46167</v>
      </c>
      <c r="P136" s="11">
        <f t="array" ref="P136">MIN(IF(D136:G136&gt;=$G$2*$B136,D136:G136))</f>
        <v>7953</v>
      </c>
      <c r="Q136" s="3">
        <f t="array" ref="Q136">MIN(IF(H136:K136&gt;=$H$2*$B136/2,H136:K136))</f>
        <v>0</v>
      </c>
      <c r="R136" s="17">
        <f t="array" ref="R136">MIN(IF(L136:O136&gt;=$I$2*$B136/3,L136:O136))</f>
        <v>0</v>
      </c>
      <c r="S136" s="14">
        <f t="array" ref="S136">IF(P136:R136&gt;0,MIN(IF(P136:R136&gt;0,P136:R136)),10000000)</f>
        <v>7953</v>
      </c>
      <c r="U136" s="20">
        <f t="shared" si="30"/>
        <v>3840</v>
      </c>
      <c r="V136" s="20">
        <f t="shared" si="31"/>
        <v>1</v>
      </c>
      <c r="W136" s="21">
        <f t="shared" ref="W136:W199" si="46">B136/V136</f>
        <v>33</v>
      </c>
      <c r="Y136" s="21">
        <f t="shared" si="33"/>
        <v>33</v>
      </c>
      <c r="Z136" s="21">
        <f t="shared" si="33"/>
        <v>0</v>
      </c>
      <c r="AA136" s="21">
        <f t="shared" si="33"/>
        <v>0</v>
      </c>
      <c r="AB136" s="21">
        <f t="shared" si="33"/>
        <v>0</v>
      </c>
    </row>
    <row r="137" spans="1:28" x14ac:dyDescent="0.2">
      <c r="A137" s="8">
        <v>3604</v>
      </c>
      <c r="B137" s="8">
        <v>25</v>
      </c>
      <c r="D137" s="11">
        <f t="shared" si="34"/>
        <v>5900</v>
      </c>
      <c r="E137" s="11">
        <f t="shared" si="35"/>
        <v>28150</v>
      </c>
      <c r="F137" s="11">
        <f t="shared" si="36"/>
        <v>48650</v>
      </c>
      <c r="G137" s="11">
        <f t="shared" si="37"/>
        <v>74900</v>
      </c>
      <c r="H137" s="11">
        <f t="shared" si="38"/>
        <v>-42100</v>
      </c>
      <c r="I137" s="11">
        <f t="shared" si="39"/>
        <v>-30975</v>
      </c>
      <c r="J137" s="11">
        <f t="shared" si="40"/>
        <v>-20725</v>
      </c>
      <c r="K137" s="11">
        <f t="shared" si="41"/>
        <v>-7600</v>
      </c>
      <c r="L137" s="14">
        <f t="shared" si="42"/>
        <v>-58100</v>
      </c>
      <c r="M137" s="14">
        <f t="shared" si="43"/>
        <v>-50683.333333333336</v>
      </c>
      <c r="N137" s="14">
        <f t="shared" si="44"/>
        <v>-43850</v>
      </c>
      <c r="O137" s="11">
        <f t="shared" si="45"/>
        <v>-35100</v>
      </c>
      <c r="P137" s="11">
        <f t="array" ref="P137">MIN(IF(D137:G137&gt;=$G$2*$B137,D137:G137))</f>
        <v>5900</v>
      </c>
      <c r="Q137" s="3">
        <f t="array" ref="Q137">MIN(IF(H137:K137&gt;=$H$2*$B137/2,H137:K137))</f>
        <v>0</v>
      </c>
      <c r="R137" s="17">
        <f t="array" ref="R137">MIN(IF(L137:O137&gt;=$I$2*$B137/3,L137:O137))</f>
        <v>0</v>
      </c>
      <c r="S137" s="14">
        <f t="array" ref="S137">IF(P137:R137&gt;0,MIN(IF(P137:R137&gt;0,P137:R137)),10000000)</f>
        <v>5900</v>
      </c>
      <c r="U137" s="20">
        <f t="shared" ref="U137:U200" si="47">IF(OR(S137=D137,S137=H137,S137=L137),$F$2,IF(OR(S137=E137,S137=I137,S137=M137),$F$3,IF(OR(S137=F137,S137=J137,S137=N137),$F$4,IF(OR(S137=G137,S137=K137,S137=O137),$F$5))))</f>
        <v>3840</v>
      </c>
      <c r="V137" s="20">
        <f t="shared" ref="V137:V200" si="48">IF(S137=P137,1,IF(S137=Q137,2,IF(S137=R137,3)))</f>
        <v>1</v>
      </c>
      <c r="W137" s="21">
        <f t="shared" si="46"/>
        <v>25</v>
      </c>
      <c r="Y137" s="21">
        <f t="shared" ref="Y137:AB168" si="49">IF($U137=Y$7,$W137,0)</f>
        <v>25</v>
      </c>
      <c r="Z137" s="21">
        <f t="shared" si="49"/>
        <v>0</v>
      </c>
      <c r="AA137" s="21">
        <f t="shared" si="49"/>
        <v>0</v>
      </c>
      <c r="AB137" s="21">
        <f t="shared" si="49"/>
        <v>0</v>
      </c>
    </row>
    <row r="138" spans="1:28" x14ac:dyDescent="0.2">
      <c r="A138" s="8">
        <v>3604</v>
      </c>
      <c r="B138" s="8">
        <v>25</v>
      </c>
      <c r="D138" s="11">
        <f t="shared" si="34"/>
        <v>5900</v>
      </c>
      <c r="E138" s="11">
        <f t="shared" si="35"/>
        <v>28150</v>
      </c>
      <c r="F138" s="11">
        <f t="shared" si="36"/>
        <v>48650</v>
      </c>
      <c r="G138" s="11">
        <f t="shared" si="37"/>
        <v>74900</v>
      </c>
      <c r="H138" s="11">
        <f t="shared" si="38"/>
        <v>-42100</v>
      </c>
      <c r="I138" s="11">
        <f t="shared" si="39"/>
        <v>-30975</v>
      </c>
      <c r="J138" s="11">
        <f t="shared" si="40"/>
        <v>-20725</v>
      </c>
      <c r="K138" s="11">
        <f t="shared" si="41"/>
        <v>-7600</v>
      </c>
      <c r="L138" s="14">
        <f t="shared" si="42"/>
        <v>-58100</v>
      </c>
      <c r="M138" s="14">
        <f t="shared" si="43"/>
        <v>-50683.333333333336</v>
      </c>
      <c r="N138" s="14">
        <f t="shared" si="44"/>
        <v>-43850</v>
      </c>
      <c r="O138" s="11">
        <f t="shared" si="45"/>
        <v>-35100</v>
      </c>
      <c r="P138" s="11">
        <f t="array" ref="P138">MIN(IF(D138:G138&gt;=$G$2*$B138,D138:G138))</f>
        <v>5900</v>
      </c>
      <c r="Q138" s="3">
        <f t="array" ref="Q138">MIN(IF(H138:K138&gt;=$H$2*$B138/2,H138:K138))</f>
        <v>0</v>
      </c>
      <c r="R138" s="17">
        <f t="array" ref="R138">MIN(IF(L138:O138&gt;=$I$2*$B138/3,L138:O138))</f>
        <v>0</v>
      </c>
      <c r="S138" s="14">
        <f t="array" ref="S138">IF(P138:R138&gt;0,MIN(IF(P138:R138&gt;0,P138:R138)),10000000)</f>
        <v>5900</v>
      </c>
      <c r="U138" s="20">
        <f t="shared" si="47"/>
        <v>3840</v>
      </c>
      <c r="V138" s="20">
        <f t="shared" si="48"/>
        <v>1</v>
      </c>
      <c r="W138" s="21">
        <f t="shared" si="46"/>
        <v>25</v>
      </c>
      <c r="Y138" s="21">
        <f t="shared" si="49"/>
        <v>25</v>
      </c>
      <c r="Z138" s="21">
        <f t="shared" si="49"/>
        <v>0</v>
      </c>
      <c r="AA138" s="21">
        <f t="shared" si="49"/>
        <v>0</v>
      </c>
      <c r="AB138" s="21">
        <f t="shared" si="49"/>
        <v>0</v>
      </c>
    </row>
    <row r="139" spans="1:28" x14ac:dyDescent="0.2">
      <c r="A139" s="8">
        <v>3649</v>
      </c>
      <c r="B139" s="8">
        <v>22</v>
      </c>
      <c r="D139" s="11">
        <f t="shared" si="34"/>
        <v>4202</v>
      </c>
      <c r="E139" s="11">
        <f t="shared" si="35"/>
        <v>23782</v>
      </c>
      <c r="F139" s="11">
        <f t="shared" si="36"/>
        <v>41822</v>
      </c>
      <c r="G139" s="11">
        <f t="shared" si="37"/>
        <v>64922</v>
      </c>
      <c r="H139" s="11">
        <f t="shared" si="38"/>
        <v>-38038</v>
      </c>
      <c r="I139" s="11">
        <f t="shared" si="39"/>
        <v>-28248</v>
      </c>
      <c r="J139" s="11">
        <f t="shared" si="40"/>
        <v>-19228</v>
      </c>
      <c r="K139" s="11">
        <f t="shared" si="41"/>
        <v>-7678</v>
      </c>
      <c r="L139" s="14">
        <f t="shared" si="42"/>
        <v>-52118</v>
      </c>
      <c r="M139" s="14">
        <f t="shared" si="43"/>
        <v>-45591.333333333336</v>
      </c>
      <c r="N139" s="14">
        <f t="shared" si="44"/>
        <v>-39578</v>
      </c>
      <c r="O139" s="11">
        <f t="shared" si="45"/>
        <v>-31878</v>
      </c>
      <c r="P139" s="11">
        <f t="array" ref="P139">MIN(IF(D139:G139&gt;=$G$2*$B139,D139:G139))</f>
        <v>4202</v>
      </c>
      <c r="Q139" s="3">
        <f t="array" ref="Q139">MIN(IF(H139:K139&gt;=$H$2*$B139/2,H139:K139))</f>
        <v>0</v>
      </c>
      <c r="R139" s="17">
        <f t="array" ref="R139">MIN(IF(L139:O139&gt;=$I$2*$B139/3,L139:O139))</f>
        <v>0</v>
      </c>
      <c r="S139" s="14">
        <f t="array" ref="S139">IF(P139:R139&gt;0,MIN(IF(P139:R139&gt;0,P139:R139)),10000000)</f>
        <v>4202</v>
      </c>
      <c r="U139" s="20">
        <f t="shared" si="47"/>
        <v>3840</v>
      </c>
      <c r="V139" s="20">
        <f t="shared" si="48"/>
        <v>1</v>
      </c>
      <c r="W139" s="21">
        <f t="shared" si="46"/>
        <v>22</v>
      </c>
      <c r="Y139" s="21">
        <f t="shared" si="49"/>
        <v>22</v>
      </c>
      <c r="Z139" s="21">
        <f t="shared" si="49"/>
        <v>0</v>
      </c>
      <c r="AA139" s="21">
        <f t="shared" si="49"/>
        <v>0</v>
      </c>
      <c r="AB139" s="21">
        <f t="shared" si="49"/>
        <v>0</v>
      </c>
    </row>
    <row r="140" spans="1:28" x14ac:dyDescent="0.2">
      <c r="A140" s="8">
        <v>3649</v>
      </c>
      <c r="B140" s="8">
        <v>19</v>
      </c>
      <c r="D140" s="11">
        <f t="shared" si="34"/>
        <v>3629</v>
      </c>
      <c r="E140" s="11">
        <f t="shared" si="35"/>
        <v>20539</v>
      </c>
      <c r="F140" s="11">
        <f t="shared" si="36"/>
        <v>36119</v>
      </c>
      <c r="G140" s="11">
        <f t="shared" si="37"/>
        <v>56069</v>
      </c>
      <c r="H140" s="11">
        <f t="shared" si="38"/>
        <v>-32851</v>
      </c>
      <c r="I140" s="11">
        <f t="shared" si="39"/>
        <v>-24396</v>
      </c>
      <c r="J140" s="11">
        <f t="shared" si="40"/>
        <v>-16606</v>
      </c>
      <c r="K140" s="11">
        <f t="shared" si="41"/>
        <v>-6631</v>
      </c>
      <c r="L140" s="14">
        <f t="shared" si="42"/>
        <v>-45011</v>
      </c>
      <c r="M140" s="14">
        <f t="shared" si="43"/>
        <v>-39374.333333333336</v>
      </c>
      <c r="N140" s="14">
        <f t="shared" si="44"/>
        <v>-34181</v>
      </c>
      <c r="O140" s="11">
        <f t="shared" si="45"/>
        <v>-27531</v>
      </c>
      <c r="P140" s="11">
        <f t="array" ref="P140">MIN(IF(D140:G140&gt;=$G$2*$B140,D140:G140))</f>
        <v>3629</v>
      </c>
      <c r="Q140" s="3">
        <f t="array" ref="Q140">MIN(IF(H140:K140&gt;=$H$2*$B140/2,H140:K140))</f>
        <v>0</v>
      </c>
      <c r="R140" s="17">
        <f t="array" ref="R140">MIN(IF(L140:O140&gt;=$I$2*$B140/3,L140:O140))</f>
        <v>0</v>
      </c>
      <c r="S140" s="14">
        <f t="array" ref="S140">IF(P140:R140&gt;0,MIN(IF(P140:R140&gt;0,P140:R140)),10000000)</f>
        <v>3629</v>
      </c>
      <c r="U140" s="20">
        <f t="shared" si="47"/>
        <v>3840</v>
      </c>
      <c r="V140" s="20">
        <f t="shared" si="48"/>
        <v>1</v>
      </c>
      <c r="W140" s="21">
        <f t="shared" si="46"/>
        <v>19</v>
      </c>
      <c r="Y140" s="21">
        <f t="shared" si="49"/>
        <v>19</v>
      </c>
      <c r="Z140" s="21">
        <f t="shared" si="49"/>
        <v>0</v>
      </c>
      <c r="AA140" s="21">
        <f t="shared" si="49"/>
        <v>0</v>
      </c>
      <c r="AB140" s="21">
        <f t="shared" si="49"/>
        <v>0</v>
      </c>
    </row>
    <row r="141" spans="1:28" x14ac:dyDescent="0.2">
      <c r="A141" s="8">
        <v>3699</v>
      </c>
      <c r="B141" s="8">
        <v>25</v>
      </c>
      <c r="D141" s="11">
        <f t="shared" si="34"/>
        <v>3525</v>
      </c>
      <c r="E141" s="11">
        <f t="shared" si="35"/>
        <v>25775</v>
      </c>
      <c r="F141" s="11">
        <f t="shared" si="36"/>
        <v>46275</v>
      </c>
      <c r="G141" s="11">
        <f t="shared" si="37"/>
        <v>72525</v>
      </c>
      <c r="H141" s="11">
        <f t="shared" si="38"/>
        <v>-44475</v>
      </c>
      <c r="I141" s="11">
        <f t="shared" si="39"/>
        <v>-33350</v>
      </c>
      <c r="J141" s="11">
        <f t="shared" si="40"/>
        <v>-23100</v>
      </c>
      <c r="K141" s="11">
        <f t="shared" si="41"/>
        <v>-9975</v>
      </c>
      <c r="L141" s="14">
        <f t="shared" si="42"/>
        <v>-60475</v>
      </c>
      <c r="M141" s="14">
        <f t="shared" si="43"/>
        <v>-53058.333333333336</v>
      </c>
      <c r="N141" s="14">
        <f t="shared" si="44"/>
        <v>-46225</v>
      </c>
      <c r="O141" s="11">
        <f t="shared" si="45"/>
        <v>-37475</v>
      </c>
      <c r="P141" s="11">
        <f t="array" ref="P141">MIN(IF(D141:G141&gt;=$G$2*$B141,D141:G141))</f>
        <v>3525</v>
      </c>
      <c r="Q141" s="3">
        <f t="array" ref="Q141">MIN(IF(H141:K141&gt;=$H$2*$B141/2,H141:K141))</f>
        <v>0</v>
      </c>
      <c r="R141" s="17">
        <f t="array" ref="R141">MIN(IF(L141:O141&gt;=$I$2*$B141/3,L141:O141))</f>
        <v>0</v>
      </c>
      <c r="S141" s="14">
        <f t="array" ref="S141">IF(P141:R141&gt;0,MIN(IF(P141:R141&gt;0,P141:R141)),10000000)</f>
        <v>3525</v>
      </c>
      <c r="U141" s="20">
        <f t="shared" si="47"/>
        <v>3840</v>
      </c>
      <c r="V141" s="20">
        <f t="shared" si="48"/>
        <v>1</v>
      </c>
      <c r="W141" s="21">
        <f t="shared" si="46"/>
        <v>25</v>
      </c>
      <c r="Y141" s="21">
        <f t="shared" si="49"/>
        <v>25</v>
      </c>
      <c r="Z141" s="21">
        <f t="shared" si="49"/>
        <v>0</v>
      </c>
      <c r="AA141" s="21">
        <f t="shared" si="49"/>
        <v>0</v>
      </c>
      <c r="AB141" s="21">
        <f t="shared" si="49"/>
        <v>0</v>
      </c>
    </row>
    <row r="142" spans="1:28" x14ac:dyDescent="0.2">
      <c r="A142" s="8">
        <v>3609</v>
      </c>
      <c r="B142" s="8">
        <v>30</v>
      </c>
      <c r="D142" s="11">
        <f t="shared" si="34"/>
        <v>6930</v>
      </c>
      <c r="E142" s="11">
        <f t="shared" si="35"/>
        <v>33630</v>
      </c>
      <c r="F142" s="11">
        <f t="shared" si="36"/>
        <v>58230</v>
      </c>
      <c r="G142" s="11">
        <f t="shared" si="37"/>
        <v>89730</v>
      </c>
      <c r="H142" s="11">
        <f t="shared" si="38"/>
        <v>-50670</v>
      </c>
      <c r="I142" s="11">
        <f t="shared" si="39"/>
        <v>-37320</v>
      </c>
      <c r="J142" s="11">
        <f t="shared" si="40"/>
        <v>-25020</v>
      </c>
      <c r="K142" s="11">
        <f t="shared" si="41"/>
        <v>-9270</v>
      </c>
      <c r="L142" s="14">
        <f t="shared" si="42"/>
        <v>-69870</v>
      </c>
      <c r="M142" s="14">
        <f t="shared" si="43"/>
        <v>-60970</v>
      </c>
      <c r="N142" s="14">
        <f t="shared" si="44"/>
        <v>-52770</v>
      </c>
      <c r="O142" s="11">
        <f t="shared" si="45"/>
        <v>-42270</v>
      </c>
      <c r="P142" s="11">
        <f t="array" ref="P142">MIN(IF(D142:G142&gt;=$G$2*$B142,D142:G142))</f>
        <v>6930</v>
      </c>
      <c r="Q142" s="3">
        <f t="array" ref="Q142">MIN(IF(H142:K142&gt;=$H$2*$B142/2,H142:K142))</f>
        <v>0</v>
      </c>
      <c r="R142" s="17">
        <f t="array" ref="R142">MIN(IF(L142:O142&gt;=$I$2*$B142/3,L142:O142))</f>
        <v>0</v>
      </c>
      <c r="S142" s="14">
        <f t="array" ref="S142">IF(P142:R142&gt;0,MIN(IF(P142:R142&gt;0,P142:R142)),10000000)</f>
        <v>6930</v>
      </c>
      <c r="U142" s="20">
        <f t="shared" si="47"/>
        <v>3840</v>
      </c>
      <c r="V142" s="20">
        <f t="shared" si="48"/>
        <v>1</v>
      </c>
      <c r="W142" s="21">
        <f t="shared" si="46"/>
        <v>30</v>
      </c>
      <c r="Y142" s="21">
        <f t="shared" si="49"/>
        <v>30</v>
      </c>
      <c r="Z142" s="21">
        <f t="shared" si="49"/>
        <v>0</v>
      </c>
      <c r="AA142" s="21">
        <f t="shared" si="49"/>
        <v>0</v>
      </c>
      <c r="AB142" s="21">
        <f t="shared" si="49"/>
        <v>0</v>
      </c>
    </row>
    <row r="143" spans="1:28" x14ac:dyDescent="0.2">
      <c r="A143" s="8">
        <v>3609</v>
      </c>
      <c r="B143" s="8">
        <v>30</v>
      </c>
      <c r="D143" s="11">
        <f t="shared" si="34"/>
        <v>6930</v>
      </c>
      <c r="E143" s="11">
        <f t="shared" si="35"/>
        <v>33630</v>
      </c>
      <c r="F143" s="11">
        <f t="shared" si="36"/>
        <v>58230</v>
      </c>
      <c r="G143" s="11">
        <f t="shared" si="37"/>
        <v>89730</v>
      </c>
      <c r="H143" s="11">
        <f t="shared" si="38"/>
        <v>-50670</v>
      </c>
      <c r="I143" s="11">
        <f t="shared" si="39"/>
        <v>-37320</v>
      </c>
      <c r="J143" s="11">
        <f t="shared" si="40"/>
        <v>-25020</v>
      </c>
      <c r="K143" s="11">
        <f t="shared" si="41"/>
        <v>-9270</v>
      </c>
      <c r="L143" s="14">
        <f t="shared" si="42"/>
        <v>-69870</v>
      </c>
      <c r="M143" s="14">
        <f t="shared" si="43"/>
        <v>-60970</v>
      </c>
      <c r="N143" s="14">
        <f t="shared" si="44"/>
        <v>-52770</v>
      </c>
      <c r="O143" s="11">
        <f t="shared" si="45"/>
        <v>-42270</v>
      </c>
      <c r="P143" s="11">
        <f t="array" ref="P143">MIN(IF(D143:G143&gt;=$G$2*$B143,D143:G143))</f>
        <v>6930</v>
      </c>
      <c r="Q143" s="3">
        <f t="array" ref="Q143">MIN(IF(H143:K143&gt;=$H$2*$B143/2,H143:K143))</f>
        <v>0</v>
      </c>
      <c r="R143" s="17">
        <f t="array" ref="R143">MIN(IF(L143:O143&gt;=$I$2*$B143/3,L143:O143))</f>
        <v>0</v>
      </c>
      <c r="S143" s="14">
        <f t="array" ref="S143">IF(P143:R143&gt;0,MIN(IF(P143:R143&gt;0,P143:R143)),10000000)</f>
        <v>6930</v>
      </c>
      <c r="U143" s="20">
        <f t="shared" si="47"/>
        <v>3840</v>
      </c>
      <c r="V143" s="20">
        <f t="shared" si="48"/>
        <v>1</v>
      </c>
      <c r="W143" s="21">
        <f t="shared" si="46"/>
        <v>30</v>
      </c>
      <c r="Y143" s="21">
        <f t="shared" si="49"/>
        <v>30</v>
      </c>
      <c r="Z143" s="21">
        <f t="shared" si="49"/>
        <v>0</v>
      </c>
      <c r="AA143" s="21">
        <f t="shared" si="49"/>
        <v>0</v>
      </c>
      <c r="AB143" s="21">
        <f t="shared" si="49"/>
        <v>0</v>
      </c>
    </row>
    <row r="144" spans="1:28" x14ac:dyDescent="0.2">
      <c r="A144" s="8">
        <v>3749</v>
      </c>
      <c r="B144" s="8">
        <v>33</v>
      </c>
      <c r="D144" s="11">
        <f t="shared" si="34"/>
        <v>3003</v>
      </c>
      <c r="E144" s="11">
        <f t="shared" si="35"/>
        <v>32373</v>
      </c>
      <c r="F144" s="11">
        <f t="shared" si="36"/>
        <v>59433</v>
      </c>
      <c r="G144" s="11">
        <f t="shared" si="37"/>
        <v>94083</v>
      </c>
      <c r="H144" s="11">
        <f t="shared" si="38"/>
        <v>-60357</v>
      </c>
      <c r="I144" s="11">
        <f t="shared" si="39"/>
        <v>-45672</v>
      </c>
      <c r="J144" s="11">
        <f t="shared" si="40"/>
        <v>-32142</v>
      </c>
      <c r="K144" s="11">
        <f t="shared" si="41"/>
        <v>-14817</v>
      </c>
      <c r="L144" s="14">
        <f t="shared" si="42"/>
        <v>-81477</v>
      </c>
      <c r="M144" s="14">
        <f t="shared" si="43"/>
        <v>-71687</v>
      </c>
      <c r="N144" s="14">
        <f t="shared" si="44"/>
        <v>-62667</v>
      </c>
      <c r="O144" s="11">
        <f t="shared" si="45"/>
        <v>-51117</v>
      </c>
      <c r="P144" s="11">
        <f t="array" ref="P144">MIN(IF(D144:G144&gt;=$G$2*$B144,D144:G144))</f>
        <v>3003</v>
      </c>
      <c r="Q144" s="3">
        <f t="array" ref="Q144">MIN(IF(H144:K144&gt;=$H$2*$B144/2,H144:K144))</f>
        <v>0</v>
      </c>
      <c r="R144" s="17">
        <f t="array" ref="R144">MIN(IF(L144:O144&gt;=$I$2*$B144/3,L144:O144))</f>
        <v>0</v>
      </c>
      <c r="S144" s="14">
        <f t="array" ref="S144">IF(P144:R144&gt;0,MIN(IF(P144:R144&gt;0,P144:R144)),10000000)</f>
        <v>3003</v>
      </c>
      <c r="U144" s="20">
        <f t="shared" si="47"/>
        <v>3840</v>
      </c>
      <c r="V144" s="20">
        <f t="shared" si="48"/>
        <v>1</v>
      </c>
      <c r="W144" s="21">
        <f t="shared" si="46"/>
        <v>33</v>
      </c>
      <c r="Y144" s="21">
        <f t="shared" si="49"/>
        <v>33</v>
      </c>
      <c r="Z144" s="21">
        <f t="shared" si="49"/>
        <v>0</v>
      </c>
      <c r="AA144" s="21">
        <f t="shared" si="49"/>
        <v>0</v>
      </c>
      <c r="AB144" s="21">
        <f t="shared" si="49"/>
        <v>0</v>
      </c>
    </row>
    <row r="145" spans="1:28" x14ac:dyDescent="0.2">
      <c r="A145" s="8">
        <v>3609</v>
      </c>
      <c r="B145" s="8">
        <v>30</v>
      </c>
      <c r="D145" s="11">
        <f t="shared" si="34"/>
        <v>6930</v>
      </c>
      <c r="E145" s="11">
        <f t="shared" si="35"/>
        <v>33630</v>
      </c>
      <c r="F145" s="11">
        <f t="shared" si="36"/>
        <v>58230</v>
      </c>
      <c r="G145" s="11">
        <f t="shared" si="37"/>
        <v>89730</v>
      </c>
      <c r="H145" s="11">
        <f t="shared" si="38"/>
        <v>-50670</v>
      </c>
      <c r="I145" s="11">
        <f t="shared" si="39"/>
        <v>-37320</v>
      </c>
      <c r="J145" s="11">
        <f t="shared" si="40"/>
        <v>-25020</v>
      </c>
      <c r="K145" s="11">
        <f t="shared" si="41"/>
        <v>-9270</v>
      </c>
      <c r="L145" s="14">
        <f t="shared" si="42"/>
        <v>-69870</v>
      </c>
      <c r="M145" s="14">
        <f t="shared" si="43"/>
        <v>-60970</v>
      </c>
      <c r="N145" s="14">
        <f t="shared" si="44"/>
        <v>-52770</v>
      </c>
      <c r="O145" s="11">
        <f t="shared" si="45"/>
        <v>-42270</v>
      </c>
      <c r="P145" s="11">
        <f t="array" ref="P145">MIN(IF(D145:G145&gt;=$G$2*$B145,D145:G145))</f>
        <v>6930</v>
      </c>
      <c r="Q145" s="3">
        <f t="array" ref="Q145">MIN(IF(H145:K145&gt;=$H$2*$B145/2,H145:K145))</f>
        <v>0</v>
      </c>
      <c r="R145" s="17">
        <f t="array" ref="R145">MIN(IF(L145:O145&gt;=$I$2*$B145/3,L145:O145))</f>
        <v>0</v>
      </c>
      <c r="S145" s="14">
        <f t="array" ref="S145">IF(P145:R145&gt;0,MIN(IF(P145:R145&gt;0,P145:R145)),10000000)</f>
        <v>6930</v>
      </c>
      <c r="U145" s="20">
        <f t="shared" si="47"/>
        <v>3840</v>
      </c>
      <c r="V145" s="20">
        <f t="shared" si="48"/>
        <v>1</v>
      </c>
      <c r="W145" s="21">
        <f t="shared" si="46"/>
        <v>30</v>
      </c>
      <c r="Y145" s="21">
        <f t="shared" si="49"/>
        <v>30</v>
      </c>
      <c r="Z145" s="21">
        <f t="shared" si="49"/>
        <v>0</v>
      </c>
      <c r="AA145" s="21">
        <f t="shared" si="49"/>
        <v>0</v>
      </c>
      <c r="AB145" s="21">
        <f t="shared" si="49"/>
        <v>0</v>
      </c>
    </row>
    <row r="146" spans="1:28" x14ac:dyDescent="0.2">
      <c r="A146" s="8">
        <v>3609</v>
      </c>
      <c r="B146" s="8">
        <v>30</v>
      </c>
      <c r="D146" s="11">
        <f t="shared" si="34"/>
        <v>6930</v>
      </c>
      <c r="E146" s="11">
        <f t="shared" si="35"/>
        <v>33630</v>
      </c>
      <c r="F146" s="11">
        <f t="shared" si="36"/>
        <v>58230</v>
      </c>
      <c r="G146" s="11">
        <f t="shared" si="37"/>
        <v>89730</v>
      </c>
      <c r="H146" s="11">
        <f t="shared" si="38"/>
        <v>-50670</v>
      </c>
      <c r="I146" s="11">
        <f t="shared" si="39"/>
        <v>-37320</v>
      </c>
      <c r="J146" s="11">
        <f t="shared" si="40"/>
        <v>-25020</v>
      </c>
      <c r="K146" s="11">
        <f t="shared" si="41"/>
        <v>-9270</v>
      </c>
      <c r="L146" s="14">
        <f t="shared" si="42"/>
        <v>-69870</v>
      </c>
      <c r="M146" s="14">
        <f t="shared" si="43"/>
        <v>-60970</v>
      </c>
      <c r="N146" s="14">
        <f t="shared" si="44"/>
        <v>-52770</v>
      </c>
      <c r="O146" s="11">
        <f t="shared" si="45"/>
        <v>-42270</v>
      </c>
      <c r="P146" s="11">
        <f t="array" ref="P146">MIN(IF(D146:G146&gt;=$G$2*$B146,D146:G146))</f>
        <v>6930</v>
      </c>
      <c r="Q146" s="3">
        <f t="array" ref="Q146">MIN(IF(H146:K146&gt;=$H$2*$B146/2,H146:K146))</f>
        <v>0</v>
      </c>
      <c r="R146" s="17">
        <f t="array" ref="R146">MIN(IF(L146:O146&gt;=$I$2*$B146/3,L146:O146))</f>
        <v>0</v>
      </c>
      <c r="S146" s="14">
        <f t="array" ref="S146">IF(P146:R146&gt;0,MIN(IF(P146:R146&gt;0,P146:R146)),10000000)</f>
        <v>6930</v>
      </c>
      <c r="U146" s="20">
        <f t="shared" si="47"/>
        <v>3840</v>
      </c>
      <c r="V146" s="20">
        <f t="shared" si="48"/>
        <v>1</v>
      </c>
      <c r="W146" s="21">
        <f t="shared" si="46"/>
        <v>30</v>
      </c>
      <c r="Y146" s="21">
        <f t="shared" si="49"/>
        <v>30</v>
      </c>
      <c r="Z146" s="21">
        <f t="shared" si="49"/>
        <v>0</v>
      </c>
      <c r="AA146" s="21">
        <f t="shared" si="49"/>
        <v>0</v>
      </c>
      <c r="AB146" s="21">
        <f t="shared" si="49"/>
        <v>0</v>
      </c>
    </row>
    <row r="147" spans="1:28" x14ac:dyDescent="0.2">
      <c r="A147" s="8">
        <v>3609</v>
      </c>
      <c r="B147" s="8">
        <v>35</v>
      </c>
      <c r="D147" s="11">
        <f t="shared" si="34"/>
        <v>8085</v>
      </c>
      <c r="E147" s="11">
        <f t="shared" si="35"/>
        <v>39235</v>
      </c>
      <c r="F147" s="11">
        <f t="shared" si="36"/>
        <v>67935</v>
      </c>
      <c r="G147" s="11">
        <f t="shared" si="37"/>
        <v>104685</v>
      </c>
      <c r="H147" s="11">
        <f t="shared" si="38"/>
        <v>-59115</v>
      </c>
      <c r="I147" s="11">
        <f t="shared" si="39"/>
        <v>-43540</v>
      </c>
      <c r="J147" s="11">
        <f t="shared" si="40"/>
        <v>-29190</v>
      </c>
      <c r="K147" s="11">
        <f t="shared" si="41"/>
        <v>-10815</v>
      </c>
      <c r="L147" s="14">
        <f t="shared" si="42"/>
        <v>-81515</v>
      </c>
      <c r="M147" s="14">
        <f t="shared" si="43"/>
        <v>-71131.666666666672</v>
      </c>
      <c r="N147" s="14">
        <f t="shared" si="44"/>
        <v>-61565</v>
      </c>
      <c r="O147" s="11">
        <f t="shared" si="45"/>
        <v>-49315</v>
      </c>
      <c r="P147" s="11">
        <f t="array" ref="P147">MIN(IF(D147:G147&gt;=$G$2*$B147,D147:G147))</f>
        <v>8085</v>
      </c>
      <c r="Q147" s="3">
        <f t="array" ref="Q147">MIN(IF(H147:K147&gt;=$H$2*$B147/2,H147:K147))</f>
        <v>0</v>
      </c>
      <c r="R147" s="17">
        <f t="array" ref="R147">MIN(IF(L147:O147&gt;=$I$2*$B147/3,L147:O147))</f>
        <v>0</v>
      </c>
      <c r="S147" s="14">
        <f t="array" ref="S147">IF(P147:R147&gt;0,MIN(IF(P147:R147&gt;0,P147:R147)),10000000)</f>
        <v>8085</v>
      </c>
      <c r="U147" s="20">
        <f t="shared" si="47"/>
        <v>3840</v>
      </c>
      <c r="V147" s="20">
        <f t="shared" si="48"/>
        <v>1</v>
      </c>
      <c r="W147" s="21">
        <f t="shared" si="46"/>
        <v>35</v>
      </c>
      <c r="Y147" s="21">
        <f t="shared" si="49"/>
        <v>35</v>
      </c>
      <c r="Z147" s="21">
        <f t="shared" si="49"/>
        <v>0</v>
      </c>
      <c r="AA147" s="21">
        <f t="shared" si="49"/>
        <v>0</v>
      </c>
      <c r="AB147" s="21">
        <f t="shared" si="49"/>
        <v>0</v>
      </c>
    </row>
    <row r="148" spans="1:28" x14ac:dyDescent="0.2">
      <c r="A148" s="8">
        <v>3609</v>
      </c>
      <c r="B148" s="8">
        <v>35</v>
      </c>
      <c r="D148" s="11">
        <f t="shared" si="34"/>
        <v>8085</v>
      </c>
      <c r="E148" s="11">
        <f t="shared" si="35"/>
        <v>39235</v>
      </c>
      <c r="F148" s="11">
        <f t="shared" si="36"/>
        <v>67935</v>
      </c>
      <c r="G148" s="11">
        <f t="shared" si="37"/>
        <v>104685</v>
      </c>
      <c r="H148" s="11">
        <f t="shared" si="38"/>
        <v>-59115</v>
      </c>
      <c r="I148" s="11">
        <f t="shared" si="39"/>
        <v>-43540</v>
      </c>
      <c r="J148" s="11">
        <f t="shared" si="40"/>
        <v>-29190</v>
      </c>
      <c r="K148" s="11">
        <f t="shared" si="41"/>
        <v>-10815</v>
      </c>
      <c r="L148" s="14">
        <f t="shared" si="42"/>
        <v>-81515</v>
      </c>
      <c r="M148" s="14">
        <f t="shared" si="43"/>
        <v>-71131.666666666672</v>
      </c>
      <c r="N148" s="14">
        <f t="shared" si="44"/>
        <v>-61565</v>
      </c>
      <c r="O148" s="11">
        <f t="shared" si="45"/>
        <v>-49315</v>
      </c>
      <c r="P148" s="11">
        <f t="array" ref="P148">MIN(IF(D148:G148&gt;=$G$2*$B148,D148:G148))</f>
        <v>8085</v>
      </c>
      <c r="Q148" s="3">
        <f t="array" ref="Q148">MIN(IF(H148:K148&gt;=$H$2*$B148/2,H148:K148))</f>
        <v>0</v>
      </c>
      <c r="R148" s="17">
        <f t="array" ref="R148">MIN(IF(L148:O148&gt;=$I$2*$B148/3,L148:O148))</f>
        <v>0</v>
      </c>
      <c r="S148" s="14">
        <f t="array" ref="S148">IF(P148:R148&gt;0,MIN(IF(P148:R148&gt;0,P148:R148)),10000000)</f>
        <v>8085</v>
      </c>
      <c r="U148" s="20">
        <f t="shared" si="47"/>
        <v>3840</v>
      </c>
      <c r="V148" s="20">
        <f t="shared" si="48"/>
        <v>1</v>
      </c>
      <c r="W148" s="21">
        <f t="shared" si="46"/>
        <v>35</v>
      </c>
      <c r="Y148" s="21">
        <f t="shared" si="49"/>
        <v>35</v>
      </c>
      <c r="Z148" s="21">
        <f t="shared" si="49"/>
        <v>0</v>
      </c>
      <c r="AA148" s="21">
        <f t="shared" si="49"/>
        <v>0</v>
      </c>
      <c r="AB148" s="21">
        <f t="shared" si="49"/>
        <v>0</v>
      </c>
    </row>
    <row r="149" spans="1:28" x14ac:dyDescent="0.2">
      <c r="A149" s="8">
        <v>3609</v>
      </c>
      <c r="B149" s="8">
        <v>25</v>
      </c>
      <c r="D149" s="11">
        <f t="shared" si="34"/>
        <v>5775</v>
      </c>
      <c r="E149" s="11">
        <f t="shared" si="35"/>
        <v>28025</v>
      </c>
      <c r="F149" s="11">
        <f t="shared" si="36"/>
        <v>48525</v>
      </c>
      <c r="G149" s="11">
        <f t="shared" si="37"/>
        <v>74775</v>
      </c>
      <c r="H149" s="11">
        <f t="shared" si="38"/>
        <v>-42225</v>
      </c>
      <c r="I149" s="11">
        <f t="shared" si="39"/>
        <v>-31100</v>
      </c>
      <c r="J149" s="11">
        <f t="shared" si="40"/>
        <v>-20850</v>
      </c>
      <c r="K149" s="11">
        <f t="shared" si="41"/>
        <v>-7725</v>
      </c>
      <c r="L149" s="14">
        <f t="shared" si="42"/>
        <v>-58225</v>
      </c>
      <c r="M149" s="14">
        <f t="shared" si="43"/>
        <v>-50808.333333333336</v>
      </c>
      <c r="N149" s="14">
        <f t="shared" si="44"/>
        <v>-43975</v>
      </c>
      <c r="O149" s="11">
        <f t="shared" si="45"/>
        <v>-35225</v>
      </c>
      <c r="P149" s="11">
        <f t="array" ref="P149">MIN(IF(D149:G149&gt;=$G$2*$B149,D149:G149))</f>
        <v>5775</v>
      </c>
      <c r="Q149" s="3">
        <f t="array" ref="Q149">MIN(IF(H149:K149&gt;=$H$2*$B149/2,H149:K149))</f>
        <v>0</v>
      </c>
      <c r="R149" s="17">
        <f t="array" ref="R149">MIN(IF(L149:O149&gt;=$I$2*$B149/3,L149:O149))</f>
        <v>0</v>
      </c>
      <c r="S149" s="14">
        <f t="array" ref="S149">IF(P149:R149&gt;0,MIN(IF(P149:R149&gt;0,P149:R149)),10000000)</f>
        <v>5775</v>
      </c>
      <c r="U149" s="20">
        <f t="shared" si="47"/>
        <v>3840</v>
      </c>
      <c r="V149" s="20">
        <f t="shared" si="48"/>
        <v>1</v>
      </c>
      <c r="W149" s="21">
        <f t="shared" si="46"/>
        <v>25</v>
      </c>
      <c r="Y149" s="21">
        <f t="shared" si="49"/>
        <v>25</v>
      </c>
      <c r="Z149" s="21">
        <f t="shared" si="49"/>
        <v>0</v>
      </c>
      <c r="AA149" s="21">
        <f t="shared" si="49"/>
        <v>0</v>
      </c>
      <c r="AB149" s="21">
        <f t="shared" si="49"/>
        <v>0</v>
      </c>
    </row>
    <row r="150" spans="1:28" x14ac:dyDescent="0.2">
      <c r="A150" s="8">
        <v>3749</v>
      </c>
      <c r="B150" s="8">
        <v>23</v>
      </c>
      <c r="D150" s="11">
        <f t="shared" si="34"/>
        <v>2093</v>
      </c>
      <c r="E150" s="11">
        <f t="shared" si="35"/>
        <v>22563</v>
      </c>
      <c r="F150" s="11">
        <f t="shared" si="36"/>
        <v>41423</v>
      </c>
      <c r="G150" s="11">
        <f t="shared" si="37"/>
        <v>65573</v>
      </c>
      <c r="H150" s="11">
        <f t="shared" si="38"/>
        <v>-42067</v>
      </c>
      <c r="I150" s="11">
        <f t="shared" si="39"/>
        <v>-31832</v>
      </c>
      <c r="J150" s="11">
        <f t="shared" si="40"/>
        <v>-22402</v>
      </c>
      <c r="K150" s="11">
        <f t="shared" si="41"/>
        <v>-10327</v>
      </c>
      <c r="L150" s="14">
        <f t="shared" si="42"/>
        <v>-56787</v>
      </c>
      <c r="M150" s="14">
        <f t="shared" si="43"/>
        <v>-49963.666666666664</v>
      </c>
      <c r="N150" s="14">
        <f t="shared" si="44"/>
        <v>-43677</v>
      </c>
      <c r="O150" s="11">
        <f t="shared" si="45"/>
        <v>-35627</v>
      </c>
      <c r="P150" s="11">
        <f t="array" ref="P150">MIN(IF(D150:G150&gt;=$G$2*$B150,D150:G150))</f>
        <v>2093</v>
      </c>
      <c r="Q150" s="3">
        <f t="array" ref="Q150">MIN(IF(H150:K150&gt;=$H$2*$B150/2,H150:K150))</f>
        <v>0</v>
      </c>
      <c r="R150" s="17">
        <f t="array" ref="R150">MIN(IF(L150:O150&gt;=$I$2*$B150/3,L150:O150))</f>
        <v>0</v>
      </c>
      <c r="S150" s="14">
        <f t="array" ref="S150">IF(P150:R150&gt;0,MIN(IF(P150:R150&gt;0,P150:R150)),10000000)</f>
        <v>2093</v>
      </c>
      <c r="U150" s="20">
        <f t="shared" si="47"/>
        <v>3840</v>
      </c>
      <c r="V150" s="20">
        <f t="shared" si="48"/>
        <v>1</v>
      </c>
      <c r="W150" s="21">
        <f t="shared" si="46"/>
        <v>23</v>
      </c>
      <c r="Y150" s="21">
        <f t="shared" si="49"/>
        <v>23</v>
      </c>
      <c r="Z150" s="21">
        <f t="shared" si="49"/>
        <v>0</v>
      </c>
      <c r="AA150" s="21">
        <f t="shared" si="49"/>
        <v>0</v>
      </c>
      <c r="AB150" s="21">
        <f t="shared" si="49"/>
        <v>0</v>
      </c>
    </row>
    <row r="151" spans="1:28" x14ac:dyDescent="0.2">
      <c r="A151" s="8">
        <v>3609</v>
      </c>
      <c r="B151" s="8">
        <v>25</v>
      </c>
      <c r="D151" s="11">
        <f t="shared" si="34"/>
        <v>5775</v>
      </c>
      <c r="E151" s="11">
        <f t="shared" si="35"/>
        <v>28025</v>
      </c>
      <c r="F151" s="11">
        <f t="shared" si="36"/>
        <v>48525</v>
      </c>
      <c r="G151" s="11">
        <f t="shared" si="37"/>
        <v>74775</v>
      </c>
      <c r="H151" s="11">
        <f t="shared" si="38"/>
        <v>-42225</v>
      </c>
      <c r="I151" s="11">
        <f t="shared" si="39"/>
        <v>-31100</v>
      </c>
      <c r="J151" s="11">
        <f t="shared" si="40"/>
        <v>-20850</v>
      </c>
      <c r="K151" s="11">
        <f t="shared" si="41"/>
        <v>-7725</v>
      </c>
      <c r="L151" s="14">
        <f t="shared" si="42"/>
        <v>-58225</v>
      </c>
      <c r="M151" s="14">
        <f t="shared" si="43"/>
        <v>-50808.333333333336</v>
      </c>
      <c r="N151" s="14">
        <f t="shared" si="44"/>
        <v>-43975</v>
      </c>
      <c r="O151" s="11">
        <f t="shared" si="45"/>
        <v>-35225</v>
      </c>
      <c r="P151" s="11">
        <f t="array" ref="P151">MIN(IF(D151:G151&gt;=$G$2*$B151,D151:G151))</f>
        <v>5775</v>
      </c>
      <c r="Q151" s="3">
        <f t="array" ref="Q151">MIN(IF(H151:K151&gt;=$H$2*$B151/2,H151:K151))</f>
        <v>0</v>
      </c>
      <c r="R151" s="17">
        <f t="array" ref="R151">MIN(IF(L151:O151&gt;=$I$2*$B151/3,L151:O151))</f>
        <v>0</v>
      </c>
      <c r="S151" s="14">
        <f t="array" ref="S151">IF(P151:R151&gt;0,MIN(IF(P151:R151&gt;0,P151:R151)),10000000)</f>
        <v>5775</v>
      </c>
      <c r="U151" s="20">
        <f t="shared" si="47"/>
        <v>3840</v>
      </c>
      <c r="V151" s="20">
        <f t="shared" si="48"/>
        <v>1</v>
      </c>
      <c r="W151" s="21">
        <f t="shared" si="46"/>
        <v>25</v>
      </c>
      <c r="Y151" s="21">
        <f t="shared" si="49"/>
        <v>25</v>
      </c>
      <c r="Z151" s="21">
        <f t="shared" si="49"/>
        <v>0</v>
      </c>
      <c r="AA151" s="21">
        <f t="shared" si="49"/>
        <v>0</v>
      </c>
      <c r="AB151" s="21">
        <f t="shared" si="49"/>
        <v>0</v>
      </c>
    </row>
    <row r="152" spans="1:28" x14ac:dyDescent="0.2">
      <c r="A152" s="8">
        <v>3609</v>
      </c>
      <c r="B152" s="8">
        <v>25</v>
      </c>
      <c r="D152" s="11">
        <f t="shared" si="34"/>
        <v>5775</v>
      </c>
      <c r="E152" s="11">
        <f t="shared" si="35"/>
        <v>28025</v>
      </c>
      <c r="F152" s="11">
        <f t="shared" si="36"/>
        <v>48525</v>
      </c>
      <c r="G152" s="11">
        <f t="shared" si="37"/>
        <v>74775</v>
      </c>
      <c r="H152" s="11">
        <f t="shared" si="38"/>
        <v>-42225</v>
      </c>
      <c r="I152" s="11">
        <f t="shared" si="39"/>
        <v>-31100</v>
      </c>
      <c r="J152" s="11">
        <f t="shared" si="40"/>
        <v>-20850</v>
      </c>
      <c r="K152" s="11">
        <f t="shared" si="41"/>
        <v>-7725</v>
      </c>
      <c r="L152" s="14">
        <f t="shared" si="42"/>
        <v>-58225</v>
      </c>
      <c r="M152" s="14">
        <f t="shared" si="43"/>
        <v>-50808.333333333336</v>
      </c>
      <c r="N152" s="14">
        <f t="shared" si="44"/>
        <v>-43975</v>
      </c>
      <c r="O152" s="11">
        <f t="shared" si="45"/>
        <v>-35225</v>
      </c>
      <c r="P152" s="11">
        <f t="array" ref="P152">MIN(IF(D152:G152&gt;=$G$2*$B152,D152:G152))</f>
        <v>5775</v>
      </c>
      <c r="Q152" s="3">
        <f t="array" ref="Q152">MIN(IF(H152:K152&gt;=$H$2*$B152/2,H152:K152))</f>
        <v>0</v>
      </c>
      <c r="R152" s="17">
        <f t="array" ref="R152">MIN(IF(L152:O152&gt;=$I$2*$B152/3,L152:O152))</f>
        <v>0</v>
      </c>
      <c r="S152" s="14">
        <f t="array" ref="S152">IF(P152:R152&gt;0,MIN(IF(P152:R152&gt;0,P152:R152)),10000000)</f>
        <v>5775</v>
      </c>
      <c r="U152" s="20">
        <f t="shared" si="47"/>
        <v>3840</v>
      </c>
      <c r="V152" s="20">
        <f t="shared" si="48"/>
        <v>1</v>
      </c>
      <c r="W152" s="21">
        <f t="shared" si="46"/>
        <v>25</v>
      </c>
      <c r="Y152" s="21">
        <f t="shared" si="49"/>
        <v>25</v>
      </c>
      <c r="Z152" s="21">
        <f t="shared" si="49"/>
        <v>0</v>
      </c>
      <c r="AA152" s="21">
        <f t="shared" si="49"/>
        <v>0</v>
      </c>
      <c r="AB152" s="21">
        <f t="shared" si="49"/>
        <v>0</v>
      </c>
    </row>
    <row r="153" spans="1:28" x14ac:dyDescent="0.2">
      <c r="A153" s="8">
        <v>3609</v>
      </c>
      <c r="B153" s="8">
        <v>24</v>
      </c>
      <c r="D153" s="11">
        <f t="shared" si="34"/>
        <v>5544</v>
      </c>
      <c r="E153" s="11">
        <f t="shared" si="35"/>
        <v>26904</v>
      </c>
      <c r="F153" s="11">
        <f t="shared" si="36"/>
        <v>46584</v>
      </c>
      <c r="G153" s="11">
        <f t="shared" si="37"/>
        <v>71784</v>
      </c>
      <c r="H153" s="11">
        <f t="shared" si="38"/>
        <v>-40536</v>
      </c>
      <c r="I153" s="11">
        <f t="shared" si="39"/>
        <v>-29856</v>
      </c>
      <c r="J153" s="11">
        <f t="shared" si="40"/>
        <v>-20016</v>
      </c>
      <c r="K153" s="11">
        <f t="shared" si="41"/>
        <v>-7416</v>
      </c>
      <c r="L153" s="14">
        <f t="shared" si="42"/>
        <v>-55896</v>
      </c>
      <c r="M153" s="14">
        <f t="shared" si="43"/>
        <v>-48776</v>
      </c>
      <c r="N153" s="14">
        <f t="shared" si="44"/>
        <v>-42216</v>
      </c>
      <c r="O153" s="11">
        <f t="shared" si="45"/>
        <v>-33816</v>
      </c>
      <c r="P153" s="11">
        <f t="array" ref="P153">MIN(IF(D153:G153&gt;=$G$2*$B153,D153:G153))</f>
        <v>5544</v>
      </c>
      <c r="Q153" s="3">
        <f t="array" ref="Q153">MIN(IF(H153:K153&gt;=$H$2*$B153/2,H153:K153))</f>
        <v>0</v>
      </c>
      <c r="R153" s="17">
        <f t="array" ref="R153">MIN(IF(L153:O153&gt;=$I$2*$B153/3,L153:O153))</f>
        <v>0</v>
      </c>
      <c r="S153" s="14">
        <f t="array" ref="S153">IF(P153:R153&gt;0,MIN(IF(P153:R153&gt;0,P153:R153)),10000000)</f>
        <v>5544</v>
      </c>
      <c r="U153" s="20">
        <f t="shared" si="47"/>
        <v>3840</v>
      </c>
      <c r="V153" s="20">
        <f t="shared" si="48"/>
        <v>1</v>
      </c>
      <c r="W153" s="21">
        <f t="shared" si="46"/>
        <v>24</v>
      </c>
      <c r="Y153" s="21">
        <f t="shared" si="49"/>
        <v>24</v>
      </c>
      <c r="Z153" s="21">
        <f t="shared" si="49"/>
        <v>0</v>
      </c>
      <c r="AA153" s="21">
        <f t="shared" si="49"/>
        <v>0</v>
      </c>
      <c r="AB153" s="21">
        <f t="shared" si="49"/>
        <v>0</v>
      </c>
    </row>
    <row r="154" spans="1:28" x14ac:dyDescent="0.2">
      <c r="A154" s="8">
        <v>3609</v>
      </c>
      <c r="B154" s="8">
        <v>24</v>
      </c>
      <c r="D154" s="11">
        <f t="shared" si="34"/>
        <v>5544</v>
      </c>
      <c r="E154" s="11">
        <f t="shared" si="35"/>
        <v>26904</v>
      </c>
      <c r="F154" s="11">
        <f t="shared" si="36"/>
        <v>46584</v>
      </c>
      <c r="G154" s="11">
        <f t="shared" si="37"/>
        <v>71784</v>
      </c>
      <c r="H154" s="11">
        <f t="shared" si="38"/>
        <v>-40536</v>
      </c>
      <c r="I154" s="11">
        <f t="shared" si="39"/>
        <v>-29856</v>
      </c>
      <c r="J154" s="11">
        <f t="shared" si="40"/>
        <v>-20016</v>
      </c>
      <c r="K154" s="11">
        <f t="shared" si="41"/>
        <v>-7416</v>
      </c>
      <c r="L154" s="14">
        <f t="shared" si="42"/>
        <v>-55896</v>
      </c>
      <c r="M154" s="14">
        <f t="shared" si="43"/>
        <v>-48776</v>
      </c>
      <c r="N154" s="14">
        <f t="shared" si="44"/>
        <v>-42216</v>
      </c>
      <c r="O154" s="11">
        <f t="shared" si="45"/>
        <v>-33816</v>
      </c>
      <c r="P154" s="11">
        <f t="array" ref="P154">MIN(IF(D154:G154&gt;=$G$2*$B154,D154:G154))</f>
        <v>5544</v>
      </c>
      <c r="Q154" s="3">
        <f t="array" ref="Q154">MIN(IF(H154:K154&gt;=$H$2*$B154/2,H154:K154))</f>
        <v>0</v>
      </c>
      <c r="R154" s="17">
        <f t="array" ref="R154">MIN(IF(L154:O154&gt;=$I$2*$B154/3,L154:O154))</f>
        <v>0</v>
      </c>
      <c r="S154" s="14">
        <f t="array" ref="S154">IF(P154:R154&gt;0,MIN(IF(P154:R154&gt;0,P154:R154)),10000000)</f>
        <v>5544</v>
      </c>
      <c r="U154" s="20">
        <f t="shared" si="47"/>
        <v>3840</v>
      </c>
      <c r="V154" s="20">
        <f t="shared" si="48"/>
        <v>1</v>
      </c>
      <c r="W154" s="21">
        <f t="shared" si="46"/>
        <v>24</v>
      </c>
      <c r="Y154" s="21">
        <f t="shared" si="49"/>
        <v>24</v>
      </c>
      <c r="Z154" s="21">
        <f t="shared" si="49"/>
        <v>0</v>
      </c>
      <c r="AA154" s="21">
        <f t="shared" si="49"/>
        <v>0</v>
      </c>
      <c r="AB154" s="21">
        <f t="shared" si="49"/>
        <v>0</v>
      </c>
    </row>
    <row r="155" spans="1:28" x14ac:dyDescent="0.2">
      <c r="A155" s="8">
        <v>3609</v>
      </c>
      <c r="B155" s="8">
        <v>24</v>
      </c>
      <c r="D155" s="11">
        <f t="shared" si="34"/>
        <v>5544</v>
      </c>
      <c r="E155" s="11">
        <f t="shared" si="35"/>
        <v>26904</v>
      </c>
      <c r="F155" s="11">
        <f t="shared" si="36"/>
        <v>46584</v>
      </c>
      <c r="G155" s="11">
        <f t="shared" si="37"/>
        <v>71784</v>
      </c>
      <c r="H155" s="11">
        <f t="shared" si="38"/>
        <v>-40536</v>
      </c>
      <c r="I155" s="11">
        <f t="shared" si="39"/>
        <v>-29856</v>
      </c>
      <c r="J155" s="11">
        <f t="shared" si="40"/>
        <v>-20016</v>
      </c>
      <c r="K155" s="11">
        <f t="shared" si="41"/>
        <v>-7416</v>
      </c>
      <c r="L155" s="14">
        <f t="shared" si="42"/>
        <v>-55896</v>
      </c>
      <c r="M155" s="14">
        <f t="shared" si="43"/>
        <v>-48776</v>
      </c>
      <c r="N155" s="14">
        <f t="shared" si="44"/>
        <v>-42216</v>
      </c>
      <c r="O155" s="11">
        <f t="shared" si="45"/>
        <v>-33816</v>
      </c>
      <c r="P155" s="11">
        <f t="array" ref="P155">MIN(IF(D155:G155&gt;=$G$2*$B155,D155:G155))</f>
        <v>5544</v>
      </c>
      <c r="Q155" s="3">
        <f t="array" ref="Q155">MIN(IF(H155:K155&gt;=$H$2*$B155/2,H155:K155))</f>
        <v>0</v>
      </c>
      <c r="R155" s="17">
        <f t="array" ref="R155">MIN(IF(L155:O155&gt;=$I$2*$B155/3,L155:O155))</f>
        <v>0</v>
      </c>
      <c r="S155" s="14">
        <f t="array" ref="S155">IF(P155:R155&gt;0,MIN(IF(P155:R155&gt;0,P155:R155)),10000000)</f>
        <v>5544</v>
      </c>
      <c r="U155" s="20">
        <f t="shared" si="47"/>
        <v>3840</v>
      </c>
      <c r="V155" s="20">
        <f t="shared" si="48"/>
        <v>1</v>
      </c>
      <c r="W155" s="21">
        <f t="shared" si="46"/>
        <v>24</v>
      </c>
      <c r="Y155" s="21">
        <f t="shared" si="49"/>
        <v>24</v>
      </c>
      <c r="Z155" s="21">
        <f t="shared" si="49"/>
        <v>0</v>
      </c>
      <c r="AA155" s="21">
        <f t="shared" si="49"/>
        <v>0</v>
      </c>
      <c r="AB155" s="21">
        <f t="shared" si="49"/>
        <v>0</v>
      </c>
    </row>
    <row r="156" spans="1:28" x14ac:dyDescent="0.2">
      <c r="A156" s="8">
        <v>3609</v>
      </c>
      <c r="B156" s="8">
        <v>24</v>
      </c>
      <c r="D156" s="11">
        <f t="shared" si="34"/>
        <v>5544</v>
      </c>
      <c r="E156" s="11">
        <f t="shared" si="35"/>
        <v>26904</v>
      </c>
      <c r="F156" s="11">
        <f t="shared" si="36"/>
        <v>46584</v>
      </c>
      <c r="G156" s="11">
        <f t="shared" si="37"/>
        <v>71784</v>
      </c>
      <c r="H156" s="11">
        <f t="shared" si="38"/>
        <v>-40536</v>
      </c>
      <c r="I156" s="11">
        <f t="shared" si="39"/>
        <v>-29856</v>
      </c>
      <c r="J156" s="11">
        <f t="shared" si="40"/>
        <v>-20016</v>
      </c>
      <c r="K156" s="11">
        <f t="shared" si="41"/>
        <v>-7416</v>
      </c>
      <c r="L156" s="14">
        <f t="shared" si="42"/>
        <v>-55896</v>
      </c>
      <c r="M156" s="14">
        <f t="shared" si="43"/>
        <v>-48776</v>
      </c>
      <c r="N156" s="14">
        <f t="shared" si="44"/>
        <v>-42216</v>
      </c>
      <c r="O156" s="11">
        <f t="shared" si="45"/>
        <v>-33816</v>
      </c>
      <c r="P156" s="11">
        <f t="array" ref="P156">MIN(IF(D156:G156&gt;=$G$2*$B156,D156:G156))</f>
        <v>5544</v>
      </c>
      <c r="Q156" s="3">
        <f t="array" ref="Q156">MIN(IF(H156:K156&gt;=$H$2*$B156/2,H156:K156))</f>
        <v>0</v>
      </c>
      <c r="R156" s="17">
        <f t="array" ref="R156">MIN(IF(L156:O156&gt;=$I$2*$B156/3,L156:O156))</f>
        <v>0</v>
      </c>
      <c r="S156" s="14">
        <f t="array" ref="S156">IF(P156:R156&gt;0,MIN(IF(P156:R156&gt;0,P156:R156)),10000000)</f>
        <v>5544</v>
      </c>
      <c r="U156" s="20">
        <f t="shared" si="47"/>
        <v>3840</v>
      </c>
      <c r="V156" s="20">
        <f t="shared" si="48"/>
        <v>1</v>
      </c>
      <c r="W156" s="21">
        <f t="shared" si="46"/>
        <v>24</v>
      </c>
      <c r="Y156" s="21">
        <f t="shared" si="49"/>
        <v>24</v>
      </c>
      <c r="Z156" s="21">
        <f t="shared" si="49"/>
        <v>0</v>
      </c>
      <c r="AA156" s="21">
        <f t="shared" si="49"/>
        <v>0</v>
      </c>
      <c r="AB156" s="21">
        <f t="shared" si="49"/>
        <v>0</v>
      </c>
    </row>
    <row r="157" spans="1:28" x14ac:dyDescent="0.2">
      <c r="A157" s="8">
        <v>3749</v>
      </c>
      <c r="B157" s="8">
        <v>20</v>
      </c>
      <c r="D157" s="11">
        <f t="shared" si="34"/>
        <v>1820</v>
      </c>
      <c r="E157" s="11">
        <f t="shared" si="35"/>
        <v>19620</v>
      </c>
      <c r="F157" s="11">
        <f t="shared" si="36"/>
        <v>36020</v>
      </c>
      <c r="G157" s="11">
        <f t="shared" si="37"/>
        <v>57020</v>
      </c>
      <c r="H157" s="11">
        <f t="shared" si="38"/>
        <v>-36580</v>
      </c>
      <c r="I157" s="11">
        <f t="shared" si="39"/>
        <v>-27680</v>
      </c>
      <c r="J157" s="11">
        <f t="shared" si="40"/>
        <v>-19480</v>
      </c>
      <c r="K157" s="11">
        <f t="shared" si="41"/>
        <v>-8980</v>
      </c>
      <c r="L157" s="14">
        <f t="shared" si="42"/>
        <v>-49380</v>
      </c>
      <c r="M157" s="14">
        <f t="shared" si="43"/>
        <v>-43446.666666666664</v>
      </c>
      <c r="N157" s="14">
        <f t="shared" si="44"/>
        <v>-37980</v>
      </c>
      <c r="O157" s="11">
        <f t="shared" si="45"/>
        <v>-30980</v>
      </c>
      <c r="P157" s="11">
        <f t="array" ref="P157">MIN(IF(D157:G157&gt;=$G$2*$B157,D157:G157))</f>
        <v>1820</v>
      </c>
      <c r="Q157" s="3">
        <f t="array" ref="Q157">MIN(IF(H157:K157&gt;=$H$2*$B157/2,H157:K157))</f>
        <v>0</v>
      </c>
      <c r="R157" s="17">
        <f t="array" ref="R157">MIN(IF(L157:O157&gt;=$I$2*$B157/3,L157:O157))</f>
        <v>0</v>
      </c>
      <c r="S157" s="14">
        <f t="array" ref="S157">IF(P157:R157&gt;0,MIN(IF(P157:R157&gt;0,P157:R157)),10000000)</f>
        <v>1820</v>
      </c>
      <c r="U157" s="20">
        <f t="shared" si="47"/>
        <v>3840</v>
      </c>
      <c r="V157" s="20">
        <f t="shared" si="48"/>
        <v>1</v>
      </c>
      <c r="W157" s="21">
        <f t="shared" si="46"/>
        <v>20</v>
      </c>
      <c r="Y157" s="21">
        <f t="shared" si="49"/>
        <v>20</v>
      </c>
      <c r="Z157" s="21">
        <f t="shared" si="49"/>
        <v>0</v>
      </c>
      <c r="AA157" s="21">
        <f t="shared" si="49"/>
        <v>0</v>
      </c>
      <c r="AB157" s="21">
        <f t="shared" si="49"/>
        <v>0</v>
      </c>
    </row>
    <row r="158" spans="1:28" x14ac:dyDescent="0.2">
      <c r="A158" s="8">
        <v>3609</v>
      </c>
      <c r="B158" s="8">
        <v>21</v>
      </c>
      <c r="D158" s="11">
        <f t="shared" si="34"/>
        <v>4851</v>
      </c>
      <c r="E158" s="11">
        <f t="shared" si="35"/>
        <v>23541</v>
      </c>
      <c r="F158" s="11">
        <f t="shared" si="36"/>
        <v>40761</v>
      </c>
      <c r="G158" s="11">
        <f t="shared" si="37"/>
        <v>62811</v>
      </c>
      <c r="H158" s="11">
        <f t="shared" si="38"/>
        <v>-35469</v>
      </c>
      <c r="I158" s="11">
        <f t="shared" si="39"/>
        <v>-26124</v>
      </c>
      <c r="J158" s="11">
        <f t="shared" si="40"/>
        <v>-17514</v>
      </c>
      <c r="K158" s="11">
        <f t="shared" si="41"/>
        <v>-6489</v>
      </c>
      <c r="L158" s="14">
        <f t="shared" si="42"/>
        <v>-48909</v>
      </c>
      <c r="M158" s="14">
        <f t="shared" si="43"/>
        <v>-42679</v>
      </c>
      <c r="N158" s="14">
        <f t="shared" si="44"/>
        <v>-36939</v>
      </c>
      <c r="O158" s="11">
        <f t="shared" si="45"/>
        <v>-29589</v>
      </c>
      <c r="P158" s="11">
        <f t="array" ref="P158">MIN(IF(D158:G158&gt;=$G$2*$B158,D158:G158))</f>
        <v>4851</v>
      </c>
      <c r="Q158" s="3">
        <f t="array" ref="Q158">MIN(IF(H158:K158&gt;=$H$2*$B158/2,H158:K158))</f>
        <v>0</v>
      </c>
      <c r="R158" s="17">
        <f t="array" ref="R158">MIN(IF(L158:O158&gt;=$I$2*$B158/3,L158:O158))</f>
        <v>0</v>
      </c>
      <c r="S158" s="14">
        <f t="array" ref="S158">IF(P158:R158&gt;0,MIN(IF(P158:R158&gt;0,P158:R158)),10000000)</f>
        <v>4851</v>
      </c>
      <c r="U158" s="20">
        <f t="shared" si="47"/>
        <v>3840</v>
      </c>
      <c r="V158" s="20">
        <f t="shared" si="48"/>
        <v>1</v>
      </c>
      <c r="W158" s="21">
        <f t="shared" si="46"/>
        <v>21</v>
      </c>
      <c r="Y158" s="21">
        <f t="shared" si="49"/>
        <v>21</v>
      </c>
      <c r="Z158" s="21">
        <f t="shared" si="49"/>
        <v>0</v>
      </c>
      <c r="AA158" s="21">
        <f t="shared" si="49"/>
        <v>0</v>
      </c>
      <c r="AB158" s="21">
        <f t="shared" si="49"/>
        <v>0</v>
      </c>
    </row>
    <row r="159" spans="1:28" x14ac:dyDescent="0.2">
      <c r="A159" s="8">
        <v>3749</v>
      </c>
      <c r="B159" s="8">
        <v>20</v>
      </c>
      <c r="D159" s="11">
        <f t="shared" si="34"/>
        <v>1820</v>
      </c>
      <c r="E159" s="11">
        <f t="shared" si="35"/>
        <v>19620</v>
      </c>
      <c r="F159" s="11">
        <f t="shared" si="36"/>
        <v>36020</v>
      </c>
      <c r="G159" s="11">
        <f t="shared" si="37"/>
        <v>57020</v>
      </c>
      <c r="H159" s="11">
        <f t="shared" si="38"/>
        <v>-36580</v>
      </c>
      <c r="I159" s="11">
        <f t="shared" si="39"/>
        <v>-27680</v>
      </c>
      <c r="J159" s="11">
        <f t="shared" si="40"/>
        <v>-19480</v>
      </c>
      <c r="K159" s="11">
        <f t="shared" si="41"/>
        <v>-8980</v>
      </c>
      <c r="L159" s="14">
        <f t="shared" si="42"/>
        <v>-49380</v>
      </c>
      <c r="M159" s="14">
        <f t="shared" si="43"/>
        <v>-43446.666666666664</v>
      </c>
      <c r="N159" s="14">
        <f t="shared" si="44"/>
        <v>-37980</v>
      </c>
      <c r="O159" s="11">
        <f t="shared" si="45"/>
        <v>-30980</v>
      </c>
      <c r="P159" s="11">
        <f t="array" ref="P159">MIN(IF(D159:G159&gt;=$G$2*$B159,D159:G159))</f>
        <v>1820</v>
      </c>
      <c r="Q159" s="3">
        <f t="array" ref="Q159">MIN(IF(H159:K159&gt;=$H$2*$B159/2,H159:K159))</f>
        <v>0</v>
      </c>
      <c r="R159" s="17">
        <f t="array" ref="R159">MIN(IF(L159:O159&gt;=$I$2*$B159/3,L159:O159))</f>
        <v>0</v>
      </c>
      <c r="S159" s="14">
        <f t="array" ref="S159">IF(P159:R159&gt;0,MIN(IF(P159:R159&gt;0,P159:R159)),10000000)</f>
        <v>1820</v>
      </c>
      <c r="U159" s="20">
        <f t="shared" si="47"/>
        <v>3840</v>
      </c>
      <c r="V159" s="20">
        <f t="shared" si="48"/>
        <v>1</v>
      </c>
      <c r="W159" s="21">
        <f t="shared" si="46"/>
        <v>20</v>
      </c>
      <c r="Y159" s="21">
        <f t="shared" si="49"/>
        <v>20</v>
      </c>
      <c r="Z159" s="21">
        <f t="shared" si="49"/>
        <v>0</v>
      </c>
      <c r="AA159" s="21">
        <f t="shared" si="49"/>
        <v>0</v>
      </c>
      <c r="AB159" s="21">
        <f t="shared" si="49"/>
        <v>0</v>
      </c>
    </row>
    <row r="160" spans="1:28" x14ac:dyDescent="0.2">
      <c r="A160" s="8">
        <v>3609</v>
      </c>
      <c r="B160" s="8">
        <v>19</v>
      </c>
      <c r="D160" s="11">
        <f t="shared" si="34"/>
        <v>4389</v>
      </c>
      <c r="E160" s="11">
        <f t="shared" si="35"/>
        <v>21299</v>
      </c>
      <c r="F160" s="11">
        <f t="shared" si="36"/>
        <v>36879</v>
      </c>
      <c r="G160" s="11">
        <f t="shared" si="37"/>
        <v>56829</v>
      </c>
      <c r="H160" s="11">
        <f t="shared" si="38"/>
        <v>-32091</v>
      </c>
      <c r="I160" s="11">
        <f t="shared" si="39"/>
        <v>-23636</v>
      </c>
      <c r="J160" s="11">
        <f t="shared" si="40"/>
        <v>-15846</v>
      </c>
      <c r="K160" s="11">
        <f t="shared" si="41"/>
        <v>-5871</v>
      </c>
      <c r="L160" s="14">
        <f t="shared" si="42"/>
        <v>-44251</v>
      </c>
      <c r="M160" s="14">
        <f t="shared" si="43"/>
        <v>-38614.333333333336</v>
      </c>
      <c r="N160" s="14">
        <f t="shared" si="44"/>
        <v>-33421</v>
      </c>
      <c r="O160" s="11">
        <f t="shared" si="45"/>
        <v>-26771</v>
      </c>
      <c r="P160" s="11">
        <f t="array" ref="P160">MIN(IF(D160:G160&gt;=$G$2*$B160,D160:G160))</f>
        <v>4389</v>
      </c>
      <c r="Q160" s="3">
        <f t="array" ref="Q160">MIN(IF(H160:K160&gt;=$H$2*$B160/2,H160:K160))</f>
        <v>0</v>
      </c>
      <c r="R160" s="17">
        <f t="array" ref="R160">MIN(IF(L160:O160&gt;=$I$2*$B160/3,L160:O160))</f>
        <v>0</v>
      </c>
      <c r="S160" s="14">
        <f t="array" ref="S160">IF(P160:R160&gt;0,MIN(IF(P160:R160&gt;0,P160:R160)),10000000)</f>
        <v>4389</v>
      </c>
      <c r="U160" s="20">
        <f t="shared" si="47"/>
        <v>3840</v>
      </c>
      <c r="V160" s="20">
        <f t="shared" si="48"/>
        <v>1</v>
      </c>
      <c r="W160" s="21">
        <f t="shared" si="46"/>
        <v>19</v>
      </c>
      <c r="Y160" s="21">
        <f t="shared" si="49"/>
        <v>19</v>
      </c>
      <c r="Z160" s="21">
        <f t="shared" si="49"/>
        <v>0</v>
      </c>
      <c r="AA160" s="21">
        <f t="shared" si="49"/>
        <v>0</v>
      </c>
      <c r="AB160" s="21">
        <f t="shared" si="49"/>
        <v>0</v>
      </c>
    </row>
    <row r="161" spans="1:28" x14ac:dyDescent="0.2">
      <c r="A161" s="8">
        <v>3609</v>
      </c>
      <c r="B161" s="8">
        <v>19</v>
      </c>
      <c r="D161" s="11">
        <f t="shared" si="34"/>
        <v>4389</v>
      </c>
      <c r="E161" s="11">
        <f t="shared" si="35"/>
        <v>21299</v>
      </c>
      <c r="F161" s="11">
        <f t="shared" si="36"/>
        <v>36879</v>
      </c>
      <c r="G161" s="11">
        <f t="shared" si="37"/>
        <v>56829</v>
      </c>
      <c r="H161" s="11">
        <f t="shared" si="38"/>
        <v>-32091</v>
      </c>
      <c r="I161" s="11">
        <f t="shared" si="39"/>
        <v>-23636</v>
      </c>
      <c r="J161" s="11">
        <f t="shared" si="40"/>
        <v>-15846</v>
      </c>
      <c r="K161" s="11">
        <f t="shared" si="41"/>
        <v>-5871</v>
      </c>
      <c r="L161" s="14">
        <f t="shared" si="42"/>
        <v>-44251</v>
      </c>
      <c r="M161" s="14">
        <f t="shared" si="43"/>
        <v>-38614.333333333336</v>
      </c>
      <c r="N161" s="14">
        <f t="shared" si="44"/>
        <v>-33421</v>
      </c>
      <c r="O161" s="11">
        <f t="shared" si="45"/>
        <v>-26771</v>
      </c>
      <c r="P161" s="11">
        <f t="array" ref="P161">MIN(IF(D161:G161&gt;=$G$2*$B161,D161:G161))</f>
        <v>4389</v>
      </c>
      <c r="Q161" s="3">
        <f t="array" ref="Q161">MIN(IF(H161:K161&gt;=$H$2*$B161/2,H161:K161))</f>
        <v>0</v>
      </c>
      <c r="R161" s="17">
        <f t="array" ref="R161">MIN(IF(L161:O161&gt;=$I$2*$B161/3,L161:O161))</f>
        <v>0</v>
      </c>
      <c r="S161" s="14">
        <f t="array" ref="S161">IF(P161:R161&gt;0,MIN(IF(P161:R161&gt;0,P161:R161)),10000000)</f>
        <v>4389</v>
      </c>
      <c r="U161" s="20">
        <f t="shared" si="47"/>
        <v>3840</v>
      </c>
      <c r="V161" s="20">
        <f t="shared" si="48"/>
        <v>1</v>
      </c>
      <c r="W161" s="21">
        <f t="shared" si="46"/>
        <v>19</v>
      </c>
      <c r="Y161" s="21">
        <f t="shared" si="49"/>
        <v>19</v>
      </c>
      <c r="Z161" s="21">
        <f t="shared" si="49"/>
        <v>0</v>
      </c>
      <c r="AA161" s="21">
        <f t="shared" si="49"/>
        <v>0</v>
      </c>
      <c r="AB161" s="21">
        <f t="shared" si="49"/>
        <v>0</v>
      </c>
    </row>
    <row r="162" spans="1:28" x14ac:dyDescent="0.2">
      <c r="A162" s="8">
        <v>3609</v>
      </c>
      <c r="B162" s="8">
        <v>14</v>
      </c>
      <c r="D162" s="11">
        <f t="shared" si="34"/>
        <v>3234</v>
      </c>
      <c r="E162" s="11">
        <f t="shared" si="35"/>
        <v>15694</v>
      </c>
      <c r="F162" s="11">
        <f t="shared" si="36"/>
        <v>27174</v>
      </c>
      <c r="G162" s="11">
        <f t="shared" si="37"/>
        <v>41874</v>
      </c>
      <c r="H162" s="11">
        <f t="shared" si="38"/>
        <v>-23646</v>
      </c>
      <c r="I162" s="11">
        <f t="shared" si="39"/>
        <v>-17416</v>
      </c>
      <c r="J162" s="11">
        <f t="shared" si="40"/>
        <v>-11676</v>
      </c>
      <c r="K162" s="11">
        <f t="shared" si="41"/>
        <v>-4326</v>
      </c>
      <c r="L162" s="14">
        <f t="shared" si="42"/>
        <v>-32606</v>
      </c>
      <c r="M162" s="14">
        <f t="shared" si="43"/>
        <v>-28452.666666666668</v>
      </c>
      <c r="N162" s="14">
        <f t="shared" si="44"/>
        <v>-24626</v>
      </c>
      <c r="O162" s="11">
        <f t="shared" si="45"/>
        <v>-19726</v>
      </c>
      <c r="P162" s="11">
        <f t="array" ref="P162">MIN(IF(D162:G162&gt;=$G$2*$B162,D162:G162))</f>
        <v>3234</v>
      </c>
      <c r="Q162" s="3">
        <f t="array" ref="Q162">MIN(IF(H162:K162&gt;=$H$2*$B162/2,H162:K162))</f>
        <v>0</v>
      </c>
      <c r="R162" s="17">
        <f t="array" ref="R162">MIN(IF(L162:O162&gt;=$I$2*$B162/3,L162:O162))</f>
        <v>0</v>
      </c>
      <c r="S162" s="14">
        <f t="array" ref="S162">IF(P162:R162&gt;0,MIN(IF(P162:R162&gt;0,P162:R162)),10000000)</f>
        <v>3234</v>
      </c>
      <c r="U162" s="20">
        <f t="shared" si="47"/>
        <v>3840</v>
      </c>
      <c r="V162" s="20">
        <f t="shared" si="48"/>
        <v>1</v>
      </c>
      <c r="W162" s="21">
        <f t="shared" si="46"/>
        <v>14</v>
      </c>
      <c r="Y162" s="21">
        <f t="shared" si="49"/>
        <v>14</v>
      </c>
      <c r="Z162" s="21">
        <f t="shared" si="49"/>
        <v>0</v>
      </c>
      <c r="AA162" s="21">
        <f t="shared" si="49"/>
        <v>0</v>
      </c>
      <c r="AB162" s="21">
        <f t="shared" si="49"/>
        <v>0</v>
      </c>
    </row>
    <row r="163" spans="1:28" x14ac:dyDescent="0.2">
      <c r="A163" s="8">
        <v>3644</v>
      </c>
      <c r="B163" s="8">
        <v>33</v>
      </c>
      <c r="D163" s="11">
        <f t="shared" si="34"/>
        <v>6468</v>
      </c>
      <c r="E163" s="11">
        <f t="shared" si="35"/>
        <v>35838</v>
      </c>
      <c r="F163" s="11">
        <f t="shared" si="36"/>
        <v>62898</v>
      </c>
      <c r="G163" s="11">
        <f t="shared" si="37"/>
        <v>97548</v>
      </c>
      <c r="H163" s="11">
        <f t="shared" si="38"/>
        <v>-56892</v>
      </c>
      <c r="I163" s="11">
        <f t="shared" si="39"/>
        <v>-42207</v>
      </c>
      <c r="J163" s="11">
        <f t="shared" si="40"/>
        <v>-28677</v>
      </c>
      <c r="K163" s="11">
        <f t="shared" si="41"/>
        <v>-11352</v>
      </c>
      <c r="L163" s="14">
        <f t="shared" si="42"/>
        <v>-78012</v>
      </c>
      <c r="M163" s="14">
        <f t="shared" si="43"/>
        <v>-68222</v>
      </c>
      <c r="N163" s="14">
        <f t="shared" si="44"/>
        <v>-59202</v>
      </c>
      <c r="O163" s="11">
        <f t="shared" si="45"/>
        <v>-47652</v>
      </c>
      <c r="P163" s="11">
        <f t="array" ref="P163">MIN(IF(D163:G163&gt;=$G$2*$B163,D163:G163))</f>
        <v>6468</v>
      </c>
      <c r="Q163" s="3">
        <f t="array" ref="Q163">MIN(IF(H163:K163&gt;=$H$2*$B163/2,H163:K163))</f>
        <v>0</v>
      </c>
      <c r="R163" s="17">
        <f t="array" ref="R163">MIN(IF(L163:O163&gt;=$I$2*$B163/3,L163:O163))</f>
        <v>0</v>
      </c>
      <c r="S163" s="14">
        <f t="array" ref="S163">IF(P163:R163&gt;0,MIN(IF(P163:R163&gt;0,P163:R163)),10000000)</f>
        <v>6468</v>
      </c>
      <c r="U163" s="20">
        <f t="shared" si="47"/>
        <v>3840</v>
      </c>
      <c r="V163" s="20">
        <f t="shared" si="48"/>
        <v>1</v>
      </c>
      <c r="W163" s="21">
        <f t="shared" si="46"/>
        <v>33</v>
      </c>
      <c r="Y163" s="21">
        <f t="shared" si="49"/>
        <v>33</v>
      </c>
      <c r="Z163" s="21">
        <f t="shared" si="49"/>
        <v>0</v>
      </c>
      <c r="AA163" s="21">
        <f t="shared" si="49"/>
        <v>0</v>
      </c>
      <c r="AB163" s="21">
        <f t="shared" si="49"/>
        <v>0</v>
      </c>
    </row>
    <row r="164" spans="1:28" x14ac:dyDescent="0.2">
      <c r="A164" s="8">
        <v>3749</v>
      </c>
      <c r="B164" s="8">
        <v>15</v>
      </c>
      <c r="D164" s="11">
        <f t="shared" si="34"/>
        <v>1365</v>
      </c>
      <c r="E164" s="11">
        <f t="shared" si="35"/>
        <v>14715</v>
      </c>
      <c r="F164" s="11">
        <f t="shared" si="36"/>
        <v>27015</v>
      </c>
      <c r="G164" s="11">
        <f t="shared" si="37"/>
        <v>42765</v>
      </c>
      <c r="H164" s="11">
        <f t="shared" si="38"/>
        <v>-27435</v>
      </c>
      <c r="I164" s="11">
        <f t="shared" si="39"/>
        <v>-20760</v>
      </c>
      <c r="J164" s="11">
        <f t="shared" si="40"/>
        <v>-14610</v>
      </c>
      <c r="K164" s="11">
        <f t="shared" si="41"/>
        <v>-6735</v>
      </c>
      <c r="L164" s="14">
        <f t="shared" si="42"/>
        <v>-37035</v>
      </c>
      <c r="M164" s="14">
        <f t="shared" si="43"/>
        <v>-32585</v>
      </c>
      <c r="N164" s="14">
        <f t="shared" si="44"/>
        <v>-28485</v>
      </c>
      <c r="O164" s="11">
        <f t="shared" si="45"/>
        <v>-23235</v>
      </c>
      <c r="P164" s="11">
        <f t="array" ref="P164">MIN(IF(D164:G164&gt;=$G$2*$B164,D164:G164))</f>
        <v>1365</v>
      </c>
      <c r="Q164" s="3">
        <f t="array" ref="Q164">MIN(IF(H164:K164&gt;=$H$2*$B164/2,H164:K164))</f>
        <v>0</v>
      </c>
      <c r="R164" s="17">
        <f t="array" ref="R164">MIN(IF(L164:O164&gt;=$I$2*$B164/3,L164:O164))</f>
        <v>0</v>
      </c>
      <c r="S164" s="14">
        <f t="array" ref="S164">IF(P164:R164&gt;0,MIN(IF(P164:R164&gt;0,P164:R164)),10000000)</f>
        <v>1365</v>
      </c>
      <c r="U164" s="20">
        <f t="shared" si="47"/>
        <v>3840</v>
      </c>
      <c r="V164" s="20">
        <f t="shared" si="48"/>
        <v>1</v>
      </c>
      <c r="W164" s="21">
        <f t="shared" si="46"/>
        <v>15</v>
      </c>
      <c r="Y164" s="21">
        <f t="shared" si="49"/>
        <v>15</v>
      </c>
      <c r="Z164" s="21">
        <f t="shared" si="49"/>
        <v>0</v>
      </c>
      <c r="AA164" s="21">
        <f t="shared" si="49"/>
        <v>0</v>
      </c>
      <c r="AB164" s="21">
        <f t="shared" si="49"/>
        <v>0</v>
      </c>
    </row>
    <row r="165" spans="1:28" x14ac:dyDescent="0.2">
      <c r="A165" s="8">
        <v>3789</v>
      </c>
      <c r="B165" s="8">
        <v>32</v>
      </c>
      <c r="D165" s="11">
        <f t="shared" si="34"/>
        <v>1632</v>
      </c>
      <c r="E165" s="11">
        <f t="shared" si="35"/>
        <v>30112</v>
      </c>
      <c r="F165" s="11">
        <f t="shared" si="36"/>
        <v>56352</v>
      </c>
      <c r="G165" s="11">
        <f t="shared" si="37"/>
        <v>89952</v>
      </c>
      <c r="H165" s="11">
        <f t="shared" si="38"/>
        <v>-59808</v>
      </c>
      <c r="I165" s="11">
        <f t="shared" si="39"/>
        <v>-45568</v>
      </c>
      <c r="J165" s="11">
        <f t="shared" si="40"/>
        <v>-32448</v>
      </c>
      <c r="K165" s="11">
        <f t="shared" si="41"/>
        <v>-15648</v>
      </c>
      <c r="L165" s="14">
        <f t="shared" si="42"/>
        <v>-80288</v>
      </c>
      <c r="M165" s="14">
        <f t="shared" si="43"/>
        <v>-70794.666666666672</v>
      </c>
      <c r="N165" s="14">
        <f t="shared" si="44"/>
        <v>-62048</v>
      </c>
      <c r="O165" s="11">
        <f t="shared" si="45"/>
        <v>-50848</v>
      </c>
      <c r="P165" s="11">
        <f t="array" ref="P165">MIN(IF(D165:G165&gt;=$G$2*$B165,D165:G165))</f>
        <v>1632</v>
      </c>
      <c r="Q165" s="3">
        <f t="array" ref="Q165">MIN(IF(H165:K165&gt;=$H$2*$B165/2,H165:K165))</f>
        <v>0</v>
      </c>
      <c r="R165" s="17">
        <f t="array" ref="R165">MIN(IF(L165:O165&gt;=$I$2*$B165/3,L165:O165))</f>
        <v>0</v>
      </c>
      <c r="S165" s="14">
        <f t="array" ref="S165">IF(P165:R165&gt;0,MIN(IF(P165:R165&gt;0,P165:R165)),10000000)</f>
        <v>1632</v>
      </c>
      <c r="U165" s="20">
        <f t="shared" si="47"/>
        <v>3840</v>
      </c>
      <c r="V165" s="20">
        <f t="shared" si="48"/>
        <v>1</v>
      </c>
      <c r="W165" s="21">
        <f t="shared" si="46"/>
        <v>32</v>
      </c>
      <c r="Y165" s="21">
        <f t="shared" si="49"/>
        <v>32</v>
      </c>
      <c r="Z165" s="21">
        <f t="shared" si="49"/>
        <v>0</v>
      </c>
      <c r="AA165" s="21">
        <f t="shared" si="49"/>
        <v>0</v>
      </c>
      <c r="AB165" s="21">
        <f t="shared" si="49"/>
        <v>0</v>
      </c>
    </row>
    <row r="166" spans="1:28" x14ac:dyDescent="0.2">
      <c r="A166" s="8">
        <v>3789</v>
      </c>
      <c r="B166" s="8">
        <v>32</v>
      </c>
      <c r="D166" s="11">
        <f t="shared" si="34"/>
        <v>1632</v>
      </c>
      <c r="E166" s="11">
        <f t="shared" si="35"/>
        <v>30112</v>
      </c>
      <c r="F166" s="11">
        <f t="shared" si="36"/>
        <v>56352</v>
      </c>
      <c r="G166" s="11">
        <f t="shared" si="37"/>
        <v>89952</v>
      </c>
      <c r="H166" s="11">
        <f t="shared" si="38"/>
        <v>-59808</v>
      </c>
      <c r="I166" s="11">
        <f t="shared" si="39"/>
        <v>-45568</v>
      </c>
      <c r="J166" s="11">
        <f t="shared" si="40"/>
        <v>-32448</v>
      </c>
      <c r="K166" s="11">
        <f t="shared" si="41"/>
        <v>-15648</v>
      </c>
      <c r="L166" s="14">
        <f t="shared" si="42"/>
        <v>-80288</v>
      </c>
      <c r="M166" s="14">
        <f t="shared" si="43"/>
        <v>-70794.666666666672</v>
      </c>
      <c r="N166" s="14">
        <f t="shared" si="44"/>
        <v>-62048</v>
      </c>
      <c r="O166" s="11">
        <f t="shared" si="45"/>
        <v>-50848</v>
      </c>
      <c r="P166" s="11">
        <f t="array" ref="P166">MIN(IF(D166:G166&gt;=$G$2*$B166,D166:G166))</f>
        <v>1632</v>
      </c>
      <c r="Q166" s="3">
        <f t="array" ref="Q166">MIN(IF(H166:K166&gt;=$H$2*$B166/2,H166:K166))</f>
        <v>0</v>
      </c>
      <c r="R166" s="17">
        <f t="array" ref="R166">MIN(IF(L166:O166&gt;=$I$2*$B166/3,L166:O166))</f>
        <v>0</v>
      </c>
      <c r="S166" s="14">
        <f t="array" ref="S166">IF(P166:R166&gt;0,MIN(IF(P166:R166&gt;0,P166:R166)),10000000)</f>
        <v>1632</v>
      </c>
      <c r="U166" s="20">
        <f t="shared" si="47"/>
        <v>3840</v>
      </c>
      <c r="V166" s="20">
        <f t="shared" si="48"/>
        <v>1</v>
      </c>
      <c r="W166" s="21">
        <f t="shared" si="46"/>
        <v>32</v>
      </c>
      <c r="Y166" s="21">
        <f t="shared" si="49"/>
        <v>32</v>
      </c>
      <c r="Z166" s="21">
        <f t="shared" si="49"/>
        <v>0</v>
      </c>
      <c r="AA166" s="21">
        <f t="shared" si="49"/>
        <v>0</v>
      </c>
      <c r="AB166" s="21">
        <f t="shared" si="49"/>
        <v>0</v>
      </c>
    </row>
    <row r="167" spans="1:28" x14ac:dyDescent="0.2">
      <c r="A167" s="8">
        <v>3789</v>
      </c>
      <c r="B167" s="8">
        <v>32</v>
      </c>
      <c r="D167" s="11">
        <f t="shared" si="34"/>
        <v>1632</v>
      </c>
      <c r="E167" s="11">
        <f t="shared" si="35"/>
        <v>30112</v>
      </c>
      <c r="F167" s="11">
        <f t="shared" si="36"/>
        <v>56352</v>
      </c>
      <c r="G167" s="11">
        <f t="shared" si="37"/>
        <v>89952</v>
      </c>
      <c r="H167" s="11">
        <f t="shared" si="38"/>
        <v>-59808</v>
      </c>
      <c r="I167" s="11">
        <f t="shared" si="39"/>
        <v>-45568</v>
      </c>
      <c r="J167" s="11">
        <f t="shared" si="40"/>
        <v>-32448</v>
      </c>
      <c r="K167" s="11">
        <f t="shared" si="41"/>
        <v>-15648</v>
      </c>
      <c r="L167" s="14">
        <f t="shared" si="42"/>
        <v>-80288</v>
      </c>
      <c r="M167" s="14">
        <f t="shared" si="43"/>
        <v>-70794.666666666672</v>
      </c>
      <c r="N167" s="14">
        <f t="shared" si="44"/>
        <v>-62048</v>
      </c>
      <c r="O167" s="11">
        <f t="shared" si="45"/>
        <v>-50848</v>
      </c>
      <c r="P167" s="11">
        <f t="array" ref="P167">MIN(IF(D167:G167&gt;=$G$2*$B167,D167:G167))</f>
        <v>1632</v>
      </c>
      <c r="Q167" s="3">
        <f t="array" ref="Q167">MIN(IF(H167:K167&gt;=$H$2*$B167/2,H167:K167))</f>
        <v>0</v>
      </c>
      <c r="R167" s="17">
        <f t="array" ref="R167">MIN(IF(L167:O167&gt;=$I$2*$B167/3,L167:O167))</f>
        <v>0</v>
      </c>
      <c r="S167" s="14">
        <f t="array" ref="S167">IF(P167:R167&gt;0,MIN(IF(P167:R167&gt;0,P167:R167)),10000000)</f>
        <v>1632</v>
      </c>
      <c r="U167" s="20">
        <f t="shared" si="47"/>
        <v>3840</v>
      </c>
      <c r="V167" s="20">
        <f t="shared" si="48"/>
        <v>1</v>
      </c>
      <c r="W167" s="21">
        <f t="shared" si="46"/>
        <v>32</v>
      </c>
      <c r="Y167" s="21">
        <f t="shared" si="49"/>
        <v>32</v>
      </c>
      <c r="Z167" s="21">
        <f t="shared" si="49"/>
        <v>0</v>
      </c>
      <c r="AA167" s="21">
        <f t="shared" si="49"/>
        <v>0</v>
      </c>
      <c r="AB167" s="21">
        <f t="shared" si="49"/>
        <v>0</v>
      </c>
    </row>
    <row r="168" spans="1:28" x14ac:dyDescent="0.2">
      <c r="A168" s="8">
        <v>3669</v>
      </c>
      <c r="B168" s="8">
        <v>13</v>
      </c>
      <c r="D168" s="11">
        <f t="shared" si="34"/>
        <v>2223</v>
      </c>
      <c r="E168" s="11">
        <f t="shared" si="35"/>
        <v>13793</v>
      </c>
      <c r="F168" s="11">
        <f t="shared" si="36"/>
        <v>24453</v>
      </c>
      <c r="G168" s="11">
        <f t="shared" si="37"/>
        <v>38103</v>
      </c>
      <c r="H168" s="11">
        <f t="shared" si="38"/>
        <v>-22737</v>
      </c>
      <c r="I168" s="11">
        <f t="shared" si="39"/>
        <v>-16952</v>
      </c>
      <c r="J168" s="11">
        <f t="shared" si="40"/>
        <v>-11622</v>
      </c>
      <c r="K168" s="11">
        <f t="shared" si="41"/>
        <v>-4797</v>
      </c>
      <c r="L168" s="14">
        <f t="shared" si="42"/>
        <v>-31057</v>
      </c>
      <c r="M168" s="14">
        <f t="shared" si="43"/>
        <v>-27200.333333333332</v>
      </c>
      <c r="N168" s="14">
        <f t="shared" si="44"/>
        <v>-23647</v>
      </c>
      <c r="O168" s="11">
        <f t="shared" si="45"/>
        <v>-19097</v>
      </c>
      <c r="P168" s="11">
        <f t="array" ref="P168">MIN(IF(D168:G168&gt;=$G$2*$B168,D168:G168))</f>
        <v>2223</v>
      </c>
      <c r="Q168" s="3">
        <f t="array" ref="Q168">MIN(IF(H168:K168&gt;=$H$2*$B168/2,H168:K168))</f>
        <v>0</v>
      </c>
      <c r="R168" s="17">
        <f t="array" ref="R168">MIN(IF(L168:O168&gt;=$I$2*$B168/3,L168:O168))</f>
        <v>0</v>
      </c>
      <c r="S168" s="14">
        <f t="array" ref="S168">IF(P168:R168&gt;0,MIN(IF(P168:R168&gt;0,P168:R168)),10000000)</f>
        <v>2223</v>
      </c>
      <c r="U168" s="20">
        <f t="shared" si="47"/>
        <v>3840</v>
      </c>
      <c r="V168" s="20">
        <f t="shared" si="48"/>
        <v>1</v>
      </c>
      <c r="W168" s="21">
        <f t="shared" si="46"/>
        <v>13</v>
      </c>
      <c r="Y168" s="21">
        <f t="shared" si="49"/>
        <v>13</v>
      </c>
      <c r="Z168" s="21">
        <f t="shared" si="49"/>
        <v>0</v>
      </c>
      <c r="AA168" s="21">
        <f t="shared" si="49"/>
        <v>0</v>
      </c>
      <c r="AB168" s="21">
        <f t="shared" si="49"/>
        <v>0</v>
      </c>
    </row>
    <row r="169" spans="1:28" x14ac:dyDescent="0.2">
      <c r="A169" s="8">
        <v>3789</v>
      </c>
      <c r="B169" s="8">
        <v>32</v>
      </c>
      <c r="D169" s="11">
        <f t="shared" si="34"/>
        <v>1632</v>
      </c>
      <c r="E169" s="11">
        <f t="shared" si="35"/>
        <v>30112</v>
      </c>
      <c r="F169" s="11">
        <f t="shared" si="36"/>
        <v>56352</v>
      </c>
      <c r="G169" s="11">
        <f t="shared" si="37"/>
        <v>89952</v>
      </c>
      <c r="H169" s="11">
        <f t="shared" si="38"/>
        <v>-59808</v>
      </c>
      <c r="I169" s="11">
        <f t="shared" si="39"/>
        <v>-45568</v>
      </c>
      <c r="J169" s="11">
        <f t="shared" si="40"/>
        <v>-32448</v>
      </c>
      <c r="K169" s="11">
        <f t="shared" si="41"/>
        <v>-15648</v>
      </c>
      <c r="L169" s="14">
        <f t="shared" si="42"/>
        <v>-80288</v>
      </c>
      <c r="M169" s="14">
        <f t="shared" si="43"/>
        <v>-70794.666666666672</v>
      </c>
      <c r="N169" s="14">
        <f t="shared" si="44"/>
        <v>-62048</v>
      </c>
      <c r="O169" s="11">
        <f t="shared" si="45"/>
        <v>-50848</v>
      </c>
      <c r="P169" s="11">
        <f t="array" ref="P169">MIN(IF(D169:G169&gt;=$G$2*$B169,D169:G169))</f>
        <v>1632</v>
      </c>
      <c r="Q169" s="3">
        <f t="array" ref="Q169">MIN(IF(H169:K169&gt;=$H$2*$B169/2,H169:K169))</f>
        <v>0</v>
      </c>
      <c r="R169" s="17">
        <f t="array" ref="R169">MIN(IF(L169:O169&gt;=$I$2*$B169/3,L169:O169))</f>
        <v>0</v>
      </c>
      <c r="S169" s="14">
        <f t="array" ref="S169">IF(P169:R169&gt;0,MIN(IF(P169:R169&gt;0,P169:R169)),10000000)</f>
        <v>1632</v>
      </c>
      <c r="U169" s="20">
        <f t="shared" si="47"/>
        <v>3840</v>
      </c>
      <c r="V169" s="20">
        <f t="shared" si="48"/>
        <v>1</v>
      </c>
      <c r="W169" s="21">
        <f t="shared" si="46"/>
        <v>32</v>
      </c>
      <c r="Y169" s="21">
        <f t="shared" ref="Y169:AB200" si="50">IF($U169=Y$7,$W169,0)</f>
        <v>32</v>
      </c>
      <c r="Z169" s="21">
        <f t="shared" si="50"/>
        <v>0</v>
      </c>
      <c r="AA169" s="21">
        <f t="shared" si="50"/>
        <v>0</v>
      </c>
      <c r="AB169" s="21">
        <f t="shared" si="50"/>
        <v>0</v>
      </c>
    </row>
    <row r="170" spans="1:28" x14ac:dyDescent="0.2">
      <c r="A170" s="8">
        <v>3689</v>
      </c>
      <c r="B170" s="8">
        <v>21</v>
      </c>
      <c r="D170" s="11">
        <f t="shared" si="34"/>
        <v>3171</v>
      </c>
      <c r="E170" s="11">
        <f t="shared" si="35"/>
        <v>21861</v>
      </c>
      <c r="F170" s="11">
        <f t="shared" si="36"/>
        <v>39081</v>
      </c>
      <c r="G170" s="11">
        <f t="shared" si="37"/>
        <v>61131</v>
      </c>
      <c r="H170" s="11">
        <f t="shared" si="38"/>
        <v>-37149</v>
      </c>
      <c r="I170" s="11">
        <f t="shared" si="39"/>
        <v>-27804</v>
      </c>
      <c r="J170" s="11">
        <f t="shared" si="40"/>
        <v>-19194</v>
      </c>
      <c r="K170" s="11">
        <f t="shared" si="41"/>
        <v>-8169</v>
      </c>
      <c r="L170" s="14">
        <f t="shared" si="42"/>
        <v>-50589</v>
      </c>
      <c r="M170" s="14">
        <f t="shared" si="43"/>
        <v>-44359</v>
      </c>
      <c r="N170" s="14">
        <f t="shared" si="44"/>
        <v>-38619</v>
      </c>
      <c r="O170" s="11">
        <f t="shared" si="45"/>
        <v>-31269</v>
      </c>
      <c r="P170" s="11">
        <f t="array" ref="P170">MIN(IF(D170:G170&gt;=$G$2*$B170,D170:G170))</f>
        <v>3171</v>
      </c>
      <c r="Q170" s="3">
        <f t="array" ref="Q170">MIN(IF(H170:K170&gt;=$H$2*$B170/2,H170:K170))</f>
        <v>0</v>
      </c>
      <c r="R170" s="17">
        <f t="array" ref="R170">MIN(IF(L170:O170&gt;=$I$2*$B170/3,L170:O170))</f>
        <v>0</v>
      </c>
      <c r="S170" s="14">
        <f t="array" ref="S170">IF(P170:R170&gt;0,MIN(IF(P170:R170&gt;0,P170:R170)),10000000)</f>
        <v>3171</v>
      </c>
      <c r="U170" s="20">
        <f t="shared" si="47"/>
        <v>3840</v>
      </c>
      <c r="V170" s="20">
        <f t="shared" si="48"/>
        <v>1</v>
      </c>
      <c r="W170" s="21">
        <f t="shared" si="46"/>
        <v>21</v>
      </c>
      <c r="Y170" s="21">
        <f t="shared" si="50"/>
        <v>21</v>
      </c>
      <c r="Z170" s="21">
        <f t="shared" si="50"/>
        <v>0</v>
      </c>
      <c r="AA170" s="21">
        <f t="shared" si="50"/>
        <v>0</v>
      </c>
      <c r="AB170" s="21">
        <f t="shared" si="50"/>
        <v>0</v>
      </c>
    </row>
    <row r="171" spans="1:28" x14ac:dyDescent="0.2">
      <c r="A171" s="8">
        <v>3789</v>
      </c>
      <c r="B171" s="8">
        <v>31</v>
      </c>
      <c r="D171" s="11">
        <f t="shared" si="34"/>
        <v>1581</v>
      </c>
      <c r="E171" s="11">
        <f t="shared" si="35"/>
        <v>29171</v>
      </c>
      <c r="F171" s="11">
        <f t="shared" si="36"/>
        <v>54591</v>
      </c>
      <c r="G171" s="11">
        <f t="shared" si="37"/>
        <v>87141</v>
      </c>
      <c r="H171" s="11">
        <f t="shared" si="38"/>
        <v>-57939</v>
      </c>
      <c r="I171" s="11">
        <f t="shared" si="39"/>
        <v>-44144</v>
      </c>
      <c r="J171" s="11">
        <f t="shared" si="40"/>
        <v>-31434</v>
      </c>
      <c r="K171" s="11">
        <f t="shared" si="41"/>
        <v>-15159</v>
      </c>
      <c r="L171" s="14">
        <f t="shared" si="42"/>
        <v>-77779</v>
      </c>
      <c r="M171" s="14">
        <f t="shared" si="43"/>
        <v>-68582.333333333328</v>
      </c>
      <c r="N171" s="14">
        <f t="shared" si="44"/>
        <v>-60109</v>
      </c>
      <c r="O171" s="11">
        <f t="shared" si="45"/>
        <v>-49259</v>
      </c>
      <c r="P171" s="11">
        <f t="array" ref="P171">MIN(IF(D171:G171&gt;=$G$2*$B171,D171:G171))</f>
        <v>1581</v>
      </c>
      <c r="Q171" s="3">
        <f t="array" ref="Q171">MIN(IF(H171:K171&gt;=$H$2*$B171/2,H171:K171))</f>
        <v>0</v>
      </c>
      <c r="R171" s="17">
        <f t="array" ref="R171">MIN(IF(L171:O171&gt;=$I$2*$B171/3,L171:O171))</f>
        <v>0</v>
      </c>
      <c r="S171" s="14">
        <f t="array" ref="S171">IF(P171:R171&gt;0,MIN(IF(P171:R171&gt;0,P171:R171)),10000000)</f>
        <v>1581</v>
      </c>
      <c r="U171" s="20">
        <f t="shared" si="47"/>
        <v>3840</v>
      </c>
      <c r="V171" s="20">
        <f t="shared" si="48"/>
        <v>1</v>
      </c>
      <c r="W171" s="21">
        <f t="shared" si="46"/>
        <v>31</v>
      </c>
      <c r="Y171" s="21">
        <f t="shared" si="50"/>
        <v>31</v>
      </c>
      <c r="Z171" s="21">
        <f t="shared" si="50"/>
        <v>0</v>
      </c>
      <c r="AA171" s="21">
        <f t="shared" si="50"/>
        <v>0</v>
      </c>
      <c r="AB171" s="21">
        <f t="shared" si="50"/>
        <v>0</v>
      </c>
    </row>
    <row r="172" spans="1:28" x14ac:dyDescent="0.2">
      <c r="A172" s="8">
        <v>3689</v>
      </c>
      <c r="B172" s="8">
        <v>16</v>
      </c>
      <c r="D172" s="11">
        <f t="shared" si="34"/>
        <v>2416</v>
      </c>
      <c r="E172" s="11">
        <f t="shared" si="35"/>
        <v>16656</v>
      </c>
      <c r="F172" s="11">
        <f t="shared" si="36"/>
        <v>29776</v>
      </c>
      <c r="G172" s="11">
        <f t="shared" si="37"/>
        <v>46576</v>
      </c>
      <c r="H172" s="11">
        <f t="shared" si="38"/>
        <v>-28304</v>
      </c>
      <c r="I172" s="11">
        <f t="shared" si="39"/>
        <v>-21184</v>
      </c>
      <c r="J172" s="11">
        <f t="shared" si="40"/>
        <v>-14624</v>
      </c>
      <c r="K172" s="11">
        <f t="shared" si="41"/>
        <v>-6224</v>
      </c>
      <c r="L172" s="14">
        <f t="shared" si="42"/>
        <v>-38544</v>
      </c>
      <c r="M172" s="14">
        <f t="shared" si="43"/>
        <v>-33797.333333333336</v>
      </c>
      <c r="N172" s="14">
        <f t="shared" si="44"/>
        <v>-29424</v>
      </c>
      <c r="O172" s="11">
        <f t="shared" si="45"/>
        <v>-23824</v>
      </c>
      <c r="P172" s="11">
        <f t="array" ref="P172">MIN(IF(D172:G172&gt;=$G$2*$B172,D172:G172))</f>
        <v>2416</v>
      </c>
      <c r="Q172" s="3">
        <f t="array" ref="Q172">MIN(IF(H172:K172&gt;=$H$2*$B172/2,H172:K172))</f>
        <v>0</v>
      </c>
      <c r="R172" s="17">
        <f t="array" ref="R172">MIN(IF(L172:O172&gt;=$I$2*$B172/3,L172:O172))</f>
        <v>0</v>
      </c>
      <c r="S172" s="14">
        <f t="array" ref="S172">IF(P172:R172&gt;0,MIN(IF(P172:R172&gt;0,P172:R172)),10000000)</f>
        <v>2416</v>
      </c>
      <c r="U172" s="20">
        <f t="shared" si="47"/>
        <v>3840</v>
      </c>
      <c r="V172" s="20">
        <f t="shared" si="48"/>
        <v>1</v>
      </c>
      <c r="W172" s="21">
        <f t="shared" si="46"/>
        <v>16</v>
      </c>
      <c r="Y172" s="21">
        <f t="shared" si="50"/>
        <v>16</v>
      </c>
      <c r="Z172" s="21">
        <f t="shared" si="50"/>
        <v>0</v>
      </c>
      <c r="AA172" s="21">
        <f t="shared" si="50"/>
        <v>0</v>
      </c>
      <c r="AB172" s="21">
        <f t="shared" si="50"/>
        <v>0</v>
      </c>
    </row>
    <row r="173" spans="1:28" x14ac:dyDescent="0.2">
      <c r="A173" s="8">
        <v>3699</v>
      </c>
      <c r="B173" s="8">
        <v>22</v>
      </c>
      <c r="D173" s="11">
        <f t="shared" si="34"/>
        <v>3102</v>
      </c>
      <c r="E173" s="11">
        <f t="shared" si="35"/>
        <v>22682</v>
      </c>
      <c r="F173" s="11">
        <f t="shared" si="36"/>
        <v>40722</v>
      </c>
      <c r="G173" s="11">
        <f t="shared" si="37"/>
        <v>63822</v>
      </c>
      <c r="H173" s="11">
        <f t="shared" si="38"/>
        <v>-39138</v>
      </c>
      <c r="I173" s="11">
        <f t="shared" si="39"/>
        <v>-29348</v>
      </c>
      <c r="J173" s="11">
        <f t="shared" si="40"/>
        <v>-20328</v>
      </c>
      <c r="K173" s="11">
        <f t="shared" si="41"/>
        <v>-8778</v>
      </c>
      <c r="L173" s="14">
        <f t="shared" si="42"/>
        <v>-53218</v>
      </c>
      <c r="M173" s="14">
        <f t="shared" si="43"/>
        <v>-46691.333333333336</v>
      </c>
      <c r="N173" s="14">
        <f t="shared" si="44"/>
        <v>-40678</v>
      </c>
      <c r="O173" s="11">
        <f t="shared" si="45"/>
        <v>-32978</v>
      </c>
      <c r="P173" s="11">
        <f t="array" ref="P173">MIN(IF(D173:G173&gt;=$G$2*$B173,D173:G173))</f>
        <v>3102</v>
      </c>
      <c r="Q173" s="3">
        <f t="array" ref="Q173">MIN(IF(H173:K173&gt;=$H$2*$B173/2,H173:K173))</f>
        <v>0</v>
      </c>
      <c r="R173" s="17">
        <f t="array" ref="R173">MIN(IF(L173:O173&gt;=$I$2*$B173/3,L173:O173))</f>
        <v>0</v>
      </c>
      <c r="S173" s="14">
        <f t="array" ref="S173">IF(P173:R173&gt;0,MIN(IF(P173:R173&gt;0,P173:R173)),10000000)</f>
        <v>3102</v>
      </c>
      <c r="U173" s="20">
        <f t="shared" si="47"/>
        <v>3840</v>
      </c>
      <c r="V173" s="20">
        <f t="shared" si="48"/>
        <v>1</v>
      </c>
      <c r="W173" s="21">
        <f t="shared" si="46"/>
        <v>22</v>
      </c>
      <c r="Y173" s="21">
        <f t="shared" si="50"/>
        <v>22</v>
      </c>
      <c r="Z173" s="21">
        <f t="shared" si="50"/>
        <v>0</v>
      </c>
      <c r="AA173" s="21">
        <f t="shared" si="50"/>
        <v>0</v>
      </c>
      <c r="AB173" s="21">
        <f t="shared" si="50"/>
        <v>0</v>
      </c>
    </row>
    <row r="174" spans="1:28" x14ac:dyDescent="0.2">
      <c r="A174" s="8">
        <v>3749</v>
      </c>
      <c r="B174" s="8">
        <v>36</v>
      </c>
      <c r="D174" s="11">
        <f t="shared" si="34"/>
        <v>3276</v>
      </c>
      <c r="E174" s="11">
        <f t="shared" si="35"/>
        <v>35316</v>
      </c>
      <c r="F174" s="11">
        <f t="shared" si="36"/>
        <v>64836</v>
      </c>
      <c r="G174" s="11">
        <f t="shared" si="37"/>
        <v>102636</v>
      </c>
      <c r="H174" s="11">
        <f t="shared" si="38"/>
        <v>-65844</v>
      </c>
      <c r="I174" s="11">
        <f t="shared" si="39"/>
        <v>-49824</v>
      </c>
      <c r="J174" s="11">
        <f t="shared" si="40"/>
        <v>-35064</v>
      </c>
      <c r="K174" s="11">
        <f t="shared" si="41"/>
        <v>-16164</v>
      </c>
      <c r="L174" s="14">
        <f t="shared" si="42"/>
        <v>-88884</v>
      </c>
      <c r="M174" s="14">
        <f t="shared" si="43"/>
        <v>-78204</v>
      </c>
      <c r="N174" s="14">
        <f t="shared" si="44"/>
        <v>-68364</v>
      </c>
      <c r="O174" s="11">
        <f t="shared" si="45"/>
        <v>-55764</v>
      </c>
      <c r="P174" s="11">
        <f t="array" ref="P174">MIN(IF(D174:G174&gt;=$G$2*$B174,D174:G174))</f>
        <v>3276</v>
      </c>
      <c r="Q174" s="3">
        <f t="array" ref="Q174">MIN(IF(H174:K174&gt;=$H$2*$B174/2,H174:K174))</f>
        <v>0</v>
      </c>
      <c r="R174" s="17">
        <f t="array" ref="R174">MIN(IF(L174:O174&gt;=$I$2*$B174/3,L174:O174))</f>
        <v>0</v>
      </c>
      <c r="S174" s="14">
        <f t="array" ref="S174">IF(P174:R174&gt;0,MIN(IF(P174:R174&gt;0,P174:R174)),10000000)</f>
        <v>3276</v>
      </c>
      <c r="U174" s="20">
        <f t="shared" si="47"/>
        <v>3840</v>
      </c>
      <c r="V174" s="20">
        <f t="shared" si="48"/>
        <v>1</v>
      </c>
      <c r="W174" s="21">
        <f t="shared" si="46"/>
        <v>36</v>
      </c>
      <c r="Y174" s="21">
        <f t="shared" si="50"/>
        <v>36</v>
      </c>
      <c r="Z174" s="21">
        <f t="shared" si="50"/>
        <v>0</v>
      </c>
      <c r="AA174" s="21">
        <f t="shared" si="50"/>
        <v>0</v>
      </c>
      <c r="AB174" s="21">
        <f t="shared" si="50"/>
        <v>0</v>
      </c>
    </row>
    <row r="175" spans="1:28" x14ac:dyDescent="0.2">
      <c r="A175" s="8">
        <v>3749</v>
      </c>
      <c r="B175" s="8">
        <v>36</v>
      </c>
      <c r="D175" s="11">
        <f t="shared" si="34"/>
        <v>3276</v>
      </c>
      <c r="E175" s="11">
        <f t="shared" si="35"/>
        <v>35316</v>
      </c>
      <c r="F175" s="11">
        <f t="shared" si="36"/>
        <v>64836</v>
      </c>
      <c r="G175" s="11">
        <f t="shared" si="37"/>
        <v>102636</v>
      </c>
      <c r="H175" s="11">
        <f t="shared" si="38"/>
        <v>-65844</v>
      </c>
      <c r="I175" s="11">
        <f t="shared" si="39"/>
        <v>-49824</v>
      </c>
      <c r="J175" s="11">
        <f t="shared" si="40"/>
        <v>-35064</v>
      </c>
      <c r="K175" s="11">
        <f t="shared" si="41"/>
        <v>-16164</v>
      </c>
      <c r="L175" s="14">
        <f t="shared" si="42"/>
        <v>-88884</v>
      </c>
      <c r="M175" s="14">
        <f t="shared" si="43"/>
        <v>-78204</v>
      </c>
      <c r="N175" s="14">
        <f t="shared" si="44"/>
        <v>-68364</v>
      </c>
      <c r="O175" s="11">
        <f t="shared" si="45"/>
        <v>-55764</v>
      </c>
      <c r="P175" s="11">
        <f t="array" ref="P175">MIN(IF(D175:G175&gt;=$G$2*$B175,D175:G175))</f>
        <v>3276</v>
      </c>
      <c r="Q175" s="3">
        <f t="array" ref="Q175">MIN(IF(H175:K175&gt;=$H$2*$B175/2,H175:K175))</f>
        <v>0</v>
      </c>
      <c r="R175" s="17">
        <f t="array" ref="R175">MIN(IF(L175:O175&gt;=$I$2*$B175/3,L175:O175))</f>
        <v>0</v>
      </c>
      <c r="S175" s="14">
        <f t="array" ref="S175">IF(P175:R175&gt;0,MIN(IF(P175:R175&gt;0,P175:R175)),10000000)</f>
        <v>3276</v>
      </c>
      <c r="U175" s="20">
        <f t="shared" si="47"/>
        <v>3840</v>
      </c>
      <c r="V175" s="20">
        <f t="shared" si="48"/>
        <v>1</v>
      </c>
      <c r="W175" s="21">
        <f t="shared" si="46"/>
        <v>36</v>
      </c>
      <c r="Y175" s="21">
        <f t="shared" si="50"/>
        <v>36</v>
      </c>
      <c r="Z175" s="21">
        <f t="shared" si="50"/>
        <v>0</v>
      </c>
      <c r="AA175" s="21">
        <f t="shared" si="50"/>
        <v>0</v>
      </c>
      <c r="AB175" s="21">
        <f t="shared" si="50"/>
        <v>0</v>
      </c>
    </row>
    <row r="176" spans="1:28" x14ac:dyDescent="0.2">
      <c r="A176" s="8">
        <v>3749</v>
      </c>
      <c r="B176" s="8">
        <v>36</v>
      </c>
      <c r="D176" s="11">
        <f t="shared" si="34"/>
        <v>3276</v>
      </c>
      <c r="E176" s="11">
        <f t="shared" si="35"/>
        <v>35316</v>
      </c>
      <c r="F176" s="11">
        <f t="shared" si="36"/>
        <v>64836</v>
      </c>
      <c r="G176" s="11">
        <f t="shared" si="37"/>
        <v>102636</v>
      </c>
      <c r="H176" s="11">
        <f t="shared" si="38"/>
        <v>-65844</v>
      </c>
      <c r="I176" s="11">
        <f t="shared" si="39"/>
        <v>-49824</v>
      </c>
      <c r="J176" s="11">
        <f t="shared" si="40"/>
        <v>-35064</v>
      </c>
      <c r="K176" s="11">
        <f t="shared" si="41"/>
        <v>-16164</v>
      </c>
      <c r="L176" s="14">
        <f t="shared" si="42"/>
        <v>-88884</v>
      </c>
      <c r="M176" s="14">
        <f t="shared" si="43"/>
        <v>-78204</v>
      </c>
      <c r="N176" s="14">
        <f t="shared" si="44"/>
        <v>-68364</v>
      </c>
      <c r="O176" s="11">
        <f t="shared" si="45"/>
        <v>-55764</v>
      </c>
      <c r="P176" s="11">
        <f t="array" ref="P176">MIN(IF(D176:G176&gt;=$G$2*$B176,D176:G176))</f>
        <v>3276</v>
      </c>
      <c r="Q176" s="3">
        <f t="array" ref="Q176">MIN(IF(H176:K176&gt;=$H$2*$B176/2,H176:K176))</f>
        <v>0</v>
      </c>
      <c r="R176" s="17">
        <f t="array" ref="R176">MIN(IF(L176:O176&gt;=$I$2*$B176/3,L176:O176))</f>
        <v>0</v>
      </c>
      <c r="S176" s="14">
        <f t="array" ref="S176">IF(P176:R176&gt;0,MIN(IF(P176:R176&gt;0,P176:R176)),10000000)</f>
        <v>3276</v>
      </c>
      <c r="U176" s="20">
        <f t="shared" si="47"/>
        <v>3840</v>
      </c>
      <c r="V176" s="20">
        <f t="shared" si="48"/>
        <v>1</v>
      </c>
      <c r="W176" s="21">
        <f t="shared" si="46"/>
        <v>36</v>
      </c>
      <c r="Y176" s="21">
        <f t="shared" si="50"/>
        <v>36</v>
      </c>
      <c r="Z176" s="21">
        <f t="shared" si="50"/>
        <v>0</v>
      </c>
      <c r="AA176" s="21">
        <f t="shared" si="50"/>
        <v>0</v>
      </c>
      <c r="AB176" s="21">
        <f t="shared" si="50"/>
        <v>0</v>
      </c>
    </row>
    <row r="177" spans="1:28" x14ac:dyDescent="0.2">
      <c r="A177" s="8">
        <v>3749</v>
      </c>
      <c r="B177" s="8">
        <v>32</v>
      </c>
      <c r="D177" s="11">
        <f t="shared" si="34"/>
        <v>2912</v>
      </c>
      <c r="E177" s="11">
        <f t="shared" si="35"/>
        <v>31392</v>
      </c>
      <c r="F177" s="11">
        <f t="shared" si="36"/>
        <v>57632</v>
      </c>
      <c r="G177" s="11">
        <f t="shared" si="37"/>
        <v>91232</v>
      </c>
      <c r="H177" s="11">
        <f t="shared" si="38"/>
        <v>-58528</v>
      </c>
      <c r="I177" s="11">
        <f t="shared" si="39"/>
        <v>-44288</v>
      </c>
      <c r="J177" s="11">
        <f t="shared" si="40"/>
        <v>-31168</v>
      </c>
      <c r="K177" s="11">
        <f t="shared" si="41"/>
        <v>-14368</v>
      </c>
      <c r="L177" s="14">
        <f t="shared" si="42"/>
        <v>-79008</v>
      </c>
      <c r="M177" s="14">
        <f t="shared" si="43"/>
        <v>-69514.666666666672</v>
      </c>
      <c r="N177" s="14">
        <f t="shared" si="44"/>
        <v>-60768</v>
      </c>
      <c r="O177" s="11">
        <f t="shared" si="45"/>
        <v>-49568</v>
      </c>
      <c r="P177" s="11">
        <f t="array" ref="P177">MIN(IF(D177:G177&gt;=$G$2*$B177,D177:G177))</f>
        <v>2912</v>
      </c>
      <c r="Q177" s="3">
        <f t="array" ref="Q177">MIN(IF(H177:K177&gt;=$H$2*$B177/2,H177:K177))</f>
        <v>0</v>
      </c>
      <c r="R177" s="17">
        <f t="array" ref="R177">MIN(IF(L177:O177&gt;=$I$2*$B177/3,L177:O177))</f>
        <v>0</v>
      </c>
      <c r="S177" s="14">
        <f t="array" ref="S177">IF(P177:R177&gt;0,MIN(IF(P177:R177&gt;0,P177:R177)),10000000)</f>
        <v>2912</v>
      </c>
      <c r="U177" s="20">
        <f t="shared" si="47"/>
        <v>3840</v>
      </c>
      <c r="V177" s="20">
        <f t="shared" si="48"/>
        <v>1</v>
      </c>
      <c r="W177" s="21">
        <f t="shared" si="46"/>
        <v>32</v>
      </c>
      <c r="Y177" s="21">
        <f t="shared" si="50"/>
        <v>32</v>
      </c>
      <c r="Z177" s="21">
        <f t="shared" si="50"/>
        <v>0</v>
      </c>
      <c r="AA177" s="21">
        <f t="shared" si="50"/>
        <v>0</v>
      </c>
      <c r="AB177" s="21">
        <f t="shared" si="50"/>
        <v>0</v>
      </c>
    </row>
    <row r="178" spans="1:28" x14ac:dyDescent="0.2">
      <c r="A178" s="8">
        <v>3749</v>
      </c>
      <c r="B178" s="8">
        <v>31</v>
      </c>
      <c r="D178" s="11">
        <f t="shared" si="34"/>
        <v>2821</v>
      </c>
      <c r="E178" s="11">
        <f t="shared" si="35"/>
        <v>30411</v>
      </c>
      <c r="F178" s="11">
        <f t="shared" si="36"/>
        <v>55831</v>
      </c>
      <c r="G178" s="11">
        <f t="shared" si="37"/>
        <v>88381</v>
      </c>
      <c r="H178" s="11">
        <f t="shared" si="38"/>
        <v>-56699</v>
      </c>
      <c r="I178" s="11">
        <f t="shared" si="39"/>
        <v>-42904</v>
      </c>
      <c r="J178" s="11">
        <f t="shared" si="40"/>
        <v>-30194</v>
      </c>
      <c r="K178" s="11">
        <f t="shared" si="41"/>
        <v>-13919</v>
      </c>
      <c r="L178" s="14">
        <f t="shared" si="42"/>
        <v>-76539</v>
      </c>
      <c r="M178" s="14">
        <f t="shared" si="43"/>
        <v>-67342.333333333328</v>
      </c>
      <c r="N178" s="14">
        <f t="shared" si="44"/>
        <v>-58869</v>
      </c>
      <c r="O178" s="11">
        <f t="shared" si="45"/>
        <v>-48019</v>
      </c>
      <c r="P178" s="11">
        <f t="array" ref="P178">MIN(IF(D178:G178&gt;=$G$2*$B178,D178:G178))</f>
        <v>2821</v>
      </c>
      <c r="Q178" s="3">
        <f t="array" ref="Q178">MIN(IF(H178:K178&gt;=$H$2*$B178/2,H178:K178))</f>
        <v>0</v>
      </c>
      <c r="R178" s="17">
        <f t="array" ref="R178">MIN(IF(L178:O178&gt;=$I$2*$B178/3,L178:O178))</f>
        <v>0</v>
      </c>
      <c r="S178" s="14">
        <f t="array" ref="S178">IF(P178:R178&gt;0,MIN(IF(P178:R178&gt;0,P178:R178)),10000000)</f>
        <v>2821</v>
      </c>
      <c r="U178" s="20">
        <f t="shared" si="47"/>
        <v>3840</v>
      </c>
      <c r="V178" s="20">
        <f t="shared" si="48"/>
        <v>1</v>
      </c>
      <c r="W178" s="21">
        <f t="shared" si="46"/>
        <v>31</v>
      </c>
      <c r="Y178" s="21">
        <f t="shared" si="50"/>
        <v>31</v>
      </c>
      <c r="Z178" s="21">
        <f t="shared" si="50"/>
        <v>0</v>
      </c>
      <c r="AA178" s="21">
        <f t="shared" si="50"/>
        <v>0</v>
      </c>
      <c r="AB178" s="21">
        <f t="shared" si="50"/>
        <v>0</v>
      </c>
    </row>
    <row r="179" spans="1:28" x14ac:dyDescent="0.2">
      <c r="A179" s="8">
        <v>3789</v>
      </c>
      <c r="B179" s="8">
        <v>27</v>
      </c>
      <c r="D179" s="11">
        <f t="shared" si="34"/>
        <v>1377</v>
      </c>
      <c r="E179" s="11">
        <f t="shared" si="35"/>
        <v>25407</v>
      </c>
      <c r="F179" s="11">
        <f t="shared" si="36"/>
        <v>47547</v>
      </c>
      <c r="G179" s="11">
        <f t="shared" si="37"/>
        <v>75897</v>
      </c>
      <c r="H179" s="11">
        <f t="shared" si="38"/>
        <v>-50463</v>
      </c>
      <c r="I179" s="11">
        <f t="shared" si="39"/>
        <v>-38448</v>
      </c>
      <c r="J179" s="11">
        <f t="shared" si="40"/>
        <v>-27378</v>
      </c>
      <c r="K179" s="11">
        <f t="shared" si="41"/>
        <v>-13203</v>
      </c>
      <c r="L179" s="14">
        <f t="shared" si="42"/>
        <v>-67743</v>
      </c>
      <c r="M179" s="14">
        <f t="shared" si="43"/>
        <v>-59733</v>
      </c>
      <c r="N179" s="14">
        <f t="shared" si="44"/>
        <v>-52353</v>
      </c>
      <c r="O179" s="11">
        <f t="shared" si="45"/>
        <v>-42903</v>
      </c>
      <c r="P179" s="11">
        <f t="array" ref="P179">MIN(IF(D179:G179&gt;=$G$2*$B179,D179:G179))</f>
        <v>1377</v>
      </c>
      <c r="Q179" s="3">
        <f t="array" ref="Q179">MIN(IF(H179:K179&gt;=$H$2*$B179/2,H179:K179))</f>
        <v>0</v>
      </c>
      <c r="R179" s="17">
        <f t="array" ref="R179">MIN(IF(L179:O179&gt;=$I$2*$B179/3,L179:O179))</f>
        <v>0</v>
      </c>
      <c r="S179" s="14">
        <f t="array" ref="S179">IF(P179:R179&gt;0,MIN(IF(P179:R179&gt;0,P179:R179)),10000000)</f>
        <v>1377</v>
      </c>
      <c r="U179" s="20">
        <f t="shared" si="47"/>
        <v>3840</v>
      </c>
      <c r="V179" s="20">
        <f t="shared" si="48"/>
        <v>1</v>
      </c>
      <c r="W179" s="21">
        <f t="shared" si="46"/>
        <v>27</v>
      </c>
      <c r="Y179" s="21">
        <f t="shared" si="50"/>
        <v>27</v>
      </c>
      <c r="Z179" s="21">
        <f t="shared" si="50"/>
        <v>0</v>
      </c>
      <c r="AA179" s="21">
        <f t="shared" si="50"/>
        <v>0</v>
      </c>
      <c r="AB179" s="21">
        <f t="shared" si="50"/>
        <v>0</v>
      </c>
    </row>
    <row r="180" spans="1:28" x14ac:dyDescent="0.2">
      <c r="A180" s="8">
        <v>3749</v>
      </c>
      <c r="B180" s="8">
        <v>31</v>
      </c>
      <c r="D180" s="11">
        <f t="shared" si="34"/>
        <v>2821</v>
      </c>
      <c r="E180" s="11">
        <f t="shared" si="35"/>
        <v>30411</v>
      </c>
      <c r="F180" s="11">
        <f t="shared" si="36"/>
        <v>55831</v>
      </c>
      <c r="G180" s="11">
        <f t="shared" si="37"/>
        <v>88381</v>
      </c>
      <c r="H180" s="11">
        <f t="shared" si="38"/>
        <v>-56699</v>
      </c>
      <c r="I180" s="11">
        <f t="shared" si="39"/>
        <v>-42904</v>
      </c>
      <c r="J180" s="11">
        <f t="shared" si="40"/>
        <v>-30194</v>
      </c>
      <c r="K180" s="11">
        <f t="shared" si="41"/>
        <v>-13919</v>
      </c>
      <c r="L180" s="14">
        <f t="shared" si="42"/>
        <v>-76539</v>
      </c>
      <c r="M180" s="14">
        <f t="shared" si="43"/>
        <v>-67342.333333333328</v>
      </c>
      <c r="N180" s="14">
        <f t="shared" si="44"/>
        <v>-58869</v>
      </c>
      <c r="O180" s="11">
        <f t="shared" si="45"/>
        <v>-48019</v>
      </c>
      <c r="P180" s="11">
        <f t="array" ref="P180">MIN(IF(D180:G180&gt;=$G$2*$B180,D180:G180))</f>
        <v>2821</v>
      </c>
      <c r="Q180" s="3">
        <f t="array" ref="Q180">MIN(IF(H180:K180&gt;=$H$2*$B180/2,H180:K180))</f>
        <v>0</v>
      </c>
      <c r="R180" s="17">
        <f t="array" ref="R180">MIN(IF(L180:O180&gt;=$I$2*$B180/3,L180:O180))</f>
        <v>0</v>
      </c>
      <c r="S180" s="14">
        <f t="array" ref="S180">IF(P180:R180&gt;0,MIN(IF(P180:R180&gt;0,P180:R180)),10000000)</f>
        <v>2821</v>
      </c>
      <c r="U180" s="20">
        <f t="shared" si="47"/>
        <v>3840</v>
      </c>
      <c r="V180" s="20">
        <f t="shared" si="48"/>
        <v>1</v>
      </c>
      <c r="W180" s="21">
        <f t="shared" si="46"/>
        <v>31</v>
      </c>
      <c r="Y180" s="21">
        <f t="shared" si="50"/>
        <v>31</v>
      </c>
      <c r="Z180" s="21">
        <f t="shared" si="50"/>
        <v>0</v>
      </c>
      <c r="AA180" s="21">
        <f t="shared" si="50"/>
        <v>0</v>
      </c>
      <c r="AB180" s="21">
        <f t="shared" si="50"/>
        <v>0</v>
      </c>
    </row>
    <row r="181" spans="1:28" x14ac:dyDescent="0.2">
      <c r="A181" s="8">
        <v>3789</v>
      </c>
      <c r="B181" s="8">
        <v>26</v>
      </c>
      <c r="D181" s="11">
        <f t="shared" si="34"/>
        <v>1326</v>
      </c>
      <c r="E181" s="11">
        <f t="shared" si="35"/>
        <v>24466</v>
      </c>
      <c r="F181" s="11">
        <f t="shared" si="36"/>
        <v>45786</v>
      </c>
      <c r="G181" s="11">
        <f t="shared" si="37"/>
        <v>73086</v>
      </c>
      <c r="H181" s="11">
        <f t="shared" si="38"/>
        <v>-48594</v>
      </c>
      <c r="I181" s="11">
        <f t="shared" si="39"/>
        <v>-37024</v>
      </c>
      <c r="J181" s="11">
        <f t="shared" si="40"/>
        <v>-26364</v>
      </c>
      <c r="K181" s="11">
        <f t="shared" si="41"/>
        <v>-12714</v>
      </c>
      <c r="L181" s="14">
        <f t="shared" si="42"/>
        <v>-65234</v>
      </c>
      <c r="M181" s="14">
        <f t="shared" si="43"/>
        <v>-57520.666666666664</v>
      </c>
      <c r="N181" s="14">
        <f t="shared" si="44"/>
        <v>-50414</v>
      </c>
      <c r="O181" s="11">
        <f t="shared" si="45"/>
        <v>-41314</v>
      </c>
      <c r="P181" s="11">
        <f t="array" ref="P181">MIN(IF(D181:G181&gt;=$G$2*$B181,D181:G181))</f>
        <v>1326</v>
      </c>
      <c r="Q181" s="3">
        <f t="array" ref="Q181">MIN(IF(H181:K181&gt;=$H$2*$B181/2,H181:K181))</f>
        <v>0</v>
      </c>
      <c r="R181" s="17">
        <f t="array" ref="R181">MIN(IF(L181:O181&gt;=$I$2*$B181/3,L181:O181))</f>
        <v>0</v>
      </c>
      <c r="S181" s="14">
        <f t="array" ref="S181">IF(P181:R181&gt;0,MIN(IF(P181:R181&gt;0,P181:R181)),10000000)</f>
        <v>1326</v>
      </c>
      <c r="U181" s="20">
        <f t="shared" si="47"/>
        <v>3840</v>
      </c>
      <c r="V181" s="20">
        <f t="shared" si="48"/>
        <v>1</v>
      </c>
      <c r="W181" s="21">
        <f t="shared" si="46"/>
        <v>26</v>
      </c>
      <c r="Y181" s="21">
        <f t="shared" si="50"/>
        <v>26</v>
      </c>
      <c r="Z181" s="21">
        <f t="shared" si="50"/>
        <v>0</v>
      </c>
      <c r="AA181" s="21">
        <f t="shared" si="50"/>
        <v>0</v>
      </c>
      <c r="AB181" s="21">
        <f t="shared" si="50"/>
        <v>0</v>
      </c>
    </row>
    <row r="182" spans="1:28" x14ac:dyDescent="0.2">
      <c r="A182" s="8">
        <v>3749</v>
      </c>
      <c r="B182" s="8">
        <v>26</v>
      </c>
      <c r="D182" s="11">
        <f t="shared" si="34"/>
        <v>2366</v>
      </c>
      <c r="E182" s="11">
        <f t="shared" si="35"/>
        <v>25506</v>
      </c>
      <c r="F182" s="11">
        <f t="shared" si="36"/>
        <v>46826</v>
      </c>
      <c r="G182" s="11">
        <f t="shared" si="37"/>
        <v>74126</v>
      </c>
      <c r="H182" s="11">
        <f t="shared" si="38"/>
        <v>-47554</v>
      </c>
      <c r="I182" s="11">
        <f t="shared" si="39"/>
        <v>-35984</v>
      </c>
      <c r="J182" s="11">
        <f t="shared" si="40"/>
        <v>-25324</v>
      </c>
      <c r="K182" s="11">
        <f t="shared" si="41"/>
        <v>-11674</v>
      </c>
      <c r="L182" s="14">
        <f t="shared" si="42"/>
        <v>-64194</v>
      </c>
      <c r="M182" s="14">
        <f t="shared" si="43"/>
        <v>-56480.666666666664</v>
      </c>
      <c r="N182" s="14">
        <f t="shared" si="44"/>
        <v>-49374</v>
      </c>
      <c r="O182" s="11">
        <f t="shared" si="45"/>
        <v>-40274</v>
      </c>
      <c r="P182" s="11">
        <f t="array" ref="P182">MIN(IF(D182:G182&gt;=$G$2*$B182,D182:G182))</f>
        <v>2366</v>
      </c>
      <c r="Q182" s="3">
        <f t="array" ref="Q182">MIN(IF(H182:K182&gt;=$H$2*$B182/2,H182:K182))</f>
        <v>0</v>
      </c>
      <c r="R182" s="17">
        <f t="array" ref="R182">MIN(IF(L182:O182&gt;=$I$2*$B182/3,L182:O182))</f>
        <v>0</v>
      </c>
      <c r="S182" s="14">
        <f t="array" ref="S182">IF(P182:R182&gt;0,MIN(IF(P182:R182&gt;0,P182:R182)),10000000)</f>
        <v>2366</v>
      </c>
      <c r="U182" s="20">
        <f t="shared" si="47"/>
        <v>3840</v>
      </c>
      <c r="V182" s="20">
        <f t="shared" si="48"/>
        <v>1</v>
      </c>
      <c r="W182" s="21">
        <f t="shared" si="46"/>
        <v>26</v>
      </c>
      <c r="Y182" s="21">
        <f t="shared" si="50"/>
        <v>26</v>
      </c>
      <c r="Z182" s="21">
        <f t="shared" si="50"/>
        <v>0</v>
      </c>
      <c r="AA182" s="21">
        <f t="shared" si="50"/>
        <v>0</v>
      </c>
      <c r="AB182" s="21">
        <f t="shared" si="50"/>
        <v>0</v>
      </c>
    </row>
    <row r="183" spans="1:28" x14ac:dyDescent="0.2">
      <c r="A183" s="8">
        <v>3749</v>
      </c>
      <c r="B183" s="8">
        <v>23</v>
      </c>
      <c r="D183" s="11">
        <f t="shared" si="34"/>
        <v>2093</v>
      </c>
      <c r="E183" s="11">
        <f t="shared" si="35"/>
        <v>22563</v>
      </c>
      <c r="F183" s="11">
        <f t="shared" si="36"/>
        <v>41423</v>
      </c>
      <c r="G183" s="11">
        <f t="shared" si="37"/>
        <v>65573</v>
      </c>
      <c r="H183" s="11">
        <f t="shared" si="38"/>
        <v>-42067</v>
      </c>
      <c r="I183" s="11">
        <f t="shared" si="39"/>
        <v>-31832</v>
      </c>
      <c r="J183" s="11">
        <f t="shared" si="40"/>
        <v>-22402</v>
      </c>
      <c r="K183" s="11">
        <f t="shared" si="41"/>
        <v>-10327</v>
      </c>
      <c r="L183" s="14">
        <f t="shared" si="42"/>
        <v>-56787</v>
      </c>
      <c r="M183" s="14">
        <f t="shared" si="43"/>
        <v>-49963.666666666664</v>
      </c>
      <c r="N183" s="14">
        <f t="shared" si="44"/>
        <v>-43677</v>
      </c>
      <c r="O183" s="11">
        <f t="shared" si="45"/>
        <v>-35627</v>
      </c>
      <c r="P183" s="11">
        <f t="array" ref="P183">MIN(IF(D183:G183&gt;=$G$2*$B183,D183:G183))</f>
        <v>2093</v>
      </c>
      <c r="Q183" s="3">
        <f t="array" ref="Q183">MIN(IF(H183:K183&gt;=$H$2*$B183/2,H183:K183))</f>
        <v>0</v>
      </c>
      <c r="R183" s="17">
        <f t="array" ref="R183">MIN(IF(L183:O183&gt;=$I$2*$B183/3,L183:O183))</f>
        <v>0</v>
      </c>
      <c r="S183" s="14">
        <f t="array" ref="S183">IF(P183:R183&gt;0,MIN(IF(P183:R183&gt;0,P183:R183)),10000000)</f>
        <v>2093</v>
      </c>
      <c r="U183" s="20">
        <f t="shared" si="47"/>
        <v>3840</v>
      </c>
      <c r="V183" s="20">
        <f t="shared" si="48"/>
        <v>1</v>
      </c>
      <c r="W183" s="21">
        <f t="shared" si="46"/>
        <v>23</v>
      </c>
      <c r="Y183" s="21">
        <f t="shared" si="50"/>
        <v>23</v>
      </c>
      <c r="Z183" s="21">
        <f t="shared" si="50"/>
        <v>0</v>
      </c>
      <c r="AA183" s="21">
        <f t="shared" si="50"/>
        <v>0</v>
      </c>
      <c r="AB183" s="21">
        <f t="shared" si="50"/>
        <v>0</v>
      </c>
    </row>
    <row r="184" spans="1:28" x14ac:dyDescent="0.2">
      <c r="A184" s="8">
        <v>3749</v>
      </c>
      <c r="B184" s="8">
        <v>23</v>
      </c>
      <c r="D184" s="11">
        <f t="shared" si="34"/>
        <v>2093</v>
      </c>
      <c r="E184" s="11">
        <f t="shared" si="35"/>
        <v>22563</v>
      </c>
      <c r="F184" s="11">
        <f t="shared" si="36"/>
        <v>41423</v>
      </c>
      <c r="G184" s="11">
        <f t="shared" si="37"/>
        <v>65573</v>
      </c>
      <c r="H184" s="11">
        <f t="shared" si="38"/>
        <v>-42067</v>
      </c>
      <c r="I184" s="11">
        <f t="shared" si="39"/>
        <v>-31832</v>
      </c>
      <c r="J184" s="11">
        <f t="shared" si="40"/>
        <v>-22402</v>
      </c>
      <c r="K184" s="11">
        <f t="shared" si="41"/>
        <v>-10327</v>
      </c>
      <c r="L184" s="14">
        <f t="shared" si="42"/>
        <v>-56787</v>
      </c>
      <c r="M184" s="14">
        <f t="shared" si="43"/>
        <v>-49963.666666666664</v>
      </c>
      <c r="N184" s="14">
        <f t="shared" si="44"/>
        <v>-43677</v>
      </c>
      <c r="O184" s="11">
        <f t="shared" si="45"/>
        <v>-35627</v>
      </c>
      <c r="P184" s="11">
        <f t="array" ref="P184">MIN(IF(D184:G184&gt;=$G$2*$B184,D184:G184))</f>
        <v>2093</v>
      </c>
      <c r="Q184" s="3">
        <f t="array" ref="Q184">MIN(IF(H184:K184&gt;=$H$2*$B184/2,H184:K184))</f>
        <v>0</v>
      </c>
      <c r="R184" s="17">
        <f t="array" ref="R184">MIN(IF(L184:O184&gt;=$I$2*$B184/3,L184:O184))</f>
        <v>0</v>
      </c>
      <c r="S184" s="14">
        <f t="array" ref="S184">IF(P184:R184&gt;0,MIN(IF(P184:R184&gt;0,P184:R184)),10000000)</f>
        <v>2093</v>
      </c>
      <c r="U184" s="20">
        <f t="shared" si="47"/>
        <v>3840</v>
      </c>
      <c r="V184" s="20">
        <f t="shared" si="48"/>
        <v>1</v>
      </c>
      <c r="W184" s="21">
        <f t="shared" si="46"/>
        <v>23</v>
      </c>
      <c r="Y184" s="21">
        <f t="shared" si="50"/>
        <v>23</v>
      </c>
      <c r="Z184" s="21">
        <f t="shared" si="50"/>
        <v>0</v>
      </c>
      <c r="AA184" s="21">
        <f t="shared" si="50"/>
        <v>0</v>
      </c>
      <c r="AB184" s="21">
        <f t="shared" si="50"/>
        <v>0</v>
      </c>
    </row>
    <row r="185" spans="1:28" x14ac:dyDescent="0.2">
      <c r="A185" s="8">
        <v>3789</v>
      </c>
      <c r="B185" s="8">
        <v>23</v>
      </c>
      <c r="D185" s="11">
        <f t="shared" si="34"/>
        <v>1173</v>
      </c>
      <c r="E185" s="11">
        <f t="shared" si="35"/>
        <v>21643</v>
      </c>
      <c r="F185" s="11">
        <f t="shared" si="36"/>
        <v>40503</v>
      </c>
      <c r="G185" s="11">
        <f t="shared" si="37"/>
        <v>64653</v>
      </c>
      <c r="H185" s="11">
        <f t="shared" si="38"/>
        <v>-42987</v>
      </c>
      <c r="I185" s="11">
        <f t="shared" si="39"/>
        <v>-32752</v>
      </c>
      <c r="J185" s="11">
        <f t="shared" si="40"/>
        <v>-23322</v>
      </c>
      <c r="K185" s="11">
        <f t="shared" si="41"/>
        <v>-11247</v>
      </c>
      <c r="L185" s="14">
        <f t="shared" si="42"/>
        <v>-57707</v>
      </c>
      <c r="M185" s="14">
        <f t="shared" si="43"/>
        <v>-50883.666666666664</v>
      </c>
      <c r="N185" s="14">
        <f t="shared" si="44"/>
        <v>-44597</v>
      </c>
      <c r="O185" s="11">
        <f t="shared" si="45"/>
        <v>-36547</v>
      </c>
      <c r="P185" s="11">
        <f t="array" ref="P185">MIN(IF(D185:G185&gt;=$G$2*$B185,D185:G185))</f>
        <v>1173</v>
      </c>
      <c r="Q185" s="3">
        <f t="array" ref="Q185">MIN(IF(H185:K185&gt;=$H$2*$B185/2,H185:K185))</f>
        <v>0</v>
      </c>
      <c r="R185" s="17">
        <f t="array" ref="R185">MIN(IF(L185:O185&gt;=$I$2*$B185/3,L185:O185))</f>
        <v>0</v>
      </c>
      <c r="S185" s="14">
        <f t="array" ref="S185">IF(P185:R185&gt;0,MIN(IF(P185:R185&gt;0,P185:R185)),10000000)</f>
        <v>1173</v>
      </c>
      <c r="U185" s="20">
        <f t="shared" si="47"/>
        <v>3840</v>
      </c>
      <c r="V185" s="20">
        <f t="shared" si="48"/>
        <v>1</v>
      </c>
      <c r="W185" s="21">
        <f t="shared" si="46"/>
        <v>23</v>
      </c>
      <c r="Y185" s="21">
        <f t="shared" si="50"/>
        <v>23</v>
      </c>
      <c r="Z185" s="21">
        <f t="shared" si="50"/>
        <v>0</v>
      </c>
      <c r="AA185" s="21">
        <f t="shared" si="50"/>
        <v>0</v>
      </c>
      <c r="AB185" s="21">
        <f t="shared" si="50"/>
        <v>0</v>
      </c>
    </row>
    <row r="186" spans="1:28" x14ac:dyDescent="0.2">
      <c r="A186" s="8">
        <v>3789</v>
      </c>
      <c r="B186" s="8">
        <v>20</v>
      </c>
      <c r="D186" s="11">
        <f t="shared" si="34"/>
        <v>1020</v>
      </c>
      <c r="E186" s="11">
        <f t="shared" si="35"/>
        <v>18820</v>
      </c>
      <c r="F186" s="11">
        <f t="shared" si="36"/>
        <v>35220</v>
      </c>
      <c r="G186" s="11">
        <f t="shared" si="37"/>
        <v>56220</v>
      </c>
      <c r="H186" s="11">
        <f t="shared" si="38"/>
        <v>-37380</v>
      </c>
      <c r="I186" s="11">
        <f t="shared" si="39"/>
        <v>-28480</v>
      </c>
      <c r="J186" s="11">
        <f t="shared" si="40"/>
        <v>-20280</v>
      </c>
      <c r="K186" s="11">
        <f t="shared" si="41"/>
        <v>-9780</v>
      </c>
      <c r="L186" s="14">
        <f t="shared" si="42"/>
        <v>-50180</v>
      </c>
      <c r="M186" s="14">
        <f t="shared" si="43"/>
        <v>-44246.666666666664</v>
      </c>
      <c r="N186" s="14">
        <f t="shared" si="44"/>
        <v>-38780</v>
      </c>
      <c r="O186" s="11">
        <f t="shared" si="45"/>
        <v>-31780</v>
      </c>
      <c r="P186" s="11">
        <f t="array" ref="P186">MIN(IF(D186:G186&gt;=$G$2*$B186,D186:G186))</f>
        <v>1020</v>
      </c>
      <c r="Q186" s="3">
        <f t="array" ref="Q186">MIN(IF(H186:K186&gt;=$H$2*$B186/2,H186:K186))</f>
        <v>0</v>
      </c>
      <c r="R186" s="17">
        <f t="array" ref="R186">MIN(IF(L186:O186&gt;=$I$2*$B186/3,L186:O186))</f>
        <v>0</v>
      </c>
      <c r="S186" s="14">
        <f t="array" ref="S186">IF(P186:R186&gt;0,MIN(IF(P186:R186&gt;0,P186:R186)),10000000)</f>
        <v>1020</v>
      </c>
      <c r="U186" s="20">
        <f t="shared" si="47"/>
        <v>3840</v>
      </c>
      <c r="V186" s="20">
        <f t="shared" si="48"/>
        <v>1</v>
      </c>
      <c r="W186" s="21">
        <f t="shared" si="46"/>
        <v>20</v>
      </c>
      <c r="Y186" s="21">
        <f t="shared" si="50"/>
        <v>20</v>
      </c>
      <c r="Z186" s="21">
        <f t="shared" si="50"/>
        <v>0</v>
      </c>
      <c r="AA186" s="21">
        <f t="shared" si="50"/>
        <v>0</v>
      </c>
      <c r="AB186" s="21">
        <f t="shared" si="50"/>
        <v>0</v>
      </c>
    </row>
    <row r="187" spans="1:28" x14ac:dyDescent="0.2">
      <c r="A187" s="8">
        <v>3749</v>
      </c>
      <c r="B187" s="8">
        <v>19</v>
      </c>
      <c r="D187" s="11">
        <f t="shared" si="34"/>
        <v>1729</v>
      </c>
      <c r="E187" s="11">
        <f t="shared" si="35"/>
        <v>18639</v>
      </c>
      <c r="F187" s="11">
        <f t="shared" si="36"/>
        <v>34219</v>
      </c>
      <c r="G187" s="11">
        <f t="shared" si="37"/>
        <v>54169</v>
      </c>
      <c r="H187" s="11">
        <f t="shared" si="38"/>
        <v>-34751</v>
      </c>
      <c r="I187" s="11">
        <f t="shared" si="39"/>
        <v>-26296</v>
      </c>
      <c r="J187" s="11">
        <f t="shared" si="40"/>
        <v>-18506</v>
      </c>
      <c r="K187" s="11">
        <f t="shared" si="41"/>
        <v>-8531</v>
      </c>
      <c r="L187" s="14">
        <f t="shared" si="42"/>
        <v>-46911</v>
      </c>
      <c r="M187" s="14">
        <f t="shared" si="43"/>
        <v>-41274.333333333336</v>
      </c>
      <c r="N187" s="14">
        <f t="shared" si="44"/>
        <v>-36081</v>
      </c>
      <c r="O187" s="11">
        <f t="shared" si="45"/>
        <v>-29431</v>
      </c>
      <c r="P187" s="11">
        <f t="array" ref="P187">MIN(IF(D187:G187&gt;=$G$2*$B187,D187:G187))</f>
        <v>1729</v>
      </c>
      <c r="Q187" s="3">
        <f t="array" ref="Q187">MIN(IF(H187:K187&gt;=$H$2*$B187/2,H187:K187))</f>
        <v>0</v>
      </c>
      <c r="R187" s="17">
        <f t="array" ref="R187">MIN(IF(L187:O187&gt;=$I$2*$B187/3,L187:O187))</f>
        <v>0</v>
      </c>
      <c r="S187" s="14">
        <f t="array" ref="S187">IF(P187:R187&gt;0,MIN(IF(P187:R187&gt;0,P187:R187)),10000000)</f>
        <v>1729</v>
      </c>
      <c r="U187" s="20">
        <f t="shared" si="47"/>
        <v>3840</v>
      </c>
      <c r="V187" s="20">
        <f t="shared" si="48"/>
        <v>1</v>
      </c>
      <c r="W187" s="21">
        <f t="shared" si="46"/>
        <v>19</v>
      </c>
      <c r="Y187" s="21">
        <f t="shared" si="50"/>
        <v>19</v>
      </c>
      <c r="Z187" s="21">
        <f t="shared" si="50"/>
        <v>0</v>
      </c>
      <c r="AA187" s="21">
        <f t="shared" si="50"/>
        <v>0</v>
      </c>
      <c r="AB187" s="21">
        <f t="shared" si="50"/>
        <v>0</v>
      </c>
    </row>
    <row r="188" spans="1:28" x14ac:dyDescent="0.2">
      <c r="A188" s="8">
        <v>3769</v>
      </c>
      <c r="B188" s="8">
        <v>34</v>
      </c>
      <c r="D188" s="11">
        <f t="shared" si="34"/>
        <v>2414</v>
      </c>
      <c r="E188" s="11">
        <f t="shared" si="35"/>
        <v>32674</v>
      </c>
      <c r="F188" s="11">
        <f t="shared" si="36"/>
        <v>60554</v>
      </c>
      <c r="G188" s="11">
        <f t="shared" si="37"/>
        <v>96254</v>
      </c>
      <c r="H188" s="11">
        <f t="shared" si="38"/>
        <v>-62866</v>
      </c>
      <c r="I188" s="11">
        <f t="shared" si="39"/>
        <v>-47736</v>
      </c>
      <c r="J188" s="11">
        <f t="shared" si="40"/>
        <v>-33796</v>
      </c>
      <c r="K188" s="11">
        <f t="shared" si="41"/>
        <v>-15946</v>
      </c>
      <c r="L188" s="14">
        <f t="shared" si="42"/>
        <v>-84626</v>
      </c>
      <c r="M188" s="14">
        <f t="shared" si="43"/>
        <v>-74539.333333333328</v>
      </c>
      <c r="N188" s="14">
        <f t="shared" si="44"/>
        <v>-65246</v>
      </c>
      <c r="O188" s="11">
        <f t="shared" si="45"/>
        <v>-53346</v>
      </c>
      <c r="P188" s="11">
        <f t="array" ref="P188">MIN(IF(D188:G188&gt;=$G$2*$B188,D188:G188))</f>
        <v>2414</v>
      </c>
      <c r="Q188" s="3">
        <f t="array" ref="Q188">MIN(IF(H188:K188&gt;=$H$2*$B188/2,H188:K188))</f>
        <v>0</v>
      </c>
      <c r="R188" s="17">
        <f t="array" ref="R188">MIN(IF(L188:O188&gt;=$I$2*$B188/3,L188:O188))</f>
        <v>0</v>
      </c>
      <c r="S188" s="14">
        <f t="array" ref="S188">IF(P188:R188&gt;0,MIN(IF(P188:R188&gt;0,P188:R188)),10000000)</f>
        <v>2414</v>
      </c>
      <c r="U188" s="20">
        <f t="shared" si="47"/>
        <v>3840</v>
      </c>
      <c r="V188" s="20">
        <f t="shared" si="48"/>
        <v>1</v>
      </c>
      <c r="W188" s="21">
        <f t="shared" si="46"/>
        <v>34</v>
      </c>
      <c r="Y188" s="21">
        <f t="shared" si="50"/>
        <v>34</v>
      </c>
      <c r="Z188" s="21">
        <f t="shared" si="50"/>
        <v>0</v>
      </c>
      <c r="AA188" s="21">
        <f t="shared" si="50"/>
        <v>0</v>
      </c>
      <c r="AB188" s="21">
        <f t="shared" si="50"/>
        <v>0</v>
      </c>
    </row>
    <row r="189" spans="1:28" x14ac:dyDescent="0.2">
      <c r="A189" s="8">
        <v>3789</v>
      </c>
      <c r="B189" s="8">
        <v>20</v>
      </c>
      <c r="D189" s="11">
        <f t="shared" si="34"/>
        <v>1020</v>
      </c>
      <c r="E189" s="11">
        <f t="shared" si="35"/>
        <v>18820</v>
      </c>
      <c r="F189" s="11">
        <f t="shared" si="36"/>
        <v>35220</v>
      </c>
      <c r="G189" s="11">
        <f t="shared" si="37"/>
        <v>56220</v>
      </c>
      <c r="H189" s="11">
        <f t="shared" si="38"/>
        <v>-37380</v>
      </c>
      <c r="I189" s="11">
        <f t="shared" si="39"/>
        <v>-28480</v>
      </c>
      <c r="J189" s="11">
        <f t="shared" si="40"/>
        <v>-20280</v>
      </c>
      <c r="K189" s="11">
        <f t="shared" si="41"/>
        <v>-9780</v>
      </c>
      <c r="L189" s="14">
        <f t="shared" si="42"/>
        <v>-50180</v>
      </c>
      <c r="M189" s="14">
        <f t="shared" si="43"/>
        <v>-44246.666666666664</v>
      </c>
      <c r="N189" s="14">
        <f t="shared" si="44"/>
        <v>-38780</v>
      </c>
      <c r="O189" s="11">
        <f t="shared" si="45"/>
        <v>-31780</v>
      </c>
      <c r="P189" s="11">
        <f t="array" ref="P189">MIN(IF(D189:G189&gt;=$G$2*$B189,D189:G189))</f>
        <v>1020</v>
      </c>
      <c r="Q189" s="3">
        <f t="array" ref="Q189">MIN(IF(H189:K189&gt;=$H$2*$B189/2,H189:K189))</f>
        <v>0</v>
      </c>
      <c r="R189" s="17">
        <f t="array" ref="R189">MIN(IF(L189:O189&gt;=$I$2*$B189/3,L189:O189))</f>
        <v>0</v>
      </c>
      <c r="S189" s="14">
        <f t="array" ref="S189">IF(P189:R189&gt;0,MIN(IF(P189:R189&gt;0,P189:R189)),10000000)</f>
        <v>1020</v>
      </c>
      <c r="U189" s="20">
        <f t="shared" si="47"/>
        <v>3840</v>
      </c>
      <c r="V189" s="20">
        <f t="shared" si="48"/>
        <v>1</v>
      </c>
      <c r="W189" s="21">
        <f t="shared" si="46"/>
        <v>20</v>
      </c>
      <c r="Y189" s="21">
        <f t="shared" si="50"/>
        <v>20</v>
      </c>
      <c r="Z189" s="21">
        <f t="shared" si="50"/>
        <v>0</v>
      </c>
      <c r="AA189" s="21">
        <f t="shared" si="50"/>
        <v>0</v>
      </c>
      <c r="AB189" s="21">
        <f t="shared" si="50"/>
        <v>0</v>
      </c>
    </row>
    <row r="190" spans="1:28" x14ac:dyDescent="0.2">
      <c r="A190" s="8">
        <v>3789</v>
      </c>
      <c r="B190" s="8">
        <v>18</v>
      </c>
      <c r="D190" s="11">
        <f t="shared" si="34"/>
        <v>918</v>
      </c>
      <c r="E190" s="11">
        <f t="shared" si="35"/>
        <v>16938</v>
      </c>
      <c r="F190" s="11">
        <f t="shared" si="36"/>
        <v>31698</v>
      </c>
      <c r="G190" s="11">
        <f t="shared" si="37"/>
        <v>50598</v>
      </c>
      <c r="H190" s="11">
        <f t="shared" si="38"/>
        <v>-33642</v>
      </c>
      <c r="I190" s="11">
        <f t="shared" si="39"/>
        <v>-25632</v>
      </c>
      <c r="J190" s="11">
        <f t="shared" si="40"/>
        <v>-18252</v>
      </c>
      <c r="K190" s="11">
        <f t="shared" si="41"/>
        <v>-8802</v>
      </c>
      <c r="L190" s="14">
        <f t="shared" si="42"/>
        <v>-45162</v>
      </c>
      <c r="M190" s="14">
        <f t="shared" si="43"/>
        <v>-39822</v>
      </c>
      <c r="N190" s="14">
        <f t="shared" si="44"/>
        <v>-34902</v>
      </c>
      <c r="O190" s="11">
        <f t="shared" si="45"/>
        <v>-28602</v>
      </c>
      <c r="P190" s="11">
        <f t="array" ref="P190">MIN(IF(D190:G190&gt;=$G$2*$B190,D190:G190))</f>
        <v>918</v>
      </c>
      <c r="Q190" s="3">
        <f t="array" ref="Q190">MIN(IF(H190:K190&gt;=$H$2*$B190/2,H190:K190))</f>
        <v>0</v>
      </c>
      <c r="R190" s="17">
        <f t="array" ref="R190">MIN(IF(L190:O190&gt;=$I$2*$B190/3,L190:O190))</f>
        <v>0</v>
      </c>
      <c r="S190" s="14">
        <f t="array" ref="S190">IF(P190:R190&gt;0,MIN(IF(P190:R190&gt;0,P190:R190)),10000000)</f>
        <v>918</v>
      </c>
      <c r="U190" s="20">
        <f t="shared" si="47"/>
        <v>3840</v>
      </c>
      <c r="V190" s="20">
        <f t="shared" si="48"/>
        <v>1</v>
      </c>
      <c r="W190" s="21">
        <f t="shared" si="46"/>
        <v>18</v>
      </c>
      <c r="Y190" s="21">
        <f t="shared" si="50"/>
        <v>18</v>
      </c>
      <c r="Z190" s="21">
        <f t="shared" si="50"/>
        <v>0</v>
      </c>
      <c r="AA190" s="21">
        <f t="shared" si="50"/>
        <v>0</v>
      </c>
      <c r="AB190" s="21">
        <f t="shared" si="50"/>
        <v>0</v>
      </c>
    </row>
    <row r="191" spans="1:28" x14ac:dyDescent="0.2">
      <c r="A191" s="8">
        <v>3779</v>
      </c>
      <c r="B191" s="8">
        <v>32</v>
      </c>
      <c r="D191" s="11">
        <f t="shared" si="34"/>
        <v>1952</v>
      </c>
      <c r="E191" s="11">
        <f t="shared" si="35"/>
        <v>30432</v>
      </c>
      <c r="F191" s="11">
        <f t="shared" si="36"/>
        <v>56672</v>
      </c>
      <c r="G191" s="11">
        <f t="shared" si="37"/>
        <v>90272</v>
      </c>
      <c r="H191" s="11">
        <f t="shared" si="38"/>
        <v>-59488</v>
      </c>
      <c r="I191" s="11">
        <f t="shared" si="39"/>
        <v>-45248</v>
      </c>
      <c r="J191" s="11">
        <f t="shared" si="40"/>
        <v>-32128</v>
      </c>
      <c r="K191" s="11">
        <f t="shared" si="41"/>
        <v>-15328</v>
      </c>
      <c r="L191" s="14">
        <f t="shared" si="42"/>
        <v>-79968</v>
      </c>
      <c r="M191" s="14">
        <f t="shared" si="43"/>
        <v>-70474.666666666672</v>
      </c>
      <c r="N191" s="14">
        <f t="shared" si="44"/>
        <v>-61728</v>
      </c>
      <c r="O191" s="11">
        <f t="shared" si="45"/>
        <v>-50528</v>
      </c>
      <c r="P191" s="11">
        <f t="array" ref="P191">MIN(IF(D191:G191&gt;=$G$2*$B191,D191:G191))</f>
        <v>1952</v>
      </c>
      <c r="Q191" s="3">
        <f t="array" ref="Q191">MIN(IF(H191:K191&gt;=$H$2*$B191/2,H191:K191))</f>
        <v>0</v>
      </c>
      <c r="R191" s="17">
        <f t="array" ref="R191">MIN(IF(L191:O191&gt;=$I$2*$B191/3,L191:O191))</f>
        <v>0</v>
      </c>
      <c r="S191" s="14">
        <f t="array" ref="S191">IF(P191:R191&gt;0,MIN(IF(P191:R191&gt;0,P191:R191)),10000000)</f>
        <v>1952</v>
      </c>
      <c r="U191" s="20">
        <f t="shared" si="47"/>
        <v>3840</v>
      </c>
      <c r="V191" s="20">
        <f t="shared" si="48"/>
        <v>1</v>
      </c>
      <c r="W191" s="21">
        <f t="shared" si="46"/>
        <v>32</v>
      </c>
      <c r="Y191" s="21">
        <f t="shared" si="50"/>
        <v>32</v>
      </c>
      <c r="Z191" s="21">
        <f t="shared" si="50"/>
        <v>0</v>
      </c>
      <c r="AA191" s="21">
        <f t="shared" si="50"/>
        <v>0</v>
      </c>
      <c r="AB191" s="21">
        <f t="shared" si="50"/>
        <v>0</v>
      </c>
    </row>
    <row r="192" spans="1:28" x14ac:dyDescent="0.2">
      <c r="A192" s="8">
        <v>3789</v>
      </c>
      <c r="B192" s="8">
        <v>31</v>
      </c>
      <c r="D192" s="11">
        <f t="shared" si="34"/>
        <v>1581</v>
      </c>
      <c r="E192" s="11">
        <f t="shared" si="35"/>
        <v>29171</v>
      </c>
      <c r="F192" s="11">
        <f t="shared" si="36"/>
        <v>54591</v>
      </c>
      <c r="G192" s="11">
        <f t="shared" si="37"/>
        <v>87141</v>
      </c>
      <c r="H192" s="11">
        <f t="shared" si="38"/>
        <v>-57939</v>
      </c>
      <c r="I192" s="11">
        <f t="shared" si="39"/>
        <v>-44144</v>
      </c>
      <c r="J192" s="11">
        <f t="shared" si="40"/>
        <v>-31434</v>
      </c>
      <c r="K192" s="11">
        <f t="shared" si="41"/>
        <v>-15159</v>
      </c>
      <c r="L192" s="14">
        <f t="shared" si="42"/>
        <v>-77779</v>
      </c>
      <c r="M192" s="14">
        <f t="shared" si="43"/>
        <v>-68582.333333333328</v>
      </c>
      <c r="N192" s="14">
        <f t="shared" si="44"/>
        <v>-60109</v>
      </c>
      <c r="O192" s="11">
        <f t="shared" si="45"/>
        <v>-49259</v>
      </c>
      <c r="P192" s="11">
        <f t="array" ref="P192">MIN(IF(D192:G192&gt;=$G$2*$B192,D192:G192))</f>
        <v>1581</v>
      </c>
      <c r="Q192" s="3">
        <f t="array" ref="Q192">MIN(IF(H192:K192&gt;=$H$2*$B192/2,H192:K192))</f>
        <v>0</v>
      </c>
      <c r="R192" s="17">
        <f t="array" ref="R192">MIN(IF(L192:O192&gt;=$I$2*$B192/3,L192:O192))</f>
        <v>0</v>
      </c>
      <c r="S192" s="14">
        <f t="array" ref="S192">IF(P192:R192&gt;0,MIN(IF(P192:R192&gt;0,P192:R192)),10000000)</f>
        <v>1581</v>
      </c>
      <c r="U192" s="20">
        <f t="shared" si="47"/>
        <v>3840</v>
      </c>
      <c r="V192" s="20">
        <f t="shared" si="48"/>
        <v>1</v>
      </c>
      <c r="W192" s="21">
        <f t="shared" si="46"/>
        <v>31</v>
      </c>
      <c r="Y192" s="21">
        <f t="shared" si="50"/>
        <v>31</v>
      </c>
      <c r="Z192" s="21">
        <f t="shared" si="50"/>
        <v>0</v>
      </c>
      <c r="AA192" s="21">
        <f t="shared" si="50"/>
        <v>0</v>
      </c>
      <c r="AB192" s="21">
        <f t="shared" si="50"/>
        <v>0</v>
      </c>
    </row>
    <row r="193" spans="1:28" x14ac:dyDescent="0.2">
      <c r="A193" s="8">
        <v>3789</v>
      </c>
      <c r="B193" s="8">
        <v>28</v>
      </c>
      <c r="D193" s="11">
        <f t="shared" si="34"/>
        <v>1428</v>
      </c>
      <c r="E193" s="11">
        <f t="shared" si="35"/>
        <v>26348</v>
      </c>
      <c r="F193" s="11">
        <f t="shared" si="36"/>
        <v>49308</v>
      </c>
      <c r="G193" s="11">
        <f t="shared" si="37"/>
        <v>78708</v>
      </c>
      <c r="H193" s="11">
        <f t="shared" si="38"/>
        <v>-52332</v>
      </c>
      <c r="I193" s="11">
        <f t="shared" si="39"/>
        <v>-39872</v>
      </c>
      <c r="J193" s="11">
        <f t="shared" si="40"/>
        <v>-28392</v>
      </c>
      <c r="K193" s="11">
        <f t="shared" si="41"/>
        <v>-13692</v>
      </c>
      <c r="L193" s="14">
        <f t="shared" si="42"/>
        <v>-70252</v>
      </c>
      <c r="M193" s="14">
        <f t="shared" si="43"/>
        <v>-61945.333333333336</v>
      </c>
      <c r="N193" s="14">
        <f t="shared" si="44"/>
        <v>-54292</v>
      </c>
      <c r="O193" s="11">
        <f t="shared" si="45"/>
        <v>-44492</v>
      </c>
      <c r="P193" s="11">
        <f t="array" ref="P193">MIN(IF(D193:G193&gt;=$G$2*$B193,D193:G193))</f>
        <v>1428</v>
      </c>
      <c r="Q193" s="3">
        <f t="array" ref="Q193">MIN(IF(H193:K193&gt;=$H$2*$B193/2,H193:K193))</f>
        <v>0</v>
      </c>
      <c r="R193" s="17">
        <f t="array" ref="R193">MIN(IF(L193:O193&gt;=$I$2*$B193/3,L193:O193))</f>
        <v>0</v>
      </c>
      <c r="S193" s="14">
        <f t="array" ref="S193">IF(P193:R193&gt;0,MIN(IF(P193:R193&gt;0,P193:R193)),10000000)</f>
        <v>1428</v>
      </c>
      <c r="U193" s="20">
        <f t="shared" si="47"/>
        <v>3840</v>
      </c>
      <c r="V193" s="20">
        <f t="shared" si="48"/>
        <v>1</v>
      </c>
      <c r="W193" s="21">
        <f t="shared" si="46"/>
        <v>28</v>
      </c>
      <c r="Y193" s="21">
        <f t="shared" si="50"/>
        <v>28</v>
      </c>
      <c r="Z193" s="21">
        <f t="shared" si="50"/>
        <v>0</v>
      </c>
      <c r="AA193" s="21">
        <f t="shared" si="50"/>
        <v>0</v>
      </c>
      <c r="AB193" s="21">
        <f t="shared" si="50"/>
        <v>0</v>
      </c>
    </row>
    <row r="194" spans="1:28" x14ac:dyDescent="0.2">
      <c r="A194" s="8">
        <v>3789</v>
      </c>
      <c r="B194" s="8">
        <v>28</v>
      </c>
      <c r="D194" s="11">
        <f t="shared" si="34"/>
        <v>1428</v>
      </c>
      <c r="E194" s="11">
        <f t="shared" si="35"/>
        <v>26348</v>
      </c>
      <c r="F194" s="11">
        <f t="shared" si="36"/>
        <v>49308</v>
      </c>
      <c r="G194" s="11">
        <f t="shared" si="37"/>
        <v>78708</v>
      </c>
      <c r="H194" s="11">
        <f t="shared" si="38"/>
        <v>-52332</v>
      </c>
      <c r="I194" s="11">
        <f t="shared" si="39"/>
        <v>-39872</v>
      </c>
      <c r="J194" s="11">
        <f t="shared" si="40"/>
        <v>-28392</v>
      </c>
      <c r="K194" s="11">
        <f t="shared" si="41"/>
        <v>-13692</v>
      </c>
      <c r="L194" s="14">
        <f t="shared" si="42"/>
        <v>-70252</v>
      </c>
      <c r="M194" s="14">
        <f t="shared" si="43"/>
        <v>-61945.333333333336</v>
      </c>
      <c r="N194" s="14">
        <f t="shared" si="44"/>
        <v>-54292</v>
      </c>
      <c r="O194" s="11">
        <f t="shared" si="45"/>
        <v>-44492</v>
      </c>
      <c r="P194" s="11">
        <f t="array" ref="P194">MIN(IF(D194:G194&gt;=$G$2*$B194,D194:G194))</f>
        <v>1428</v>
      </c>
      <c r="Q194" s="3">
        <f t="array" ref="Q194">MIN(IF(H194:K194&gt;=$H$2*$B194/2,H194:K194))</f>
        <v>0</v>
      </c>
      <c r="R194" s="17">
        <f t="array" ref="R194">MIN(IF(L194:O194&gt;=$I$2*$B194/3,L194:O194))</f>
        <v>0</v>
      </c>
      <c r="S194" s="14">
        <f t="array" ref="S194">IF(P194:R194&gt;0,MIN(IF(P194:R194&gt;0,P194:R194)),10000000)</f>
        <v>1428</v>
      </c>
      <c r="U194" s="20">
        <f t="shared" si="47"/>
        <v>3840</v>
      </c>
      <c r="V194" s="20">
        <f t="shared" si="48"/>
        <v>1</v>
      </c>
      <c r="W194" s="21">
        <f t="shared" si="46"/>
        <v>28</v>
      </c>
      <c r="Y194" s="21">
        <f t="shared" si="50"/>
        <v>28</v>
      </c>
      <c r="Z194" s="21">
        <f t="shared" si="50"/>
        <v>0</v>
      </c>
      <c r="AA194" s="21">
        <f t="shared" si="50"/>
        <v>0</v>
      </c>
      <c r="AB194" s="21">
        <f t="shared" si="50"/>
        <v>0</v>
      </c>
    </row>
    <row r="195" spans="1:28" x14ac:dyDescent="0.2">
      <c r="A195" s="8">
        <v>3789</v>
      </c>
      <c r="B195" s="8">
        <v>13</v>
      </c>
      <c r="D195" s="11">
        <f t="shared" si="34"/>
        <v>663</v>
      </c>
      <c r="E195" s="11">
        <f t="shared" si="35"/>
        <v>12233</v>
      </c>
      <c r="F195" s="11">
        <f t="shared" si="36"/>
        <v>22893</v>
      </c>
      <c r="G195" s="11">
        <f t="shared" si="37"/>
        <v>36543</v>
      </c>
      <c r="H195" s="11">
        <f t="shared" si="38"/>
        <v>-24297</v>
      </c>
      <c r="I195" s="11">
        <f t="shared" si="39"/>
        <v>-18512</v>
      </c>
      <c r="J195" s="11">
        <f t="shared" si="40"/>
        <v>-13182</v>
      </c>
      <c r="K195" s="11">
        <f t="shared" si="41"/>
        <v>-6357</v>
      </c>
      <c r="L195" s="14">
        <f t="shared" si="42"/>
        <v>-32617</v>
      </c>
      <c r="M195" s="14">
        <f t="shared" si="43"/>
        <v>-28760.333333333332</v>
      </c>
      <c r="N195" s="14">
        <f t="shared" si="44"/>
        <v>-25207</v>
      </c>
      <c r="O195" s="11">
        <f t="shared" si="45"/>
        <v>-20657</v>
      </c>
      <c r="P195" s="11">
        <f t="array" ref="P195">MIN(IF(D195:G195&gt;=$G$2*$B195,D195:G195))</f>
        <v>663</v>
      </c>
      <c r="Q195" s="3">
        <f t="array" ref="Q195">MIN(IF(H195:K195&gt;=$H$2*$B195/2,H195:K195))</f>
        <v>0</v>
      </c>
      <c r="R195" s="17">
        <f t="array" ref="R195">MIN(IF(L195:O195&gt;=$I$2*$B195/3,L195:O195))</f>
        <v>0</v>
      </c>
      <c r="S195" s="14">
        <f t="array" ref="S195">IF(P195:R195&gt;0,MIN(IF(P195:R195&gt;0,P195:R195)),10000000)</f>
        <v>663</v>
      </c>
      <c r="U195" s="20">
        <f t="shared" si="47"/>
        <v>3840</v>
      </c>
      <c r="V195" s="20">
        <f t="shared" si="48"/>
        <v>1</v>
      </c>
      <c r="W195" s="21">
        <f t="shared" si="46"/>
        <v>13</v>
      </c>
      <c r="Y195" s="21">
        <f t="shared" si="50"/>
        <v>13</v>
      </c>
      <c r="Z195" s="21">
        <f t="shared" si="50"/>
        <v>0</v>
      </c>
      <c r="AA195" s="21">
        <f t="shared" si="50"/>
        <v>0</v>
      </c>
      <c r="AB195" s="21">
        <f t="shared" si="50"/>
        <v>0</v>
      </c>
    </row>
    <row r="196" spans="1:28" x14ac:dyDescent="0.2">
      <c r="A196" s="8">
        <v>3789</v>
      </c>
      <c r="B196" s="8">
        <v>25</v>
      </c>
      <c r="D196" s="11">
        <f t="shared" si="34"/>
        <v>1275</v>
      </c>
      <c r="E196" s="11">
        <f t="shared" si="35"/>
        <v>23525</v>
      </c>
      <c r="F196" s="11">
        <f t="shared" si="36"/>
        <v>44025</v>
      </c>
      <c r="G196" s="11">
        <f t="shared" si="37"/>
        <v>70275</v>
      </c>
      <c r="H196" s="11">
        <f t="shared" si="38"/>
        <v>-46725</v>
      </c>
      <c r="I196" s="11">
        <f t="shared" si="39"/>
        <v>-35600</v>
      </c>
      <c r="J196" s="11">
        <f t="shared" si="40"/>
        <v>-25350</v>
      </c>
      <c r="K196" s="11">
        <f t="shared" si="41"/>
        <v>-12225</v>
      </c>
      <c r="L196" s="14">
        <f t="shared" si="42"/>
        <v>-62725</v>
      </c>
      <c r="M196" s="14">
        <f t="shared" si="43"/>
        <v>-55308.333333333336</v>
      </c>
      <c r="N196" s="14">
        <f t="shared" si="44"/>
        <v>-48475</v>
      </c>
      <c r="O196" s="11">
        <f t="shared" si="45"/>
        <v>-39725</v>
      </c>
      <c r="P196" s="11">
        <f t="array" ref="P196">MIN(IF(D196:G196&gt;=$G$2*$B196,D196:G196))</f>
        <v>1275</v>
      </c>
      <c r="Q196" s="3">
        <f t="array" ref="Q196">MIN(IF(H196:K196&gt;=$H$2*$B196/2,H196:K196))</f>
        <v>0</v>
      </c>
      <c r="R196" s="17">
        <f t="array" ref="R196">MIN(IF(L196:O196&gt;=$I$2*$B196/3,L196:O196))</f>
        <v>0</v>
      </c>
      <c r="S196" s="14">
        <f t="array" ref="S196">IF(P196:R196&gt;0,MIN(IF(P196:R196&gt;0,P196:R196)),10000000)</f>
        <v>1275</v>
      </c>
      <c r="U196" s="20">
        <f t="shared" si="47"/>
        <v>3840</v>
      </c>
      <c r="V196" s="20">
        <f t="shared" si="48"/>
        <v>1</v>
      </c>
      <c r="W196" s="21">
        <f t="shared" si="46"/>
        <v>25</v>
      </c>
      <c r="Y196" s="21">
        <f t="shared" si="50"/>
        <v>25</v>
      </c>
      <c r="Z196" s="21">
        <f t="shared" si="50"/>
        <v>0</v>
      </c>
      <c r="AA196" s="21">
        <f t="shared" si="50"/>
        <v>0</v>
      </c>
      <c r="AB196" s="21">
        <f t="shared" si="50"/>
        <v>0</v>
      </c>
    </row>
    <row r="197" spans="1:28" x14ac:dyDescent="0.2">
      <c r="A197" s="8">
        <v>3789</v>
      </c>
      <c r="B197" s="8">
        <v>25</v>
      </c>
      <c r="D197" s="11">
        <f t="shared" si="34"/>
        <v>1275</v>
      </c>
      <c r="E197" s="11">
        <f t="shared" si="35"/>
        <v>23525</v>
      </c>
      <c r="F197" s="11">
        <f t="shared" si="36"/>
        <v>44025</v>
      </c>
      <c r="G197" s="11">
        <f t="shared" si="37"/>
        <v>70275</v>
      </c>
      <c r="H197" s="11">
        <f t="shared" si="38"/>
        <v>-46725</v>
      </c>
      <c r="I197" s="11">
        <f t="shared" si="39"/>
        <v>-35600</v>
      </c>
      <c r="J197" s="11">
        <f t="shared" si="40"/>
        <v>-25350</v>
      </c>
      <c r="K197" s="11">
        <f t="shared" si="41"/>
        <v>-12225</v>
      </c>
      <c r="L197" s="14">
        <f t="shared" si="42"/>
        <v>-62725</v>
      </c>
      <c r="M197" s="14">
        <f t="shared" si="43"/>
        <v>-55308.333333333336</v>
      </c>
      <c r="N197" s="14">
        <f t="shared" si="44"/>
        <v>-48475</v>
      </c>
      <c r="O197" s="11">
        <f t="shared" si="45"/>
        <v>-39725</v>
      </c>
      <c r="P197" s="11">
        <f t="array" ref="P197">MIN(IF(D197:G197&gt;=$G$2*$B197,D197:G197))</f>
        <v>1275</v>
      </c>
      <c r="Q197" s="3">
        <f t="array" ref="Q197">MIN(IF(H197:K197&gt;=$H$2*$B197/2,H197:K197))</f>
        <v>0</v>
      </c>
      <c r="R197" s="17">
        <f t="array" ref="R197">MIN(IF(L197:O197&gt;=$I$2*$B197/3,L197:O197))</f>
        <v>0</v>
      </c>
      <c r="S197" s="14">
        <f t="array" ref="S197">IF(P197:R197&gt;0,MIN(IF(P197:R197&gt;0,P197:R197)),10000000)</f>
        <v>1275</v>
      </c>
      <c r="U197" s="20">
        <f t="shared" si="47"/>
        <v>3840</v>
      </c>
      <c r="V197" s="20">
        <f t="shared" si="48"/>
        <v>1</v>
      </c>
      <c r="W197" s="21">
        <f t="shared" si="46"/>
        <v>25</v>
      </c>
      <c r="Y197" s="21">
        <f t="shared" si="50"/>
        <v>25</v>
      </c>
      <c r="Z197" s="21">
        <f t="shared" si="50"/>
        <v>0</v>
      </c>
      <c r="AA197" s="21">
        <f t="shared" si="50"/>
        <v>0</v>
      </c>
      <c r="AB197" s="21">
        <f t="shared" si="50"/>
        <v>0</v>
      </c>
    </row>
    <row r="198" spans="1:28" x14ac:dyDescent="0.2">
      <c r="A198" s="8">
        <v>3789</v>
      </c>
      <c r="B198" s="8">
        <v>24</v>
      </c>
      <c r="D198" s="11">
        <f t="shared" si="34"/>
        <v>1224</v>
      </c>
      <c r="E198" s="11">
        <f t="shared" si="35"/>
        <v>22584</v>
      </c>
      <c r="F198" s="11">
        <f t="shared" si="36"/>
        <v>42264</v>
      </c>
      <c r="G198" s="11">
        <f t="shared" si="37"/>
        <v>67464</v>
      </c>
      <c r="H198" s="11">
        <f t="shared" si="38"/>
        <v>-44856</v>
      </c>
      <c r="I198" s="11">
        <f t="shared" si="39"/>
        <v>-34176</v>
      </c>
      <c r="J198" s="11">
        <f t="shared" si="40"/>
        <v>-24336</v>
      </c>
      <c r="K198" s="11">
        <f t="shared" si="41"/>
        <v>-11736</v>
      </c>
      <c r="L198" s="14">
        <f t="shared" si="42"/>
        <v>-60216</v>
      </c>
      <c r="M198" s="14">
        <f t="shared" si="43"/>
        <v>-53096</v>
      </c>
      <c r="N198" s="14">
        <f t="shared" si="44"/>
        <v>-46536</v>
      </c>
      <c r="O198" s="11">
        <f t="shared" si="45"/>
        <v>-38136</v>
      </c>
      <c r="P198" s="11">
        <f t="array" ref="P198">MIN(IF(D198:G198&gt;=$G$2*$B198,D198:G198))</f>
        <v>1224</v>
      </c>
      <c r="Q198" s="3">
        <f t="array" ref="Q198">MIN(IF(H198:K198&gt;=$H$2*$B198/2,H198:K198))</f>
        <v>0</v>
      </c>
      <c r="R198" s="17">
        <f t="array" ref="R198">MIN(IF(L198:O198&gt;=$I$2*$B198/3,L198:O198))</f>
        <v>0</v>
      </c>
      <c r="S198" s="14">
        <f t="array" ref="S198">IF(P198:R198&gt;0,MIN(IF(P198:R198&gt;0,P198:R198)),10000000)</f>
        <v>1224</v>
      </c>
      <c r="U198" s="20">
        <f t="shared" si="47"/>
        <v>3840</v>
      </c>
      <c r="V198" s="20">
        <f t="shared" si="48"/>
        <v>1</v>
      </c>
      <c r="W198" s="21">
        <f t="shared" si="46"/>
        <v>24</v>
      </c>
      <c r="Y198" s="21">
        <f t="shared" si="50"/>
        <v>24</v>
      </c>
      <c r="Z198" s="21">
        <f t="shared" si="50"/>
        <v>0</v>
      </c>
      <c r="AA198" s="21">
        <f t="shared" si="50"/>
        <v>0</v>
      </c>
      <c r="AB198" s="21">
        <f t="shared" si="50"/>
        <v>0</v>
      </c>
    </row>
    <row r="199" spans="1:28" x14ac:dyDescent="0.2">
      <c r="A199" s="8">
        <v>3789</v>
      </c>
      <c r="B199" s="8">
        <v>18</v>
      </c>
      <c r="D199" s="11">
        <f t="shared" si="34"/>
        <v>918</v>
      </c>
      <c r="E199" s="11">
        <f t="shared" si="35"/>
        <v>16938</v>
      </c>
      <c r="F199" s="11">
        <f t="shared" si="36"/>
        <v>31698</v>
      </c>
      <c r="G199" s="11">
        <f t="shared" si="37"/>
        <v>50598</v>
      </c>
      <c r="H199" s="11">
        <f t="shared" si="38"/>
        <v>-33642</v>
      </c>
      <c r="I199" s="11">
        <f t="shared" si="39"/>
        <v>-25632</v>
      </c>
      <c r="J199" s="11">
        <f t="shared" si="40"/>
        <v>-18252</v>
      </c>
      <c r="K199" s="11">
        <f t="shared" si="41"/>
        <v>-8802</v>
      </c>
      <c r="L199" s="14">
        <f t="shared" si="42"/>
        <v>-45162</v>
      </c>
      <c r="M199" s="14">
        <f t="shared" si="43"/>
        <v>-39822</v>
      </c>
      <c r="N199" s="14">
        <f t="shared" si="44"/>
        <v>-34902</v>
      </c>
      <c r="O199" s="11">
        <f t="shared" si="45"/>
        <v>-28602</v>
      </c>
      <c r="P199" s="11">
        <f t="array" ref="P199">MIN(IF(D199:G199&gt;=$G$2*$B199,D199:G199))</f>
        <v>918</v>
      </c>
      <c r="Q199" s="3">
        <f t="array" ref="Q199">MIN(IF(H199:K199&gt;=$H$2*$B199/2,H199:K199))</f>
        <v>0</v>
      </c>
      <c r="R199" s="17">
        <f t="array" ref="R199">MIN(IF(L199:O199&gt;=$I$2*$B199/3,L199:O199))</f>
        <v>0</v>
      </c>
      <c r="S199" s="14">
        <f t="array" ref="S199">IF(P199:R199&gt;0,MIN(IF(P199:R199&gt;0,P199:R199)),10000000)</f>
        <v>918</v>
      </c>
      <c r="U199" s="20">
        <f t="shared" si="47"/>
        <v>3840</v>
      </c>
      <c r="V199" s="20">
        <f t="shared" si="48"/>
        <v>1</v>
      </c>
      <c r="W199" s="21">
        <f t="shared" si="46"/>
        <v>18</v>
      </c>
      <c r="Y199" s="21">
        <f t="shared" si="50"/>
        <v>18</v>
      </c>
      <c r="Z199" s="21">
        <f t="shared" si="50"/>
        <v>0</v>
      </c>
      <c r="AA199" s="21">
        <f t="shared" si="50"/>
        <v>0</v>
      </c>
      <c r="AB199" s="21">
        <f t="shared" si="50"/>
        <v>0</v>
      </c>
    </row>
    <row r="200" spans="1:28" x14ac:dyDescent="0.2">
      <c r="A200" s="8">
        <v>3894</v>
      </c>
      <c r="B200" s="8">
        <v>20</v>
      </c>
      <c r="D200" s="11">
        <f t="shared" ref="D200:D225" si="51">($F$2-$A200)*$B200</f>
        <v>-1080</v>
      </c>
      <c r="E200" s="11">
        <f t="shared" ref="E200:E225" si="52">($F$3-$A200)*$B200</f>
        <v>16720</v>
      </c>
      <c r="F200" s="11">
        <f t="shared" ref="F200:F225" si="53">($F$4-$A200)*$B200</f>
        <v>33120</v>
      </c>
      <c r="G200" s="11">
        <f t="shared" ref="G200:G225" si="54">($F$5-$A200)*$B200</f>
        <v>54120</v>
      </c>
      <c r="H200" s="11">
        <f t="shared" ref="H200:H225" si="55">($F$2-$A200*2)*$B200/2</f>
        <v>-39480</v>
      </c>
      <c r="I200" s="11">
        <f t="shared" ref="I200:I225" si="56">($F$3-$A200*2)*$B200/2</f>
        <v>-30580</v>
      </c>
      <c r="J200" s="11">
        <f t="shared" ref="J200:J225" si="57">($F$4-$A200*2)*$B200/2</f>
        <v>-22380</v>
      </c>
      <c r="K200" s="11">
        <f t="shared" ref="K200:K225" si="58">($F$5-$A200*2)*$B200/2</f>
        <v>-11880</v>
      </c>
      <c r="L200" s="14">
        <f t="shared" ref="L200:L225" si="59">($F$2-$A200*3)*$B200/3</f>
        <v>-52280</v>
      </c>
      <c r="M200" s="14">
        <f t="shared" ref="M200:M225" si="60">($F$3-$A200*3)*$B200/3</f>
        <v>-46346.666666666664</v>
      </c>
      <c r="N200" s="14">
        <f t="shared" ref="N200:N225" si="61">($F$4-$A200*3)*$B200/3</f>
        <v>-40880</v>
      </c>
      <c r="O200" s="11">
        <f t="shared" ref="O200:O225" si="62">($F$5-$A200*3)*$B200/3</f>
        <v>-33880</v>
      </c>
      <c r="P200" s="11">
        <f t="array" ref="P200">MIN(IF(D200:G200&gt;=$G$2*$B200,D200:G200))</f>
        <v>16720</v>
      </c>
      <c r="Q200" s="3">
        <f t="array" ref="Q200">MIN(IF(H200:K200&gt;=$H$2*$B200/2,H200:K200))</f>
        <v>0</v>
      </c>
      <c r="R200" s="17">
        <f t="array" ref="R200">MIN(IF(L200:O200&gt;=$I$2*$B200/3,L200:O200))</f>
        <v>0</v>
      </c>
      <c r="S200" s="14">
        <f t="array" ref="S200">IF(P200:R200&gt;0,MIN(IF(P200:R200&gt;0,P200:R200)),10000000)</f>
        <v>16720</v>
      </c>
      <c r="U200" s="20">
        <f t="shared" si="47"/>
        <v>4730</v>
      </c>
      <c r="V200" s="20">
        <f t="shared" si="48"/>
        <v>1</v>
      </c>
      <c r="W200" s="21">
        <f t="shared" ref="W200:W225" si="63">B200/V200</f>
        <v>20</v>
      </c>
      <c r="Y200" s="21">
        <f t="shared" si="50"/>
        <v>0</v>
      </c>
      <c r="Z200" s="21">
        <f t="shared" si="50"/>
        <v>20</v>
      </c>
      <c r="AA200" s="21">
        <f t="shared" si="50"/>
        <v>0</v>
      </c>
      <c r="AB200" s="21">
        <f t="shared" si="50"/>
        <v>0</v>
      </c>
    </row>
    <row r="201" spans="1:28" x14ac:dyDescent="0.2">
      <c r="A201" s="8">
        <v>3914</v>
      </c>
      <c r="B201" s="8">
        <v>18</v>
      </c>
      <c r="D201" s="11">
        <f t="shared" si="51"/>
        <v>-1332</v>
      </c>
      <c r="E201" s="11">
        <f t="shared" si="52"/>
        <v>14688</v>
      </c>
      <c r="F201" s="11">
        <f t="shared" si="53"/>
        <v>29448</v>
      </c>
      <c r="G201" s="11">
        <f t="shared" si="54"/>
        <v>48348</v>
      </c>
      <c r="H201" s="11">
        <f t="shared" si="55"/>
        <v>-35892</v>
      </c>
      <c r="I201" s="11">
        <f t="shared" si="56"/>
        <v>-27882</v>
      </c>
      <c r="J201" s="11">
        <f t="shared" si="57"/>
        <v>-20502</v>
      </c>
      <c r="K201" s="11">
        <f t="shared" si="58"/>
        <v>-11052</v>
      </c>
      <c r="L201" s="14">
        <f t="shared" si="59"/>
        <v>-47412</v>
      </c>
      <c r="M201" s="14">
        <f t="shared" si="60"/>
        <v>-42072</v>
      </c>
      <c r="N201" s="14">
        <f t="shared" si="61"/>
        <v>-37152</v>
      </c>
      <c r="O201" s="11">
        <f t="shared" si="62"/>
        <v>-30852</v>
      </c>
      <c r="P201" s="11">
        <f t="array" ref="P201">MIN(IF(D201:G201&gt;=$G$2*$B201,D201:G201))</f>
        <v>14688</v>
      </c>
      <c r="Q201" s="3">
        <f t="array" ref="Q201">MIN(IF(H201:K201&gt;=$H$2*$B201/2,H201:K201))</f>
        <v>0</v>
      </c>
      <c r="R201" s="17">
        <f t="array" ref="R201">MIN(IF(L201:O201&gt;=$I$2*$B201/3,L201:O201))</f>
        <v>0</v>
      </c>
      <c r="S201" s="14">
        <f t="array" ref="S201">IF(P201:R201&gt;0,MIN(IF(P201:R201&gt;0,P201:R201)),10000000)</f>
        <v>14688</v>
      </c>
      <c r="U201" s="20">
        <f t="shared" ref="U201:U225" si="64">IF(OR(S201=D201,S201=H201,S201=L201),$F$2,IF(OR(S201=E201,S201=I201,S201=M201),$F$3,IF(OR(S201=F201,S201=J201,S201=N201),$F$4,IF(OR(S201=G201,S201=K201,S201=O201),$F$5))))</f>
        <v>4730</v>
      </c>
      <c r="V201" s="20">
        <f t="shared" ref="V201:V225" si="65">IF(S201=P201,1,IF(S201=Q201,2,IF(S201=R201,3)))</f>
        <v>1</v>
      </c>
      <c r="W201" s="21">
        <f t="shared" si="63"/>
        <v>18</v>
      </c>
      <c r="Y201" s="21">
        <f t="shared" ref="Y201:AB225" si="66">IF($U201=Y$7,$W201,0)</f>
        <v>0</v>
      </c>
      <c r="Z201" s="21">
        <f t="shared" si="66"/>
        <v>18</v>
      </c>
      <c r="AA201" s="21">
        <f t="shared" si="66"/>
        <v>0</v>
      </c>
      <c r="AB201" s="21">
        <f t="shared" si="66"/>
        <v>0</v>
      </c>
    </row>
    <row r="202" spans="1:28" x14ac:dyDescent="0.2">
      <c r="A202" s="8">
        <v>3999</v>
      </c>
      <c r="B202" s="8">
        <v>18</v>
      </c>
      <c r="D202" s="11">
        <f t="shared" si="51"/>
        <v>-2862</v>
      </c>
      <c r="E202" s="11">
        <f t="shared" si="52"/>
        <v>13158</v>
      </c>
      <c r="F202" s="11">
        <f t="shared" si="53"/>
        <v>27918</v>
      </c>
      <c r="G202" s="11">
        <f t="shared" si="54"/>
        <v>46818</v>
      </c>
      <c r="H202" s="11">
        <f t="shared" si="55"/>
        <v>-37422</v>
      </c>
      <c r="I202" s="11">
        <f t="shared" si="56"/>
        <v>-29412</v>
      </c>
      <c r="J202" s="11">
        <f t="shared" si="57"/>
        <v>-22032</v>
      </c>
      <c r="K202" s="11">
        <f t="shared" si="58"/>
        <v>-12582</v>
      </c>
      <c r="L202" s="14">
        <f t="shared" si="59"/>
        <v>-48942</v>
      </c>
      <c r="M202" s="14">
        <f t="shared" si="60"/>
        <v>-43602</v>
      </c>
      <c r="N202" s="14">
        <f t="shared" si="61"/>
        <v>-38682</v>
      </c>
      <c r="O202" s="11">
        <f t="shared" si="62"/>
        <v>-32382</v>
      </c>
      <c r="P202" s="11">
        <f t="array" ref="P202">MIN(IF(D202:G202&gt;=$G$2*$B202,D202:G202))</f>
        <v>13158</v>
      </c>
      <c r="Q202" s="3">
        <f t="array" ref="Q202">MIN(IF(H202:K202&gt;=$H$2*$B202/2,H202:K202))</f>
        <v>0</v>
      </c>
      <c r="R202" s="17">
        <f t="array" ref="R202">MIN(IF(L202:O202&gt;=$I$2*$B202/3,L202:O202))</f>
        <v>0</v>
      </c>
      <c r="S202" s="14">
        <f t="array" ref="S202">IF(P202:R202&gt;0,MIN(IF(P202:R202&gt;0,P202:R202)),10000000)</f>
        <v>13158</v>
      </c>
      <c r="U202" s="20">
        <f t="shared" si="64"/>
        <v>4730</v>
      </c>
      <c r="V202" s="20">
        <f t="shared" si="65"/>
        <v>1</v>
      </c>
      <c r="W202" s="21">
        <f t="shared" si="63"/>
        <v>18</v>
      </c>
      <c r="Y202" s="21">
        <f t="shared" si="66"/>
        <v>0</v>
      </c>
      <c r="Z202" s="21">
        <f t="shared" si="66"/>
        <v>18</v>
      </c>
      <c r="AA202" s="21">
        <f t="shared" si="66"/>
        <v>0</v>
      </c>
      <c r="AB202" s="21">
        <f t="shared" si="66"/>
        <v>0</v>
      </c>
    </row>
    <row r="203" spans="1:28" x14ac:dyDescent="0.2">
      <c r="A203" s="8">
        <v>4009</v>
      </c>
      <c r="B203" s="8">
        <v>17</v>
      </c>
      <c r="D203" s="11">
        <f t="shared" si="51"/>
        <v>-2873</v>
      </c>
      <c r="E203" s="11">
        <f t="shared" si="52"/>
        <v>12257</v>
      </c>
      <c r="F203" s="11">
        <f t="shared" si="53"/>
        <v>26197</v>
      </c>
      <c r="G203" s="11">
        <f t="shared" si="54"/>
        <v>44047</v>
      </c>
      <c r="H203" s="11">
        <f t="shared" si="55"/>
        <v>-35513</v>
      </c>
      <c r="I203" s="11">
        <f t="shared" si="56"/>
        <v>-27948</v>
      </c>
      <c r="J203" s="11">
        <f t="shared" si="57"/>
        <v>-20978</v>
      </c>
      <c r="K203" s="11">
        <f t="shared" si="58"/>
        <v>-12053</v>
      </c>
      <c r="L203" s="14">
        <f t="shared" si="59"/>
        <v>-46393</v>
      </c>
      <c r="M203" s="14">
        <f t="shared" si="60"/>
        <v>-41349.666666666664</v>
      </c>
      <c r="N203" s="14">
        <f t="shared" si="61"/>
        <v>-36703</v>
      </c>
      <c r="O203" s="11">
        <f t="shared" si="62"/>
        <v>-30753</v>
      </c>
      <c r="P203" s="11">
        <f t="array" ref="P203">MIN(IF(D203:G203&gt;=$G$2*$B203,D203:G203))</f>
        <v>12257</v>
      </c>
      <c r="Q203" s="3">
        <f t="array" ref="Q203">MIN(IF(H203:K203&gt;=$H$2*$B203/2,H203:K203))</f>
        <v>0</v>
      </c>
      <c r="R203" s="17">
        <f t="array" ref="R203">MIN(IF(L203:O203&gt;=$I$2*$B203/3,L203:O203))</f>
        <v>0</v>
      </c>
      <c r="S203" s="14">
        <f t="array" ref="S203">IF(P203:R203&gt;0,MIN(IF(P203:R203&gt;0,P203:R203)),10000000)</f>
        <v>12257</v>
      </c>
      <c r="U203" s="20">
        <f t="shared" si="64"/>
        <v>4730</v>
      </c>
      <c r="V203" s="20">
        <f t="shared" si="65"/>
        <v>1</v>
      </c>
      <c r="W203" s="21">
        <f t="shared" si="63"/>
        <v>17</v>
      </c>
      <c r="Y203" s="21">
        <f t="shared" si="66"/>
        <v>0</v>
      </c>
      <c r="Z203" s="21">
        <f t="shared" si="66"/>
        <v>17</v>
      </c>
      <c r="AA203" s="21">
        <f t="shared" si="66"/>
        <v>0</v>
      </c>
      <c r="AB203" s="21">
        <f t="shared" si="66"/>
        <v>0</v>
      </c>
    </row>
    <row r="204" spans="1:28" x14ac:dyDescent="0.2">
      <c r="A204" s="8">
        <v>4099</v>
      </c>
      <c r="B204" s="8">
        <v>30</v>
      </c>
      <c r="D204" s="11">
        <f t="shared" si="51"/>
        <v>-7770</v>
      </c>
      <c r="E204" s="11">
        <f t="shared" si="52"/>
        <v>18930</v>
      </c>
      <c r="F204" s="11">
        <f t="shared" si="53"/>
        <v>43530</v>
      </c>
      <c r="G204" s="11">
        <f t="shared" si="54"/>
        <v>75030</v>
      </c>
      <c r="H204" s="11">
        <f t="shared" si="55"/>
        <v>-65370</v>
      </c>
      <c r="I204" s="11">
        <f t="shared" si="56"/>
        <v>-52020</v>
      </c>
      <c r="J204" s="11">
        <f t="shared" si="57"/>
        <v>-39720</v>
      </c>
      <c r="K204" s="11">
        <f t="shared" si="58"/>
        <v>-23970</v>
      </c>
      <c r="L204" s="14">
        <f t="shared" si="59"/>
        <v>-84570</v>
      </c>
      <c r="M204" s="14">
        <f t="shared" si="60"/>
        <v>-75670</v>
      </c>
      <c r="N204" s="14">
        <f t="shared" si="61"/>
        <v>-67470</v>
      </c>
      <c r="O204" s="11">
        <f t="shared" si="62"/>
        <v>-56970</v>
      </c>
      <c r="P204" s="11">
        <f t="array" ref="P204">MIN(IF(D204:G204&gt;=$G$2*$B204,D204:G204))</f>
        <v>18930</v>
      </c>
      <c r="Q204" s="3">
        <f t="array" ref="Q204">MIN(IF(H204:K204&gt;=$H$2*$B204/2,H204:K204))</f>
        <v>0</v>
      </c>
      <c r="R204" s="17">
        <f t="array" ref="R204">MIN(IF(L204:O204&gt;=$I$2*$B204/3,L204:O204))</f>
        <v>0</v>
      </c>
      <c r="S204" s="14">
        <f t="array" ref="S204">IF(P204:R204&gt;0,MIN(IF(P204:R204&gt;0,P204:R204)),10000000)</f>
        <v>18930</v>
      </c>
      <c r="U204" s="20">
        <f t="shared" si="64"/>
        <v>4730</v>
      </c>
      <c r="V204" s="20">
        <f t="shared" si="65"/>
        <v>1</v>
      </c>
      <c r="W204" s="21">
        <f t="shared" si="63"/>
        <v>30</v>
      </c>
      <c r="Y204" s="21">
        <f t="shared" si="66"/>
        <v>0</v>
      </c>
      <c r="Z204" s="21">
        <f t="shared" si="66"/>
        <v>30</v>
      </c>
      <c r="AA204" s="21">
        <f t="shared" si="66"/>
        <v>0</v>
      </c>
      <c r="AB204" s="21">
        <f t="shared" si="66"/>
        <v>0</v>
      </c>
    </row>
    <row r="205" spans="1:28" x14ac:dyDescent="0.2">
      <c r="A205" s="8">
        <v>4099</v>
      </c>
      <c r="B205" s="8">
        <v>30</v>
      </c>
      <c r="D205" s="11">
        <f t="shared" si="51"/>
        <v>-7770</v>
      </c>
      <c r="E205" s="11">
        <f t="shared" si="52"/>
        <v>18930</v>
      </c>
      <c r="F205" s="11">
        <f t="shared" si="53"/>
        <v>43530</v>
      </c>
      <c r="G205" s="11">
        <f t="shared" si="54"/>
        <v>75030</v>
      </c>
      <c r="H205" s="11">
        <f t="shared" si="55"/>
        <v>-65370</v>
      </c>
      <c r="I205" s="11">
        <f t="shared" si="56"/>
        <v>-52020</v>
      </c>
      <c r="J205" s="11">
        <f t="shared" si="57"/>
        <v>-39720</v>
      </c>
      <c r="K205" s="11">
        <f t="shared" si="58"/>
        <v>-23970</v>
      </c>
      <c r="L205" s="14">
        <f t="shared" si="59"/>
        <v>-84570</v>
      </c>
      <c r="M205" s="14">
        <f t="shared" si="60"/>
        <v>-75670</v>
      </c>
      <c r="N205" s="14">
        <f t="shared" si="61"/>
        <v>-67470</v>
      </c>
      <c r="O205" s="11">
        <f t="shared" si="62"/>
        <v>-56970</v>
      </c>
      <c r="P205" s="11">
        <f t="array" ref="P205">MIN(IF(D205:G205&gt;=$G$2*$B205,D205:G205))</f>
        <v>18930</v>
      </c>
      <c r="Q205" s="3">
        <f t="array" ref="Q205">MIN(IF(H205:K205&gt;=$H$2*$B205/2,H205:K205))</f>
        <v>0</v>
      </c>
      <c r="R205" s="17">
        <f t="array" ref="R205">MIN(IF(L205:O205&gt;=$I$2*$B205/3,L205:O205))</f>
        <v>0</v>
      </c>
      <c r="S205" s="14">
        <f t="array" ref="S205">IF(P205:R205&gt;0,MIN(IF(P205:R205&gt;0,P205:R205)),10000000)</f>
        <v>18930</v>
      </c>
      <c r="U205" s="20">
        <f t="shared" si="64"/>
        <v>4730</v>
      </c>
      <c r="V205" s="20">
        <f t="shared" si="65"/>
        <v>1</v>
      </c>
      <c r="W205" s="21">
        <f t="shared" si="63"/>
        <v>30</v>
      </c>
      <c r="Y205" s="21">
        <f t="shared" si="66"/>
        <v>0</v>
      </c>
      <c r="Z205" s="21">
        <f t="shared" si="66"/>
        <v>30</v>
      </c>
      <c r="AA205" s="21">
        <f t="shared" si="66"/>
        <v>0</v>
      </c>
      <c r="AB205" s="21">
        <f t="shared" si="66"/>
        <v>0</v>
      </c>
    </row>
    <row r="206" spans="1:28" x14ac:dyDescent="0.2">
      <c r="A206" s="8">
        <v>4099</v>
      </c>
      <c r="B206" s="8">
        <v>30</v>
      </c>
      <c r="D206" s="11">
        <f t="shared" si="51"/>
        <v>-7770</v>
      </c>
      <c r="E206" s="11">
        <f t="shared" si="52"/>
        <v>18930</v>
      </c>
      <c r="F206" s="11">
        <f t="shared" si="53"/>
        <v>43530</v>
      </c>
      <c r="G206" s="11">
        <f t="shared" si="54"/>
        <v>75030</v>
      </c>
      <c r="H206" s="11">
        <f t="shared" si="55"/>
        <v>-65370</v>
      </c>
      <c r="I206" s="11">
        <f t="shared" si="56"/>
        <v>-52020</v>
      </c>
      <c r="J206" s="11">
        <f t="shared" si="57"/>
        <v>-39720</v>
      </c>
      <c r="K206" s="11">
        <f t="shared" si="58"/>
        <v>-23970</v>
      </c>
      <c r="L206" s="14">
        <f t="shared" si="59"/>
        <v>-84570</v>
      </c>
      <c r="M206" s="14">
        <f t="shared" si="60"/>
        <v>-75670</v>
      </c>
      <c r="N206" s="14">
        <f t="shared" si="61"/>
        <v>-67470</v>
      </c>
      <c r="O206" s="11">
        <f t="shared" si="62"/>
        <v>-56970</v>
      </c>
      <c r="P206" s="11">
        <f t="array" ref="P206">MIN(IF(D206:G206&gt;=$G$2*$B206,D206:G206))</f>
        <v>18930</v>
      </c>
      <c r="Q206" s="3">
        <f t="array" ref="Q206">MIN(IF(H206:K206&gt;=$H$2*$B206/2,H206:K206))</f>
        <v>0</v>
      </c>
      <c r="R206" s="17">
        <f t="array" ref="R206">MIN(IF(L206:O206&gt;=$I$2*$B206/3,L206:O206))</f>
        <v>0</v>
      </c>
      <c r="S206" s="14">
        <f t="array" ref="S206">IF(P206:R206&gt;0,MIN(IF(P206:R206&gt;0,P206:R206)),10000000)</f>
        <v>18930</v>
      </c>
      <c r="U206" s="20">
        <f t="shared" si="64"/>
        <v>4730</v>
      </c>
      <c r="V206" s="20">
        <f t="shared" si="65"/>
        <v>1</v>
      </c>
      <c r="W206" s="21">
        <f t="shared" si="63"/>
        <v>30</v>
      </c>
      <c r="Y206" s="21">
        <f t="shared" si="66"/>
        <v>0</v>
      </c>
      <c r="Z206" s="21">
        <f t="shared" si="66"/>
        <v>30</v>
      </c>
      <c r="AA206" s="21">
        <f t="shared" si="66"/>
        <v>0</v>
      </c>
      <c r="AB206" s="21">
        <f t="shared" si="66"/>
        <v>0</v>
      </c>
    </row>
    <row r="207" spans="1:28" x14ac:dyDescent="0.2">
      <c r="A207" s="8">
        <v>4099</v>
      </c>
      <c r="B207" s="8">
        <v>30</v>
      </c>
      <c r="D207" s="11">
        <f t="shared" si="51"/>
        <v>-7770</v>
      </c>
      <c r="E207" s="11">
        <f t="shared" si="52"/>
        <v>18930</v>
      </c>
      <c r="F207" s="11">
        <f t="shared" si="53"/>
        <v>43530</v>
      </c>
      <c r="G207" s="11">
        <f t="shared" si="54"/>
        <v>75030</v>
      </c>
      <c r="H207" s="11">
        <f t="shared" si="55"/>
        <v>-65370</v>
      </c>
      <c r="I207" s="11">
        <f t="shared" si="56"/>
        <v>-52020</v>
      </c>
      <c r="J207" s="11">
        <f t="shared" si="57"/>
        <v>-39720</v>
      </c>
      <c r="K207" s="11">
        <f t="shared" si="58"/>
        <v>-23970</v>
      </c>
      <c r="L207" s="14">
        <f t="shared" si="59"/>
        <v>-84570</v>
      </c>
      <c r="M207" s="14">
        <f t="shared" si="60"/>
        <v>-75670</v>
      </c>
      <c r="N207" s="14">
        <f t="shared" si="61"/>
        <v>-67470</v>
      </c>
      <c r="O207" s="11">
        <f t="shared" si="62"/>
        <v>-56970</v>
      </c>
      <c r="P207" s="11">
        <f t="array" ref="P207">MIN(IF(D207:G207&gt;=$G$2*$B207,D207:G207))</f>
        <v>18930</v>
      </c>
      <c r="Q207" s="3">
        <f t="array" ref="Q207">MIN(IF(H207:K207&gt;=$H$2*$B207/2,H207:K207))</f>
        <v>0</v>
      </c>
      <c r="R207" s="17">
        <f t="array" ref="R207">MIN(IF(L207:O207&gt;=$I$2*$B207/3,L207:O207))</f>
        <v>0</v>
      </c>
      <c r="S207" s="14">
        <f t="array" ref="S207">IF(P207:R207&gt;0,MIN(IF(P207:R207&gt;0,P207:R207)),10000000)</f>
        <v>18930</v>
      </c>
      <c r="U207" s="20">
        <f t="shared" si="64"/>
        <v>4730</v>
      </c>
      <c r="V207" s="20">
        <f t="shared" si="65"/>
        <v>1</v>
      </c>
      <c r="W207" s="21">
        <f t="shared" si="63"/>
        <v>30</v>
      </c>
      <c r="Y207" s="21">
        <f t="shared" si="66"/>
        <v>0</v>
      </c>
      <c r="Z207" s="21">
        <f t="shared" si="66"/>
        <v>30</v>
      </c>
      <c r="AA207" s="21">
        <f t="shared" si="66"/>
        <v>0</v>
      </c>
      <c r="AB207" s="21">
        <f t="shared" si="66"/>
        <v>0</v>
      </c>
    </row>
    <row r="208" spans="1:28" x14ac:dyDescent="0.2">
      <c r="A208" s="8">
        <v>4109</v>
      </c>
      <c r="B208" s="8">
        <v>15</v>
      </c>
      <c r="D208" s="11">
        <f t="shared" si="51"/>
        <v>-4035</v>
      </c>
      <c r="E208" s="11">
        <f t="shared" si="52"/>
        <v>9315</v>
      </c>
      <c r="F208" s="11">
        <f t="shared" si="53"/>
        <v>21615</v>
      </c>
      <c r="G208" s="11">
        <f t="shared" si="54"/>
        <v>37365</v>
      </c>
      <c r="H208" s="11">
        <f t="shared" si="55"/>
        <v>-32835</v>
      </c>
      <c r="I208" s="11">
        <f t="shared" si="56"/>
        <v>-26160</v>
      </c>
      <c r="J208" s="11">
        <f t="shared" si="57"/>
        <v>-20010</v>
      </c>
      <c r="K208" s="11">
        <f t="shared" si="58"/>
        <v>-12135</v>
      </c>
      <c r="L208" s="14">
        <f t="shared" si="59"/>
        <v>-42435</v>
      </c>
      <c r="M208" s="14">
        <f t="shared" si="60"/>
        <v>-37985</v>
      </c>
      <c r="N208" s="14">
        <f t="shared" si="61"/>
        <v>-33885</v>
      </c>
      <c r="O208" s="11">
        <f t="shared" si="62"/>
        <v>-28635</v>
      </c>
      <c r="P208" s="11">
        <f t="array" ref="P208">MIN(IF(D208:G208&gt;=$G$2*$B208,D208:G208))</f>
        <v>9315</v>
      </c>
      <c r="Q208" s="3">
        <f t="array" ref="Q208">MIN(IF(H208:K208&gt;=$H$2*$B208/2,H208:K208))</f>
        <v>0</v>
      </c>
      <c r="R208" s="17">
        <f t="array" ref="R208">MIN(IF(L208:O208&gt;=$I$2*$B208/3,L208:O208))</f>
        <v>0</v>
      </c>
      <c r="S208" s="14">
        <f t="array" ref="S208">IF(P208:R208&gt;0,MIN(IF(P208:R208&gt;0,P208:R208)),10000000)</f>
        <v>9315</v>
      </c>
      <c r="U208" s="20">
        <f t="shared" si="64"/>
        <v>4730</v>
      </c>
      <c r="V208" s="20">
        <f t="shared" si="65"/>
        <v>1</v>
      </c>
      <c r="W208" s="21">
        <f t="shared" si="63"/>
        <v>15</v>
      </c>
      <c r="Y208" s="21">
        <f t="shared" si="66"/>
        <v>0</v>
      </c>
      <c r="Z208" s="21">
        <f t="shared" si="66"/>
        <v>15</v>
      </c>
      <c r="AA208" s="21">
        <f t="shared" si="66"/>
        <v>0</v>
      </c>
      <c r="AB208" s="21">
        <f t="shared" si="66"/>
        <v>0</v>
      </c>
    </row>
    <row r="209" spans="1:28" x14ac:dyDescent="0.2">
      <c r="A209" s="8">
        <v>4119</v>
      </c>
      <c r="B209" s="8">
        <v>21</v>
      </c>
      <c r="D209" s="11">
        <f t="shared" si="51"/>
        <v>-5859</v>
      </c>
      <c r="E209" s="11">
        <f t="shared" si="52"/>
        <v>12831</v>
      </c>
      <c r="F209" s="11">
        <f t="shared" si="53"/>
        <v>30051</v>
      </c>
      <c r="G209" s="11">
        <f t="shared" si="54"/>
        <v>52101</v>
      </c>
      <c r="H209" s="11">
        <f t="shared" si="55"/>
        <v>-46179</v>
      </c>
      <c r="I209" s="11">
        <f t="shared" si="56"/>
        <v>-36834</v>
      </c>
      <c r="J209" s="11">
        <f t="shared" si="57"/>
        <v>-28224</v>
      </c>
      <c r="K209" s="11">
        <f t="shared" si="58"/>
        <v>-17199</v>
      </c>
      <c r="L209" s="14">
        <f t="shared" si="59"/>
        <v>-59619</v>
      </c>
      <c r="M209" s="14">
        <f t="shared" si="60"/>
        <v>-53389</v>
      </c>
      <c r="N209" s="14">
        <f t="shared" si="61"/>
        <v>-47649</v>
      </c>
      <c r="O209" s="11">
        <f t="shared" si="62"/>
        <v>-40299</v>
      </c>
      <c r="P209" s="11">
        <f t="array" ref="P209">MIN(IF(D209:G209&gt;=$G$2*$B209,D209:G209))</f>
        <v>12831</v>
      </c>
      <c r="Q209" s="3">
        <f t="array" ref="Q209">MIN(IF(H209:K209&gt;=$H$2*$B209/2,H209:K209))</f>
        <v>0</v>
      </c>
      <c r="R209" s="17">
        <f t="array" ref="R209">MIN(IF(L209:O209&gt;=$I$2*$B209/3,L209:O209))</f>
        <v>0</v>
      </c>
      <c r="S209" s="14">
        <f t="array" ref="S209">IF(P209:R209&gt;0,MIN(IF(P209:R209&gt;0,P209:R209)),10000000)</f>
        <v>12831</v>
      </c>
      <c r="U209" s="20">
        <f t="shared" si="64"/>
        <v>4730</v>
      </c>
      <c r="V209" s="20">
        <f t="shared" si="65"/>
        <v>1</v>
      </c>
      <c r="W209" s="21">
        <f t="shared" si="63"/>
        <v>21</v>
      </c>
      <c r="Y209" s="21">
        <f t="shared" si="66"/>
        <v>0</v>
      </c>
      <c r="Z209" s="21">
        <f t="shared" si="66"/>
        <v>21</v>
      </c>
      <c r="AA209" s="21">
        <f t="shared" si="66"/>
        <v>0</v>
      </c>
      <c r="AB209" s="21">
        <f t="shared" si="66"/>
        <v>0</v>
      </c>
    </row>
    <row r="210" spans="1:28" x14ac:dyDescent="0.2">
      <c r="A210" s="8">
        <v>4149</v>
      </c>
      <c r="B210" s="8">
        <v>21</v>
      </c>
      <c r="D210" s="11">
        <f t="shared" si="51"/>
        <v>-6489</v>
      </c>
      <c r="E210" s="11">
        <f t="shared" si="52"/>
        <v>12201</v>
      </c>
      <c r="F210" s="11">
        <f t="shared" si="53"/>
        <v>29421</v>
      </c>
      <c r="G210" s="11">
        <f t="shared" si="54"/>
        <v>51471</v>
      </c>
      <c r="H210" s="11">
        <f t="shared" si="55"/>
        <v>-46809</v>
      </c>
      <c r="I210" s="11">
        <f t="shared" si="56"/>
        <v>-37464</v>
      </c>
      <c r="J210" s="11">
        <f t="shared" si="57"/>
        <v>-28854</v>
      </c>
      <c r="K210" s="11">
        <f t="shared" si="58"/>
        <v>-17829</v>
      </c>
      <c r="L210" s="14">
        <f t="shared" si="59"/>
        <v>-60249</v>
      </c>
      <c r="M210" s="14">
        <f t="shared" si="60"/>
        <v>-54019</v>
      </c>
      <c r="N210" s="14">
        <f t="shared" si="61"/>
        <v>-48279</v>
      </c>
      <c r="O210" s="11">
        <f t="shared" si="62"/>
        <v>-40929</v>
      </c>
      <c r="P210" s="11">
        <f t="array" ref="P210">MIN(IF(D210:G210&gt;=$G$2*$B210,D210:G210))</f>
        <v>12201</v>
      </c>
      <c r="Q210" s="3">
        <f t="array" ref="Q210">MIN(IF(H210:K210&gt;=$H$2*$B210/2,H210:K210))</f>
        <v>0</v>
      </c>
      <c r="R210" s="17">
        <f t="array" ref="R210">MIN(IF(L210:O210&gt;=$I$2*$B210/3,L210:O210))</f>
        <v>0</v>
      </c>
      <c r="S210" s="14">
        <f t="array" ref="S210">IF(P210:R210&gt;0,MIN(IF(P210:R210&gt;0,P210:R210)),10000000)</f>
        <v>12201</v>
      </c>
      <c r="U210" s="20">
        <f t="shared" si="64"/>
        <v>4730</v>
      </c>
      <c r="V210" s="20">
        <f t="shared" si="65"/>
        <v>1</v>
      </c>
      <c r="W210" s="21">
        <f t="shared" si="63"/>
        <v>21</v>
      </c>
      <c r="Y210" s="21">
        <f t="shared" si="66"/>
        <v>0</v>
      </c>
      <c r="Z210" s="21">
        <f t="shared" si="66"/>
        <v>21</v>
      </c>
      <c r="AA210" s="21">
        <f t="shared" si="66"/>
        <v>0</v>
      </c>
      <c r="AB210" s="21">
        <f t="shared" si="66"/>
        <v>0</v>
      </c>
    </row>
    <row r="211" spans="1:28" x14ac:dyDescent="0.2">
      <c r="A211" s="8">
        <v>4149</v>
      </c>
      <c r="B211" s="8">
        <v>21</v>
      </c>
      <c r="D211" s="11">
        <f t="shared" si="51"/>
        <v>-6489</v>
      </c>
      <c r="E211" s="11">
        <f t="shared" si="52"/>
        <v>12201</v>
      </c>
      <c r="F211" s="11">
        <f t="shared" si="53"/>
        <v>29421</v>
      </c>
      <c r="G211" s="11">
        <f t="shared" si="54"/>
        <v>51471</v>
      </c>
      <c r="H211" s="11">
        <f t="shared" si="55"/>
        <v>-46809</v>
      </c>
      <c r="I211" s="11">
        <f t="shared" si="56"/>
        <v>-37464</v>
      </c>
      <c r="J211" s="11">
        <f t="shared" si="57"/>
        <v>-28854</v>
      </c>
      <c r="K211" s="11">
        <f t="shared" si="58"/>
        <v>-17829</v>
      </c>
      <c r="L211" s="14">
        <f t="shared" si="59"/>
        <v>-60249</v>
      </c>
      <c r="M211" s="14">
        <f t="shared" si="60"/>
        <v>-54019</v>
      </c>
      <c r="N211" s="14">
        <f t="shared" si="61"/>
        <v>-48279</v>
      </c>
      <c r="O211" s="11">
        <f t="shared" si="62"/>
        <v>-40929</v>
      </c>
      <c r="P211" s="11">
        <f t="array" ref="P211">MIN(IF(D211:G211&gt;=$G$2*$B211,D211:G211))</f>
        <v>12201</v>
      </c>
      <c r="Q211" s="3">
        <f t="array" ref="Q211">MIN(IF(H211:K211&gt;=$H$2*$B211/2,H211:K211))</f>
        <v>0</v>
      </c>
      <c r="R211" s="17">
        <f t="array" ref="R211">MIN(IF(L211:O211&gt;=$I$2*$B211/3,L211:O211))</f>
        <v>0</v>
      </c>
      <c r="S211" s="14">
        <f t="array" ref="S211">IF(P211:R211&gt;0,MIN(IF(P211:R211&gt;0,P211:R211)),10000000)</f>
        <v>12201</v>
      </c>
      <c r="U211" s="20">
        <f t="shared" si="64"/>
        <v>4730</v>
      </c>
      <c r="V211" s="20">
        <f t="shared" si="65"/>
        <v>1</v>
      </c>
      <c r="W211" s="21">
        <f t="shared" si="63"/>
        <v>21</v>
      </c>
      <c r="Y211" s="21">
        <f t="shared" si="66"/>
        <v>0</v>
      </c>
      <c r="Z211" s="21">
        <f t="shared" si="66"/>
        <v>21</v>
      </c>
      <c r="AA211" s="21">
        <f t="shared" si="66"/>
        <v>0</v>
      </c>
      <c r="AB211" s="21">
        <f t="shared" si="66"/>
        <v>0</v>
      </c>
    </row>
    <row r="212" spans="1:28" x14ac:dyDescent="0.2">
      <c r="A212" s="8">
        <v>4169</v>
      </c>
      <c r="B212" s="8">
        <v>28</v>
      </c>
      <c r="D212" s="11">
        <f t="shared" si="51"/>
        <v>-9212</v>
      </c>
      <c r="E212" s="11">
        <f t="shared" si="52"/>
        <v>15708</v>
      </c>
      <c r="F212" s="11">
        <f t="shared" si="53"/>
        <v>38668</v>
      </c>
      <c r="G212" s="11">
        <f t="shared" si="54"/>
        <v>68068</v>
      </c>
      <c r="H212" s="11">
        <f t="shared" si="55"/>
        <v>-62972</v>
      </c>
      <c r="I212" s="11">
        <f t="shared" si="56"/>
        <v>-50512</v>
      </c>
      <c r="J212" s="11">
        <f t="shared" si="57"/>
        <v>-39032</v>
      </c>
      <c r="K212" s="11">
        <f t="shared" si="58"/>
        <v>-24332</v>
      </c>
      <c r="L212" s="14">
        <f t="shared" si="59"/>
        <v>-80892</v>
      </c>
      <c r="M212" s="14">
        <f t="shared" si="60"/>
        <v>-72585.333333333328</v>
      </c>
      <c r="N212" s="14">
        <f t="shared" si="61"/>
        <v>-64932</v>
      </c>
      <c r="O212" s="11">
        <f t="shared" si="62"/>
        <v>-55132</v>
      </c>
      <c r="P212" s="11">
        <f t="array" ref="P212">MIN(IF(D212:G212&gt;=$G$2*$B212,D212:G212))</f>
        <v>15708</v>
      </c>
      <c r="Q212" s="3">
        <f t="array" ref="Q212">MIN(IF(H212:K212&gt;=$H$2*$B212/2,H212:K212))</f>
        <v>0</v>
      </c>
      <c r="R212" s="17">
        <f t="array" ref="R212">MIN(IF(L212:O212&gt;=$I$2*$B212/3,L212:O212))</f>
        <v>0</v>
      </c>
      <c r="S212" s="14">
        <f t="array" ref="S212">IF(P212:R212&gt;0,MIN(IF(P212:R212&gt;0,P212:R212)),10000000)</f>
        <v>15708</v>
      </c>
      <c r="U212" s="20">
        <f t="shared" si="64"/>
        <v>4730</v>
      </c>
      <c r="V212" s="20">
        <f t="shared" si="65"/>
        <v>1</v>
      </c>
      <c r="W212" s="21">
        <f t="shared" si="63"/>
        <v>28</v>
      </c>
      <c r="Y212" s="21">
        <f t="shared" si="66"/>
        <v>0</v>
      </c>
      <c r="Z212" s="21">
        <f t="shared" si="66"/>
        <v>28</v>
      </c>
      <c r="AA212" s="21">
        <f t="shared" si="66"/>
        <v>0</v>
      </c>
      <c r="AB212" s="21">
        <f t="shared" si="66"/>
        <v>0</v>
      </c>
    </row>
    <row r="213" spans="1:28" x14ac:dyDescent="0.2">
      <c r="A213" s="8">
        <v>4184</v>
      </c>
      <c r="B213" s="8">
        <v>21</v>
      </c>
      <c r="D213" s="11">
        <f t="shared" si="51"/>
        <v>-7224</v>
      </c>
      <c r="E213" s="11">
        <f t="shared" si="52"/>
        <v>11466</v>
      </c>
      <c r="F213" s="11">
        <f t="shared" si="53"/>
        <v>28686</v>
      </c>
      <c r="G213" s="11">
        <f t="shared" si="54"/>
        <v>50736</v>
      </c>
      <c r="H213" s="11">
        <f t="shared" si="55"/>
        <v>-47544</v>
      </c>
      <c r="I213" s="11">
        <f t="shared" si="56"/>
        <v>-38199</v>
      </c>
      <c r="J213" s="11">
        <f t="shared" si="57"/>
        <v>-29589</v>
      </c>
      <c r="K213" s="11">
        <f t="shared" si="58"/>
        <v>-18564</v>
      </c>
      <c r="L213" s="14">
        <f t="shared" si="59"/>
        <v>-60984</v>
      </c>
      <c r="M213" s="14">
        <f t="shared" si="60"/>
        <v>-54754</v>
      </c>
      <c r="N213" s="14">
        <f t="shared" si="61"/>
        <v>-49014</v>
      </c>
      <c r="O213" s="11">
        <f t="shared" si="62"/>
        <v>-41664</v>
      </c>
      <c r="P213" s="11">
        <f t="array" ref="P213">MIN(IF(D213:G213&gt;=$G$2*$B213,D213:G213))</f>
        <v>11466</v>
      </c>
      <c r="Q213" s="3">
        <f t="array" ref="Q213">MIN(IF(H213:K213&gt;=$H$2*$B213/2,H213:K213))</f>
        <v>0</v>
      </c>
      <c r="R213" s="17">
        <f t="array" ref="R213">MIN(IF(L213:O213&gt;=$I$2*$B213/3,L213:O213))</f>
        <v>0</v>
      </c>
      <c r="S213" s="14">
        <f t="array" ref="S213">IF(P213:R213&gt;0,MIN(IF(P213:R213&gt;0,P213:R213)),10000000)</f>
        <v>11466</v>
      </c>
      <c r="U213" s="20">
        <f t="shared" si="64"/>
        <v>4730</v>
      </c>
      <c r="V213" s="20">
        <f t="shared" si="65"/>
        <v>1</v>
      </c>
      <c r="W213" s="21">
        <f t="shared" si="63"/>
        <v>21</v>
      </c>
      <c r="Y213" s="21">
        <f t="shared" si="66"/>
        <v>0</v>
      </c>
      <c r="Z213" s="21">
        <f t="shared" si="66"/>
        <v>21</v>
      </c>
      <c r="AA213" s="21">
        <f t="shared" si="66"/>
        <v>0</v>
      </c>
      <c r="AB213" s="21">
        <f t="shared" si="66"/>
        <v>0</v>
      </c>
    </row>
    <row r="214" spans="1:28" x14ac:dyDescent="0.2">
      <c r="A214" s="8">
        <v>4209</v>
      </c>
      <c r="B214" s="8">
        <v>20</v>
      </c>
      <c r="D214" s="11">
        <f t="shared" si="51"/>
        <v>-7380</v>
      </c>
      <c r="E214" s="11">
        <f t="shared" si="52"/>
        <v>10420</v>
      </c>
      <c r="F214" s="11">
        <f t="shared" si="53"/>
        <v>26820</v>
      </c>
      <c r="G214" s="11">
        <f t="shared" si="54"/>
        <v>47820</v>
      </c>
      <c r="H214" s="11">
        <f t="shared" si="55"/>
        <v>-45780</v>
      </c>
      <c r="I214" s="11">
        <f t="shared" si="56"/>
        <v>-36880</v>
      </c>
      <c r="J214" s="11">
        <f t="shared" si="57"/>
        <v>-28680</v>
      </c>
      <c r="K214" s="11">
        <f t="shared" si="58"/>
        <v>-18180</v>
      </c>
      <c r="L214" s="14">
        <f t="shared" si="59"/>
        <v>-58580</v>
      </c>
      <c r="M214" s="14">
        <f t="shared" si="60"/>
        <v>-52646.666666666664</v>
      </c>
      <c r="N214" s="14">
        <f t="shared" si="61"/>
        <v>-47180</v>
      </c>
      <c r="O214" s="11">
        <f t="shared" si="62"/>
        <v>-40180</v>
      </c>
      <c r="P214" s="11">
        <f t="array" ref="P214">MIN(IF(D214:G214&gt;=$G$2*$B214,D214:G214))</f>
        <v>10420</v>
      </c>
      <c r="Q214" s="3">
        <f t="array" ref="Q214">MIN(IF(H214:K214&gt;=$H$2*$B214/2,H214:K214))</f>
        <v>0</v>
      </c>
      <c r="R214" s="17">
        <f t="array" ref="R214">MIN(IF(L214:O214&gt;=$I$2*$B214/3,L214:O214))</f>
        <v>0</v>
      </c>
      <c r="S214" s="14">
        <f t="array" ref="S214">IF(P214:R214&gt;0,MIN(IF(P214:R214&gt;0,P214:R214)),10000000)</f>
        <v>10420</v>
      </c>
      <c r="U214" s="20">
        <f t="shared" si="64"/>
        <v>4730</v>
      </c>
      <c r="V214" s="20">
        <f t="shared" si="65"/>
        <v>1</v>
      </c>
      <c r="W214" s="21">
        <f t="shared" si="63"/>
        <v>20</v>
      </c>
      <c r="Y214" s="21">
        <f t="shared" si="66"/>
        <v>0</v>
      </c>
      <c r="Z214" s="21">
        <f t="shared" si="66"/>
        <v>20</v>
      </c>
      <c r="AA214" s="21">
        <f t="shared" si="66"/>
        <v>0</v>
      </c>
      <c r="AB214" s="21">
        <f t="shared" si="66"/>
        <v>0</v>
      </c>
    </row>
    <row r="215" spans="1:28" x14ac:dyDescent="0.2">
      <c r="A215" s="8">
        <v>4259</v>
      </c>
      <c r="B215" s="8">
        <v>15</v>
      </c>
      <c r="D215" s="11">
        <f t="shared" si="51"/>
        <v>-6285</v>
      </c>
      <c r="E215" s="11">
        <f t="shared" si="52"/>
        <v>7065</v>
      </c>
      <c r="F215" s="11">
        <f t="shared" si="53"/>
        <v>19365</v>
      </c>
      <c r="G215" s="11">
        <f t="shared" si="54"/>
        <v>35115</v>
      </c>
      <c r="H215" s="11">
        <f t="shared" si="55"/>
        <v>-35085</v>
      </c>
      <c r="I215" s="11">
        <f t="shared" si="56"/>
        <v>-28410</v>
      </c>
      <c r="J215" s="11">
        <f t="shared" si="57"/>
        <v>-22260</v>
      </c>
      <c r="K215" s="11">
        <f t="shared" si="58"/>
        <v>-14385</v>
      </c>
      <c r="L215" s="14">
        <f t="shared" si="59"/>
        <v>-44685</v>
      </c>
      <c r="M215" s="14">
        <f t="shared" si="60"/>
        <v>-40235</v>
      </c>
      <c r="N215" s="14">
        <f t="shared" si="61"/>
        <v>-36135</v>
      </c>
      <c r="O215" s="11">
        <f t="shared" si="62"/>
        <v>-30885</v>
      </c>
      <c r="P215" s="11">
        <f t="array" ref="P215">MIN(IF(D215:G215&gt;=$G$2*$B215,D215:G215))</f>
        <v>7065</v>
      </c>
      <c r="Q215" s="3">
        <f t="array" ref="Q215">MIN(IF(H215:K215&gt;=$H$2*$B215/2,H215:K215))</f>
        <v>0</v>
      </c>
      <c r="R215" s="17">
        <f t="array" ref="R215">MIN(IF(L215:O215&gt;=$I$2*$B215/3,L215:O215))</f>
        <v>0</v>
      </c>
      <c r="S215" s="14">
        <f t="array" ref="S215">IF(P215:R215&gt;0,MIN(IF(P215:R215&gt;0,P215:R215)),10000000)</f>
        <v>7065</v>
      </c>
      <c r="U215" s="20">
        <f t="shared" si="64"/>
        <v>4730</v>
      </c>
      <c r="V215" s="20">
        <f t="shared" si="65"/>
        <v>1</v>
      </c>
      <c r="W215" s="21">
        <f t="shared" si="63"/>
        <v>15</v>
      </c>
      <c r="Y215" s="21">
        <f t="shared" si="66"/>
        <v>0</v>
      </c>
      <c r="Z215" s="21">
        <f t="shared" si="66"/>
        <v>15</v>
      </c>
      <c r="AA215" s="21">
        <f t="shared" si="66"/>
        <v>0</v>
      </c>
      <c r="AB215" s="21">
        <f t="shared" si="66"/>
        <v>0</v>
      </c>
    </row>
    <row r="216" spans="1:28" x14ac:dyDescent="0.2">
      <c r="A216" s="8">
        <v>4289</v>
      </c>
      <c r="B216" s="8">
        <v>29</v>
      </c>
      <c r="D216" s="11">
        <f t="shared" si="51"/>
        <v>-13021</v>
      </c>
      <c r="E216" s="11">
        <f t="shared" si="52"/>
        <v>12789</v>
      </c>
      <c r="F216" s="11">
        <f t="shared" si="53"/>
        <v>36569</v>
      </c>
      <c r="G216" s="11">
        <f t="shared" si="54"/>
        <v>67019</v>
      </c>
      <c r="H216" s="11">
        <f t="shared" si="55"/>
        <v>-68701</v>
      </c>
      <c r="I216" s="11">
        <f t="shared" si="56"/>
        <v>-55796</v>
      </c>
      <c r="J216" s="11">
        <f t="shared" si="57"/>
        <v>-43906</v>
      </c>
      <c r="K216" s="11">
        <f t="shared" si="58"/>
        <v>-28681</v>
      </c>
      <c r="L216" s="14">
        <f t="shared" si="59"/>
        <v>-87261</v>
      </c>
      <c r="M216" s="14">
        <f t="shared" si="60"/>
        <v>-78657.666666666672</v>
      </c>
      <c r="N216" s="14">
        <f t="shared" si="61"/>
        <v>-70731</v>
      </c>
      <c r="O216" s="11">
        <f t="shared" si="62"/>
        <v>-60581</v>
      </c>
      <c r="P216" s="11">
        <f t="array" ref="P216">MIN(IF(D216:G216&gt;=$G$2*$B216,D216:G216))</f>
        <v>12789</v>
      </c>
      <c r="Q216" s="3">
        <f t="array" ref="Q216">MIN(IF(H216:K216&gt;=$H$2*$B216/2,H216:K216))</f>
        <v>0</v>
      </c>
      <c r="R216" s="17">
        <f t="array" ref="R216">MIN(IF(L216:O216&gt;=$I$2*$B216/3,L216:O216))</f>
        <v>0</v>
      </c>
      <c r="S216" s="14">
        <f t="array" ref="S216">IF(P216:R216&gt;0,MIN(IF(P216:R216&gt;0,P216:R216)),10000000)</f>
        <v>12789</v>
      </c>
      <c r="U216" s="20">
        <f t="shared" si="64"/>
        <v>4730</v>
      </c>
      <c r="V216" s="20">
        <f t="shared" si="65"/>
        <v>1</v>
      </c>
      <c r="W216" s="21">
        <f t="shared" si="63"/>
        <v>29</v>
      </c>
      <c r="Y216" s="21">
        <f t="shared" si="66"/>
        <v>0</v>
      </c>
      <c r="Z216" s="21">
        <f t="shared" si="66"/>
        <v>29</v>
      </c>
      <c r="AA216" s="21">
        <f t="shared" si="66"/>
        <v>0</v>
      </c>
      <c r="AB216" s="21">
        <f t="shared" si="66"/>
        <v>0</v>
      </c>
    </row>
    <row r="217" spans="1:28" x14ac:dyDescent="0.2">
      <c r="A217" s="8">
        <v>4349</v>
      </c>
      <c r="B217" s="8">
        <v>30</v>
      </c>
      <c r="D217" s="11">
        <f t="shared" si="51"/>
        <v>-15270</v>
      </c>
      <c r="E217" s="11">
        <f t="shared" si="52"/>
        <v>11430</v>
      </c>
      <c r="F217" s="11">
        <f t="shared" si="53"/>
        <v>36030</v>
      </c>
      <c r="G217" s="11">
        <f t="shared" si="54"/>
        <v>67530</v>
      </c>
      <c r="H217" s="11">
        <f t="shared" si="55"/>
        <v>-72870</v>
      </c>
      <c r="I217" s="11">
        <f t="shared" si="56"/>
        <v>-59520</v>
      </c>
      <c r="J217" s="11">
        <f t="shared" si="57"/>
        <v>-47220</v>
      </c>
      <c r="K217" s="11">
        <f t="shared" si="58"/>
        <v>-31470</v>
      </c>
      <c r="L217" s="14">
        <f t="shared" si="59"/>
        <v>-92070</v>
      </c>
      <c r="M217" s="14">
        <f t="shared" si="60"/>
        <v>-83170</v>
      </c>
      <c r="N217" s="14">
        <f t="shared" si="61"/>
        <v>-74970</v>
      </c>
      <c r="O217" s="11">
        <f t="shared" si="62"/>
        <v>-64470</v>
      </c>
      <c r="P217" s="11">
        <f t="array" ref="P217">MIN(IF(D217:G217&gt;=$G$2*$B217,D217:G217))</f>
        <v>11430</v>
      </c>
      <c r="Q217" s="3">
        <f t="array" ref="Q217">MIN(IF(H217:K217&gt;=$H$2*$B217/2,H217:K217))</f>
        <v>0</v>
      </c>
      <c r="R217" s="17">
        <f t="array" ref="R217">MIN(IF(L217:O217&gt;=$I$2*$B217/3,L217:O217))</f>
        <v>0</v>
      </c>
      <c r="S217" s="14">
        <f t="array" ref="S217">IF(P217:R217&gt;0,MIN(IF(P217:R217&gt;0,P217:R217)),10000000)</f>
        <v>11430</v>
      </c>
      <c r="U217" s="20">
        <f t="shared" si="64"/>
        <v>4730</v>
      </c>
      <c r="V217" s="20">
        <f t="shared" si="65"/>
        <v>1</v>
      </c>
      <c r="W217" s="21">
        <f t="shared" si="63"/>
        <v>30</v>
      </c>
      <c r="Y217" s="21">
        <f t="shared" si="66"/>
        <v>0</v>
      </c>
      <c r="Z217" s="21">
        <f t="shared" si="66"/>
        <v>30</v>
      </c>
      <c r="AA217" s="21">
        <f t="shared" si="66"/>
        <v>0</v>
      </c>
      <c r="AB217" s="21">
        <f t="shared" si="66"/>
        <v>0</v>
      </c>
    </row>
    <row r="218" spans="1:28" x14ac:dyDescent="0.2">
      <c r="A218" s="8">
        <v>4409</v>
      </c>
      <c r="B218" s="8">
        <v>24</v>
      </c>
      <c r="D218" s="11">
        <f t="shared" si="51"/>
        <v>-13656</v>
      </c>
      <c r="E218" s="11">
        <f t="shared" si="52"/>
        <v>7704</v>
      </c>
      <c r="F218" s="11">
        <f t="shared" si="53"/>
        <v>27384</v>
      </c>
      <c r="G218" s="11">
        <f t="shared" si="54"/>
        <v>52584</v>
      </c>
      <c r="H218" s="11">
        <f t="shared" si="55"/>
        <v>-59736</v>
      </c>
      <c r="I218" s="11">
        <f t="shared" si="56"/>
        <v>-49056</v>
      </c>
      <c r="J218" s="11">
        <f t="shared" si="57"/>
        <v>-39216</v>
      </c>
      <c r="K218" s="11">
        <f t="shared" si="58"/>
        <v>-26616</v>
      </c>
      <c r="L218" s="14">
        <f t="shared" si="59"/>
        <v>-75096</v>
      </c>
      <c r="M218" s="14">
        <f t="shared" si="60"/>
        <v>-67976</v>
      </c>
      <c r="N218" s="14">
        <f t="shared" si="61"/>
        <v>-61416</v>
      </c>
      <c r="O218" s="11">
        <f t="shared" si="62"/>
        <v>-53016</v>
      </c>
      <c r="P218" s="11">
        <f t="array" ref="P218">MIN(IF(D218:G218&gt;=$G$2*$B218,D218:G218))</f>
        <v>7704</v>
      </c>
      <c r="Q218" s="3">
        <f t="array" ref="Q218">MIN(IF(H218:K218&gt;=$H$2*$B218/2,H218:K218))</f>
        <v>0</v>
      </c>
      <c r="R218" s="17">
        <f t="array" ref="R218">MIN(IF(L218:O218&gt;=$I$2*$B218/3,L218:O218))</f>
        <v>0</v>
      </c>
      <c r="S218" s="14">
        <f t="array" ref="S218">IF(P218:R218&gt;0,MIN(IF(P218:R218&gt;0,P218:R218)),10000000)</f>
        <v>7704</v>
      </c>
      <c r="U218" s="20">
        <f t="shared" si="64"/>
        <v>4730</v>
      </c>
      <c r="V218" s="20">
        <f t="shared" si="65"/>
        <v>1</v>
      </c>
      <c r="W218" s="21">
        <f t="shared" si="63"/>
        <v>24</v>
      </c>
      <c r="Y218" s="21">
        <f t="shared" si="66"/>
        <v>0</v>
      </c>
      <c r="Z218" s="21">
        <f t="shared" si="66"/>
        <v>24</v>
      </c>
      <c r="AA218" s="21">
        <f t="shared" si="66"/>
        <v>0</v>
      </c>
      <c r="AB218" s="21">
        <f t="shared" si="66"/>
        <v>0</v>
      </c>
    </row>
    <row r="219" spans="1:28" x14ac:dyDescent="0.2">
      <c r="A219" s="8">
        <v>4409</v>
      </c>
      <c r="B219" s="8">
        <v>21</v>
      </c>
      <c r="D219" s="11">
        <f t="shared" si="51"/>
        <v>-11949</v>
      </c>
      <c r="E219" s="11">
        <f t="shared" si="52"/>
        <v>6741</v>
      </c>
      <c r="F219" s="11">
        <f t="shared" si="53"/>
        <v>23961</v>
      </c>
      <c r="G219" s="11">
        <f t="shared" si="54"/>
        <v>46011</v>
      </c>
      <c r="H219" s="11">
        <f t="shared" si="55"/>
        <v>-52269</v>
      </c>
      <c r="I219" s="11">
        <f t="shared" si="56"/>
        <v>-42924</v>
      </c>
      <c r="J219" s="11">
        <f t="shared" si="57"/>
        <v>-34314</v>
      </c>
      <c r="K219" s="11">
        <f t="shared" si="58"/>
        <v>-23289</v>
      </c>
      <c r="L219" s="14">
        <f t="shared" si="59"/>
        <v>-65709</v>
      </c>
      <c r="M219" s="14">
        <f t="shared" si="60"/>
        <v>-59479</v>
      </c>
      <c r="N219" s="14">
        <f t="shared" si="61"/>
        <v>-53739</v>
      </c>
      <c r="O219" s="11">
        <f t="shared" si="62"/>
        <v>-46389</v>
      </c>
      <c r="P219" s="11">
        <f t="array" ref="P219">MIN(IF(D219:G219&gt;=$G$2*$B219,D219:G219))</f>
        <v>6741</v>
      </c>
      <c r="Q219" s="3">
        <f t="array" ref="Q219">MIN(IF(H219:K219&gt;=$H$2*$B219/2,H219:K219))</f>
        <v>0</v>
      </c>
      <c r="R219" s="17">
        <f t="array" ref="R219">MIN(IF(L219:O219&gt;=$I$2*$B219/3,L219:O219))</f>
        <v>0</v>
      </c>
      <c r="S219" s="14">
        <f t="array" ref="S219">IF(P219:R219&gt;0,MIN(IF(P219:R219&gt;0,P219:R219)),10000000)</f>
        <v>6741</v>
      </c>
      <c r="U219" s="20">
        <f t="shared" si="64"/>
        <v>4730</v>
      </c>
      <c r="V219" s="20">
        <f t="shared" si="65"/>
        <v>1</v>
      </c>
      <c r="W219" s="21">
        <f t="shared" si="63"/>
        <v>21</v>
      </c>
      <c r="Y219" s="21">
        <f t="shared" si="66"/>
        <v>0</v>
      </c>
      <c r="Z219" s="21">
        <f t="shared" si="66"/>
        <v>21</v>
      </c>
      <c r="AA219" s="21">
        <f t="shared" si="66"/>
        <v>0</v>
      </c>
      <c r="AB219" s="21">
        <f t="shared" si="66"/>
        <v>0</v>
      </c>
    </row>
    <row r="220" spans="1:28" x14ac:dyDescent="0.2">
      <c r="A220" s="8">
        <v>4409</v>
      </c>
      <c r="B220" s="8">
        <v>19</v>
      </c>
      <c r="D220" s="11">
        <f t="shared" si="51"/>
        <v>-10811</v>
      </c>
      <c r="E220" s="11">
        <f t="shared" si="52"/>
        <v>6099</v>
      </c>
      <c r="F220" s="11">
        <f t="shared" si="53"/>
        <v>21679</v>
      </c>
      <c r="G220" s="11">
        <f t="shared" si="54"/>
        <v>41629</v>
      </c>
      <c r="H220" s="11">
        <f t="shared" si="55"/>
        <v>-47291</v>
      </c>
      <c r="I220" s="11">
        <f t="shared" si="56"/>
        <v>-38836</v>
      </c>
      <c r="J220" s="11">
        <f t="shared" si="57"/>
        <v>-31046</v>
      </c>
      <c r="K220" s="11">
        <f t="shared" si="58"/>
        <v>-21071</v>
      </c>
      <c r="L220" s="14">
        <f t="shared" si="59"/>
        <v>-59451</v>
      </c>
      <c r="M220" s="14">
        <f t="shared" si="60"/>
        <v>-53814.333333333336</v>
      </c>
      <c r="N220" s="14">
        <f t="shared" si="61"/>
        <v>-48621</v>
      </c>
      <c r="O220" s="11">
        <f t="shared" si="62"/>
        <v>-41971</v>
      </c>
      <c r="P220" s="11">
        <f t="array" ref="P220">MIN(IF(D220:G220&gt;=$G$2*$B220,D220:G220))</f>
        <v>6099</v>
      </c>
      <c r="Q220" s="3">
        <f t="array" ref="Q220">MIN(IF(H220:K220&gt;=$H$2*$B220/2,H220:K220))</f>
        <v>0</v>
      </c>
      <c r="R220" s="17">
        <f t="array" ref="R220">MIN(IF(L220:O220&gt;=$I$2*$B220/3,L220:O220))</f>
        <v>0</v>
      </c>
      <c r="S220" s="14">
        <f t="array" ref="S220">IF(P220:R220&gt;0,MIN(IF(P220:R220&gt;0,P220:R220)),10000000)</f>
        <v>6099</v>
      </c>
      <c r="U220" s="20">
        <f t="shared" si="64"/>
        <v>4730</v>
      </c>
      <c r="V220" s="20">
        <f t="shared" si="65"/>
        <v>1</v>
      </c>
      <c r="W220" s="21">
        <f t="shared" si="63"/>
        <v>19</v>
      </c>
      <c r="Y220" s="21">
        <f t="shared" si="66"/>
        <v>0</v>
      </c>
      <c r="Z220" s="21">
        <f t="shared" si="66"/>
        <v>19</v>
      </c>
      <c r="AA220" s="21">
        <f t="shared" si="66"/>
        <v>0</v>
      </c>
      <c r="AB220" s="21">
        <f t="shared" si="66"/>
        <v>0</v>
      </c>
    </row>
    <row r="221" spans="1:28" x14ac:dyDescent="0.2">
      <c r="A221" s="8">
        <v>4409</v>
      </c>
      <c r="B221" s="8">
        <v>15</v>
      </c>
      <c r="D221" s="11">
        <f t="shared" si="51"/>
        <v>-8535</v>
      </c>
      <c r="E221" s="11">
        <f t="shared" si="52"/>
        <v>4815</v>
      </c>
      <c r="F221" s="11">
        <f t="shared" si="53"/>
        <v>17115</v>
      </c>
      <c r="G221" s="11">
        <f t="shared" si="54"/>
        <v>32865</v>
      </c>
      <c r="H221" s="11">
        <f t="shared" si="55"/>
        <v>-37335</v>
      </c>
      <c r="I221" s="11">
        <f t="shared" si="56"/>
        <v>-30660</v>
      </c>
      <c r="J221" s="11">
        <f t="shared" si="57"/>
        <v>-24510</v>
      </c>
      <c r="K221" s="11">
        <f t="shared" si="58"/>
        <v>-16635</v>
      </c>
      <c r="L221" s="14">
        <f t="shared" si="59"/>
        <v>-46935</v>
      </c>
      <c r="M221" s="14">
        <f t="shared" si="60"/>
        <v>-42485</v>
      </c>
      <c r="N221" s="14">
        <f t="shared" si="61"/>
        <v>-38385</v>
      </c>
      <c r="O221" s="11">
        <f t="shared" si="62"/>
        <v>-33135</v>
      </c>
      <c r="P221" s="11">
        <f t="array" ref="P221">MIN(IF(D221:G221&gt;=$G$2*$B221,D221:G221))</f>
        <v>4815</v>
      </c>
      <c r="Q221" s="3">
        <f t="array" ref="Q221">MIN(IF(H221:K221&gt;=$H$2*$B221/2,H221:K221))</f>
        <v>0</v>
      </c>
      <c r="R221" s="17">
        <f t="array" ref="R221">MIN(IF(L221:O221&gt;=$I$2*$B221/3,L221:O221))</f>
        <v>0</v>
      </c>
      <c r="S221" s="14">
        <f t="array" ref="S221">IF(P221:R221&gt;0,MIN(IF(P221:R221&gt;0,P221:R221)),10000000)</f>
        <v>4815</v>
      </c>
      <c r="U221" s="20">
        <f t="shared" si="64"/>
        <v>4730</v>
      </c>
      <c r="V221" s="20">
        <f t="shared" si="65"/>
        <v>1</v>
      </c>
      <c r="W221" s="21">
        <f t="shared" si="63"/>
        <v>15</v>
      </c>
      <c r="Y221" s="21">
        <f t="shared" si="66"/>
        <v>0</v>
      </c>
      <c r="Z221" s="21">
        <f t="shared" si="66"/>
        <v>15</v>
      </c>
      <c r="AA221" s="21">
        <f t="shared" si="66"/>
        <v>0</v>
      </c>
      <c r="AB221" s="21">
        <f t="shared" si="66"/>
        <v>0</v>
      </c>
    </row>
    <row r="222" spans="1:28" x14ac:dyDescent="0.2">
      <c r="A222" s="8">
        <v>4549</v>
      </c>
      <c r="B222" s="8">
        <v>31</v>
      </c>
      <c r="D222" s="11">
        <f t="shared" si="51"/>
        <v>-21979</v>
      </c>
      <c r="E222" s="11">
        <f t="shared" si="52"/>
        <v>5611</v>
      </c>
      <c r="F222" s="11">
        <f t="shared" si="53"/>
        <v>31031</v>
      </c>
      <c r="G222" s="11">
        <f t="shared" si="54"/>
        <v>63581</v>
      </c>
      <c r="H222" s="11">
        <f t="shared" si="55"/>
        <v>-81499</v>
      </c>
      <c r="I222" s="11">
        <f t="shared" si="56"/>
        <v>-67704</v>
      </c>
      <c r="J222" s="11">
        <f t="shared" si="57"/>
        <v>-54994</v>
      </c>
      <c r="K222" s="11">
        <f t="shared" si="58"/>
        <v>-38719</v>
      </c>
      <c r="L222" s="14">
        <f t="shared" si="59"/>
        <v>-101339</v>
      </c>
      <c r="M222" s="14">
        <f t="shared" si="60"/>
        <v>-92142.333333333328</v>
      </c>
      <c r="N222" s="14">
        <f t="shared" si="61"/>
        <v>-83669</v>
      </c>
      <c r="O222" s="11">
        <f t="shared" si="62"/>
        <v>-72819</v>
      </c>
      <c r="P222" s="11">
        <f t="array" ref="P222">MIN(IF(D222:G222&gt;=$G$2*$B222,D222:G222))</f>
        <v>5611</v>
      </c>
      <c r="Q222" s="3">
        <f t="array" ref="Q222">MIN(IF(H222:K222&gt;=$H$2*$B222/2,H222:K222))</f>
        <v>0</v>
      </c>
      <c r="R222" s="17">
        <f t="array" ref="R222">MIN(IF(L222:O222&gt;=$I$2*$B222/3,L222:O222))</f>
        <v>0</v>
      </c>
      <c r="S222" s="14">
        <f t="array" ref="S222">IF(P222:R222&gt;0,MIN(IF(P222:R222&gt;0,P222:R222)),10000000)</f>
        <v>5611</v>
      </c>
      <c r="U222" s="20">
        <f t="shared" si="64"/>
        <v>4730</v>
      </c>
      <c r="V222" s="20">
        <f t="shared" si="65"/>
        <v>1</v>
      </c>
      <c r="W222" s="21">
        <f t="shared" si="63"/>
        <v>31</v>
      </c>
      <c r="Y222" s="21">
        <f t="shared" si="66"/>
        <v>0</v>
      </c>
      <c r="Z222" s="21">
        <f t="shared" si="66"/>
        <v>31</v>
      </c>
      <c r="AA222" s="21">
        <f t="shared" si="66"/>
        <v>0</v>
      </c>
      <c r="AB222" s="21">
        <f t="shared" si="66"/>
        <v>0</v>
      </c>
    </row>
    <row r="223" spans="1:28" x14ac:dyDescent="0.2">
      <c r="A223" s="8">
        <v>4549</v>
      </c>
      <c r="B223" s="8">
        <v>27</v>
      </c>
      <c r="D223" s="11">
        <f t="shared" si="51"/>
        <v>-19143</v>
      </c>
      <c r="E223" s="11">
        <f t="shared" si="52"/>
        <v>4887</v>
      </c>
      <c r="F223" s="11">
        <f t="shared" si="53"/>
        <v>27027</v>
      </c>
      <c r="G223" s="11">
        <f t="shared" si="54"/>
        <v>55377</v>
      </c>
      <c r="H223" s="11">
        <f t="shared" si="55"/>
        <v>-70983</v>
      </c>
      <c r="I223" s="11">
        <f t="shared" si="56"/>
        <v>-58968</v>
      </c>
      <c r="J223" s="11">
        <f t="shared" si="57"/>
        <v>-47898</v>
      </c>
      <c r="K223" s="11">
        <f t="shared" si="58"/>
        <v>-33723</v>
      </c>
      <c r="L223" s="14">
        <f t="shared" si="59"/>
        <v>-88263</v>
      </c>
      <c r="M223" s="14">
        <f t="shared" si="60"/>
        <v>-80253</v>
      </c>
      <c r="N223" s="14">
        <f t="shared" si="61"/>
        <v>-72873</v>
      </c>
      <c r="O223" s="11">
        <f t="shared" si="62"/>
        <v>-63423</v>
      </c>
      <c r="P223" s="11">
        <f t="array" ref="P223">MIN(IF(D223:G223&gt;=$G$2*$B223,D223:G223))</f>
        <v>4887</v>
      </c>
      <c r="Q223" s="3">
        <f t="array" ref="Q223">MIN(IF(H223:K223&gt;=$H$2*$B223/2,H223:K223))</f>
        <v>0</v>
      </c>
      <c r="R223" s="17">
        <f t="array" ref="R223">MIN(IF(L223:O223&gt;=$I$2*$B223/3,L223:O223))</f>
        <v>0</v>
      </c>
      <c r="S223" s="14">
        <f t="array" ref="S223">IF(P223:R223&gt;0,MIN(IF(P223:R223&gt;0,P223:R223)),10000000)</f>
        <v>4887</v>
      </c>
      <c r="U223" s="20">
        <f t="shared" si="64"/>
        <v>4730</v>
      </c>
      <c r="V223" s="20">
        <f t="shared" si="65"/>
        <v>1</v>
      </c>
      <c r="W223" s="21">
        <f t="shared" si="63"/>
        <v>27</v>
      </c>
      <c r="Y223" s="21">
        <f t="shared" si="66"/>
        <v>0</v>
      </c>
      <c r="Z223" s="21">
        <f t="shared" si="66"/>
        <v>27</v>
      </c>
      <c r="AA223" s="21">
        <f t="shared" si="66"/>
        <v>0</v>
      </c>
      <c r="AB223" s="21">
        <f t="shared" si="66"/>
        <v>0</v>
      </c>
    </row>
    <row r="224" spans="1:28" x14ac:dyDescent="0.2">
      <c r="A224" s="8">
        <v>4549</v>
      </c>
      <c r="B224" s="8">
        <v>13</v>
      </c>
      <c r="D224" s="11">
        <f t="shared" si="51"/>
        <v>-9217</v>
      </c>
      <c r="E224" s="11">
        <f t="shared" si="52"/>
        <v>2353</v>
      </c>
      <c r="F224" s="11">
        <f t="shared" si="53"/>
        <v>13013</v>
      </c>
      <c r="G224" s="11">
        <f t="shared" si="54"/>
        <v>26663</v>
      </c>
      <c r="H224" s="11">
        <f t="shared" si="55"/>
        <v>-34177</v>
      </c>
      <c r="I224" s="11">
        <f t="shared" si="56"/>
        <v>-28392</v>
      </c>
      <c r="J224" s="11">
        <f t="shared" si="57"/>
        <v>-23062</v>
      </c>
      <c r="K224" s="11">
        <f t="shared" si="58"/>
        <v>-16237</v>
      </c>
      <c r="L224" s="14">
        <f t="shared" si="59"/>
        <v>-42497</v>
      </c>
      <c r="M224" s="14">
        <f t="shared" si="60"/>
        <v>-38640.333333333336</v>
      </c>
      <c r="N224" s="14">
        <f t="shared" si="61"/>
        <v>-35087</v>
      </c>
      <c r="O224" s="11">
        <f t="shared" si="62"/>
        <v>-30537</v>
      </c>
      <c r="P224" s="11">
        <f t="array" ref="P224">MIN(IF(D224:G224&gt;=$G$2*$B224,D224:G224))</f>
        <v>2353</v>
      </c>
      <c r="Q224" s="3">
        <f t="array" ref="Q224">MIN(IF(H224:K224&gt;=$H$2*$B224/2,H224:K224))</f>
        <v>0</v>
      </c>
      <c r="R224" s="17">
        <f t="array" ref="R224">MIN(IF(L224:O224&gt;=$I$2*$B224/3,L224:O224))</f>
        <v>0</v>
      </c>
      <c r="S224" s="14">
        <f t="array" ref="S224">IF(P224:R224&gt;0,MIN(IF(P224:R224&gt;0,P224:R224)),10000000)</f>
        <v>2353</v>
      </c>
      <c r="U224" s="20">
        <f t="shared" si="64"/>
        <v>4730</v>
      </c>
      <c r="V224" s="20">
        <f t="shared" si="65"/>
        <v>1</v>
      </c>
      <c r="W224" s="21">
        <f t="shared" si="63"/>
        <v>13</v>
      </c>
      <c r="Y224" s="21">
        <f t="shared" si="66"/>
        <v>0</v>
      </c>
      <c r="Z224" s="21">
        <f t="shared" si="66"/>
        <v>13</v>
      </c>
      <c r="AA224" s="21">
        <f t="shared" si="66"/>
        <v>0</v>
      </c>
      <c r="AB224" s="21">
        <f t="shared" si="66"/>
        <v>0</v>
      </c>
    </row>
    <row r="225" spans="1:28" x14ac:dyDescent="0.2">
      <c r="A225" s="8">
        <v>4589</v>
      </c>
      <c r="B225" s="8">
        <v>31</v>
      </c>
      <c r="D225" s="11">
        <f t="shared" si="51"/>
        <v>-23219</v>
      </c>
      <c r="E225" s="11">
        <f t="shared" si="52"/>
        <v>4371</v>
      </c>
      <c r="F225" s="11">
        <f t="shared" si="53"/>
        <v>29791</v>
      </c>
      <c r="G225" s="11">
        <f t="shared" si="54"/>
        <v>62341</v>
      </c>
      <c r="H225" s="11">
        <f t="shared" si="55"/>
        <v>-82739</v>
      </c>
      <c r="I225" s="11">
        <f t="shared" si="56"/>
        <v>-68944</v>
      </c>
      <c r="J225" s="11">
        <f t="shared" si="57"/>
        <v>-56234</v>
      </c>
      <c r="K225" s="11">
        <f t="shared" si="58"/>
        <v>-39959</v>
      </c>
      <c r="L225" s="14">
        <f t="shared" si="59"/>
        <v>-102579</v>
      </c>
      <c r="M225" s="14">
        <f t="shared" si="60"/>
        <v>-93382.333333333328</v>
      </c>
      <c r="N225" s="14">
        <f t="shared" si="61"/>
        <v>-84909</v>
      </c>
      <c r="O225" s="11">
        <f t="shared" si="62"/>
        <v>-74059</v>
      </c>
      <c r="P225" s="11">
        <f t="array" ref="P225">MIN(IF(D225:G225&gt;=$G$2*$B225,D225:G225))</f>
        <v>4371</v>
      </c>
      <c r="Q225" s="3">
        <f t="array" ref="Q225">MIN(IF(H225:K225&gt;=$H$2*$B225/2,H225:K225))</f>
        <v>0</v>
      </c>
      <c r="R225" s="17">
        <f t="array" ref="R225">MIN(IF(L225:O225&gt;=$I$2*$B225/3,L225:O225))</f>
        <v>0</v>
      </c>
      <c r="S225" s="14">
        <f t="array" ref="S225">IF(P225:R225&gt;0,MIN(IF(P225:R225&gt;0,P225:R225)),10000000)</f>
        <v>4371</v>
      </c>
      <c r="U225" s="20">
        <f t="shared" si="64"/>
        <v>4730</v>
      </c>
      <c r="V225" s="20">
        <f t="shared" si="65"/>
        <v>1</v>
      </c>
      <c r="W225" s="21">
        <f t="shared" si="63"/>
        <v>31</v>
      </c>
      <c r="Y225" s="21">
        <f t="shared" si="66"/>
        <v>0</v>
      </c>
      <c r="Z225" s="21">
        <f t="shared" si="66"/>
        <v>31</v>
      </c>
      <c r="AA225" s="21">
        <f t="shared" si="66"/>
        <v>0</v>
      </c>
      <c r="AB225" s="21">
        <f t="shared" si="66"/>
        <v>0</v>
      </c>
    </row>
    <row r="227" spans="1:28" x14ac:dyDescent="0.2">
      <c r="R227" s="10" t="s">
        <v>6</v>
      </c>
      <c r="S227" s="6">
        <f>SUM(S8:S225)/1000</f>
        <v>1327.48</v>
      </c>
    </row>
    <row r="228" spans="1:28" x14ac:dyDescent="0.2">
      <c r="R228" s="10" t="s">
        <v>7</v>
      </c>
      <c r="S228" s="6">
        <f>+S227*B1</f>
        <v>3716.944</v>
      </c>
    </row>
    <row r="229" spans="1:28" x14ac:dyDescent="0.2">
      <c r="R229" s="10" t="s">
        <v>14</v>
      </c>
      <c r="S229" s="4">
        <f>S228*$B$3</f>
        <v>2787.7080000000001</v>
      </c>
    </row>
    <row r="230" spans="1:28" x14ac:dyDescent="0.2">
      <c r="R230" s="7" t="s">
        <v>19</v>
      </c>
      <c r="S230" s="4">
        <f>+S228*$B$2-S229</f>
        <v>12080.067999999999</v>
      </c>
    </row>
  </sheetData>
  <autoFilter ref="D7:S3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8440DB468AEA439EC2D5A69049E89C" ma:contentTypeVersion="0" ma:contentTypeDescription="Crée un document." ma:contentTypeScope="" ma:versionID="971ebb66a27f1eb04a1f96853aa43219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0CF574-2889-48BB-8EEE-5B8AC2B1E8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57D515B4-012B-4855-BE8A-75347C4EA0E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7B1329F-23C0-4536-8B86-F63273CB22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Débit lames doubles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LAPALUS</dc:creator>
  <cp:lastModifiedBy>Pierrick LAPALUS</cp:lastModifiedBy>
  <dcterms:created xsi:type="dcterms:W3CDTF">2015-07-28T15:33:15Z</dcterms:created>
  <dcterms:modified xsi:type="dcterms:W3CDTF">2016-06-07T09:48:40Z</dcterms:modified>
</cp:coreProperties>
</file>