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lasiman\Desktop\DIVERS\"/>
    </mc:Choice>
  </mc:AlternateContent>
  <bookViews>
    <workbookView xWindow="0" yWindow="0" windowWidth="28800" windowHeight="11400"/>
  </bookViews>
  <sheets>
    <sheet name="Calendrier" sheetId="2" r:id="rId1"/>
    <sheet name="Fériés" sheetId="1" r:id="rId2"/>
    <sheet name="Test" sheetId="4" r:id="rId3"/>
  </sheets>
  <definedNames>
    <definedName name="Liste" localSheetId="2">Tableau1[Date]</definedName>
    <definedName name="Liste">Tableau1[Date]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E7" i="4" l="1"/>
  <c r="BF7" i="4" s="1"/>
  <c r="AZ7" i="4"/>
  <c r="BA7" i="4" s="1"/>
  <c r="AU7" i="4"/>
  <c r="AV7" i="4" s="1"/>
  <c r="AP7" i="4"/>
  <c r="AQ7" i="4" s="1"/>
  <c r="AK7" i="4"/>
  <c r="AL7" i="4" s="1"/>
  <c r="AF7" i="4"/>
  <c r="AG7" i="4" s="1"/>
  <c r="AA7" i="4"/>
  <c r="AB7" i="4" s="1"/>
  <c r="V7" i="4"/>
  <c r="W7" i="4" s="1"/>
  <c r="Q7" i="4"/>
  <c r="R7" i="4" s="1"/>
  <c r="L7" i="4"/>
  <c r="M7" i="4" s="1"/>
  <c r="G7" i="4"/>
  <c r="H7" i="4" s="1"/>
  <c r="B7" i="4"/>
  <c r="C7" i="4" s="1"/>
  <c r="AP5" i="4"/>
  <c r="V7" i="2"/>
  <c r="Y7" i="2" s="1"/>
  <c r="BE7" i="2"/>
  <c r="BH7" i="2" s="1"/>
  <c r="AZ7" i="2"/>
  <c r="BC7" i="2" s="1"/>
  <c r="AU7" i="2"/>
  <c r="AX7" i="2" s="1"/>
  <c r="AP7" i="2"/>
  <c r="AS7" i="2" s="1"/>
  <c r="AK7" i="2"/>
  <c r="AN7" i="2" s="1"/>
  <c r="AF7" i="2"/>
  <c r="AI7" i="2" s="1"/>
  <c r="AA7" i="2"/>
  <c r="AD7" i="2" s="1"/>
  <c r="Q7" i="2"/>
  <c r="T7" i="2" s="1"/>
  <c r="L7" i="2"/>
  <c r="O7" i="2" s="1"/>
  <c r="G7" i="2"/>
  <c r="I7" i="2" s="1"/>
  <c r="B7" i="2"/>
  <c r="C7" i="2" s="1"/>
  <c r="AI7" i="4" l="1"/>
  <c r="AK5" i="4"/>
  <c r="O7" i="4"/>
  <c r="BC7" i="4"/>
  <c r="Y7" i="4"/>
  <c r="V5" i="4"/>
  <c r="E7" i="4"/>
  <c r="AS7" i="4"/>
  <c r="B5" i="4"/>
  <c r="Q5" i="4"/>
  <c r="BE5" i="4"/>
  <c r="J7" i="4"/>
  <c r="T7" i="4"/>
  <c r="AD7" i="4"/>
  <c r="AN7" i="4"/>
  <c r="AX7" i="4"/>
  <c r="BH7" i="4"/>
  <c r="L5" i="4"/>
  <c r="AF5" i="4"/>
  <c r="AZ5" i="4"/>
  <c r="D7" i="4"/>
  <c r="I7" i="4"/>
  <c r="N7" i="4"/>
  <c r="S7" i="4"/>
  <c r="X7" i="4"/>
  <c r="AC7" i="4"/>
  <c r="AH7" i="4"/>
  <c r="AM7" i="4"/>
  <c r="AR7" i="4"/>
  <c r="AW7" i="4"/>
  <c r="BB7" i="4"/>
  <c r="BG7" i="4"/>
  <c r="B8" i="4"/>
  <c r="G8" i="4"/>
  <c r="L8" i="4"/>
  <c r="Q8" i="4"/>
  <c r="V8" i="4"/>
  <c r="AA8" i="4"/>
  <c r="AF8" i="4"/>
  <c r="AK8" i="4"/>
  <c r="AP8" i="4"/>
  <c r="AU8" i="4"/>
  <c r="AZ8" i="4"/>
  <c r="BE8" i="4"/>
  <c r="G5" i="4"/>
  <c r="AA5" i="4"/>
  <c r="AU5" i="4"/>
  <c r="AA5" i="2"/>
  <c r="AU5" i="2"/>
  <c r="B5" i="2"/>
  <c r="V5" i="2"/>
  <c r="AP5" i="2"/>
  <c r="L5" i="2"/>
  <c r="AF5" i="2"/>
  <c r="AZ5" i="2"/>
  <c r="G5" i="2"/>
  <c r="Q5" i="2"/>
  <c r="AK5" i="2"/>
  <c r="BE5" i="2"/>
  <c r="BE8" i="2"/>
  <c r="BG7" i="2"/>
  <c r="BF7" i="2"/>
  <c r="AZ8" i="2"/>
  <c r="BB7" i="2"/>
  <c r="BA7" i="2"/>
  <c r="AU8" i="2"/>
  <c r="AV7" i="2"/>
  <c r="AW7" i="2"/>
  <c r="AP8" i="2"/>
  <c r="AR7" i="2"/>
  <c r="AQ7" i="2"/>
  <c r="AK8" i="2"/>
  <c r="AL7" i="2"/>
  <c r="AM7" i="2"/>
  <c r="AF8" i="2"/>
  <c r="AG7" i="2"/>
  <c r="AH7" i="2"/>
  <c r="AA8" i="2"/>
  <c r="AC7" i="2"/>
  <c r="AB7" i="2"/>
  <c r="V8" i="2"/>
  <c r="W7" i="2"/>
  <c r="X7" i="2"/>
  <c r="Q8" i="2"/>
  <c r="R7" i="2"/>
  <c r="S7" i="2"/>
  <c r="L8" i="2"/>
  <c r="M7" i="2"/>
  <c r="N7" i="2"/>
  <c r="J7" i="2"/>
  <c r="G8" i="2"/>
  <c r="H7" i="2"/>
  <c r="D7" i="2"/>
  <c r="E7" i="2"/>
  <c r="B8" i="2"/>
  <c r="BF8" i="4" l="1"/>
  <c r="BE9" i="4"/>
  <c r="BG8" i="4"/>
  <c r="BH8" i="4"/>
  <c r="AV8" i="4"/>
  <c r="AU9" i="4"/>
  <c r="AW8" i="4"/>
  <c r="AX8" i="4"/>
  <c r="H8" i="4"/>
  <c r="G9" i="4"/>
  <c r="I8" i="4"/>
  <c r="J8" i="4"/>
  <c r="AQ8" i="4"/>
  <c r="AP9" i="4"/>
  <c r="AR8" i="4"/>
  <c r="AS8" i="4"/>
  <c r="W8" i="4"/>
  <c r="V9" i="4"/>
  <c r="X8" i="4"/>
  <c r="Y8" i="4"/>
  <c r="C8" i="4"/>
  <c r="B9" i="4"/>
  <c r="D8" i="4"/>
  <c r="E8" i="4"/>
  <c r="AL8" i="4"/>
  <c r="AK9" i="4"/>
  <c r="AM8" i="4"/>
  <c r="AN8" i="4"/>
  <c r="R8" i="4"/>
  <c r="Q9" i="4"/>
  <c r="S8" i="4"/>
  <c r="T8" i="4"/>
  <c r="BA8" i="4"/>
  <c r="AZ9" i="4"/>
  <c r="BB8" i="4"/>
  <c r="BC8" i="4"/>
  <c r="AG8" i="4"/>
  <c r="AF9" i="4"/>
  <c r="AH8" i="4"/>
  <c r="AI8" i="4"/>
  <c r="M8" i="4"/>
  <c r="L9" i="4"/>
  <c r="N8" i="4"/>
  <c r="O8" i="4"/>
  <c r="AB8" i="4"/>
  <c r="AA9" i="4"/>
  <c r="AC8" i="4"/>
  <c r="AD8" i="4"/>
  <c r="BH8" i="2"/>
  <c r="BG8" i="2"/>
  <c r="BF8" i="2"/>
  <c r="BE9" i="2"/>
  <c r="BC8" i="2"/>
  <c r="BB8" i="2"/>
  <c r="BA8" i="2"/>
  <c r="AZ9" i="2"/>
  <c r="AX8" i="2"/>
  <c r="AV8" i="2"/>
  <c r="AW8" i="2"/>
  <c r="AU9" i="2"/>
  <c r="AS8" i="2"/>
  <c r="AR8" i="2"/>
  <c r="AQ8" i="2"/>
  <c r="AP9" i="2"/>
  <c r="AN8" i="2"/>
  <c r="AL8" i="2"/>
  <c r="AM8" i="2"/>
  <c r="AK9" i="2"/>
  <c r="AI8" i="2"/>
  <c r="AH8" i="2"/>
  <c r="AG8" i="2"/>
  <c r="AF9" i="2"/>
  <c r="AD8" i="2"/>
  <c r="AC8" i="2"/>
  <c r="AB8" i="2"/>
  <c r="AA9" i="2"/>
  <c r="X8" i="2"/>
  <c r="W8" i="2"/>
  <c r="Y8" i="2"/>
  <c r="V9" i="2"/>
  <c r="T8" i="2"/>
  <c r="S8" i="2"/>
  <c r="R8" i="2"/>
  <c r="Q9" i="2"/>
  <c r="O8" i="2"/>
  <c r="M8" i="2"/>
  <c r="N8" i="2"/>
  <c r="L9" i="2"/>
  <c r="I8" i="2"/>
  <c r="H8" i="2"/>
  <c r="G9" i="2"/>
  <c r="J8" i="2"/>
  <c r="B9" i="2"/>
  <c r="D8" i="2"/>
  <c r="E8" i="2"/>
  <c r="C8" i="2"/>
  <c r="AB9" i="4" l="1"/>
  <c r="AA10" i="4"/>
  <c r="AC9" i="4"/>
  <c r="AD9" i="4"/>
  <c r="M9" i="4"/>
  <c r="L10" i="4"/>
  <c r="N9" i="4"/>
  <c r="O9" i="4"/>
  <c r="AG9" i="4"/>
  <c r="AF10" i="4"/>
  <c r="AH9" i="4"/>
  <c r="AI9" i="4"/>
  <c r="BA9" i="4"/>
  <c r="AZ10" i="4"/>
  <c r="BB9" i="4"/>
  <c r="BC9" i="4"/>
  <c r="R9" i="4"/>
  <c r="Q10" i="4"/>
  <c r="S9" i="4"/>
  <c r="T9" i="4"/>
  <c r="AL9" i="4"/>
  <c r="AK10" i="4"/>
  <c r="AM9" i="4"/>
  <c r="AN9" i="4"/>
  <c r="C9" i="4"/>
  <c r="B10" i="4"/>
  <c r="D9" i="4"/>
  <c r="E9" i="4"/>
  <c r="W9" i="4"/>
  <c r="V10" i="4"/>
  <c r="X9" i="4"/>
  <c r="Y9" i="4"/>
  <c r="AQ9" i="4"/>
  <c r="AP10" i="4"/>
  <c r="AR9" i="4"/>
  <c r="AS9" i="4"/>
  <c r="H9" i="4"/>
  <c r="G10" i="4"/>
  <c r="I9" i="4"/>
  <c r="J9" i="4"/>
  <c r="AV9" i="4"/>
  <c r="AU10" i="4"/>
  <c r="AW9" i="4"/>
  <c r="AX9" i="4"/>
  <c r="BF9" i="4"/>
  <c r="BE10" i="4"/>
  <c r="BG9" i="4"/>
  <c r="BH9" i="4"/>
  <c r="BH9" i="2"/>
  <c r="BF9" i="2"/>
  <c r="BG9" i="2"/>
  <c r="BE10" i="2"/>
  <c r="BC9" i="2"/>
  <c r="BA9" i="2"/>
  <c r="BB9" i="2"/>
  <c r="AZ10" i="2"/>
  <c r="AX9" i="2"/>
  <c r="AW9" i="2"/>
  <c r="AV9" i="2"/>
  <c r="AU10" i="2"/>
  <c r="AS9" i="2"/>
  <c r="AQ9" i="2"/>
  <c r="AR9" i="2"/>
  <c r="AP10" i="2"/>
  <c r="AN9" i="2"/>
  <c r="AM9" i="2"/>
  <c r="AL9" i="2"/>
  <c r="AK10" i="2"/>
  <c r="AI9" i="2"/>
  <c r="AH9" i="2"/>
  <c r="AG9" i="2"/>
  <c r="AF10" i="2"/>
  <c r="AD9" i="2"/>
  <c r="AB9" i="2"/>
  <c r="AC9" i="2"/>
  <c r="AA10" i="2"/>
  <c r="Y9" i="2"/>
  <c r="X9" i="2"/>
  <c r="W9" i="2"/>
  <c r="V10" i="2"/>
  <c r="T9" i="2"/>
  <c r="S9" i="2"/>
  <c r="R9" i="2"/>
  <c r="Q10" i="2"/>
  <c r="O9" i="2"/>
  <c r="N9" i="2"/>
  <c r="M9" i="2"/>
  <c r="L10" i="2"/>
  <c r="I9" i="2"/>
  <c r="H9" i="2"/>
  <c r="G10" i="2"/>
  <c r="J9" i="2"/>
  <c r="B10" i="2"/>
  <c r="C9" i="2"/>
  <c r="E9" i="2"/>
  <c r="D9" i="2"/>
  <c r="BF10" i="4" l="1"/>
  <c r="BE11" i="4"/>
  <c r="BG10" i="4"/>
  <c r="BH10" i="4"/>
  <c r="AV10" i="4"/>
  <c r="AU11" i="4"/>
  <c r="AW10" i="4"/>
  <c r="AX10" i="4"/>
  <c r="H10" i="4"/>
  <c r="G11" i="4"/>
  <c r="I10" i="4"/>
  <c r="J10" i="4"/>
  <c r="AQ10" i="4"/>
  <c r="AP11" i="4"/>
  <c r="AR10" i="4"/>
  <c r="AS10" i="4"/>
  <c r="W10" i="4"/>
  <c r="V11" i="4"/>
  <c r="X10" i="4"/>
  <c r="Y10" i="4"/>
  <c r="C10" i="4"/>
  <c r="B11" i="4"/>
  <c r="D10" i="4"/>
  <c r="E10" i="4"/>
  <c r="AL10" i="4"/>
  <c r="AK11" i="4"/>
  <c r="AM10" i="4"/>
  <c r="AN10" i="4"/>
  <c r="R10" i="4"/>
  <c r="Q11" i="4"/>
  <c r="S10" i="4"/>
  <c r="T10" i="4"/>
  <c r="BA10" i="4"/>
  <c r="AZ11" i="4"/>
  <c r="BB10" i="4"/>
  <c r="BC10" i="4"/>
  <c r="AG10" i="4"/>
  <c r="AF11" i="4"/>
  <c r="AH10" i="4"/>
  <c r="AI10" i="4"/>
  <c r="M10" i="4"/>
  <c r="L11" i="4"/>
  <c r="N10" i="4"/>
  <c r="O10" i="4"/>
  <c r="AB10" i="4"/>
  <c r="AA11" i="4"/>
  <c r="AC10" i="4"/>
  <c r="AD10" i="4"/>
  <c r="BH10" i="2"/>
  <c r="BG10" i="2"/>
  <c r="BF10" i="2"/>
  <c r="BE11" i="2"/>
  <c r="BC10" i="2"/>
  <c r="BB10" i="2"/>
  <c r="BA10" i="2"/>
  <c r="AZ11" i="2"/>
  <c r="AX10" i="2"/>
  <c r="AV10" i="2"/>
  <c r="AW10" i="2"/>
  <c r="AU11" i="2"/>
  <c r="AS10" i="2"/>
  <c r="AR10" i="2"/>
  <c r="AQ10" i="2"/>
  <c r="AP11" i="2"/>
  <c r="AN10" i="2"/>
  <c r="AL10" i="2"/>
  <c r="AM10" i="2"/>
  <c r="AK11" i="2"/>
  <c r="AI10" i="2"/>
  <c r="AH10" i="2"/>
  <c r="AG10" i="2"/>
  <c r="AF11" i="2"/>
  <c r="AD10" i="2"/>
  <c r="AC10" i="2"/>
  <c r="AB10" i="2"/>
  <c r="AA11" i="2"/>
  <c r="X10" i="2"/>
  <c r="W10" i="2"/>
  <c r="Y10" i="2"/>
  <c r="V11" i="2"/>
  <c r="T10" i="2"/>
  <c r="S10" i="2"/>
  <c r="R10" i="2"/>
  <c r="Q11" i="2"/>
  <c r="O10" i="2"/>
  <c r="M10" i="2"/>
  <c r="N10" i="2"/>
  <c r="L11" i="2"/>
  <c r="I10" i="2"/>
  <c r="H10" i="2"/>
  <c r="G11" i="2"/>
  <c r="J10" i="2"/>
  <c r="B11" i="2"/>
  <c r="D10" i="2"/>
  <c r="C10" i="2"/>
  <c r="E10" i="2"/>
  <c r="AG11" i="4" l="1"/>
  <c r="AF12" i="4"/>
  <c r="AH11" i="4"/>
  <c r="AI11" i="4"/>
  <c r="AB11" i="4"/>
  <c r="AA12" i="4"/>
  <c r="AC11" i="4"/>
  <c r="AD11" i="4"/>
  <c r="M11" i="4"/>
  <c r="L12" i="4"/>
  <c r="N11" i="4"/>
  <c r="O11" i="4"/>
  <c r="R11" i="4"/>
  <c r="Q12" i="4"/>
  <c r="S11" i="4"/>
  <c r="T11" i="4"/>
  <c r="AL11" i="4"/>
  <c r="AK12" i="4"/>
  <c r="AM11" i="4"/>
  <c r="AN11" i="4"/>
  <c r="C11" i="4"/>
  <c r="B12" i="4"/>
  <c r="D11" i="4"/>
  <c r="E11" i="4"/>
  <c r="W11" i="4"/>
  <c r="V12" i="4"/>
  <c r="X11" i="4"/>
  <c r="Y11" i="4"/>
  <c r="AQ11" i="4"/>
  <c r="AP12" i="4"/>
  <c r="AR11" i="4"/>
  <c r="AS11" i="4"/>
  <c r="H11" i="4"/>
  <c r="G12" i="4"/>
  <c r="I11" i="4"/>
  <c r="J11" i="4"/>
  <c r="AV11" i="4"/>
  <c r="AU12" i="4"/>
  <c r="AW11" i="4"/>
  <c r="AX11" i="4"/>
  <c r="BF11" i="4"/>
  <c r="BE12" i="4"/>
  <c r="BG11" i="4"/>
  <c r="BH11" i="4"/>
  <c r="BA11" i="4"/>
  <c r="AZ12" i="4"/>
  <c r="BB11" i="4"/>
  <c r="BC11" i="4"/>
  <c r="BH11" i="2"/>
  <c r="BF11" i="2"/>
  <c r="BG11" i="2"/>
  <c r="BE12" i="2"/>
  <c r="BC11" i="2"/>
  <c r="BA11" i="2"/>
  <c r="BB11" i="2"/>
  <c r="AZ12" i="2"/>
  <c r="AX11" i="2"/>
  <c r="AW11" i="2"/>
  <c r="AV11" i="2"/>
  <c r="AU12" i="2"/>
  <c r="AS11" i="2"/>
  <c r="AQ11" i="2"/>
  <c r="AR11" i="2"/>
  <c r="AP12" i="2"/>
  <c r="AN11" i="2"/>
  <c r="AM11" i="2"/>
  <c r="AL11" i="2"/>
  <c r="AK12" i="2"/>
  <c r="AI11" i="2"/>
  <c r="AH11" i="2"/>
  <c r="AG11" i="2"/>
  <c r="AF12" i="2"/>
  <c r="AD11" i="2"/>
  <c r="AB11" i="2"/>
  <c r="AC11" i="2"/>
  <c r="AA12" i="2"/>
  <c r="Y11" i="2"/>
  <c r="X11" i="2"/>
  <c r="W11" i="2"/>
  <c r="V12" i="2"/>
  <c r="T11" i="2"/>
  <c r="S11" i="2"/>
  <c r="R11" i="2"/>
  <c r="Q12" i="2"/>
  <c r="O11" i="2"/>
  <c r="N11" i="2"/>
  <c r="M11" i="2"/>
  <c r="L12" i="2"/>
  <c r="I11" i="2"/>
  <c r="H11" i="2"/>
  <c r="G12" i="2"/>
  <c r="J11" i="2"/>
  <c r="B12" i="2"/>
  <c r="E11" i="2"/>
  <c r="C11" i="2"/>
  <c r="D11" i="2"/>
  <c r="BA12" i="4" l="1"/>
  <c r="AZ13" i="4"/>
  <c r="BB12" i="4"/>
  <c r="BC12" i="4"/>
  <c r="BF12" i="4"/>
  <c r="BE13" i="4"/>
  <c r="BG12" i="4"/>
  <c r="BH12" i="4"/>
  <c r="AV12" i="4"/>
  <c r="AU13" i="4"/>
  <c r="AW12" i="4"/>
  <c r="AX12" i="4"/>
  <c r="H12" i="4"/>
  <c r="G13" i="4"/>
  <c r="I12" i="4"/>
  <c r="J12" i="4"/>
  <c r="AQ12" i="4"/>
  <c r="AP13" i="4"/>
  <c r="AR12" i="4"/>
  <c r="AS12" i="4"/>
  <c r="W12" i="4"/>
  <c r="V13" i="4"/>
  <c r="X12" i="4"/>
  <c r="Y12" i="4"/>
  <c r="C12" i="4"/>
  <c r="B13" i="4"/>
  <c r="D12" i="4"/>
  <c r="E12" i="4"/>
  <c r="AL12" i="4"/>
  <c r="AK13" i="4"/>
  <c r="AM12" i="4"/>
  <c r="AN12" i="4"/>
  <c r="R12" i="4"/>
  <c r="Q13" i="4"/>
  <c r="S12" i="4"/>
  <c r="T12" i="4"/>
  <c r="M12" i="4"/>
  <c r="L13" i="4"/>
  <c r="N12" i="4"/>
  <c r="O12" i="4"/>
  <c r="AB12" i="4"/>
  <c r="AA13" i="4"/>
  <c r="AC12" i="4"/>
  <c r="AD12" i="4"/>
  <c r="AG12" i="4"/>
  <c r="AF13" i="4"/>
  <c r="AH12" i="4"/>
  <c r="AI12" i="4"/>
  <c r="BH12" i="2"/>
  <c r="BG12" i="2"/>
  <c r="BF12" i="2"/>
  <c r="BE13" i="2"/>
  <c r="BC12" i="2"/>
  <c r="BB12" i="2"/>
  <c r="BA12" i="2"/>
  <c r="AZ13" i="2"/>
  <c r="AX12" i="2"/>
  <c r="AV12" i="2"/>
  <c r="AW12" i="2"/>
  <c r="AU13" i="2"/>
  <c r="AS12" i="2"/>
  <c r="AR12" i="2"/>
  <c r="AQ12" i="2"/>
  <c r="AP13" i="2"/>
  <c r="AN12" i="2"/>
  <c r="AL12" i="2"/>
  <c r="AM12" i="2"/>
  <c r="AK13" i="2"/>
  <c r="AI12" i="2"/>
  <c r="AH12" i="2"/>
  <c r="AG12" i="2"/>
  <c r="AF13" i="2"/>
  <c r="AD12" i="2"/>
  <c r="AC12" i="2"/>
  <c r="AB12" i="2"/>
  <c r="AA13" i="2"/>
  <c r="Y12" i="2"/>
  <c r="X12" i="2"/>
  <c r="W12" i="2"/>
  <c r="V13" i="2"/>
  <c r="T12" i="2"/>
  <c r="S12" i="2"/>
  <c r="R12" i="2"/>
  <c r="Q13" i="2"/>
  <c r="O12" i="2"/>
  <c r="M12" i="2"/>
  <c r="N12" i="2"/>
  <c r="L13" i="2"/>
  <c r="I12" i="2"/>
  <c r="H12" i="2"/>
  <c r="G13" i="2"/>
  <c r="J12" i="2"/>
  <c r="B13" i="2"/>
  <c r="D12" i="2"/>
  <c r="C12" i="2"/>
  <c r="E12" i="2"/>
  <c r="AG13" i="4" l="1"/>
  <c r="AF14" i="4"/>
  <c r="AH13" i="4"/>
  <c r="AI13" i="4"/>
  <c r="AB13" i="4"/>
  <c r="AA14" i="4"/>
  <c r="AC13" i="4"/>
  <c r="AD13" i="4"/>
  <c r="M13" i="4"/>
  <c r="L14" i="4"/>
  <c r="N13" i="4"/>
  <c r="O13" i="4"/>
  <c r="R13" i="4"/>
  <c r="Q14" i="4"/>
  <c r="S13" i="4"/>
  <c r="T13" i="4"/>
  <c r="AL13" i="4"/>
  <c r="AK14" i="4"/>
  <c r="AM13" i="4"/>
  <c r="AN13" i="4"/>
  <c r="C13" i="4"/>
  <c r="B14" i="4"/>
  <c r="D13" i="4"/>
  <c r="E13" i="4"/>
  <c r="W13" i="4"/>
  <c r="V14" i="4"/>
  <c r="X13" i="4"/>
  <c r="Y13" i="4"/>
  <c r="AQ13" i="4"/>
  <c r="AR13" i="4"/>
  <c r="AP14" i="4"/>
  <c r="AS13" i="4"/>
  <c r="H13" i="4"/>
  <c r="G14" i="4"/>
  <c r="I13" i="4"/>
  <c r="J13" i="4"/>
  <c r="AV13" i="4"/>
  <c r="AU14" i="4"/>
  <c r="AW13" i="4"/>
  <c r="AX13" i="4"/>
  <c r="BF13" i="4"/>
  <c r="BE14" i="4"/>
  <c r="BG13" i="4"/>
  <c r="BH13" i="4"/>
  <c r="AZ14" i="4"/>
  <c r="BA13" i="4"/>
  <c r="BB13" i="4"/>
  <c r="BC13" i="4"/>
  <c r="BH13" i="2"/>
  <c r="BF13" i="2"/>
  <c r="BG13" i="2"/>
  <c r="BE14" i="2"/>
  <c r="BC13" i="2"/>
  <c r="BA13" i="2"/>
  <c r="BB13" i="2"/>
  <c r="AZ14" i="2"/>
  <c r="AX13" i="2"/>
  <c r="AW13" i="2"/>
  <c r="AV13" i="2"/>
  <c r="AU14" i="2"/>
  <c r="AS13" i="2"/>
  <c r="AQ13" i="2"/>
  <c r="AR13" i="2"/>
  <c r="AP14" i="2"/>
  <c r="AN13" i="2"/>
  <c r="AM13" i="2"/>
  <c r="AL13" i="2"/>
  <c r="AK14" i="2"/>
  <c r="AI13" i="2"/>
  <c r="AH13" i="2"/>
  <c r="AG13" i="2"/>
  <c r="AF14" i="2"/>
  <c r="AD13" i="2"/>
  <c r="AB13" i="2"/>
  <c r="AC13" i="2"/>
  <c r="AA14" i="2"/>
  <c r="Y13" i="2"/>
  <c r="X13" i="2"/>
  <c r="W13" i="2"/>
  <c r="V14" i="2"/>
  <c r="T13" i="2"/>
  <c r="S13" i="2"/>
  <c r="R13" i="2"/>
  <c r="Q14" i="2"/>
  <c r="O13" i="2"/>
  <c r="N13" i="2"/>
  <c r="M13" i="2"/>
  <c r="L14" i="2"/>
  <c r="I13" i="2"/>
  <c r="H13" i="2"/>
  <c r="G14" i="2"/>
  <c r="J13" i="2"/>
  <c r="B14" i="2"/>
  <c r="C13" i="2"/>
  <c r="E13" i="2"/>
  <c r="D13" i="2"/>
  <c r="AR14" i="4" l="1"/>
  <c r="AS14" i="4"/>
  <c r="AQ14" i="4"/>
  <c r="AP15" i="4"/>
  <c r="BG14" i="4"/>
  <c r="BF14" i="4"/>
  <c r="BE15" i="4"/>
  <c r="BH14" i="4"/>
  <c r="AW14" i="4"/>
  <c r="AX14" i="4"/>
  <c r="AU15" i="4"/>
  <c r="AV14" i="4"/>
  <c r="H14" i="4"/>
  <c r="G15" i="4"/>
  <c r="I14" i="4"/>
  <c r="J14" i="4"/>
  <c r="W14" i="4"/>
  <c r="X14" i="4"/>
  <c r="V15" i="4"/>
  <c r="Y14" i="4"/>
  <c r="C14" i="4"/>
  <c r="D14" i="4"/>
  <c r="B15" i="4"/>
  <c r="E14" i="4"/>
  <c r="AM14" i="4"/>
  <c r="AL14" i="4"/>
  <c r="AK15" i="4"/>
  <c r="AN14" i="4"/>
  <c r="R14" i="4"/>
  <c r="Q15" i="4"/>
  <c r="S14" i="4"/>
  <c r="T14" i="4"/>
  <c r="L15" i="4"/>
  <c r="M14" i="4"/>
  <c r="N14" i="4"/>
  <c r="O14" i="4"/>
  <c r="AB14" i="4"/>
  <c r="AA15" i="4"/>
  <c r="AC14" i="4"/>
  <c r="AD14" i="4"/>
  <c r="AF15" i="4"/>
  <c r="AG14" i="4"/>
  <c r="AH14" i="4"/>
  <c r="AI14" i="4"/>
  <c r="BB14" i="4"/>
  <c r="AZ15" i="4"/>
  <c r="BA14" i="4"/>
  <c r="BC14" i="4"/>
  <c r="BH14" i="2"/>
  <c r="BG14" i="2"/>
  <c r="BF14" i="2"/>
  <c r="BE15" i="2"/>
  <c r="BC14" i="2"/>
  <c r="BB14" i="2"/>
  <c r="BA14" i="2"/>
  <c r="AZ15" i="2"/>
  <c r="AX14" i="2"/>
  <c r="AV14" i="2"/>
  <c r="AW14" i="2"/>
  <c r="AU15" i="2"/>
  <c r="AS14" i="2"/>
  <c r="AR14" i="2"/>
  <c r="AQ14" i="2"/>
  <c r="AP15" i="2"/>
  <c r="AN14" i="2"/>
  <c r="AL14" i="2"/>
  <c r="AM14" i="2"/>
  <c r="AK15" i="2"/>
  <c r="AI14" i="2"/>
  <c r="AG14" i="2"/>
  <c r="AH14" i="2"/>
  <c r="AF15" i="2"/>
  <c r="AD14" i="2"/>
  <c r="AC14" i="2"/>
  <c r="AB14" i="2"/>
  <c r="AA15" i="2"/>
  <c r="Y14" i="2"/>
  <c r="X14" i="2"/>
  <c r="W14" i="2"/>
  <c r="V15" i="2"/>
  <c r="T14" i="2"/>
  <c r="S14" i="2"/>
  <c r="R14" i="2"/>
  <c r="Q15" i="2"/>
  <c r="O14" i="2"/>
  <c r="N14" i="2"/>
  <c r="M14" i="2"/>
  <c r="L15" i="2"/>
  <c r="I14" i="2"/>
  <c r="H14" i="2"/>
  <c r="G15" i="2"/>
  <c r="J14" i="2"/>
  <c r="B15" i="2"/>
  <c r="D14" i="2"/>
  <c r="C14" i="2"/>
  <c r="E14" i="2"/>
  <c r="AR15" i="4" l="1"/>
  <c r="AS15" i="4"/>
  <c r="AQ15" i="4"/>
  <c r="AP16" i="4"/>
  <c r="AM15" i="4"/>
  <c r="AK16" i="4"/>
  <c r="AL15" i="4"/>
  <c r="AN15" i="4"/>
  <c r="D15" i="4"/>
  <c r="E15" i="4"/>
  <c r="C15" i="4"/>
  <c r="B16" i="4"/>
  <c r="X15" i="4"/>
  <c r="Y15" i="4"/>
  <c r="W15" i="4"/>
  <c r="V16" i="4"/>
  <c r="AW15" i="4"/>
  <c r="AU16" i="4"/>
  <c r="AX15" i="4"/>
  <c r="AV15" i="4"/>
  <c r="BG15" i="4"/>
  <c r="BE16" i="4"/>
  <c r="BF15" i="4"/>
  <c r="BH15" i="4"/>
  <c r="BB15" i="4"/>
  <c r="BA15" i="4"/>
  <c r="BC15" i="4"/>
  <c r="AZ16" i="4"/>
  <c r="AC15" i="4"/>
  <c r="AA16" i="4"/>
  <c r="AD15" i="4"/>
  <c r="AB15" i="4"/>
  <c r="S15" i="4"/>
  <c r="Q16" i="4"/>
  <c r="R15" i="4"/>
  <c r="T15" i="4"/>
  <c r="I15" i="4"/>
  <c r="G16" i="4"/>
  <c r="J15" i="4"/>
  <c r="H15" i="4"/>
  <c r="AH15" i="4"/>
  <c r="AG15" i="4"/>
  <c r="AF16" i="4"/>
  <c r="AI15" i="4"/>
  <c r="N15" i="4"/>
  <c r="M15" i="4"/>
  <c r="O15" i="4"/>
  <c r="L16" i="4"/>
  <c r="BH15" i="2"/>
  <c r="BF15" i="2"/>
  <c r="BG15" i="2"/>
  <c r="BE16" i="2"/>
  <c r="BC15" i="2"/>
  <c r="BA15" i="2"/>
  <c r="BB15" i="2"/>
  <c r="AZ16" i="2"/>
  <c r="AX15" i="2"/>
  <c r="AW15" i="2"/>
  <c r="AV15" i="2"/>
  <c r="AU16" i="2"/>
  <c r="AS15" i="2"/>
  <c r="AQ15" i="2"/>
  <c r="AR15" i="2"/>
  <c r="AP16" i="2"/>
  <c r="AN15" i="2"/>
  <c r="AM15" i="2"/>
  <c r="AL15" i="2"/>
  <c r="AK16" i="2"/>
  <c r="AI15" i="2"/>
  <c r="AH15" i="2"/>
  <c r="AG15" i="2"/>
  <c r="AF16" i="2"/>
  <c r="AD15" i="2"/>
  <c r="AB15" i="2"/>
  <c r="AC15" i="2"/>
  <c r="AA16" i="2"/>
  <c r="X15" i="2"/>
  <c r="W15" i="2"/>
  <c r="Y15" i="2"/>
  <c r="V16" i="2"/>
  <c r="T15" i="2"/>
  <c r="S15" i="2"/>
  <c r="R15" i="2"/>
  <c r="Q16" i="2"/>
  <c r="O15" i="2"/>
  <c r="N15" i="2"/>
  <c r="M15" i="2"/>
  <c r="L16" i="2"/>
  <c r="I15" i="2"/>
  <c r="H15" i="2"/>
  <c r="G16" i="2"/>
  <c r="J15" i="2"/>
  <c r="B16" i="2"/>
  <c r="E15" i="2"/>
  <c r="C15" i="2"/>
  <c r="D15" i="2"/>
  <c r="AH16" i="4" l="1"/>
  <c r="AI16" i="4"/>
  <c r="AF17" i="4"/>
  <c r="AG16" i="4"/>
  <c r="N16" i="4"/>
  <c r="O16" i="4"/>
  <c r="M16" i="4"/>
  <c r="L17" i="4"/>
  <c r="BB16" i="4"/>
  <c r="BC16" i="4"/>
  <c r="BA16" i="4"/>
  <c r="AZ17" i="4"/>
  <c r="X16" i="4"/>
  <c r="Y16" i="4"/>
  <c r="W16" i="4"/>
  <c r="V17" i="4"/>
  <c r="D16" i="4"/>
  <c r="E16" i="4"/>
  <c r="C16" i="4"/>
  <c r="B17" i="4"/>
  <c r="AR16" i="4"/>
  <c r="AS16" i="4"/>
  <c r="AQ16" i="4"/>
  <c r="AP17" i="4"/>
  <c r="I16" i="4"/>
  <c r="J16" i="4"/>
  <c r="G17" i="4"/>
  <c r="H16" i="4"/>
  <c r="S16" i="4"/>
  <c r="T16" i="4"/>
  <c r="Q17" i="4"/>
  <c r="R16" i="4"/>
  <c r="AC16" i="4"/>
  <c r="AD16" i="4"/>
  <c r="AA17" i="4"/>
  <c r="AB16" i="4"/>
  <c r="BG16" i="4"/>
  <c r="BH16" i="4"/>
  <c r="BE17" i="4"/>
  <c r="BF16" i="4"/>
  <c r="AW16" i="4"/>
  <c r="AX16" i="4"/>
  <c r="AU17" i="4"/>
  <c r="AV16" i="4"/>
  <c r="AM16" i="4"/>
  <c r="AN16" i="4"/>
  <c r="AK17" i="4"/>
  <c r="AL16" i="4"/>
  <c r="BH16" i="2"/>
  <c r="BG16" i="2"/>
  <c r="BF16" i="2"/>
  <c r="BE17" i="2"/>
  <c r="BC16" i="2"/>
  <c r="BB16" i="2"/>
  <c r="BA16" i="2"/>
  <c r="AZ17" i="2"/>
  <c r="AX16" i="2"/>
  <c r="AV16" i="2"/>
  <c r="AW16" i="2"/>
  <c r="AU17" i="2"/>
  <c r="AS16" i="2"/>
  <c r="AR16" i="2"/>
  <c r="AQ16" i="2"/>
  <c r="AP17" i="2"/>
  <c r="AN16" i="2"/>
  <c r="AL16" i="2"/>
  <c r="AM16" i="2"/>
  <c r="AK17" i="2"/>
  <c r="AI16" i="2"/>
  <c r="AG16" i="2"/>
  <c r="AH16" i="2"/>
  <c r="AF17" i="2"/>
  <c r="AD16" i="2"/>
  <c r="AC16" i="2"/>
  <c r="AB16" i="2"/>
  <c r="AA17" i="2"/>
  <c r="Y16" i="2"/>
  <c r="X16" i="2"/>
  <c r="W16" i="2"/>
  <c r="V17" i="2"/>
  <c r="T16" i="2"/>
  <c r="S16" i="2"/>
  <c r="R16" i="2"/>
  <c r="Q17" i="2"/>
  <c r="O16" i="2"/>
  <c r="M16" i="2"/>
  <c r="N16" i="2"/>
  <c r="L17" i="2"/>
  <c r="I16" i="2"/>
  <c r="H16" i="2"/>
  <c r="G17" i="2"/>
  <c r="J16" i="2"/>
  <c r="B17" i="2"/>
  <c r="D16" i="2"/>
  <c r="C16" i="2"/>
  <c r="E16" i="2"/>
  <c r="AW17" i="4" l="1"/>
  <c r="AX17" i="4"/>
  <c r="AU18" i="4"/>
  <c r="AV17" i="4"/>
  <c r="AC17" i="4"/>
  <c r="AD17" i="4"/>
  <c r="AA18" i="4"/>
  <c r="AB17" i="4"/>
  <c r="AR17" i="4"/>
  <c r="AS17" i="4"/>
  <c r="AQ17" i="4"/>
  <c r="AP18" i="4"/>
  <c r="D17" i="4"/>
  <c r="E17" i="4"/>
  <c r="B18" i="4"/>
  <c r="C17" i="4"/>
  <c r="X17" i="4"/>
  <c r="Y17" i="4"/>
  <c r="W17" i="4"/>
  <c r="V18" i="4"/>
  <c r="BB17" i="4"/>
  <c r="BC17" i="4"/>
  <c r="BA17" i="4"/>
  <c r="AZ18" i="4"/>
  <c r="N17" i="4"/>
  <c r="O17" i="4"/>
  <c r="M17" i="4"/>
  <c r="L18" i="4"/>
  <c r="BG17" i="4"/>
  <c r="BH17" i="4"/>
  <c r="BE18" i="4"/>
  <c r="BF17" i="4"/>
  <c r="S17" i="4"/>
  <c r="T17" i="4"/>
  <c r="Q18" i="4"/>
  <c r="R17" i="4"/>
  <c r="I17" i="4"/>
  <c r="J17" i="4"/>
  <c r="G18" i="4"/>
  <c r="H17" i="4"/>
  <c r="AH17" i="4"/>
  <c r="AI17" i="4"/>
  <c r="AF18" i="4"/>
  <c r="AG17" i="4"/>
  <c r="AM17" i="4"/>
  <c r="AN17" i="4"/>
  <c r="AK18" i="4"/>
  <c r="AL17" i="4"/>
  <c r="BH17" i="2"/>
  <c r="BF17" i="2"/>
  <c r="BG17" i="2"/>
  <c r="BE18" i="2"/>
  <c r="BC17" i="2"/>
  <c r="BA17" i="2"/>
  <c r="BB17" i="2"/>
  <c r="AZ18" i="2"/>
  <c r="AX17" i="2"/>
  <c r="AW17" i="2"/>
  <c r="AV17" i="2"/>
  <c r="AU18" i="2"/>
  <c r="AS17" i="2"/>
  <c r="AQ17" i="2"/>
  <c r="AR17" i="2"/>
  <c r="AP18" i="2"/>
  <c r="AN17" i="2"/>
  <c r="AM17" i="2"/>
  <c r="AL17" i="2"/>
  <c r="AK18" i="2"/>
  <c r="AI17" i="2"/>
  <c r="AH17" i="2"/>
  <c r="AG17" i="2"/>
  <c r="AF18" i="2"/>
  <c r="AD17" i="2"/>
  <c r="AB17" i="2"/>
  <c r="AC17" i="2"/>
  <c r="AA18" i="2"/>
  <c r="Y17" i="2"/>
  <c r="X17" i="2"/>
  <c r="W17" i="2"/>
  <c r="V18" i="2"/>
  <c r="T17" i="2"/>
  <c r="S17" i="2"/>
  <c r="R17" i="2"/>
  <c r="Q18" i="2"/>
  <c r="O17" i="2"/>
  <c r="N17" i="2"/>
  <c r="M17" i="2"/>
  <c r="L18" i="2"/>
  <c r="I17" i="2"/>
  <c r="H17" i="2"/>
  <c r="G18" i="2"/>
  <c r="J17" i="2"/>
  <c r="B18" i="2"/>
  <c r="C17" i="2"/>
  <c r="E17" i="2"/>
  <c r="D17" i="2"/>
  <c r="AH18" i="4" l="1"/>
  <c r="AI18" i="4"/>
  <c r="AF19" i="4"/>
  <c r="AG18" i="4"/>
  <c r="N18" i="4"/>
  <c r="O18" i="4"/>
  <c r="M18" i="4"/>
  <c r="L19" i="4"/>
  <c r="BB18" i="4"/>
  <c r="BC18" i="4"/>
  <c r="BA18" i="4"/>
  <c r="AZ19" i="4"/>
  <c r="X18" i="4"/>
  <c r="Y18" i="4"/>
  <c r="W18" i="4"/>
  <c r="V19" i="4"/>
  <c r="AR18" i="4"/>
  <c r="AS18" i="4"/>
  <c r="AQ18" i="4"/>
  <c r="AP19" i="4"/>
  <c r="AM18" i="4"/>
  <c r="AN18" i="4"/>
  <c r="AK19" i="4"/>
  <c r="AL18" i="4"/>
  <c r="S18" i="4"/>
  <c r="T18" i="4"/>
  <c r="Q19" i="4"/>
  <c r="R18" i="4"/>
  <c r="AW18" i="4"/>
  <c r="AX18" i="4"/>
  <c r="AU19" i="4"/>
  <c r="AV18" i="4"/>
  <c r="I18" i="4"/>
  <c r="J18" i="4"/>
  <c r="G19" i="4"/>
  <c r="H18" i="4"/>
  <c r="BG18" i="4"/>
  <c r="BH18" i="4"/>
  <c r="BE19" i="4"/>
  <c r="BF18" i="4"/>
  <c r="D18" i="4"/>
  <c r="E18" i="4"/>
  <c r="B19" i="4"/>
  <c r="C18" i="4"/>
  <c r="AC18" i="4"/>
  <c r="AD18" i="4"/>
  <c r="AA19" i="4"/>
  <c r="AB18" i="4"/>
  <c r="BH18" i="2"/>
  <c r="BG18" i="2"/>
  <c r="BF18" i="2"/>
  <c r="BE19" i="2"/>
  <c r="BC18" i="2"/>
  <c r="BB18" i="2"/>
  <c r="BA18" i="2"/>
  <c r="AZ19" i="2"/>
  <c r="AX18" i="2"/>
  <c r="AV18" i="2"/>
  <c r="AW18" i="2"/>
  <c r="AU19" i="2"/>
  <c r="AS18" i="2"/>
  <c r="AR18" i="2"/>
  <c r="AQ18" i="2"/>
  <c r="AP19" i="2"/>
  <c r="AN18" i="2"/>
  <c r="AL18" i="2"/>
  <c r="AM18" i="2"/>
  <c r="AK19" i="2"/>
  <c r="AI18" i="2"/>
  <c r="AH18" i="2"/>
  <c r="AG18" i="2"/>
  <c r="AF19" i="2"/>
  <c r="AD18" i="2"/>
  <c r="AC18" i="2"/>
  <c r="AB18" i="2"/>
  <c r="AA19" i="2"/>
  <c r="Y18" i="2"/>
  <c r="X18" i="2"/>
  <c r="W18" i="2"/>
  <c r="V19" i="2"/>
  <c r="T18" i="2"/>
  <c r="S18" i="2"/>
  <c r="R18" i="2"/>
  <c r="Q19" i="2"/>
  <c r="O18" i="2"/>
  <c r="N18" i="2"/>
  <c r="M18" i="2"/>
  <c r="L19" i="2"/>
  <c r="I18" i="2"/>
  <c r="H18" i="2"/>
  <c r="G19" i="2"/>
  <c r="J18" i="2"/>
  <c r="B19" i="2"/>
  <c r="D18" i="2"/>
  <c r="C18" i="2"/>
  <c r="E18" i="2"/>
  <c r="BG19" i="4" l="1"/>
  <c r="BH19" i="4"/>
  <c r="BE20" i="4"/>
  <c r="BF19" i="4"/>
  <c r="S19" i="4"/>
  <c r="T19" i="4"/>
  <c r="Q20" i="4"/>
  <c r="R19" i="4"/>
  <c r="AR19" i="4"/>
  <c r="AS19" i="4"/>
  <c r="AQ19" i="4"/>
  <c r="AP20" i="4"/>
  <c r="X19" i="4"/>
  <c r="Y19" i="4"/>
  <c r="W19" i="4"/>
  <c r="V20" i="4"/>
  <c r="BB19" i="4"/>
  <c r="BC19" i="4"/>
  <c r="BA19" i="4"/>
  <c r="AZ20" i="4"/>
  <c r="N19" i="4"/>
  <c r="O19" i="4"/>
  <c r="M19" i="4"/>
  <c r="L20" i="4"/>
  <c r="D19" i="4"/>
  <c r="E19" i="4"/>
  <c r="B20" i="4"/>
  <c r="C19" i="4"/>
  <c r="I19" i="4"/>
  <c r="J19" i="4"/>
  <c r="G20" i="4"/>
  <c r="H19" i="4"/>
  <c r="AM19" i="4"/>
  <c r="AN19" i="4"/>
  <c r="AK20" i="4"/>
  <c r="AL19" i="4"/>
  <c r="AH19" i="4"/>
  <c r="AI19" i="4"/>
  <c r="AF20" i="4"/>
  <c r="AG19" i="4"/>
  <c r="AC19" i="4"/>
  <c r="AD19" i="4"/>
  <c r="AA20" i="4"/>
  <c r="AB19" i="4"/>
  <c r="AW19" i="4"/>
  <c r="AX19" i="4"/>
  <c r="AU20" i="4"/>
  <c r="AV19" i="4"/>
  <c r="BH19" i="2"/>
  <c r="BF19" i="2"/>
  <c r="BG19" i="2"/>
  <c r="BE20" i="2"/>
  <c r="BC19" i="2"/>
  <c r="BA19" i="2"/>
  <c r="BB19" i="2"/>
  <c r="AZ20" i="2"/>
  <c r="AX19" i="2"/>
  <c r="AW19" i="2"/>
  <c r="AV19" i="2"/>
  <c r="AU20" i="2"/>
  <c r="AS19" i="2"/>
  <c r="AQ19" i="2"/>
  <c r="AR19" i="2"/>
  <c r="AP20" i="2"/>
  <c r="AN19" i="2"/>
  <c r="AM19" i="2"/>
  <c r="AL19" i="2"/>
  <c r="AK20" i="2"/>
  <c r="AI19" i="2"/>
  <c r="AH19" i="2"/>
  <c r="AG19" i="2"/>
  <c r="AF20" i="2"/>
  <c r="AD19" i="2"/>
  <c r="AC19" i="2"/>
  <c r="AB19" i="2"/>
  <c r="AA20" i="2"/>
  <c r="Y19" i="2"/>
  <c r="X19" i="2"/>
  <c r="W19" i="2"/>
  <c r="V20" i="2"/>
  <c r="T19" i="2"/>
  <c r="S19" i="2"/>
  <c r="R19" i="2"/>
  <c r="Q20" i="2"/>
  <c r="O19" i="2"/>
  <c r="N19" i="2"/>
  <c r="M19" i="2"/>
  <c r="L20" i="2"/>
  <c r="I19" i="2"/>
  <c r="H19" i="2"/>
  <c r="G20" i="2"/>
  <c r="J19" i="2"/>
  <c r="B20" i="2"/>
  <c r="E19" i="2"/>
  <c r="C19" i="2"/>
  <c r="D19" i="2"/>
  <c r="AC20" i="4" l="1"/>
  <c r="AD20" i="4"/>
  <c r="AA21" i="4"/>
  <c r="AB20" i="4"/>
  <c r="I20" i="4"/>
  <c r="J20" i="4"/>
  <c r="G21" i="4"/>
  <c r="H20" i="4"/>
  <c r="N20" i="4"/>
  <c r="O20" i="4"/>
  <c r="M20" i="4"/>
  <c r="L21" i="4"/>
  <c r="BB20" i="4"/>
  <c r="BC20" i="4"/>
  <c r="BA20" i="4"/>
  <c r="AZ21" i="4"/>
  <c r="X20" i="4"/>
  <c r="Y20" i="4"/>
  <c r="V21" i="4"/>
  <c r="W20" i="4"/>
  <c r="AR20" i="4"/>
  <c r="AS20" i="4"/>
  <c r="AP21" i="4"/>
  <c r="AQ20" i="4"/>
  <c r="AW20" i="4"/>
  <c r="AX20" i="4"/>
  <c r="AU21" i="4"/>
  <c r="AV20" i="4"/>
  <c r="AM20" i="4"/>
  <c r="AN20" i="4"/>
  <c r="AK21" i="4"/>
  <c r="AL20" i="4"/>
  <c r="D20" i="4"/>
  <c r="E20" i="4"/>
  <c r="B21" i="4"/>
  <c r="C20" i="4"/>
  <c r="BG20" i="4"/>
  <c r="BH20" i="4"/>
  <c r="BF20" i="4"/>
  <c r="BE21" i="4"/>
  <c r="AH20" i="4"/>
  <c r="AI20" i="4"/>
  <c r="AG20" i="4"/>
  <c r="AF21" i="4"/>
  <c r="S20" i="4"/>
  <c r="T20" i="4"/>
  <c r="R20" i="4"/>
  <c r="Q21" i="4"/>
  <c r="BH20" i="2"/>
  <c r="BG20" i="2"/>
  <c r="BF20" i="2"/>
  <c r="BE21" i="2"/>
  <c r="BC20" i="2"/>
  <c r="BB20" i="2"/>
  <c r="BA20" i="2"/>
  <c r="AZ21" i="2"/>
  <c r="AX20" i="2"/>
  <c r="AV20" i="2"/>
  <c r="AW20" i="2"/>
  <c r="AU21" i="2"/>
  <c r="AS20" i="2"/>
  <c r="AR20" i="2"/>
  <c r="AQ20" i="2"/>
  <c r="AP21" i="2"/>
  <c r="AN20" i="2"/>
  <c r="AL20" i="2"/>
  <c r="AM20" i="2"/>
  <c r="AK21" i="2"/>
  <c r="AI20" i="2"/>
  <c r="AH20" i="2"/>
  <c r="AG20" i="2"/>
  <c r="AF21" i="2"/>
  <c r="AD20" i="2"/>
  <c r="AB20" i="2"/>
  <c r="AC20" i="2"/>
  <c r="AA21" i="2"/>
  <c r="Y20" i="2"/>
  <c r="X20" i="2"/>
  <c r="W20" i="2"/>
  <c r="V21" i="2"/>
  <c r="T20" i="2"/>
  <c r="S20" i="2"/>
  <c r="R20" i="2"/>
  <c r="Q21" i="2"/>
  <c r="O20" i="2"/>
  <c r="N20" i="2"/>
  <c r="M20" i="2"/>
  <c r="L21" i="2"/>
  <c r="I20" i="2"/>
  <c r="H20" i="2"/>
  <c r="G21" i="2"/>
  <c r="J20" i="2"/>
  <c r="B21" i="2"/>
  <c r="D20" i="2"/>
  <c r="C20" i="2"/>
  <c r="E20" i="2"/>
  <c r="S21" i="4" l="1"/>
  <c r="R21" i="4"/>
  <c r="T21" i="4"/>
  <c r="Q22" i="4"/>
  <c r="AH21" i="4"/>
  <c r="AG21" i="4"/>
  <c r="AI21" i="4"/>
  <c r="AF22" i="4"/>
  <c r="BG21" i="4"/>
  <c r="BF21" i="4"/>
  <c r="BH21" i="4"/>
  <c r="BE22" i="4"/>
  <c r="BB21" i="4"/>
  <c r="BA21" i="4"/>
  <c r="BC21" i="4"/>
  <c r="AZ22" i="4"/>
  <c r="N21" i="4"/>
  <c r="M21" i="4"/>
  <c r="O21" i="4"/>
  <c r="L22" i="4"/>
  <c r="D21" i="4"/>
  <c r="E21" i="4"/>
  <c r="B22" i="4"/>
  <c r="C21" i="4"/>
  <c r="AW21" i="4"/>
  <c r="AV21" i="4"/>
  <c r="AX21" i="4"/>
  <c r="AU22" i="4"/>
  <c r="X21" i="4"/>
  <c r="W21" i="4"/>
  <c r="Y21" i="4"/>
  <c r="V22" i="4"/>
  <c r="AC21" i="4"/>
  <c r="AB21" i="4"/>
  <c r="AD21" i="4"/>
  <c r="AA22" i="4"/>
  <c r="AM21" i="4"/>
  <c r="AL21" i="4"/>
  <c r="AN21" i="4"/>
  <c r="AK22" i="4"/>
  <c r="AR21" i="4"/>
  <c r="AQ21" i="4"/>
  <c r="AS21" i="4"/>
  <c r="AP22" i="4"/>
  <c r="I21" i="4"/>
  <c r="H21" i="4"/>
  <c r="J21" i="4"/>
  <c r="G22" i="4"/>
  <c r="BH21" i="2"/>
  <c r="BF21" i="2"/>
  <c r="BG21" i="2"/>
  <c r="BE22" i="2"/>
  <c r="BC21" i="2"/>
  <c r="BA21" i="2"/>
  <c r="BB21" i="2"/>
  <c r="AZ22" i="2"/>
  <c r="AX21" i="2"/>
  <c r="AW21" i="2"/>
  <c r="AV21" i="2"/>
  <c r="AU22" i="2"/>
  <c r="AS21" i="2"/>
  <c r="AQ21" i="2"/>
  <c r="AR21" i="2"/>
  <c r="AP22" i="2"/>
  <c r="AN21" i="2"/>
  <c r="AM21" i="2"/>
  <c r="AL21" i="2"/>
  <c r="AK22" i="2"/>
  <c r="AI21" i="2"/>
  <c r="AH21" i="2"/>
  <c r="AG21" i="2"/>
  <c r="AF22" i="2"/>
  <c r="AD21" i="2"/>
  <c r="AC21" i="2"/>
  <c r="AB21" i="2"/>
  <c r="AA22" i="2"/>
  <c r="Y21" i="2"/>
  <c r="X21" i="2"/>
  <c r="W21" i="2"/>
  <c r="V22" i="2"/>
  <c r="T21" i="2"/>
  <c r="S21" i="2"/>
  <c r="R21" i="2"/>
  <c r="Q22" i="2"/>
  <c r="O21" i="2"/>
  <c r="N21" i="2"/>
  <c r="M21" i="2"/>
  <c r="L22" i="2"/>
  <c r="I21" i="2"/>
  <c r="H21" i="2"/>
  <c r="G22" i="2"/>
  <c r="J21" i="2"/>
  <c r="B22" i="2"/>
  <c r="C21" i="2"/>
  <c r="E21" i="2"/>
  <c r="D21" i="2"/>
  <c r="I22" i="4" l="1"/>
  <c r="H22" i="4"/>
  <c r="J22" i="4"/>
  <c r="G23" i="4"/>
  <c r="AR22" i="4"/>
  <c r="AQ22" i="4"/>
  <c r="AS22" i="4"/>
  <c r="AP23" i="4"/>
  <c r="AM22" i="4"/>
  <c r="AL22" i="4"/>
  <c r="AN22" i="4"/>
  <c r="AK23" i="4"/>
  <c r="AC22" i="4"/>
  <c r="AB22" i="4"/>
  <c r="AD22" i="4"/>
  <c r="AA23" i="4"/>
  <c r="X22" i="4"/>
  <c r="W22" i="4"/>
  <c r="Y22" i="4"/>
  <c r="V23" i="4"/>
  <c r="AW22" i="4"/>
  <c r="AV22" i="4"/>
  <c r="AX22" i="4"/>
  <c r="AU23" i="4"/>
  <c r="N22" i="4"/>
  <c r="M22" i="4"/>
  <c r="O22" i="4"/>
  <c r="L23" i="4"/>
  <c r="BB22" i="4"/>
  <c r="BA22" i="4"/>
  <c r="BC22" i="4"/>
  <c r="AZ23" i="4"/>
  <c r="BG22" i="4"/>
  <c r="BF22" i="4"/>
  <c r="BH22" i="4"/>
  <c r="BE23" i="4"/>
  <c r="AH22" i="4"/>
  <c r="AG22" i="4"/>
  <c r="AI22" i="4"/>
  <c r="AF23" i="4"/>
  <c r="S22" i="4"/>
  <c r="R22" i="4"/>
  <c r="T22" i="4"/>
  <c r="Q23" i="4"/>
  <c r="D22" i="4"/>
  <c r="C22" i="4"/>
  <c r="E22" i="4"/>
  <c r="B23" i="4"/>
  <c r="BH22" i="2"/>
  <c r="BG22" i="2"/>
  <c r="BF22" i="2"/>
  <c r="BE23" i="2"/>
  <c r="BC22" i="2"/>
  <c r="BB22" i="2"/>
  <c r="BA22" i="2"/>
  <c r="AZ23" i="2"/>
  <c r="AX22" i="2"/>
  <c r="AV22" i="2"/>
  <c r="AW22" i="2"/>
  <c r="AU23" i="2"/>
  <c r="AS22" i="2"/>
  <c r="AR22" i="2"/>
  <c r="AQ22" i="2"/>
  <c r="AP23" i="2"/>
  <c r="AN22" i="2"/>
  <c r="AL22" i="2"/>
  <c r="AM22" i="2"/>
  <c r="AK23" i="2"/>
  <c r="AI22" i="2"/>
  <c r="AG22" i="2"/>
  <c r="AH22" i="2"/>
  <c r="AF23" i="2"/>
  <c r="AD22" i="2"/>
  <c r="AC22" i="2"/>
  <c r="AB22" i="2"/>
  <c r="AA23" i="2"/>
  <c r="Y22" i="2"/>
  <c r="X22" i="2"/>
  <c r="W22" i="2"/>
  <c r="V23" i="2"/>
  <c r="T22" i="2"/>
  <c r="S22" i="2"/>
  <c r="R22" i="2"/>
  <c r="Q23" i="2"/>
  <c r="O22" i="2"/>
  <c r="N22" i="2"/>
  <c r="M22" i="2"/>
  <c r="L23" i="2"/>
  <c r="I22" i="2"/>
  <c r="H22" i="2"/>
  <c r="G23" i="2"/>
  <c r="J22" i="2"/>
  <c r="B23" i="2"/>
  <c r="D22" i="2"/>
  <c r="C22" i="2"/>
  <c r="E22" i="2"/>
  <c r="D23" i="4" l="1"/>
  <c r="C23" i="4"/>
  <c r="E23" i="4"/>
  <c r="B24" i="4"/>
  <c r="S23" i="4"/>
  <c r="R23" i="4"/>
  <c r="T23" i="4"/>
  <c r="Q24" i="4"/>
  <c r="AH23" i="4"/>
  <c r="AG23" i="4"/>
  <c r="AI23" i="4"/>
  <c r="AF24" i="4"/>
  <c r="BG23" i="4"/>
  <c r="BF23" i="4"/>
  <c r="BH23" i="4"/>
  <c r="BE24" i="4"/>
  <c r="BB23" i="4"/>
  <c r="BA23" i="4"/>
  <c r="BC23" i="4"/>
  <c r="AZ24" i="4"/>
  <c r="N23" i="4"/>
  <c r="M23" i="4"/>
  <c r="O23" i="4"/>
  <c r="L24" i="4"/>
  <c r="AW23" i="4"/>
  <c r="AV23" i="4"/>
  <c r="AX23" i="4"/>
  <c r="AU24" i="4"/>
  <c r="X23" i="4"/>
  <c r="W23" i="4"/>
  <c r="Y23" i="4"/>
  <c r="V24" i="4"/>
  <c r="AC23" i="4"/>
  <c r="AB23" i="4"/>
  <c r="AD23" i="4"/>
  <c r="AA24" i="4"/>
  <c r="AM23" i="4"/>
  <c r="AL23" i="4"/>
  <c r="AN23" i="4"/>
  <c r="AK24" i="4"/>
  <c r="AR23" i="4"/>
  <c r="AQ23" i="4"/>
  <c r="AS23" i="4"/>
  <c r="AP24" i="4"/>
  <c r="I23" i="4"/>
  <c r="H23" i="4"/>
  <c r="J23" i="4"/>
  <c r="G24" i="4"/>
  <c r="BH23" i="2"/>
  <c r="BF23" i="2"/>
  <c r="BG23" i="2"/>
  <c r="BE24" i="2"/>
  <c r="BC23" i="2"/>
  <c r="BA23" i="2"/>
  <c r="BB23" i="2"/>
  <c r="AZ24" i="2"/>
  <c r="AX23" i="2"/>
  <c r="AW23" i="2"/>
  <c r="AV23" i="2"/>
  <c r="AU24" i="2"/>
  <c r="AS23" i="2"/>
  <c r="AR23" i="2"/>
  <c r="AQ23" i="2"/>
  <c r="AP24" i="2"/>
  <c r="AN23" i="2"/>
  <c r="AM23" i="2"/>
  <c r="AL23" i="2"/>
  <c r="AK24" i="2"/>
  <c r="AI23" i="2"/>
  <c r="AH23" i="2"/>
  <c r="AG23" i="2"/>
  <c r="AF24" i="2"/>
  <c r="AD23" i="2"/>
  <c r="AC23" i="2"/>
  <c r="AB23" i="2"/>
  <c r="AA24" i="2"/>
  <c r="Y23" i="2"/>
  <c r="X23" i="2"/>
  <c r="W23" i="2"/>
  <c r="V24" i="2"/>
  <c r="T23" i="2"/>
  <c r="S23" i="2"/>
  <c r="R23" i="2"/>
  <c r="Q24" i="2"/>
  <c r="O23" i="2"/>
  <c r="N23" i="2"/>
  <c r="M23" i="2"/>
  <c r="L24" i="2"/>
  <c r="I23" i="2"/>
  <c r="H23" i="2"/>
  <c r="G24" i="2"/>
  <c r="J23" i="2"/>
  <c r="B24" i="2"/>
  <c r="E23" i="2"/>
  <c r="C23" i="2"/>
  <c r="D23" i="2"/>
  <c r="I24" i="4" l="1"/>
  <c r="H24" i="4"/>
  <c r="J24" i="4"/>
  <c r="G25" i="4"/>
  <c r="AR24" i="4"/>
  <c r="AQ24" i="4"/>
  <c r="AP25" i="4"/>
  <c r="AS24" i="4"/>
  <c r="AM24" i="4"/>
  <c r="AL24" i="4"/>
  <c r="AN24" i="4"/>
  <c r="AK25" i="4"/>
  <c r="AC24" i="4"/>
  <c r="AB24" i="4"/>
  <c r="AD24" i="4"/>
  <c r="AA25" i="4"/>
  <c r="X24" i="4"/>
  <c r="W24" i="4"/>
  <c r="Y24" i="4"/>
  <c r="V25" i="4"/>
  <c r="AU25" i="4"/>
  <c r="AW24" i="4"/>
  <c r="AV24" i="4"/>
  <c r="AX24" i="4"/>
  <c r="N24" i="4"/>
  <c r="M24" i="4"/>
  <c r="O24" i="4"/>
  <c r="L25" i="4"/>
  <c r="BB24" i="4"/>
  <c r="AZ25" i="4"/>
  <c r="BA24" i="4"/>
  <c r="BC24" i="4"/>
  <c r="BG24" i="4"/>
  <c r="BF24" i="4"/>
  <c r="BH24" i="4"/>
  <c r="BE25" i="4"/>
  <c r="AH24" i="4"/>
  <c r="AG24" i="4"/>
  <c r="AI24" i="4"/>
  <c r="AF25" i="4"/>
  <c r="S24" i="4"/>
  <c r="R24" i="4"/>
  <c r="T24" i="4"/>
  <c r="Q25" i="4"/>
  <c r="D24" i="4"/>
  <c r="C24" i="4"/>
  <c r="E24" i="4"/>
  <c r="B25" i="4"/>
  <c r="BH24" i="2"/>
  <c r="BG24" i="2"/>
  <c r="BF24" i="2"/>
  <c r="BE25" i="2"/>
  <c r="BC24" i="2"/>
  <c r="BB24" i="2"/>
  <c r="BA24" i="2"/>
  <c r="AZ25" i="2"/>
  <c r="AX24" i="2"/>
  <c r="AW24" i="2"/>
  <c r="AV24" i="2"/>
  <c r="AU25" i="2"/>
  <c r="AS24" i="2"/>
  <c r="AQ24" i="2"/>
  <c r="AR24" i="2"/>
  <c r="AP25" i="2"/>
  <c r="AN24" i="2"/>
  <c r="AM24" i="2"/>
  <c r="AL24" i="2"/>
  <c r="AK25" i="2"/>
  <c r="AI24" i="2"/>
  <c r="AH24" i="2"/>
  <c r="AG24" i="2"/>
  <c r="AF25" i="2"/>
  <c r="AD24" i="2"/>
  <c r="AB24" i="2"/>
  <c r="AC24" i="2"/>
  <c r="AA25" i="2"/>
  <c r="Y24" i="2"/>
  <c r="X24" i="2"/>
  <c r="W24" i="2"/>
  <c r="V25" i="2"/>
  <c r="T24" i="2"/>
  <c r="S24" i="2"/>
  <c r="R24" i="2"/>
  <c r="Q25" i="2"/>
  <c r="O24" i="2"/>
  <c r="N24" i="2"/>
  <c r="M24" i="2"/>
  <c r="L25" i="2"/>
  <c r="I24" i="2"/>
  <c r="H24" i="2"/>
  <c r="G25" i="2"/>
  <c r="J24" i="2"/>
  <c r="B25" i="2"/>
  <c r="D24" i="2"/>
  <c r="C24" i="2"/>
  <c r="E24" i="2"/>
  <c r="D25" i="4" l="1"/>
  <c r="C25" i="4"/>
  <c r="B26" i="4"/>
  <c r="E25" i="4"/>
  <c r="S25" i="4"/>
  <c r="R25" i="4"/>
  <c r="T25" i="4"/>
  <c r="Q26" i="4"/>
  <c r="AF26" i="4"/>
  <c r="AH25" i="4"/>
  <c r="AG25" i="4"/>
  <c r="AI25" i="4"/>
  <c r="BH25" i="4"/>
  <c r="BE26" i="4"/>
  <c r="BG25" i="4"/>
  <c r="BF25" i="4"/>
  <c r="N25" i="4"/>
  <c r="L26" i="4"/>
  <c r="M25" i="4"/>
  <c r="O25" i="4"/>
  <c r="X25" i="4"/>
  <c r="W25" i="4"/>
  <c r="V26" i="4"/>
  <c r="Y25" i="4"/>
  <c r="AA26" i="4"/>
  <c r="AC25" i="4"/>
  <c r="AB25" i="4"/>
  <c r="AD25" i="4"/>
  <c r="AN25" i="4"/>
  <c r="AK26" i="4"/>
  <c r="AM25" i="4"/>
  <c r="AL25" i="4"/>
  <c r="G26" i="4"/>
  <c r="I25" i="4"/>
  <c r="H25" i="4"/>
  <c r="J25" i="4"/>
  <c r="BC25" i="4"/>
  <c r="AZ26" i="4"/>
  <c r="BA25" i="4"/>
  <c r="BB25" i="4"/>
  <c r="AS25" i="4"/>
  <c r="AP26" i="4"/>
  <c r="AR25" i="4"/>
  <c r="AQ25" i="4"/>
  <c r="AX25" i="4"/>
  <c r="AU26" i="4"/>
  <c r="AV25" i="4"/>
  <c r="AW25" i="4"/>
  <c r="BH25" i="2"/>
  <c r="BF25" i="2"/>
  <c r="BG25" i="2"/>
  <c r="BE26" i="2"/>
  <c r="BC25" i="2"/>
  <c r="BA25" i="2"/>
  <c r="BB25" i="2"/>
  <c r="AZ26" i="2"/>
  <c r="AX25" i="2"/>
  <c r="AW25" i="2"/>
  <c r="AV25" i="2"/>
  <c r="AU26" i="2"/>
  <c r="AS25" i="2"/>
  <c r="AR25" i="2"/>
  <c r="AQ25" i="2"/>
  <c r="AP26" i="2"/>
  <c r="AN25" i="2"/>
  <c r="AM25" i="2"/>
  <c r="AL25" i="2"/>
  <c r="AK26" i="2"/>
  <c r="AI25" i="2"/>
  <c r="AH25" i="2"/>
  <c r="AG25" i="2"/>
  <c r="AF26" i="2"/>
  <c r="AD25" i="2"/>
  <c r="AC25" i="2"/>
  <c r="AB25" i="2"/>
  <c r="AA26" i="2"/>
  <c r="Y25" i="2"/>
  <c r="X25" i="2"/>
  <c r="W25" i="2"/>
  <c r="V26" i="2"/>
  <c r="T25" i="2"/>
  <c r="S25" i="2"/>
  <c r="R25" i="2"/>
  <c r="Q26" i="2"/>
  <c r="O25" i="2"/>
  <c r="N25" i="2"/>
  <c r="M25" i="2"/>
  <c r="L26" i="2"/>
  <c r="I25" i="2"/>
  <c r="H25" i="2"/>
  <c r="G26" i="2"/>
  <c r="J25" i="2"/>
  <c r="B26" i="2"/>
  <c r="C25" i="2"/>
  <c r="E25" i="2"/>
  <c r="D25" i="2"/>
  <c r="T26" i="4" l="1"/>
  <c r="Q27" i="4"/>
  <c r="S26" i="4"/>
  <c r="R26" i="4"/>
  <c r="Y26" i="4"/>
  <c r="V27" i="4"/>
  <c r="X26" i="4"/>
  <c r="W26" i="4"/>
  <c r="E26" i="4"/>
  <c r="B27" i="4"/>
  <c r="D26" i="4"/>
  <c r="C26" i="4"/>
  <c r="AX26" i="4"/>
  <c r="AU27" i="4"/>
  <c r="AV26" i="4"/>
  <c r="AW26" i="4"/>
  <c r="AS26" i="4"/>
  <c r="AP27" i="4"/>
  <c r="AR26" i="4"/>
  <c r="AQ26" i="4"/>
  <c r="BC26" i="4"/>
  <c r="AZ27" i="4"/>
  <c r="BB26" i="4"/>
  <c r="BA26" i="4"/>
  <c r="AN26" i="4"/>
  <c r="AK27" i="4"/>
  <c r="AL26" i="4"/>
  <c r="AM26" i="4"/>
  <c r="O26" i="4"/>
  <c r="L27" i="4"/>
  <c r="M26" i="4"/>
  <c r="N26" i="4"/>
  <c r="BH26" i="4"/>
  <c r="BG26" i="4"/>
  <c r="BE27" i="4"/>
  <c r="BF26" i="4"/>
  <c r="J26" i="4"/>
  <c r="G27" i="4"/>
  <c r="H26" i="4"/>
  <c r="I26" i="4"/>
  <c r="AD26" i="4"/>
  <c r="AA27" i="4"/>
  <c r="AB26" i="4"/>
  <c r="AC26" i="4"/>
  <c r="AI26" i="4"/>
  <c r="AF27" i="4"/>
  <c r="AH26" i="4"/>
  <c r="AG26" i="4"/>
  <c r="BH26" i="2"/>
  <c r="BG26" i="2"/>
  <c r="BF26" i="2"/>
  <c r="BE27" i="2"/>
  <c r="BC26" i="2"/>
  <c r="BB26" i="2"/>
  <c r="BA26" i="2"/>
  <c r="AZ27" i="2"/>
  <c r="AX26" i="2"/>
  <c r="AW26" i="2"/>
  <c r="AV26" i="2"/>
  <c r="AU27" i="2"/>
  <c r="AS26" i="2"/>
  <c r="AR26" i="2"/>
  <c r="AQ26" i="2"/>
  <c r="AP27" i="2"/>
  <c r="AN26" i="2"/>
  <c r="AM26" i="2"/>
  <c r="AL26" i="2"/>
  <c r="AK27" i="2"/>
  <c r="AI26" i="2"/>
  <c r="AH26" i="2"/>
  <c r="AG26" i="2"/>
  <c r="AF27" i="2"/>
  <c r="AD26" i="2"/>
  <c r="AC26" i="2"/>
  <c r="AB26" i="2"/>
  <c r="AA27" i="2"/>
  <c r="Y26" i="2"/>
  <c r="X26" i="2"/>
  <c r="W26" i="2"/>
  <c r="V27" i="2"/>
  <c r="T26" i="2"/>
  <c r="S26" i="2"/>
  <c r="R26" i="2"/>
  <c r="Q27" i="2"/>
  <c r="O26" i="2"/>
  <c r="N26" i="2"/>
  <c r="M26" i="2"/>
  <c r="L27" i="2"/>
  <c r="I26" i="2"/>
  <c r="H26" i="2"/>
  <c r="G27" i="2"/>
  <c r="J26" i="2"/>
  <c r="B27" i="2"/>
  <c r="D26" i="2"/>
  <c r="C26" i="2"/>
  <c r="E26" i="2"/>
  <c r="BH27" i="4" l="1"/>
  <c r="BG27" i="4"/>
  <c r="BE28" i="4"/>
  <c r="BF27" i="4"/>
  <c r="AI27" i="4"/>
  <c r="AH27" i="4"/>
  <c r="AF28" i="4"/>
  <c r="AG27" i="4"/>
  <c r="AD27" i="4"/>
  <c r="AC27" i="4"/>
  <c r="AA28" i="4"/>
  <c r="AB27" i="4"/>
  <c r="J27" i="4"/>
  <c r="I27" i="4"/>
  <c r="G28" i="4"/>
  <c r="H27" i="4"/>
  <c r="O27" i="4"/>
  <c r="N27" i="4"/>
  <c r="L28" i="4"/>
  <c r="M27" i="4"/>
  <c r="AN27" i="4"/>
  <c r="AM27" i="4"/>
  <c r="AK28" i="4"/>
  <c r="AL27" i="4"/>
  <c r="BC27" i="4"/>
  <c r="BB27" i="4"/>
  <c r="AZ28" i="4"/>
  <c r="BA27" i="4"/>
  <c r="AS27" i="4"/>
  <c r="AR27" i="4"/>
  <c r="AP28" i="4"/>
  <c r="AQ27" i="4"/>
  <c r="AX27" i="4"/>
  <c r="AW27" i="4"/>
  <c r="AU28" i="4"/>
  <c r="AV27" i="4"/>
  <c r="E27" i="4"/>
  <c r="D27" i="4"/>
  <c r="B28" i="4"/>
  <c r="C27" i="4"/>
  <c r="Y27" i="4"/>
  <c r="X27" i="4"/>
  <c r="V28" i="4"/>
  <c r="W27" i="4"/>
  <c r="T27" i="4"/>
  <c r="S27" i="4"/>
  <c r="Q28" i="4"/>
  <c r="R27" i="4"/>
  <c r="BH27" i="2"/>
  <c r="BF27" i="2"/>
  <c r="BG27" i="2"/>
  <c r="BE28" i="2"/>
  <c r="BC27" i="2"/>
  <c r="BB27" i="2"/>
  <c r="BA27" i="2"/>
  <c r="AZ28" i="2"/>
  <c r="AX27" i="2"/>
  <c r="AV27" i="2"/>
  <c r="AW27" i="2"/>
  <c r="AU28" i="2"/>
  <c r="AS27" i="2"/>
  <c r="AR27" i="2"/>
  <c r="AQ27" i="2"/>
  <c r="AP28" i="2"/>
  <c r="AN27" i="2"/>
  <c r="AL27" i="2"/>
  <c r="AM27" i="2"/>
  <c r="AK28" i="2"/>
  <c r="AI27" i="2"/>
  <c r="AH27" i="2"/>
  <c r="AG27" i="2"/>
  <c r="AF28" i="2"/>
  <c r="AD27" i="2"/>
  <c r="AC27" i="2"/>
  <c r="AB27" i="2"/>
  <c r="AA28" i="2"/>
  <c r="Y27" i="2"/>
  <c r="X27" i="2"/>
  <c r="W27" i="2"/>
  <c r="V28" i="2"/>
  <c r="T27" i="2"/>
  <c r="S27" i="2"/>
  <c r="R27" i="2"/>
  <c r="Q28" i="2"/>
  <c r="O27" i="2"/>
  <c r="N27" i="2"/>
  <c r="M27" i="2"/>
  <c r="L28" i="2"/>
  <c r="I27" i="2"/>
  <c r="H27" i="2"/>
  <c r="G28" i="2"/>
  <c r="J27" i="2"/>
  <c r="B28" i="2"/>
  <c r="E27" i="2"/>
  <c r="C27" i="2"/>
  <c r="D27" i="2"/>
  <c r="T28" i="4" l="1"/>
  <c r="S28" i="4"/>
  <c r="Q29" i="4"/>
  <c r="R28" i="4"/>
  <c r="Y28" i="4"/>
  <c r="X28" i="4"/>
  <c r="V29" i="4"/>
  <c r="W28" i="4"/>
  <c r="E28" i="4"/>
  <c r="D28" i="4"/>
  <c r="B29" i="4"/>
  <c r="C28" i="4"/>
  <c r="AX28" i="4"/>
  <c r="AW28" i="4"/>
  <c r="AU29" i="4"/>
  <c r="AV28" i="4"/>
  <c r="AS28" i="4"/>
  <c r="AR28" i="4"/>
  <c r="AP29" i="4"/>
  <c r="AQ28" i="4"/>
  <c r="BC28" i="4"/>
  <c r="BB28" i="4"/>
  <c r="AZ29" i="4"/>
  <c r="BA28" i="4"/>
  <c r="AN28" i="4"/>
  <c r="AM28" i="4"/>
  <c r="AK29" i="4"/>
  <c r="AL28" i="4"/>
  <c r="O28" i="4"/>
  <c r="N28" i="4"/>
  <c r="L29" i="4"/>
  <c r="M28" i="4"/>
  <c r="J28" i="4"/>
  <c r="I28" i="4"/>
  <c r="G29" i="4"/>
  <c r="H28" i="4"/>
  <c r="AD28" i="4"/>
  <c r="AC28" i="4"/>
  <c r="AA29" i="4"/>
  <c r="AB28" i="4"/>
  <c r="AI28" i="4"/>
  <c r="AH28" i="4"/>
  <c r="AF29" i="4"/>
  <c r="AG28" i="4"/>
  <c r="BH28" i="4"/>
  <c r="BG28" i="4"/>
  <c r="BE29" i="4"/>
  <c r="BF28" i="4"/>
  <c r="BH28" i="2"/>
  <c r="BG28" i="2"/>
  <c r="BF28" i="2"/>
  <c r="BE29" i="2"/>
  <c r="BC28" i="2"/>
  <c r="BB28" i="2"/>
  <c r="BA28" i="2"/>
  <c r="AZ29" i="2"/>
  <c r="AX28" i="2"/>
  <c r="AW28" i="2"/>
  <c r="AV28" i="2"/>
  <c r="AU29" i="2"/>
  <c r="AS28" i="2"/>
  <c r="AQ28" i="2"/>
  <c r="AR28" i="2"/>
  <c r="AP29" i="2"/>
  <c r="AN28" i="2"/>
  <c r="AM28" i="2"/>
  <c r="AL28" i="2"/>
  <c r="AK29" i="2"/>
  <c r="AI28" i="2"/>
  <c r="AG28" i="2"/>
  <c r="AH28" i="2"/>
  <c r="AF29" i="2"/>
  <c r="AD28" i="2"/>
  <c r="AC28" i="2"/>
  <c r="AB28" i="2"/>
  <c r="AA29" i="2"/>
  <c r="Y28" i="2"/>
  <c r="X28" i="2"/>
  <c r="W28" i="2"/>
  <c r="V29" i="2"/>
  <c r="T28" i="2"/>
  <c r="S28" i="2"/>
  <c r="R28" i="2"/>
  <c r="Q29" i="2"/>
  <c r="O28" i="2"/>
  <c r="N28" i="2"/>
  <c r="M28" i="2"/>
  <c r="L29" i="2"/>
  <c r="I28" i="2"/>
  <c r="H28" i="2"/>
  <c r="G29" i="2"/>
  <c r="J28" i="2"/>
  <c r="B29" i="2"/>
  <c r="D28" i="2"/>
  <c r="E28" i="2"/>
  <c r="C28" i="2"/>
  <c r="AI29" i="4" l="1"/>
  <c r="AH29" i="4"/>
  <c r="AF30" i="4"/>
  <c r="AG29" i="4"/>
  <c r="O29" i="4"/>
  <c r="N29" i="4"/>
  <c r="L30" i="4"/>
  <c r="M29" i="4"/>
  <c r="AX29" i="4"/>
  <c r="AW29" i="4"/>
  <c r="AU30" i="4"/>
  <c r="AV29" i="4"/>
  <c r="BH29" i="4"/>
  <c r="BG29" i="4"/>
  <c r="BE30" i="4"/>
  <c r="BF29" i="4"/>
  <c r="J29" i="4"/>
  <c r="I29" i="4"/>
  <c r="G30" i="4"/>
  <c r="H29" i="4"/>
  <c r="BC29" i="4"/>
  <c r="BB29" i="4"/>
  <c r="AZ30" i="4"/>
  <c r="BA29" i="4"/>
  <c r="E29" i="4"/>
  <c r="D29" i="4"/>
  <c r="B30" i="4"/>
  <c r="C29" i="4"/>
  <c r="T29" i="4"/>
  <c r="S29" i="4"/>
  <c r="Q30" i="4"/>
  <c r="R29" i="4"/>
  <c r="AD29" i="4"/>
  <c r="AC29" i="4"/>
  <c r="AA30" i="4"/>
  <c r="AB29" i="4"/>
  <c r="AN29" i="4"/>
  <c r="AM29" i="4"/>
  <c r="AK30" i="4"/>
  <c r="AL29" i="4"/>
  <c r="AS29" i="4"/>
  <c r="AR29" i="4"/>
  <c r="AP30" i="4"/>
  <c r="AQ29" i="4"/>
  <c r="Y29" i="4"/>
  <c r="X29" i="4"/>
  <c r="V30" i="4"/>
  <c r="W29" i="4"/>
  <c r="BH29" i="2"/>
  <c r="BF29" i="2"/>
  <c r="BG29" i="2"/>
  <c r="BE30" i="2"/>
  <c r="BC29" i="2"/>
  <c r="BA29" i="2"/>
  <c r="BB29" i="2"/>
  <c r="AZ30" i="2"/>
  <c r="AX29" i="2"/>
  <c r="AW29" i="2"/>
  <c r="AV29" i="2"/>
  <c r="AU30" i="2"/>
  <c r="AS29" i="2"/>
  <c r="AR29" i="2"/>
  <c r="AQ29" i="2"/>
  <c r="AP30" i="2"/>
  <c r="AN29" i="2"/>
  <c r="AM29" i="2"/>
  <c r="AL29" i="2"/>
  <c r="AK30" i="2"/>
  <c r="AI29" i="2"/>
  <c r="AH29" i="2"/>
  <c r="AG29" i="2"/>
  <c r="AF30" i="2"/>
  <c r="AD29" i="2"/>
  <c r="AC29" i="2"/>
  <c r="AB29" i="2"/>
  <c r="AA30" i="2"/>
  <c r="Y29" i="2"/>
  <c r="X29" i="2"/>
  <c r="W29" i="2"/>
  <c r="V30" i="2"/>
  <c r="T29" i="2"/>
  <c r="S29" i="2"/>
  <c r="R29" i="2"/>
  <c r="Q30" i="2"/>
  <c r="O29" i="2"/>
  <c r="N29" i="2"/>
  <c r="M29" i="2"/>
  <c r="L30" i="2"/>
  <c r="I29" i="2"/>
  <c r="H29" i="2"/>
  <c r="G30" i="2"/>
  <c r="J29" i="2"/>
  <c r="B30" i="2"/>
  <c r="C29" i="2"/>
  <c r="E29" i="2"/>
  <c r="D29" i="2"/>
  <c r="V31" i="4" l="1"/>
  <c r="Y30" i="4"/>
  <c r="X30" i="4"/>
  <c r="W30" i="4"/>
  <c r="AP31" i="4"/>
  <c r="AS30" i="4"/>
  <c r="AR30" i="4"/>
  <c r="AQ30" i="4"/>
  <c r="AN30" i="4"/>
  <c r="AM30" i="4"/>
  <c r="AK31" i="4"/>
  <c r="AL30" i="4"/>
  <c r="AD30" i="4"/>
  <c r="AA31" i="4"/>
  <c r="AC30" i="4"/>
  <c r="AB30" i="4"/>
  <c r="T30" i="4"/>
  <c r="S30" i="4"/>
  <c r="Q31" i="4"/>
  <c r="R30" i="4"/>
  <c r="B31" i="4"/>
  <c r="E30" i="4"/>
  <c r="D30" i="4"/>
  <c r="C30" i="4"/>
  <c r="BC30" i="4"/>
  <c r="BB30" i="4"/>
  <c r="BA30" i="4"/>
  <c r="AZ31" i="4"/>
  <c r="J30" i="4"/>
  <c r="G31" i="4"/>
  <c r="I30" i="4"/>
  <c r="H30" i="4"/>
  <c r="BH30" i="4"/>
  <c r="BG30" i="4"/>
  <c r="BE31" i="4"/>
  <c r="BF30" i="4"/>
  <c r="AX30" i="4"/>
  <c r="AU31" i="4"/>
  <c r="AW30" i="4"/>
  <c r="AV30" i="4"/>
  <c r="O30" i="4"/>
  <c r="N30" i="4"/>
  <c r="M30" i="4"/>
  <c r="L31" i="4"/>
  <c r="AI30" i="4"/>
  <c r="AH30" i="4"/>
  <c r="AG30" i="4"/>
  <c r="AF31" i="4"/>
  <c r="BH30" i="2"/>
  <c r="BG30" i="2"/>
  <c r="BF30" i="2"/>
  <c r="BE31" i="2"/>
  <c r="BC30" i="2"/>
  <c r="BB30" i="2"/>
  <c r="BA30" i="2"/>
  <c r="AZ31" i="2"/>
  <c r="AX30" i="2"/>
  <c r="AW30" i="2"/>
  <c r="AV30" i="2"/>
  <c r="AU31" i="2"/>
  <c r="AS30" i="2"/>
  <c r="AR30" i="2"/>
  <c r="AQ30" i="2"/>
  <c r="AP31" i="2"/>
  <c r="AN30" i="2"/>
  <c r="AM30" i="2"/>
  <c r="AL30" i="2"/>
  <c r="AK31" i="2"/>
  <c r="AI30" i="2"/>
  <c r="AH30" i="2"/>
  <c r="AG30" i="2"/>
  <c r="AF31" i="2"/>
  <c r="AD30" i="2"/>
  <c r="AC30" i="2"/>
  <c r="AB30" i="2"/>
  <c r="AA31" i="2"/>
  <c r="Y30" i="2"/>
  <c r="X30" i="2"/>
  <c r="W30" i="2"/>
  <c r="V31" i="2"/>
  <c r="T30" i="2"/>
  <c r="S30" i="2"/>
  <c r="R30" i="2"/>
  <c r="Q31" i="2"/>
  <c r="O30" i="2"/>
  <c r="N30" i="2"/>
  <c r="M30" i="2"/>
  <c r="L31" i="2"/>
  <c r="I30" i="2"/>
  <c r="H30" i="2"/>
  <c r="G31" i="2"/>
  <c r="J30" i="2"/>
  <c r="B31" i="2"/>
  <c r="D30" i="2"/>
  <c r="C30" i="2"/>
  <c r="E30" i="2"/>
  <c r="AI31" i="4" l="1"/>
  <c r="AF32" i="4"/>
  <c r="AH31" i="4"/>
  <c r="AG31" i="4"/>
  <c r="O31" i="4"/>
  <c r="L32" i="4"/>
  <c r="N31" i="4"/>
  <c r="M31" i="4"/>
  <c r="BC31" i="4"/>
  <c r="AZ32" i="4"/>
  <c r="BB31" i="4"/>
  <c r="BA31" i="4"/>
  <c r="BH31" i="4"/>
  <c r="BE32" i="4"/>
  <c r="BG31" i="4"/>
  <c r="BF31" i="4"/>
  <c r="T31" i="4"/>
  <c r="Q32" i="4"/>
  <c r="S31" i="4"/>
  <c r="R31" i="4"/>
  <c r="AN31" i="4"/>
  <c r="AK32" i="4"/>
  <c r="AM31" i="4"/>
  <c r="AL31" i="4"/>
  <c r="AX31" i="4"/>
  <c r="AU32" i="4"/>
  <c r="AV31" i="4"/>
  <c r="AW31" i="4"/>
  <c r="J31" i="4"/>
  <c r="G32" i="4"/>
  <c r="H31" i="4"/>
  <c r="I31" i="4"/>
  <c r="AD31" i="4"/>
  <c r="AA32" i="4"/>
  <c r="AB31" i="4"/>
  <c r="AC31" i="4"/>
  <c r="E31" i="4"/>
  <c r="B32" i="4"/>
  <c r="C31" i="4"/>
  <c r="D31" i="4"/>
  <c r="AS31" i="4"/>
  <c r="AP32" i="4"/>
  <c r="AQ31" i="4"/>
  <c r="AR31" i="4"/>
  <c r="Y31" i="4"/>
  <c r="V32" i="4"/>
  <c r="W31" i="4"/>
  <c r="X31" i="4"/>
  <c r="BH31" i="2"/>
  <c r="BF31" i="2"/>
  <c r="BG31" i="2"/>
  <c r="BE32" i="2"/>
  <c r="BC31" i="2"/>
  <c r="BB31" i="2"/>
  <c r="BA31" i="2"/>
  <c r="AZ32" i="2"/>
  <c r="AX31" i="2"/>
  <c r="AW31" i="2"/>
  <c r="AV31" i="2"/>
  <c r="AU32" i="2"/>
  <c r="AS31" i="2"/>
  <c r="AR31" i="2"/>
  <c r="AQ31" i="2"/>
  <c r="AP32" i="2"/>
  <c r="AN31" i="2"/>
  <c r="AM31" i="2"/>
  <c r="AL31" i="2"/>
  <c r="AK32" i="2"/>
  <c r="AI31" i="2"/>
  <c r="AH31" i="2"/>
  <c r="AG31" i="2"/>
  <c r="AF32" i="2"/>
  <c r="AD31" i="2"/>
  <c r="AC31" i="2"/>
  <c r="AB31" i="2"/>
  <c r="AA32" i="2"/>
  <c r="Y31" i="2"/>
  <c r="X31" i="2"/>
  <c r="W31" i="2"/>
  <c r="V32" i="2"/>
  <c r="T31" i="2"/>
  <c r="S31" i="2"/>
  <c r="R31" i="2"/>
  <c r="Q32" i="2"/>
  <c r="O31" i="2"/>
  <c r="N31" i="2"/>
  <c r="M31" i="2"/>
  <c r="L32" i="2"/>
  <c r="I31" i="2"/>
  <c r="H31" i="2"/>
  <c r="G32" i="2"/>
  <c r="J31" i="2"/>
  <c r="B32" i="2"/>
  <c r="E31" i="2"/>
  <c r="C31" i="2"/>
  <c r="D31" i="2"/>
  <c r="Y32" i="4" l="1"/>
  <c r="V33" i="4"/>
  <c r="W32" i="4"/>
  <c r="X32" i="4"/>
  <c r="AS32" i="4"/>
  <c r="AP33" i="4"/>
  <c r="AQ32" i="4"/>
  <c r="AR32" i="4"/>
  <c r="E32" i="4"/>
  <c r="B33" i="4"/>
  <c r="C32" i="4"/>
  <c r="D32" i="4"/>
  <c r="AD32" i="4"/>
  <c r="AA33" i="4"/>
  <c r="AC32" i="4"/>
  <c r="AB32" i="4"/>
  <c r="J32" i="4"/>
  <c r="G33" i="4"/>
  <c r="I32" i="4"/>
  <c r="H32" i="4"/>
  <c r="AX32" i="4"/>
  <c r="AU33" i="4"/>
  <c r="AW32" i="4"/>
  <c r="AV32" i="4"/>
  <c r="AN32" i="4"/>
  <c r="AK33" i="4"/>
  <c r="AM32" i="4"/>
  <c r="AL32" i="4"/>
  <c r="T32" i="4"/>
  <c r="Q33" i="4"/>
  <c r="S32" i="4"/>
  <c r="R32" i="4"/>
  <c r="BH32" i="4"/>
  <c r="BE33" i="4"/>
  <c r="BG32" i="4"/>
  <c r="BF32" i="4"/>
  <c r="BC32" i="4"/>
  <c r="AZ33" i="4"/>
  <c r="BA32" i="4"/>
  <c r="BB32" i="4"/>
  <c r="O32" i="4"/>
  <c r="L33" i="4"/>
  <c r="M32" i="4"/>
  <c r="N32" i="4"/>
  <c r="AI32" i="4"/>
  <c r="AF33" i="4"/>
  <c r="AG32" i="4"/>
  <c r="AH32" i="4"/>
  <c r="BH32" i="2"/>
  <c r="BG32" i="2"/>
  <c r="BF32" i="2"/>
  <c r="BE33" i="2"/>
  <c r="BC32" i="2"/>
  <c r="BB32" i="2"/>
  <c r="BA32" i="2"/>
  <c r="AZ33" i="2"/>
  <c r="AX32" i="2"/>
  <c r="AW32" i="2"/>
  <c r="AV32" i="2"/>
  <c r="AU33" i="2"/>
  <c r="AS32" i="2"/>
  <c r="AR32" i="2"/>
  <c r="AQ32" i="2"/>
  <c r="AP33" i="2"/>
  <c r="AN32" i="2"/>
  <c r="AM32" i="2"/>
  <c r="AL32" i="2"/>
  <c r="AK33" i="2"/>
  <c r="AI32" i="2"/>
  <c r="AH32" i="2"/>
  <c r="AG32" i="2"/>
  <c r="AF33" i="2"/>
  <c r="AD32" i="2"/>
  <c r="AC32" i="2"/>
  <c r="AB32" i="2"/>
  <c r="AA33" i="2"/>
  <c r="Y32" i="2"/>
  <c r="X32" i="2"/>
  <c r="W32" i="2"/>
  <c r="V33" i="2"/>
  <c r="T32" i="2"/>
  <c r="S32" i="2"/>
  <c r="R32" i="2"/>
  <c r="Q33" i="2"/>
  <c r="O32" i="2"/>
  <c r="N32" i="2"/>
  <c r="M32" i="2"/>
  <c r="L33" i="2"/>
  <c r="I32" i="2"/>
  <c r="H32" i="2"/>
  <c r="G33" i="2"/>
  <c r="J32" i="2"/>
  <c r="B33" i="2"/>
  <c r="D32" i="2"/>
  <c r="C32" i="2"/>
  <c r="E32" i="2"/>
  <c r="AI33" i="4" l="1"/>
  <c r="AH33" i="4"/>
  <c r="AF34" i="4"/>
  <c r="AG33" i="4"/>
  <c r="O33" i="4"/>
  <c r="L34" i="4"/>
  <c r="M33" i="4"/>
  <c r="N33" i="4"/>
  <c r="BC33" i="4"/>
  <c r="BB33" i="4"/>
  <c r="AZ34" i="4"/>
  <c r="BA33" i="4"/>
  <c r="BH33" i="4"/>
  <c r="BG33" i="4"/>
  <c r="BE34" i="4"/>
  <c r="BF33" i="4"/>
  <c r="T33" i="4"/>
  <c r="Q34" i="4"/>
  <c r="S33" i="4"/>
  <c r="R33" i="4"/>
  <c r="AN33" i="4"/>
  <c r="AM33" i="4"/>
  <c r="AK34" i="4"/>
  <c r="AL33" i="4"/>
  <c r="AX33" i="4"/>
  <c r="AW33" i="4"/>
  <c r="AU34" i="4"/>
  <c r="AV33" i="4"/>
  <c r="J33" i="4"/>
  <c r="G34" i="4"/>
  <c r="I33" i="4"/>
  <c r="H33" i="4"/>
  <c r="AD33" i="4"/>
  <c r="AC33" i="4"/>
  <c r="AA34" i="4"/>
  <c r="AB33" i="4"/>
  <c r="E33" i="4"/>
  <c r="B34" i="4"/>
  <c r="C33" i="4"/>
  <c r="D33" i="4"/>
  <c r="AS33" i="4"/>
  <c r="AR33" i="4"/>
  <c r="AP34" i="4"/>
  <c r="AQ33" i="4"/>
  <c r="Y33" i="4"/>
  <c r="X33" i="4"/>
  <c r="V34" i="4"/>
  <c r="W33" i="4"/>
  <c r="BH33" i="2"/>
  <c r="BG33" i="2"/>
  <c r="BF33" i="2"/>
  <c r="BE34" i="2"/>
  <c r="BC33" i="2"/>
  <c r="BB33" i="2"/>
  <c r="BA33" i="2"/>
  <c r="AZ34" i="2"/>
  <c r="AX33" i="2"/>
  <c r="AW33" i="2"/>
  <c r="AV33" i="2"/>
  <c r="AU34" i="2"/>
  <c r="AS33" i="2"/>
  <c r="AR33" i="2"/>
  <c r="AQ33" i="2"/>
  <c r="AP34" i="2"/>
  <c r="AN33" i="2"/>
  <c r="AM33" i="2"/>
  <c r="AL33" i="2"/>
  <c r="AK34" i="2"/>
  <c r="AI33" i="2"/>
  <c r="AH33" i="2"/>
  <c r="AG33" i="2"/>
  <c r="AF34" i="2"/>
  <c r="AD33" i="2"/>
  <c r="AC33" i="2"/>
  <c r="AB33" i="2"/>
  <c r="AA34" i="2"/>
  <c r="Y33" i="2"/>
  <c r="X33" i="2"/>
  <c r="W33" i="2"/>
  <c r="V34" i="2"/>
  <c r="T33" i="2"/>
  <c r="S33" i="2"/>
  <c r="R33" i="2"/>
  <c r="Q34" i="2"/>
  <c r="O33" i="2"/>
  <c r="N33" i="2"/>
  <c r="M33" i="2"/>
  <c r="L34" i="2"/>
  <c r="I33" i="2"/>
  <c r="H33" i="2"/>
  <c r="G34" i="2"/>
  <c r="J33" i="2"/>
  <c r="B34" i="2"/>
  <c r="C33" i="2"/>
  <c r="E33" i="2"/>
  <c r="D33" i="2"/>
  <c r="Y34" i="4" l="1"/>
  <c r="X34" i="4"/>
  <c r="V35" i="4"/>
  <c r="W34" i="4"/>
  <c r="AS34" i="4"/>
  <c r="AR34" i="4"/>
  <c r="AP35" i="4"/>
  <c r="AQ34" i="4"/>
  <c r="AD34" i="4"/>
  <c r="AC34" i="4"/>
  <c r="AA35" i="4"/>
  <c r="AB34" i="4"/>
  <c r="AX34" i="4"/>
  <c r="AW34" i="4"/>
  <c r="AU35" i="4"/>
  <c r="AV34" i="4"/>
  <c r="AN34" i="4"/>
  <c r="AM34" i="4"/>
  <c r="AK35" i="4"/>
  <c r="AL34" i="4"/>
  <c r="BH34" i="4"/>
  <c r="BG34" i="4"/>
  <c r="BE35" i="4"/>
  <c r="BF34" i="4"/>
  <c r="BC34" i="4"/>
  <c r="BB34" i="4"/>
  <c r="AZ35" i="4"/>
  <c r="BA34" i="4"/>
  <c r="AI34" i="4"/>
  <c r="AH34" i="4"/>
  <c r="AF35" i="4"/>
  <c r="AG34" i="4"/>
  <c r="E34" i="4"/>
  <c r="D34" i="4"/>
  <c r="B35" i="4"/>
  <c r="C34" i="4"/>
  <c r="J34" i="4"/>
  <c r="I34" i="4"/>
  <c r="G35" i="4"/>
  <c r="H34" i="4"/>
  <c r="T34" i="4"/>
  <c r="S34" i="4"/>
  <c r="Q35" i="4"/>
  <c r="R34" i="4"/>
  <c r="O34" i="4"/>
  <c r="N34" i="4"/>
  <c r="L35" i="4"/>
  <c r="M34" i="4"/>
  <c r="BH34" i="2"/>
  <c r="BG34" i="2"/>
  <c r="BF34" i="2"/>
  <c r="BE35" i="2"/>
  <c r="BC34" i="2"/>
  <c r="BB34" i="2"/>
  <c r="BA34" i="2"/>
  <c r="AZ35" i="2"/>
  <c r="AX34" i="2"/>
  <c r="AW34" i="2"/>
  <c r="AV34" i="2"/>
  <c r="AU35" i="2"/>
  <c r="AS34" i="2"/>
  <c r="AR34" i="2"/>
  <c r="AQ34" i="2"/>
  <c r="AP35" i="2"/>
  <c r="AN34" i="2"/>
  <c r="AM34" i="2"/>
  <c r="AL34" i="2"/>
  <c r="AK35" i="2"/>
  <c r="AI34" i="2"/>
  <c r="AH34" i="2"/>
  <c r="AG34" i="2"/>
  <c r="AF35" i="2"/>
  <c r="AD34" i="2"/>
  <c r="AC34" i="2"/>
  <c r="AB34" i="2"/>
  <c r="AA35" i="2"/>
  <c r="Y34" i="2"/>
  <c r="X34" i="2"/>
  <c r="W34" i="2"/>
  <c r="V35" i="2"/>
  <c r="T34" i="2"/>
  <c r="S34" i="2"/>
  <c r="R34" i="2"/>
  <c r="Q35" i="2"/>
  <c r="O34" i="2"/>
  <c r="N34" i="2"/>
  <c r="M34" i="2"/>
  <c r="L35" i="2"/>
  <c r="I34" i="2"/>
  <c r="H34" i="2"/>
  <c r="G35" i="2"/>
  <c r="J34" i="2"/>
  <c r="B35" i="2"/>
  <c r="D34" i="2"/>
  <c r="C34" i="2"/>
  <c r="E34" i="2"/>
  <c r="O35" i="4" l="1"/>
  <c r="N35" i="4"/>
  <c r="L36" i="4"/>
  <c r="M35" i="4"/>
  <c r="T35" i="4"/>
  <c r="S35" i="4"/>
  <c r="Q36" i="4"/>
  <c r="R35" i="4"/>
  <c r="J35" i="4"/>
  <c r="I35" i="4"/>
  <c r="G36" i="4"/>
  <c r="H35" i="4"/>
  <c r="E35" i="4"/>
  <c r="D35" i="4"/>
  <c r="B36" i="4"/>
  <c r="C35" i="4"/>
  <c r="AI35" i="4"/>
  <c r="AH35" i="4"/>
  <c r="AF36" i="4"/>
  <c r="AG35" i="4"/>
  <c r="BC35" i="4"/>
  <c r="BB35" i="4"/>
  <c r="AZ36" i="4"/>
  <c r="BA35" i="4"/>
  <c r="BH35" i="4"/>
  <c r="BG35" i="4"/>
  <c r="BE36" i="4"/>
  <c r="BF35" i="4"/>
  <c r="AN35" i="4"/>
  <c r="AM35" i="4"/>
  <c r="AK36" i="4"/>
  <c r="AL35" i="4"/>
  <c r="AX35" i="4"/>
  <c r="AW35" i="4"/>
  <c r="AU36" i="4"/>
  <c r="AV35" i="4"/>
  <c r="AD35" i="4"/>
  <c r="AC35" i="4"/>
  <c r="AA36" i="4"/>
  <c r="AB35" i="4"/>
  <c r="AS35" i="4"/>
  <c r="AR35" i="4"/>
  <c r="AP36" i="4"/>
  <c r="AQ35" i="4"/>
  <c r="Y35" i="4"/>
  <c r="X35" i="4"/>
  <c r="V36" i="4"/>
  <c r="W35" i="4"/>
  <c r="BH35" i="2"/>
  <c r="BG35" i="2"/>
  <c r="BF35" i="2"/>
  <c r="BE36" i="2"/>
  <c r="BC35" i="2"/>
  <c r="BB35" i="2"/>
  <c r="BA35" i="2"/>
  <c r="AZ36" i="2"/>
  <c r="AX35" i="2"/>
  <c r="AW35" i="2"/>
  <c r="AV35" i="2"/>
  <c r="AU36" i="2"/>
  <c r="AS35" i="2"/>
  <c r="AR35" i="2"/>
  <c r="AQ35" i="2"/>
  <c r="AP36" i="2"/>
  <c r="AN35" i="2"/>
  <c r="AM35" i="2"/>
  <c r="AL35" i="2"/>
  <c r="AK36" i="2"/>
  <c r="AI35" i="2"/>
  <c r="AH35" i="2"/>
  <c r="AG35" i="2"/>
  <c r="AF36" i="2"/>
  <c r="AD35" i="2"/>
  <c r="AC35" i="2"/>
  <c r="AB35" i="2"/>
  <c r="AA36" i="2"/>
  <c r="Y35" i="2"/>
  <c r="X35" i="2"/>
  <c r="W35" i="2"/>
  <c r="V36" i="2"/>
  <c r="T35" i="2"/>
  <c r="S35" i="2"/>
  <c r="R35" i="2"/>
  <c r="Q36" i="2"/>
  <c r="O35" i="2"/>
  <c r="N35" i="2"/>
  <c r="M35" i="2"/>
  <c r="L36" i="2"/>
  <c r="I35" i="2"/>
  <c r="H35" i="2"/>
  <c r="G36" i="2"/>
  <c r="J35" i="2"/>
  <c r="B36" i="2"/>
  <c r="E35" i="2"/>
  <c r="C35" i="2"/>
  <c r="D35" i="2"/>
  <c r="Y36" i="4" l="1"/>
  <c r="X36" i="4"/>
  <c r="V37" i="4"/>
  <c r="W36" i="4"/>
  <c r="AS36" i="4"/>
  <c r="AR36" i="4"/>
  <c r="AP37" i="4"/>
  <c r="AQ36" i="4"/>
  <c r="AD36" i="4"/>
  <c r="AC36" i="4"/>
  <c r="AA37" i="4"/>
  <c r="AB36" i="4"/>
  <c r="AX36" i="4"/>
  <c r="AW36" i="4"/>
  <c r="AU37" i="4"/>
  <c r="AV36" i="4"/>
  <c r="AN36" i="4"/>
  <c r="AM36" i="4"/>
  <c r="AK37" i="4"/>
  <c r="AL36" i="4"/>
  <c r="BH36" i="4"/>
  <c r="BG36" i="4"/>
  <c r="BE37" i="4"/>
  <c r="BF36" i="4"/>
  <c r="BC36" i="4"/>
  <c r="BB36" i="4"/>
  <c r="AZ37" i="4"/>
  <c r="BA36" i="4"/>
  <c r="AI36" i="4"/>
  <c r="AH36" i="4"/>
  <c r="AF37" i="4"/>
  <c r="AG36" i="4"/>
  <c r="E36" i="4"/>
  <c r="D36" i="4"/>
  <c r="B37" i="4"/>
  <c r="C36" i="4"/>
  <c r="J36" i="4"/>
  <c r="I36" i="4"/>
  <c r="G37" i="4"/>
  <c r="H36" i="4"/>
  <c r="T36" i="4"/>
  <c r="S36" i="4"/>
  <c r="Q37" i="4"/>
  <c r="R36" i="4"/>
  <c r="O36" i="4"/>
  <c r="N36" i="4"/>
  <c r="L37" i="4"/>
  <c r="M36" i="4"/>
  <c r="BH36" i="2"/>
  <c r="BF36" i="2"/>
  <c r="BG36" i="2"/>
  <c r="BE37" i="2"/>
  <c r="BC36" i="2"/>
  <c r="BB36" i="2"/>
  <c r="BA36" i="2"/>
  <c r="AZ37" i="2"/>
  <c r="AX36" i="2"/>
  <c r="AW36" i="2"/>
  <c r="AV36" i="2"/>
  <c r="AU37" i="2"/>
  <c r="AS36" i="2"/>
  <c r="AR36" i="2"/>
  <c r="AQ36" i="2"/>
  <c r="AP37" i="2"/>
  <c r="AN36" i="2"/>
  <c r="AM36" i="2"/>
  <c r="AL36" i="2"/>
  <c r="AK37" i="2"/>
  <c r="AI36" i="2"/>
  <c r="AH36" i="2"/>
  <c r="AG36" i="2"/>
  <c r="AF37" i="2"/>
  <c r="AD36" i="2"/>
  <c r="AC36" i="2"/>
  <c r="AB36" i="2"/>
  <c r="AA37" i="2"/>
  <c r="Y36" i="2"/>
  <c r="X36" i="2"/>
  <c r="W36" i="2"/>
  <c r="V37" i="2"/>
  <c r="T36" i="2"/>
  <c r="S36" i="2"/>
  <c r="R36" i="2"/>
  <c r="Q37" i="2"/>
  <c r="O36" i="2"/>
  <c r="N36" i="2"/>
  <c r="M36" i="2"/>
  <c r="L37" i="2"/>
  <c r="I36" i="2"/>
  <c r="H36" i="2"/>
  <c r="G37" i="2"/>
  <c r="J36" i="2"/>
  <c r="B37" i="2"/>
  <c r="D36" i="2"/>
  <c r="C36" i="2"/>
  <c r="E36" i="2"/>
  <c r="O37" i="4" l="1"/>
  <c r="N37" i="4"/>
  <c r="M37" i="4"/>
  <c r="T37" i="4"/>
  <c r="S37" i="4"/>
  <c r="R37" i="4"/>
  <c r="J37" i="4"/>
  <c r="I37" i="4"/>
  <c r="H37" i="4"/>
  <c r="E37" i="4"/>
  <c r="D37" i="4"/>
  <c r="C37" i="4"/>
  <c r="AI37" i="4"/>
  <c r="AH37" i="4"/>
  <c r="AG37" i="4"/>
  <c r="BC37" i="4"/>
  <c r="BB37" i="4"/>
  <c r="BA37" i="4"/>
  <c r="BH37" i="4"/>
  <c r="BG37" i="4"/>
  <c r="BF37" i="4"/>
  <c r="AN37" i="4"/>
  <c r="AM37" i="4"/>
  <c r="AL37" i="4"/>
  <c r="AX37" i="4"/>
  <c r="AW37" i="4"/>
  <c r="AV37" i="4"/>
  <c r="AD37" i="4"/>
  <c r="AC37" i="4"/>
  <c r="AB37" i="4"/>
  <c r="AS37" i="4"/>
  <c r="AR37" i="4"/>
  <c r="AQ37" i="4"/>
  <c r="Y37" i="4"/>
  <c r="X37" i="4"/>
  <c r="W37" i="4"/>
  <c r="BH37" i="2"/>
  <c r="BG37" i="2"/>
  <c r="BF37" i="2"/>
  <c r="BC37" i="2"/>
  <c r="BB37" i="2"/>
  <c r="BA37" i="2"/>
  <c r="AX37" i="2"/>
  <c r="AW37" i="2"/>
  <c r="AV37" i="2"/>
  <c r="AS37" i="2"/>
  <c r="AR37" i="2"/>
  <c r="AQ37" i="2"/>
  <c r="AN37" i="2"/>
  <c r="AM37" i="2"/>
  <c r="AL37" i="2"/>
  <c r="AI37" i="2"/>
  <c r="AH37" i="2"/>
  <c r="AG37" i="2"/>
  <c r="AD37" i="2"/>
  <c r="AC37" i="2"/>
  <c r="AB37" i="2"/>
  <c r="Y37" i="2"/>
  <c r="X37" i="2"/>
  <c r="W37" i="2"/>
  <c r="T37" i="2"/>
  <c r="S37" i="2"/>
  <c r="R37" i="2"/>
  <c r="O37" i="2"/>
  <c r="N37" i="2"/>
  <c r="M37" i="2"/>
  <c r="I37" i="2"/>
  <c r="H37" i="2"/>
  <c r="J37" i="2"/>
  <c r="C37" i="2"/>
  <c r="E37" i="2"/>
  <c r="D37" i="2"/>
</calcChain>
</file>

<file path=xl/sharedStrings.xml><?xml version="1.0" encoding="utf-8"?>
<sst xmlns="http://schemas.openxmlformats.org/spreadsheetml/2006/main" count="111" uniqueCount="66">
  <si>
    <t>Vendredi</t>
  </si>
  <si>
    <t>Dimanche</t>
  </si>
  <si>
    <t>Lundi</t>
  </si>
  <si>
    <t>Jeudi</t>
  </si>
  <si>
    <t>Mardi</t>
  </si>
  <si>
    <t>Mercredi</t>
  </si>
  <si>
    <t>Nouvel-An 2017</t>
  </si>
  <si>
    <t>Lundi de Pâques 2017</t>
  </si>
  <si>
    <t>Fête du travail 2017</t>
  </si>
  <si>
    <t>Lundi de Pentecôte 2017</t>
  </si>
  <si>
    <t>Toussaint 2017</t>
  </si>
  <si>
    <t>Jour de Noël 2017</t>
  </si>
  <si>
    <t>Jour férié</t>
  </si>
  <si>
    <t>Date</t>
  </si>
  <si>
    <t>Jour</t>
  </si>
  <si>
    <t>Semaine</t>
  </si>
  <si>
    <t>Vendredi Saint 2017</t>
  </si>
  <si>
    <t>Fête national 2017</t>
  </si>
  <si>
    <t>Jeûne Fédéral 2017</t>
  </si>
  <si>
    <t>Vendredi Saint 2018</t>
  </si>
  <si>
    <t>Lundi de Pâques 2018</t>
  </si>
  <si>
    <t>Fête du travail 2018</t>
  </si>
  <si>
    <t>Lundi de Pentecôte 2018</t>
  </si>
  <si>
    <t>Fête national 2018</t>
  </si>
  <si>
    <t>Jeûne Fédéral 2018</t>
  </si>
  <si>
    <t>Toussaint 2018</t>
  </si>
  <si>
    <t>Jour de Noël 2018</t>
  </si>
  <si>
    <t>Nouvel-An 2018</t>
  </si>
  <si>
    <t>Nouvel-An 2019</t>
  </si>
  <si>
    <t>Vendredi Saint 2019</t>
  </si>
  <si>
    <t>Lundi de Pâques 2019</t>
  </si>
  <si>
    <t>Fête du travail 2019</t>
  </si>
  <si>
    <t>Lundi de Pentecôte 2019</t>
  </si>
  <si>
    <t>Fête national 2019</t>
  </si>
  <si>
    <t>Jeûne Fédéral 2019</t>
  </si>
  <si>
    <t>Toussaint 2019</t>
  </si>
  <si>
    <t>Jour de Noël 2019</t>
  </si>
  <si>
    <t>Calendrier 2018</t>
  </si>
  <si>
    <t>Calendrier 2019</t>
  </si>
  <si>
    <t>Calendrier 2020</t>
  </si>
  <si>
    <t>Calendrier 2021</t>
  </si>
  <si>
    <t>Calendrier 2017</t>
  </si>
  <si>
    <t>Nouvel-An 2020</t>
  </si>
  <si>
    <t>Vendredi Saint 2020</t>
  </si>
  <si>
    <t>Lundi de Pâques 2020</t>
  </si>
  <si>
    <t>Fête du travail 2020</t>
  </si>
  <si>
    <t>Lundi de Pentecôte 2020</t>
  </si>
  <si>
    <t>Fête national 2020</t>
  </si>
  <si>
    <t>Jeûne Fédéral 2020</t>
  </si>
  <si>
    <t>Toussaint 2020</t>
  </si>
  <si>
    <t>Jour de Noël 2020</t>
  </si>
  <si>
    <t>Ascension 2017</t>
  </si>
  <si>
    <t>Ascension 2018</t>
  </si>
  <si>
    <t>Ascension 2019</t>
  </si>
  <si>
    <t>Ascension 2020</t>
  </si>
  <si>
    <t>Samedi</t>
  </si>
  <si>
    <t>Nouvel-An 2021</t>
  </si>
  <si>
    <t>Vendredi Saint 2021</t>
  </si>
  <si>
    <t>Lundi de Pâques 2021</t>
  </si>
  <si>
    <t>Fête du travail 2021</t>
  </si>
  <si>
    <t>Ascension 2021</t>
  </si>
  <si>
    <t>Lundi de Pentecôte 2021</t>
  </si>
  <si>
    <t>Fête national 2021</t>
  </si>
  <si>
    <t>Jeûne Fédéral 2021</t>
  </si>
  <si>
    <t>Toussaint 2021</t>
  </si>
  <si>
    <t>Jour de Noël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</si>
</sst>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7"/>
      <color rgb="FFFF0000"/>
      <name val="Calibri"/>
      <family val="2"/>
      <scheme val="minor"/>
    </font>
    <font>
      <b/>
      <sz val="7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48"/>
      <color theme="0"/>
      <name val="Franklin Gothic Medium Cond"/>
      <family val="2"/>
    </font>
    <font>
      <sz val="7"/>
      <color theme="1"/>
      <name val="Calibri"/>
      <family val="2"/>
      <scheme val="minor"/>
    </font>
    <font>
      <sz val="7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14" fontId="0" fillId="0" borderId="0" xfId="0" applyNumberFormat="1"/>
    <xf numFmtId="0" fontId="0" fillId="4" borderId="0" xfId="0" applyFill="1"/>
    <xf numFmtId="14" fontId="0" fillId="4" borderId="0" xfId="0" applyNumberFormat="1" applyFill="1"/>
    <xf numFmtId="0" fontId="0" fillId="2" borderId="0" xfId="0" applyFill="1" applyAlignment="1">
      <alignment horizontal="center" vertical="center"/>
    </xf>
    <xf numFmtId="0" fontId="0" fillId="5" borderId="0" xfId="0" applyFill="1"/>
    <xf numFmtId="14" fontId="0" fillId="5" borderId="0" xfId="0" applyNumberFormat="1" applyFill="1"/>
    <xf numFmtId="0" fontId="0" fillId="5" borderId="0" xfId="0" applyFill="1" applyAlignment="1">
      <alignment horizontal="center" vertical="center"/>
    </xf>
    <xf numFmtId="0" fontId="0" fillId="5" borderId="0" xfId="0" applyFill="1" applyAlignment="1">
      <alignment horizontal="center" vertical="center" wrapText="1"/>
    </xf>
    <xf numFmtId="14" fontId="0" fillId="5" borderId="0" xfId="0" applyNumberFormat="1" applyFill="1" applyAlignment="1">
      <alignment horizontal="center" vertical="center" wrapText="1"/>
    </xf>
    <xf numFmtId="0" fontId="0" fillId="5" borderId="0" xfId="0" applyNumberFormat="1" applyFill="1" applyAlignment="1">
      <alignment horizontal="center" vertical="center" wrapText="1"/>
    </xf>
    <xf numFmtId="0" fontId="3" fillId="5" borderId="0" xfId="0" applyNumberFormat="1" applyFont="1" applyFill="1" applyAlignment="1">
      <alignment horizontal="center" vertical="center" wrapText="1"/>
    </xf>
    <xf numFmtId="0" fontId="2" fillId="5" borderId="0" xfId="0" applyNumberFormat="1" applyFont="1" applyFill="1" applyAlignment="1">
      <alignment horizontal="center" vertical="center" wrapText="1"/>
    </xf>
    <xf numFmtId="0" fontId="1" fillId="5" borderId="0" xfId="0" applyNumberFormat="1" applyFont="1" applyFill="1" applyAlignment="1">
      <alignment horizontal="center" vertical="center" wrapText="1"/>
    </xf>
    <xf numFmtId="0" fontId="4" fillId="5" borderId="0" xfId="0" applyNumberFormat="1" applyFont="1" applyFill="1" applyAlignment="1">
      <alignment horizontal="center" vertical="center" wrapText="1"/>
    </xf>
    <xf numFmtId="0" fontId="7" fillId="5" borderId="0" xfId="0" applyNumberFormat="1" applyFont="1" applyFill="1" applyAlignment="1">
      <alignment horizontal="center" vertical="center" wrapText="1"/>
    </xf>
    <xf numFmtId="0" fontId="8" fillId="5" borderId="0" xfId="0" applyNumberFormat="1" applyFont="1" applyFill="1" applyAlignment="1">
      <alignment horizontal="center" vertical="center" wrapText="1"/>
    </xf>
    <xf numFmtId="0" fontId="6" fillId="3" borderId="0" xfId="0" applyFont="1" applyFill="1" applyAlignment="1">
      <alignment horizontal="center" vertical="center"/>
    </xf>
    <xf numFmtId="0" fontId="5" fillId="3" borderId="0" xfId="0" applyFont="1" applyFill="1" applyAlignment="1">
      <alignment horizontal="center" vertical="center"/>
    </xf>
  </cellXfs>
  <cellStyles count="1">
    <cellStyle name="Normal" xfId="0" builtinId="0"/>
  </cellStyles>
  <dxfs count="170">
    <dxf>
      <fill>
        <patternFill patternType="none">
          <bgColor auto="1"/>
        </patternFill>
      </fill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  <color auto="1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b/>
        <i val="0"/>
        <color rgb="FFC00000"/>
      </font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ill>
        <patternFill patternType="none">
          <bgColor auto="1"/>
        </patternFill>
      </fill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  <color auto="1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b/>
        <i val="0"/>
        <color rgb="FFC00000"/>
      </font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ill>
        <patternFill patternType="none">
          <bgColor auto="1"/>
        </patternFill>
      </fill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  <color auto="1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b/>
        <i val="0"/>
        <color rgb="FFC00000"/>
      </font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ill>
        <patternFill patternType="none">
          <bgColor auto="1"/>
        </patternFill>
      </fill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  <color auto="1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b/>
        <i val="0"/>
        <color rgb="FFC00000"/>
      </font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ill>
        <patternFill patternType="none">
          <bgColor auto="1"/>
        </patternFill>
      </fill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  <color auto="1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b/>
        <i val="0"/>
        <color rgb="FFC00000"/>
      </font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ill>
        <patternFill patternType="none">
          <bgColor auto="1"/>
        </patternFill>
      </fill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  <color auto="1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b/>
        <i val="0"/>
        <color rgb="FFC00000"/>
      </font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ill>
        <patternFill patternType="none">
          <bgColor auto="1"/>
        </patternFill>
      </fill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  <color auto="1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b/>
        <i val="0"/>
        <color rgb="FFC00000"/>
      </font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ill>
        <patternFill patternType="none">
          <bgColor auto="1"/>
        </patternFill>
      </fill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  <color auto="1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b/>
        <i val="0"/>
        <color rgb="FFC00000"/>
      </font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ill>
        <patternFill patternType="none">
          <bgColor auto="1"/>
        </patternFill>
      </fill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  <color auto="1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b/>
        <i val="0"/>
        <color rgb="FFC00000"/>
      </font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ill>
        <patternFill patternType="none">
          <bgColor auto="1"/>
        </patternFill>
      </fill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  <color auto="1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b/>
        <i val="0"/>
        <color rgb="FFC00000"/>
      </font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ill>
        <patternFill patternType="none">
          <bgColor auto="1"/>
        </patternFill>
      </fill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  <color auto="1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b/>
        <i val="0"/>
        <color rgb="FFC00000"/>
      </font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ill>
        <patternFill patternType="none">
          <bgColor auto="1"/>
        </patternFill>
      </fill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  <color auto="1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b/>
        <i val="0"/>
        <color rgb="FFC00000"/>
      </font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numFmt numFmtId="19" formatCode="dd/mm/yyyy"/>
    </dxf>
    <dxf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  <color auto="1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b/>
        <i val="0"/>
        <color rgb="FFC00000"/>
      </font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ill>
        <patternFill patternType="none">
          <bgColor auto="1"/>
        </patternFill>
      </fill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  <color auto="1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b/>
        <i val="0"/>
        <color rgb="FFC00000"/>
      </font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ill>
        <patternFill patternType="none">
          <bgColor auto="1"/>
        </patternFill>
      </fill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  <color auto="1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b/>
        <i val="0"/>
        <color rgb="FFC00000"/>
      </font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ill>
        <patternFill patternType="none">
          <bgColor auto="1"/>
        </patternFill>
      </fill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  <color auto="1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b/>
        <i val="0"/>
        <color rgb="FFC00000"/>
      </font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ill>
        <patternFill patternType="none">
          <bgColor auto="1"/>
        </patternFill>
      </fill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  <color auto="1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b/>
        <i val="0"/>
        <color rgb="FFC00000"/>
      </font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ill>
        <patternFill patternType="none">
          <bgColor auto="1"/>
        </patternFill>
      </fill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  <color auto="1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b/>
        <i val="0"/>
        <color rgb="FFC00000"/>
      </font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ill>
        <patternFill patternType="none">
          <bgColor auto="1"/>
        </patternFill>
      </fill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  <color auto="1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b/>
        <i val="0"/>
        <color rgb="FFC00000"/>
      </font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ill>
        <patternFill patternType="none">
          <bgColor auto="1"/>
        </patternFill>
      </fill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  <color auto="1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b/>
        <i val="0"/>
        <color rgb="FFC00000"/>
      </font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ill>
        <patternFill patternType="none">
          <bgColor auto="1"/>
        </patternFill>
      </fill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  <color auto="1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b/>
        <i val="0"/>
        <color rgb="FFC00000"/>
      </font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ill>
        <patternFill patternType="none">
          <bgColor auto="1"/>
        </patternFill>
      </fill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  <color auto="1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b/>
        <i val="0"/>
        <color rgb="FFC00000"/>
      </font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ill>
        <patternFill patternType="none">
          <bgColor auto="1"/>
        </patternFill>
      </fill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  <color auto="1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b/>
        <i val="0"/>
        <color rgb="FFC00000"/>
      </font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ill>
        <patternFill patternType="none">
          <bgColor auto="1"/>
        </patternFill>
      </fill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  <color auto="1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b/>
        <i val="0"/>
        <color rgb="FFC00000"/>
      </font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  <dxf>
      <font>
        <color theme="0"/>
      </font>
      <fill>
        <patternFill>
          <bgColor theme="4" tint="-0.24994659260841701"/>
        </patternFill>
      </fill>
      <border>
        <top style="thin">
          <color theme="0"/>
        </top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B4:E54" totalsRowShown="0" headerRowDxfId="85">
  <autoFilter ref="B4:E54"/>
  <tableColumns count="4">
    <tableColumn id="1" name="Jour férié"/>
    <tableColumn id="2" name="Date" dataDxfId="84"/>
    <tableColumn id="3" name="Jour"/>
    <tableColumn id="4" name="Semaine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BH41"/>
  <sheetViews>
    <sheetView tabSelected="1" workbookViewId="0">
      <selection activeCell="BJ15" sqref="BJ15"/>
    </sheetView>
  </sheetViews>
  <sheetFormatPr baseColWidth="10" defaultRowHeight="15" x14ac:dyDescent="0.25"/>
  <cols>
    <col min="1" max="1" width="0.28515625" style="5" customWidth="1"/>
    <col min="2" max="2" width="11.42578125" style="5" hidden="1" customWidth="1"/>
    <col min="3" max="3" width="4.5703125" style="7" customWidth="1"/>
    <col min="4" max="4" width="3" style="7" customWidth="1"/>
    <col min="5" max="5" width="15" style="5" bestFit="1" customWidth="1"/>
    <col min="6" max="6" width="0.85546875" style="5" customWidth="1"/>
    <col min="7" max="7" width="0" style="5" hidden="1" customWidth="1"/>
    <col min="8" max="8" width="4.5703125" style="7" customWidth="1"/>
    <col min="9" max="9" width="3" style="7" customWidth="1"/>
    <col min="10" max="10" width="11.42578125" style="5"/>
    <col min="11" max="11" width="0.85546875" style="5" customWidth="1"/>
    <col min="12" max="12" width="0" style="5" hidden="1" customWidth="1"/>
    <col min="13" max="13" width="4.5703125" style="7" customWidth="1"/>
    <col min="14" max="14" width="3" style="7" customWidth="1"/>
    <col min="15" max="15" width="11.42578125" style="5"/>
    <col min="16" max="16" width="0.85546875" style="5" customWidth="1"/>
    <col min="17" max="17" width="0" style="5" hidden="1" customWidth="1"/>
    <col min="18" max="18" width="4.5703125" style="7" customWidth="1"/>
    <col min="19" max="19" width="3" style="7" customWidth="1"/>
    <col min="20" max="20" width="11.42578125" style="5"/>
    <col min="21" max="21" width="0.85546875" style="5" customWidth="1"/>
    <col min="22" max="22" width="0" style="5" hidden="1" customWidth="1"/>
    <col min="23" max="23" width="4.5703125" style="7" customWidth="1"/>
    <col min="24" max="24" width="3" style="7" customWidth="1"/>
    <col min="25" max="25" width="11.42578125" style="5"/>
    <col min="26" max="26" width="0.85546875" style="5" customWidth="1"/>
    <col min="27" max="27" width="0" style="5" hidden="1" customWidth="1"/>
    <col min="28" max="28" width="4.5703125" style="7" customWidth="1"/>
    <col min="29" max="29" width="3" style="7" customWidth="1"/>
    <col min="30" max="30" width="11.42578125" style="5"/>
    <col min="31" max="31" width="0.85546875" style="5" customWidth="1"/>
    <col min="32" max="32" width="0" style="5" hidden="1" customWidth="1"/>
    <col min="33" max="33" width="4.5703125" style="7" customWidth="1"/>
    <col min="34" max="34" width="3" style="7" customWidth="1"/>
    <col min="35" max="35" width="11.42578125" style="5"/>
    <col min="36" max="36" width="0.85546875" style="5" customWidth="1"/>
    <col min="37" max="37" width="0" style="5" hidden="1" customWidth="1"/>
    <col min="38" max="38" width="4.5703125" style="7" customWidth="1"/>
    <col min="39" max="39" width="3" style="7" customWidth="1"/>
    <col min="40" max="40" width="11.42578125" style="5"/>
    <col min="41" max="41" width="0.85546875" style="5" customWidth="1"/>
    <col min="42" max="42" width="0" style="5" hidden="1" customWidth="1"/>
    <col min="43" max="43" width="4.5703125" style="7" customWidth="1"/>
    <col min="44" max="44" width="3" style="7" customWidth="1"/>
    <col min="45" max="45" width="11.42578125" style="5"/>
    <col min="46" max="46" width="0.85546875" style="5" customWidth="1"/>
    <col min="47" max="47" width="0" style="5" hidden="1" customWidth="1"/>
    <col min="48" max="48" width="4.5703125" style="7" customWidth="1"/>
    <col min="49" max="49" width="3" style="7" customWidth="1"/>
    <col min="50" max="50" width="11.42578125" style="5"/>
    <col min="51" max="51" width="0.85546875" style="5" customWidth="1"/>
    <col min="52" max="52" width="0" style="5" hidden="1" customWidth="1"/>
    <col min="53" max="53" width="4.5703125" style="7" customWidth="1"/>
    <col min="54" max="54" width="3" style="7" customWidth="1"/>
    <col min="55" max="55" width="11.42578125" style="5"/>
    <col min="56" max="56" width="0.85546875" style="5" customWidth="1"/>
    <col min="57" max="57" width="0" style="5" hidden="1" customWidth="1"/>
    <col min="58" max="58" width="4.5703125" style="7" customWidth="1"/>
    <col min="59" max="59" width="3" style="7" customWidth="1"/>
    <col min="60" max="16384" width="11.42578125" style="5"/>
  </cols>
  <sheetData>
    <row r="2" spans="2:60" ht="15.75" customHeight="1" x14ac:dyDescent="0.25">
      <c r="B2" s="17" t="s">
        <v>37</v>
      </c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7"/>
      <c r="AH2" s="17"/>
      <c r="AI2" s="17"/>
      <c r="AJ2" s="17"/>
      <c r="AK2" s="17"/>
      <c r="AL2" s="17"/>
      <c r="AM2" s="17"/>
      <c r="AN2" s="17"/>
      <c r="AO2" s="17"/>
      <c r="AP2" s="17"/>
      <c r="AQ2" s="17"/>
      <c r="AR2" s="17"/>
      <c r="AS2" s="17"/>
      <c r="AT2" s="17"/>
      <c r="AU2" s="17"/>
      <c r="AV2" s="17"/>
      <c r="AW2" s="17"/>
      <c r="AX2" s="17"/>
      <c r="AY2" s="17"/>
      <c r="AZ2" s="17"/>
      <c r="BA2" s="17"/>
      <c r="BB2" s="17"/>
      <c r="BC2" s="17"/>
      <c r="BD2" s="17"/>
      <c r="BE2" s="17"/>
      <c r="BF2" s="17"/>
      <c r="BG2" s="17"/>
      <c r="BH2" s="17"/>
    </row>
    <row r="3" spans="2:60" ht="41.25" customHeight="1" x14ac:dyDescent="0.25">
      <c r="B3" s="17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7"/>
      <c r="Z3" s="17"/>
      <c r="AA3" s="17"/>
      <c r="AB3" s="17"/>
      <c r="AC3" s="17"/>
      <c r="AD3" s="17"/>
      <c r="AE3" s="17"/>
      <c r="AF3" s="17"/>
      <c r="AG3" s="17"/>
      <c r="AH3" s="17"/>
      <c r="AI3" s="17"/>
      <c r="AJ3" s="17"/>
      <c r="AK3" s="17"/>
      <c r="AL3" s="17"/>
      <c r="AM3" s="17"/>
      <c r="AN3" s="17"/>
      <c r="AO3" s="17"/>
      <c r="AP3" s="17"/>
      <c r="AQ3" s="17"/>
      <c r="AR3" s="17"/>
      <c r="AS3" s="17"/>
      <c r="AT3" s="17"/>
      <c r="AU3" s="17"/>
      <c r="AV3" s="17"/>
      <c r="AW3" s="17"/>
      <c r="AX3" s="17"/>
      <c r="AY3" s="17"/>
      <c r="AZ3" s="17"/>
      <c r="BA3" s="17"/>
      <c r="BB3" s="17"/>
      <c r="BC3" s="17"/>
      <c r="BD3" s="17"/>
      <c r="BE3" s="17"/>
      <c r="BF3" s="17"/>
      <c r="BG3" s="17"/>
      <c r="BH3" s="17"/>
    </row>
    <row r="5" spans="2:60" ht="23.25" x14ac:dyDescent="0.25">
      <c r="B5" s="18" t="str">
        <f>TEXT(B7,"mmmm")</f>
        <v>janvier</v>
      </c>
      <c r="C5" s="18"/>
      <c r="D5" s="18"/>
      <c r="E5" s="18"/>
      <c r="G5" s="18" t="str">
        <f>TEXT(G7,"mmmm")</f>
        <v>février</v>
      </c>
      <c r="H5" s="18"/>
      <c r="I5" s="18"/>
      <c r="J5" s="18"/>
      <c r="L5" s="18" t="str">
        <f>TEXT(L7,"mmmm")</f>
        <v>mars</v>
      </c>
      <c r="M5" s="18"/>
      <c r="N5" s="18"/>
      <c r="O5" s="18"/>
      <c r="Q5" s="18" t="str">
        <f>TEXT(Q7,"mmmm")</f>
        <v>avril</v>
      </c>
      <c r="R5" s="18"/>
      <c r="S5" s="18"/>
      <c r="T5" s="18"/>
      <c r="V5" s="18" t="str">
        <f>TEXT(V7,"mmmm")</f>
        <v>mai</v>
      </c>
      <c r="W5" s="18"/>
      <c r="X5" s="18"/>
      <c r="Y5" s="18"/>
      <c r="AA5" s="18" t="str">
        <f>TEXT(AA7,"mmmm")</f>
        <v>juin</v>
      </c>
      <c r="AB5" s="18"/>
      <c r="AC5" s="18"/>
      <c r="AD5" s="18"/>
      <c r="AF5" s="18" t="str">
        <f>TEXT(AF7,"mmmm")</f>
        <v>juillet</v>
      </c>
      <c r="AG5" s="18"/>
      <c r="AH5" s="18"/>
      <c r="AI5" s="18"/>
      <c r="AK5" s="18" t="str">
        <f>TEXT(AK7,"mmmm")</f>
        <v>août</v>
      </c>
      <c r="AL5" s="18"/>
      <c r="AM5" s="18"/>
      <c r="AN5" s="18"/>
      <c r="AP5" s="18" t="str">
        <f>TEXT(AP7,"mmmm")</f>
        <v>septembre</v>
      </c>
      <c r="AQ5" s="18"/>
      <c r="AR5" s="18"/>
      <c r="AS5" s="18"/>
      <c r="AU5" s="18" t="str">
        <f>TEXT(AU7,"mmmm")</f>
        <v>octobre</v>
      </c>
      <c r="AV5" s="18"/>
      <c r="AW5" s="18"/>
      <c r="AX5" s="18"/>
      <c r="AZ5" s="18" t="str">
        <f>TEXT(AZ7,"mmmm")</f>
        <v>novembre</v>
      </c>
      <c r="BA5" s="18"/>
      <c r="BB5" s="18"/>
      <c r="BC5" s="18"/>
      <c r="BE5" s="18" t="str">
        <f>TEXT(BE7,"mmmm")</f>
        <v>décembre</v>
      </c>
      <c r="BF5" s="18"/>
      <c r="BG5" s="18"/>
      <c r="BH5" s="18"/>
    </row>
    <row r="6" spans="2:60" s="8" customFormat="1" ht="18" customHeight="1" x14ac:dyDescent="0.25"/>
    <row r="7" spans="2:60" s="8" customFormat="1" ht="18" customHeight="1" x14ac:dyDescent="0.25">
      <c r="B7" s="9">
        <f>DATE(RIGHT($B$2,4),1,1)</f>
        <v>43101</v>
      </c>
      <c r="C7" s="9" t="str">
        <f>TEXT(B7,"jjj")</f>
        <v>lun</v>
      </c>
      <c r="D7" s="10">
        <f>IFERROR(DAY(B7),"")</f>
        <v>1</v>
      </c>
      <c r="E7" s="11" t="str">
        <f>IFERROR(INDEX(Tableau1[Jour férié],MATCH(Calendrier!B7,Liste,0)),"")</f>
        <v>Nouvel-An 2018</v>
      </c>
      <c r="G7" s="9">
        <f>DATE(RIGHT($B$2,4),2,1)</f>
        <v>43132</v>
      </c>
      <c r="H7" s="9" t="str">
        <f>TEXT(G7,"jjj")</f>
        <v>jeu</v>
      </c>
      <c r="I7" s="10">
        <f>IFERROR(DAY(G7),"")</f>
        <v>1</v>
      </c>
      <c r="J7" s="11" t="str">
        <f>IFERROR(INDEX(Tableau1[Jour férié],MATCH(Calendrier!G7,Liste,0)),"")</f>
        <v/>
      </c>
      <c r="L7" s="9">
        <f>DATE(RIGHT($B$2,4),3,1)</f>
        <v>43160</v>
      </c>
      <c r="M7" s="9" t="str">
        <f>TEXT(L7,"jjj")</f>
        <v>jeu</v>
      </c>
      <c r="N7" s="10">
        <f>IFERROR(DAY(L7),"")</f>
        <v>1</v>
      </c>
      <c r="O7" s="11" t="str">
        <f>IFERROR(INDEX(Tableau1[Jour férié],MATCH(Calendrier!L7,Liste,0)),"")</f>
        <v/>
      </c>
      <c r="Q7" s="9">
        <f>DATE(RIGHT($B$2,4),4,1)</f>
        <v>43191</v>
      </c>
      <c r="R7" s="9" t="str">
        <f>TEXT(Q7,"jjj")</f>
        <v>dim</v>
      </c>
      <c r="S7" s="10">
        <f>IFERROR(DAY(Q7),"")</f>
        <v>1</v>
      </c>
      <c r="T7" s="11" t="str">
        <f>IFERROR(INDEX(Tableau1[Jour férié],MATCH(Calendrier!Q7,Liste,0)),"")</f>
        <v/>
      </c>
      <c r="V7" s="9">
        <f>DATE(RIGHT($B$2,5),5,1)</f>
        <v>43221</v>
      </c>
      <c r="W7" s="9" t="str">
        <f>TEXT(V7,"jjj")</f>
        <v>mar</v>
      </c>
      <c r="X7" s="10">
        <f>IFERROR(DAY(V7),"")</f>
        <v>1</v>
      </c>
      <c r="Y7" s="11" t="str">
        <f>IFERROR(INDEX(Tableau1[Jour férié],MATCH(Calendrier!V7,Liste,0)),"")</f>
        <v>Fête du travail 2018</v>
      </c>
      <c r="AA7" s="9">
        <f>DATE(RIGHT($B$2,4),6,1)</f>
        <v>43252</v>
      </c>
      <c r="AB7" s="9" t="str">
        <f>TEXT(AA7,"jjj")</f>
        <v>ven</v>
      </c>
      <c r="AC7" s="10">
        <f>IFERROR(DAY(AA7),"")</f>
        <v>1</v>
      </c>
      <c r="AD7" s="11" t="str">
        <f>IFERROR(INDEX(Tableau1[Jour férié],MATCH(Calendrier!AA7,Liste,0)),"")</f>
        <v/>
      </c>
      <c r="AF7" s="9">
        <f>DATE(RIGHT($B$2,4),7,1)</f>
        <v>43282</v>
      </c>
      <c r="AG7" s="9" t="str">
        <f>TEXT(AF7,"jjj")</f>
        <v>dim</v>
      </c>
      <c r="AH7" s="10">
        <f>IFERROR(DAY(AF7),"")</f>
        <v>1</v>
      </c>
      <c r="AI7" s="12" t="str">
        <f>IFERROR(INDEX(Tableau1[Jour férié],MATCH(Calendrier!AF7,Liste,0)),"")</f>
        <v/>
      </c>
      <c r="AK7" s="9">
        <f>DATE(RIGHT($B$2,4),8,1)</f>
        <v>43313</v>
      </c>
      <c r="AL7" s="9" t="str">
        <f>TEXT(AK7,"jjj")</f>
        <v>mer</v>
      </c>
      <c r="AM7" s="10">
        <f>IFERROR(DAY(AK7),"")</f>
        <v>1</v>
      </c>
      <c r="AN7" s="16" t="str">
        <f>IFERROR(INDEX(Tableau1[Jour férié],MATCH(Calendrier!AK7,Liste,0)),"")</f>
        <v/>
      </c>
      <c r="AP7" s="9">
        <f>DATE(RIGHT($B$2,4),9,1)</f>
        <v>43344</v>
      </c>
      <c r="AQ7" s="9" t="str">
        <f>TEXT(AP7,"jjj")</f>
        <v>sam</v>
      </c>
      <c r="AR7" s="10">
        <f>IFERROR(DAY(AP7),"")</f>
        <v>1</v>
      </c>
      <c r="AS7" s="12" t="str">
        <f>IFERROR(INDEX(Tableau1[Jour férié],MATCH(Calendrier!AP7,Liste,0)),"")</f>
        <v/>
      </c>
      <c r="AU7" s="9">
        <f>DATE(RIGHT($B$2,4),10,1)</f>
        <v>43374</v>
      </c>
      <c r="AV7" s="9" t="str">
        <f>TEXT(AU7,"jjj")</f>
        <v>lun</v>
      </c>
      <c r="AW7" s="10">
        <f>IFERROR(DAY(AU7),"")</f>
        <v>1</v>
      </c>
      <c r="AX7" s="12" t="str">
        <f>IFERROR(INDEX(Tableau1[Jour férié],MATCH(Calendrier!AU7,Liste,0)),"")</f>
        <v/>
      </c>
      <c r="AZ7" s="9">
        <f>DATE(RIGHT($B$2,4),11,1)</f>
        <v>43405</v>
      </c>
      <c r="BA7" s="9" t="str">
        <f>TEXT(AZ7,"jjj")</f>
        <v>jeu</v>
      </c>
      <c r="BB7" s="10">
        <f>IFERROR(DAY(AZ7),"")</f>
        <v>1</v>
      </c>
      <c r="BC7" s="11" t="str">
        <f>IFERROR(INDEX(Tableau1[Jour férié],MATCH(Calendrier!AZ7,Liste,0)),"")</f>
        <v>Toussaint 2018</v>
      </c>
      <c r="BE7" s="9">
        <f>DATE(RIGHT($B$2,4),12,1)</f>
        <v>43435</v>
      </c>
      <c r="BF7" s="9" t="str">
        <f>TEXT(BE7,"jjj")</f>
        <v>sam</v>
      </c>
      <c r="BG7" s="10">
        <f>IFERROR(DAY(BE7),"")</f>
        <v>1</v>
      </c>
      <c r="BH7" s="11" t="str">
        <f>IFERROR(INDEX(Tableau1[Jour férié],MATCH(Calendrier!BE7,Liste,0)),"")</f>
        <v/>
      </c>
    </row>
    <row r="8" spans="2:60" s="8" customFormat="1" ht="18" customHeight="1" x14ac:dyDescent="0.25">
      <c r="B8" s="9">
        <f>IF(EOMONTH(B$7,0)&gt;B7,B7+1,"")</f>
        <v>43102</v>
      </c>
      <c r="C8" s="9" t="str">
        <f t="shared" ref="C8:C37" si="0">TEXT(B8,"jjj")</f>
        <v>mar</v>
      </c>
      <c r="D8" s="10">
        <f t="shared" ref="D8:D37" si="1">IFERROR(DAY(B8),"")</f>
        <v>2</v>
      </c>
      <c r="E8" s="13" t="str">
        <f>IFERROR(INDEX(Tableau1[Jour férié],MATCH(Calendrier!B8,Liste,0)),"")</f>
        <v/>
      </c>
      <c r="G8" s="9">
        <f>IF(EOMONTH(G$7,0)&gt;G7,G7+1,"")</f>
        <v>43133</v>
      </c>
      <c r="H8" s="9" t="str">
        <f t="shared" ref="H8:H37" si="2">TEXT(G8,"jjj")</f>
        <v>ven</v>
      </c>
      <c r="I8" s="10">
        <f t="shared" ref="I8:I37" si="3">IFERROR(DAY(G8),"")</f>
        <v>2</v>
      </c>
      <c r="J8" s="14" t="str">
        <f>IFERROR(INDEX(Tableau1[Jour férié],MATCH(Calendrier!G8,Liste,0)),"")</f>
        <v/>
      </c>
      <c r="L8" s="9">
        <f>IF(EOMONTH(L$7,0)&gt;L7,L7+1,"")</f>
        <v>43161</v>
      </c>
      <c r="M8" s="9" t="str">
        <f t="shared" ref="M8:M37" si="4">TEXT(L8,"jjj")</f>
        <v>ven</v>
      </c>
      <c r="N8" s="10">
        <f t="shared" ref="N8:N37" si="5">IFERROR(DAY(L8),"")</f>
        <v>2</v>
      </c>
      <c r="O8" s="11" t="str">
        <f>IFERROR(INDEX(Tableau1[Jour férié],MATCH(Calendrier!L8,Liste,0)),"")</f>
        <v/>
      </c>
      <c r="Q8" s="9">
        <f>IF(EOMONTH(Q$7,0)&gt;Q7,Q7+1,"")</f>
        <v>43192</v>
      </c>
      <c r="R8" s="9" t="str">
        <f t="shared" ref="R8:R37" si="6">TEXT(Q8,"jjj")</f>
        <v>lun</v>
      </c>
      <c r="S8" s="10">
        <f t="shared" ref="S8:S37" si="7">IFERROR(DAY(Q8),"")</f>
        <v>2</v>
      </c>
      <c r="T8" s="11" t="str">
        <f>IFERROR(INDEX(Tableau1[Jour férié],MATCH(Calendrier!Q8,Liste,0)),"")</f>
        <v>Lundi de Pâques 2018</v>
      </c>
      <c r="V8" s="9">
        <f>IF(EOMONTH(V$7,0)&gt;V7,V7+1,"")</f>
        <v>43222</v>
      </c>
      <c r="W8" s="9" t="str">
        <f t="shared" ref="W8:W37" si="8">TEXT(V8,"jjj")</f>
        <v>mer</v>
      </c>
      <c r="X8" s="10">
        <f t="shared" ref="X8:X37" si="9">IFERROR(DAY(V8),"")</f>
        <v>2</v>
      </c>
      <c r="Y8" s="11" t="str">
        <f>IFERROR(INDEX(Tableau1[Jour férié],MATCH(Calendrier!V8,Liste,0)),"")</f>
        <v/>
      </c>
      <c r="AA8" s="9">
        <f>IF(EOMONTH(AA$7,0)&gt;AA7,AA7+1,"")</f>
        <v>43253</v>
      </c>
      <c r="AB8" s="9" t="str">
        <f t="shared" ref="AB8:AB37" si="10">TEXT(AA8,"jjj")</f>
        <v>sam</v>
      </c>
      <c r="AC8" s="10">
        <f t="shared" ref="AC8:AC37" si="11">IFERROR(DAY(AA8),"")</f>
        <v>2</v>
      </c>
      <c r="AD8" s="10" t="str">
        <f>IFERROR(INDEX(Tableau1[Jour férié],MATCH(Calendrier!AA8,Liste,0)),"")</f>
        <v/>
      </c>
      <c r="AF8" s="9">
        <f>IF(EOMONTH(AF$7,0)&gt;AF7,AF7+1,"")</f>
        <v>43283</v>
      </c>
      <c r="AG8" s="9" t="str">
        <f t="shared" ref="AG8:AG37" si="12">TEXT(AF8,"jjj")</f>
        <v>lun</v>
      </c>
      <c r="AH8" s="10">
        <f t="shared" ref="AH8:AH37" si="13">IFERROR(DAY(AF8),"")</f>
        <v>2</v>
      </c>
      <c r="AI8" s="10" t="str">
        <f>IFERROR(INDEX(Tableau1[Jour férié],MATCH(Calendrier!AF8,Liste,0)),"")</f>
        <v/>
      </c>
      <c r="AK8" s="9">
        <f>IF(EOMONTH(AK$7,0)&gt;AK7,AK7+1,"")</f>
        <v>43314</v>
      </c>
      <c r="AL8" s="9" t="str">
        <f t="shared" ref="AL8:AL37" si="14">TEXT(AK8,"jjj")</f>
        <v>jeu</v>
      </c>
      <c r="AM8" s="10">
        <f t="shared" ref="AM8:AM37" si="15">IFERROR(DAY(AK8),"")</f>
        <v>2</v>
      </c>
      <c r="AN8" s="11" t="str">
        <f>IFERROR(INDEX(Tableau1[Jour férié],MATCH(Calendrier!AK8,Liste,0)),"")</f>
        <v/>
      </c>
      <c r="AP8" s="9">
        <f>IF(EOMONTH(AP$7,0)&gt;AP7,AP7+1,"")</f>
        <v>43345</v>
      </c>
      <c r="AQ8" s="9" t="str">
        <f t="shared" ref="AQ8:AQ37" si="16">TEXT(AP8,"jjj")</f>
        <v>dim</v>
      </c>
      <c r="AR8" s="10">
        <f t="shared" ref="AR8:AR37" si="17">IFERROR(DAY(AP8),"")</f>
        <v>2</v>
      </c>
      <c r="AS8" s="10" t="str">
        <f>IFERROR(INDEX(Tableau1[Jour férié],MATCH(Calendrier!AP8,Liste,0)),"")</f>
        <v/>
      </c>
      <c r="AU8" s="9">
        <f>IF(EOMONTH(AU$7,0)&gt;AU7,AU7+1,"")</f>
        <v>43375</v>
      </c>
      <c r="AV8" s="9" t="str">
        <f t="shared" ref="AV8:AV37" si="18">TEXT(AU8,"jjj")</f>
        <v>mar</v>
      </c>
      <c r="AW8" s="10">
        <f t="shared" ref="AW8:AW37" si="19">IFERROR(DAY(AU8),"")</f>
        <v>2</v>
      </c>
      <c r="AX8" s="10" t="str">
        <f>IFERROR(INDEX(Tableau1[Jour férié],MATCH(Calendrier!AU8,Liste,0)),"")</f>
        <v/>
      </c>
      <c r="AZ8" s="9">
        <f>IF(EOMONTH(AZ$7,0)&gt;AZ7,AZ7+1,"")</f>
        <v>43406</v>
      </c>
      <c r="BA8" s="9" t="str">
        <f t="shared" ref="BA8:BA37" si="20">TEXT(AZ8,"jjj")</f>
        <v>ven</v>
      </c>
      <c r="BB8" s="10">
        <f t="shared" ref="BB8:BB37" si="21">IFERROR(DAY(AZ8),"")</f>
        <v>2</v>
      </c>
      <c r="BC8" s="11" t="str">
        <f>IFERROR(INDEX(Tableau1[Jour férié],MATCH(Calendrier!AZ8,Liste,0)),"")</f>
        <v/>
      </c>
      <c r="BE8" s="9">
        <f>IF(EOMONTH(BE$7,0)&gt;BE7,BE7+1,"")</f>
        <v>43436</v>
      </c>
      <c r="BF8" s="9" t="str">
        <f t="shared" ref="BF8:BF37" si="22">TEXT(BE8,"jjj")</f>
        <v>dim</v>
      </c>
      <c r="BG8" s="10">
        <f t="shared" ref="BG8:BG37" si="23">IFERROR(DAY(BE8),"")</f>
        <v>2</v>
      </c>
      <c r="BH8" s="11" t="str">
        <f>IFERROR(INDEX(Tableau1[Jour férié],MATCH(Calendrier!BE8,Liste,0)),"")</f>
        <v/>
      </c>
    </row>
    <row r="9" spans="2:60" s="8" customFormat="1" ht="18" customHeight="1" x14ac:dyDescent="0.25">
      <c r="B9" s="9">
        <f t="shared" ref="B9:B37" si="24">IF(EOMONTH(B$7,0)&gt;B8,B8+1,"")</f>
        <v>43103</v>
      </c>
      <c r="C9" s="9" t="str">
        <f t="shared" si="0"/>
        <v>mer</v>
      </c>
      <c r="D9" s="10">
        <f t="shared" si="1"/>
        <v>3</v>
      </c>
      <c r="E9" s="13" t="str">
        <f>IFERROR(INDEX(Tableau1[Jour férié],MATCH(Calendrier!B9,Liste,0)),"")</f>
        <v/>
      </c>
      <c r="G9" s="9">
        <f t="shared" ref="G9:G26" si="25">IF(EOMONTH(G$7,0)&gt;G8,G8+1,"")</f>
        <v>43134</v>
      </c>
      <c r="H9" s="9" t="str">
        <f t="shared" si="2"/>
        <v>sam</v>
      </c>
      <c r="I9" s="10">
        <f t="shared" si="3"/>
        <v>3</v>
      </c>
      <c r="J9" s="14" t="str">
        <f>IFERROR(INDEX(Tableau1[Jour férié],MATCH(Calendrier!G9,Liste,0)),"")</f>
        <v/>
      </c>
      <c r="L9" s="9">
        <f t="shared" ref="L9:L26" si="26">IF(EOMONTH(L$7,0)&gt;L8,L8+1,"")</f>
        <v>43162</v>
      </c>
      <c r="M9" s="9" t="str">
        <f t="shared" si="4"/>
        <v>sam</v>
      </c>
      <c r="N9" s="10">
        <f t="shared" si="5"/>
        <v>3</v>
      </c>
      <c r="O9" s="11" t="str">
        <f>IFERROR(INDEX(Tableau1[Jour férié],MATCH(Calendrier!L9,Liste,0)),"")</f>
        <v/>
      </c>
      <c r="Q9" s="9">
        <f t="shared" ref="Q9:Q26" si="27">IF(EOMONTH(Q$7,0)&gt;Q8,Q8+1,"")</f>
        <v>43193</v>
      </c>
      <c r="R9" s="9" t="str">
        <f t="shared" si="6"/>
        <v>mar</v>
      </c>
      <c r="S9" s="10">
        <f t="shared" si="7"/>
        <v>3</v>
      </c>
      <c r="T9" s="11" t="str">
        <f>IFERROR(INDEX(Tableau1[Jour férié],MATCH(Calendrier!Q9,Liste,0)),"")</f>
        <v/>
      </c>
      <c r="V9" s="9">
        <f t="shared" ref="V9:V26" si="28">IF(EOMONTH(V$7,0)&gt;V8,V8+1,"")</f>
        <v>43223</v>
      </c>
      <c r="W9" s="9" t="str">
        <f t="shared" si="8"/>
        <v>jeu</v>
      </c>
      <c r="X9" s="10">
        <f t="shared" si="9"/>
        <v>3</v>
      </c>
      <c r="Y9" s="11" t="str">
        <f>IFERROR(INDEX(Tableau1[Jour férié],MATCH(Calendrier!V9,Liste,0)),"")</f>
        <v/>
      </c>
      <c r="AA9" s="9">
        <f t="shared" ref="AA9:AA26" si="29">IF(EOMONTH(AA$7,0)&gt;AA8,AA8+1,"")</f>
        <v>43254</v>
      </c>
      <c r="AB9" s="9" t="str">
        <f t="shared" si="10"/>
        <v>dim</v>
      </c>
      <c r="AC9" s="10">
        <f t="shared" si="11"/>
        <v>3</v>
      </c>
      <c r="AD9" s="10" t="str">
        <f>IFERROR(INDEX(Tableau1[Jour férié],MATCH(Calendrier!AA9,Liste,0)),"")</f>
        <v/>
      </c>
      <c r="AF9" s="9">
        <f t="shared" ref="AF9:AF26" si="30">IF(EOMONTH(AF$7,0)&gt;AF8,AF8+1,"")</f>
        <v>43284</v>
      </c>
      <c r="AG9" s="9" t="str">
        <f t="shared" si="12"/>
        <v>mar</v>
      </c>
      <c r="AH9" s="10">
        <f t="shared" si="13"/>
        <v>3</v>
      </c>
      <c r="AI9" s="10" t="str">
        <f>IFERROR(INDEX(Tableau1[Jour férié],MATCH(Calendrier!AF9,Liste,0)),"")</f>
        <v/>
      </c>
      <c r="AK9" s="9">
        <f t="shared" ref="AK9:AK26" si="31">IF(EOMONTH(AK$7,0)&gt;AK8,AK8+1,"")</f>
        <v>43315</v>
      </c>
      <c r="AL9" s="9" t="str">
        <f t="shared" si="14"/>
        <v>ven</v>
      </c>
      <c r="AM9" s="10">
        <f t="shared" si="15"/>
        <v>3</v>
      </c>
      <c r="AN9" s="11" t="str">
        <f>IFERROR(INDEX(Tableau1[Jour férié],MATCH(Calendrier!AK9,Liste,0)),"")</f>
        <v/>
      </c>
      <c r="AP9" s="9">
        <f t="shared" ref="AP9:AP26" si="32">IF(EOMONTH(AP$7,0)&gt;AP8,AP8+1,"")</f>
        <v>43346</v>
      </c>
      <c r="AQ9" s="9" t="str">
        <f t="shared" si="16"/>
        <v>lun</v>
      </c>
      <c r="AR9" s="10">
        <f t="shared" si="17"/>
        <v>3</v>
      </c>
      <c r="AS9" s="10" t="str">
        <f>IFERROR(INDEX(Tableau1[Jour férié],MATCH(Calendrier!AP9,Liste,0)),"")</f>
        <v/>
      </c>
      <c r="AU9" s="9">
        <f t="shared" ref="AU9:AU26" si="33">IF(EOMONTH(AU$7,0)&gt;AU8,AU8+1,"")</f>
        <v>43376</v>
      </c>
      <c r="AV9" s="9" t="str">
        <f t="shared" si="18"/>
        <v>mer</v>
      </c>
      <c r="AW9" s="10">
        <f t="shared" si="19"/>
        <v>3</v>
      </c>
      <c r="AX9" s="10" t="str">
        <f>IFERROR(INDEX(Tableau1[Jour férié],MATCH(Calendrier!AU9,Liste,0)),"")</f>
        <v/>
      </c>
      <c r="AZ9" s="9">
        <f t="shared" ref="AZ9:AZ26" si="34">IF(EOMONTH(AZ$7,0)&gt;AZ8,AZ8+1,"")</f>
        <v>43407</v>
      </c>
      <c r="BA9" s="9" t="str">
        <f t="shared" si="20"/>
        <v>sam</v>
      </c>
      <c r="BB9" s="10">
        <f t="shared" si="21"/>
        <v>3</v>
      </c>
      <c r="BC9" s="11" t="str">
        <f>IFERROR(INDEX(Tableau1[Jour férié],MATCH(Calendrier!AZ9,Liste,0)),"")</f>
        <v/>
      </c>
      <c r="BE9" s="9">
        <f t="shared" ref="BE9:BE26" si="35">IF(EOMONTH(BE$7,0)&gt;BE8,BE8+1,"")</f>
        <v>43437</v>
      </c>
      <c r="BF9" s="9" t="str">
        <f t="shared" si="22"/>
        <v>lun</v>
      </c>
      <c r="BG9" s="10">
        <f t="shared" si="23"/>
        <v>3</v>
      </c>
      <c r="BH9" s="11" t="str">
        <f>IFERROR(INDEX(Tableau1[Jour férié],MATCH(Calendrier!BE9,Liste,0)),"")</f>
        <v/>
      </c>
    </row>
    <row r="10" spans="2:60" s="8" customFormat="1" ht="18" customHeight="1" x14ac:dyDescent="0.25">
      <c r="B10" s="9">
        <f t="shared" si="24"/>
        <v>43104</v>
      </c>
      <c r="C10" s="9" t="str">
        <f t="shared" si="0"/>
        <v>jeu</v>
      </c>
      <c r="D10" s="10">
        <f t="shared" si="1"/>
        <v>4</v>
      </c>
      <c r="E10" s="13" t="str">
        <f>IFERROR(INDEX(Tableau1[Jour férié],MATCH(Calendrier!B10,Liste,0)),"")</f>
        <v/>
      </c>
      <c r="G10" s="9">
        <f t="shared" si="25"/>
        <v>43135</v>
      </c>
      <c r="H10" s="9" t="str">
        <f t="shared" si="2"/>
        <v>dim</v>
      </c>
      <c r="I10" s="10">
        <f t="shared" si="3"/>
        <v>4</v>
      </c>
      <c r="J10" s="14" t="str">
        <f>IFERROR(INDEX(Tableau1[Jour férié],MATCH(Calendrier!G10,Liste,0)),"")</f>
        <v/>
      </c>
      <c r="L10" s="9">
        <f t="shared" si="26"/>
        <v>43163</v>
      </c>
      <c r="M10" s="9" t="str">
        <f t="shared" si="4"/>
        <v>dim</v>
      </c>
      <c r="N10" s="10">
        <f t="shared" si="5"/>
        <v>4</v>
      </c>
      <c r="O10" s="11" t="str">
        <f>IFERROR(INDEX(Tableau1[Jour férié],MATCH(Calendrier!L10,Liste,0)),"")</f>
        <v/>
      </c>
      <c r="Q10" s="9">
        <f t="shared" si="27"/>
        <v>43194</v>
      </c>
      <c r="R10" s="9" t="str">
        <f t="shared" si="6"/>
        <v>mer</v>
      </c>
      <c r="S10" s="10">
        <f t="shared" si="7"/>
        <v>4</v>
      </c>
      <c r="T10" s="11" t="str">
        <f>IFERROR(INDEX(Tableau1[Jour férié],MATCH(Calendrier!Q10,Liste,0)),"")</f>
        <v/>
      </c>
      <c r="V10" s="9">
        <f t="shared" si="28"/>
        <v>43224</v>
      </c>
      <c r="W10" s="9" t="str">
        <f t="shared" si="8"/>
        <v>ven</v>
      </c>
      <c r="X10" s="10">
        <f t="shared" si="9"/>
        <v>4</v>
      </c>
      <c r="Y10" s="11" t="str">
        <f>IFERROR(INDEX(Tableau1[Jour férié],MATCH(Calendrier!V10,Liste,0)),"")</f>
        <v/>
      </c>
      <c r="AA10" s="9">
        <f t="shared" si="29"/>
        <v>43255</v>
      </c>
      <c r="AB10" s="9" t="str">
        <f t="shared" si="10"/>
        <v>lun</v>
      </c>
      <c r="AC10" s="10">
        <f t="shared" si="11"/>
        <v>4</v>
      </c>
      <c r="AD10" s="10" t="str">
        <f>IFERROR(INDEX(Tableau1[Jour férié],MATCH(Calendrier!AA10,Liste,0)),"")</f>
        <v/>
      </c>
      <c r="AF10" s="9">
        <f t="shared" si="30"/>
        <v>43285</v>
      </c>
      <c r="AG10" s="9" t="str">
        <f t="shared" si="12"/>
        <v>mer</v>
      </c>
      <c r="AH10" s="10">
        <f t="shared" si="13"/>
        <v>4</v>
      </c>
      <c r="AI10" s="10" t="str">
        <f>IFERROR(INDEX(Tableau1[Jour férié],MATCH(Calendrier!AF10,Liste,0)),"")</f>
        <v/>
      </c>
      <c r="AK10" s="9">
        <f t="shared" si="31"/>
        <v>43316</v>
      </c>
      <c r="AL10" s="9" t="str">
        <f t="shared" si="14"/>
        <v>sam</v>
      </c>
      <c r="AM10" s="10">
        <f t="shared" si="15"/>
        <v>4</v>
      </c>
      <c r="AN10" s="11" t="str">
        <f>IFERROR(INDEX(Tableau1[Jour férié],MATCH(Calendrier!AK10,Liste,0)),"")</f>
        <v/>
      </c>
      <c r="AP10" s="9">
        <f t="shared" si="32"/>
        <v>43347</v>
      </c>
      <c r="AQ10" s="9" t="str">
        <f t="shared" si="16"/>
        <v>mar</v>
      </c>
      <c r="AR10" s="10">
        <f t="shared" si="17"/>
        <v>4</v>
      </c>
      <c r="AS10" s="10" t="str">
        <f>IFERROR(INDEX(Tableau1[Jour férié],MATCH(Calendrier!AP10,Liste,0)),"")</f>
        <v/>
      </c>
      <c r="AU10" s="9">
        <f t="shared" si="33"/>
        <v>43377</v>
      </c>
      <c r="AV10" s="9" t="str">
        <f t="shared" si="18"/>
        <v>jeu</v>
      </c>
      <c r="AW10" s="10">
        <f t="shared" si="19"/>
        <v>4</v>
      </c>
      <c r="AX10" s="10" t="str">
        <f>IFERROR(INDEX(Tableau1[Jour férié],MATCH(Calendrier!AU10,Liste,0)),"")</f>
        <v/>
      </c>
      <c r="AZ10" s="9">
        <f t="shared" si="34"/>
        <v>43408</v>
      </c>
      <c r="BA10" s="9" t="str">
        <f t="shared" si="20"/>
        <v>dim</v>
      </c>
      <c r="BB10" s="10">
        <f t="shared" si="21"/>
        <v>4</v>
      </c>
      <c r="BC10" s="11" t="str">
        <f>IFERROR(INDEX(Tableau1[Jour férié],MATCH(Calendrier!AZ10,Liste,0)),"")</f>
        <v/>
      </c>
      <c r="BE10" s="9">
        <f t="shared" si="35"/>
        <v>43438</v>
      </c>
      <c r="BF10" s="9" t="str">
        <f t="shared" si="22"/>
        <v>mar</v>
      </c>
      <c r="BG10" s="10">
        <f t="shared" si="23"/>
        <v>4</v>
      </c>
      <c r="BH10" s="11" t="str">
        <f>IFERROR(INDEX(Tableau1[Jour férié],MATCH(Calendrier!BE10,Liste,0)),"")</f>
        <v/>
      </c>
    </row>
    <row r="11" spans="2:60" s="8" customFormat="1" ht="18" customHeight="1" x14ac:dyDescent="0.25">
      <c r="B11" s="9">
        <f t="shared" si="24"/>
        <v>43105</v>
      </c>
      <c r="C11" s="9" t="str">
        <f t="shared" si="0"/>
        <v>ven</v>
      </c>
      <c r="D11" s="10">
        <f t="shared" si="1"/>
        <v>5</v>
      </c>
      <c r="E11" s="13" t="str">
        <f>IFERROR(INDEX(Tableau1[Jour férié],MATCH(Calendrier!B11,Liste,0)),"")</f>
        <v/>
      </c>
      <c r="G11" s="9">
        <f t="shared" si="25"/>
        <v>43136</v>
      </c>
      <c r="H11" s="9" t="str">
        <f t="shared" si="2"/>
        <v>lun</v>
      </c>
      <c r="I11" s="10">
        <f t="shared" si="3"/>
        <v>5</v>
      </c>
      <c r="J11" s="14" t="str">
        <f>IFERROR(INDEX(Tableau1[Jour férié],MATCH(Calendrier!G11,Liste,0)),"")</f>
        <v/>
      </c>
      <c r="L11" s="9">
        <f t="shared" si="26"/>
        <v>43164</v>
      </c>
      <c r="M11" s="9" t="str">
        <f t="shared" si="4"/>
        <v>lun</v>
      </c>
      <c r="N11" s="10">
        <f t="shared" si="5"/>
        <v>5</v>
      </c>
      <c r="O11" s="11" t="str">
        <f>IFERROR(INDEX(Tableau1[Jour férié],MATCH(Calendrier!L11,Liste,0)),"")</f>
        <v/>
      </c>
      <c r="Q11" s="9">
        <f t="shared" si="27"/>
        <v>43195</v>
      </c>
      <c r="R11" s="9" t="str">
        <f t="shared" si="6"/>
        <v>jeu</v>
      </c>
      <c r="S11" s="10">
        <f t="shared" si="7"/>
        <v>5</v>
      </c>
      <c r="T11" s="11" t="str">
        <f>IFERROR(INDEX(Tableau1[Jour férié],MATCH(Calendrier!Q11,Liste,0)),"")</f>
        <v/>
      </c>
      <c r="V11" s="9">
        <f t="shared" si="28"/>
        <v>43225</v>
      </c>
      <c r="W11" s="9" t="str">
        <f t="shared" si="8"/>
        <v>sam</v>
      </c>
      <c r="X11" s="10">
        <f t="shared" si="9"/>
        <v>5</v>
      </c>
      <c r="Y11" s="11" t="str">
        <f>IFERROR(INDEX(Tableau1[Jour férié],MATCH(Calendrier!V11,Liste,0)),"")</f>
        <v/>
      </c>
      <c r="AA11" s="9">
        <f t="shared" si="29"/>
        <v>43256</v>
      </c>
      <c r="AB11" s="9" t="str">
        <f t="shared" si="10"/>
        <v>mar</v>
      </c>
      <c r="AC11" s="10">
        <f t="shared" si="11"/>
        <v>5</v>
      </c>
      <c r="AD11" s="11" t="str">
        <f>IFERROR(INDEX(Tableau1[Jour férié],MATCH(Calendrier!AA11,Liste,0)),"")</f>
        <v/>
      </c>
      <c r="AF11" s="9">
        <f t="shared" si="30"/>
        <v>43286</v>
      </c>
      <c r="AG11" s="9" t="str">
        <f t="shared" si="12"/>
        <v>jeu</v>
      </c>
      <c r="AH11" s="10">
        <f t="shared" si="13"/>
        <v>5</v>
      </c>
      <c r="AI11" s="10" t="str">
        <f>IFERROR(INDEX(Tableau1[Jour férié],MATCH(Calendrier!AF11,Liste,0)),"")</f>
        <v/>
      </c>
      <c r="AK11" s="9">
        <f t="shared" si="31"/>
        <v>43317</v>
      </c>
      <c r="AL11" s="9" t="str">
        <f t="shared" si="14"/>
        <v>dim</v>
      </c>
      <c r="AM11" s="10">
        <f t="shared" si="15"/>
        <v>5</v>
      </c>
      <c r="AN11" s="11" t="str">
        <f>IFERROR(INDEX(Tableau1[Jour férié],MATCH(Calendrier!AK11,Liste,0)),"")</f>
        <v/>
      </c>
      <c r="AP11" s="9">
        <f t="shared" si="32"/>
        <v>43348</v>
      </c>
      <c r="AQ11" s="9" t="str">
        <f t="shared" si="16"/>
        <v>mer</v>
      </c>
      <c r="AR11" s="10">
        <f t="shared" si="17"/>
        <v>5</v>
      </c>
      <c r="AS11" s="10" t="str">
        <f>IFERROR(INDEX(Tableau1[Jour férié],MATCH(Calendrier!AP11,Liste,0)),"")</f>
        <v/>
      </c>
      <c r="AU11" s="9">
        <f t="shared" si="33"/>
        <v>43378</v>
      </c>
      <c r="AV11" s="9" t="str">
        <f t="shared" si="18"/>
        <v>ven</v>
      </c>
      <c r="AW11" s="10">
        <f t="shared" si="19"/>
        <v>5</v>
      </c>
      <c r="AX11" s="10" t="str">
        <f>IFERROR(INDEX(Tableau1[Jour férié],MATCH(Calendrier!AU11,Liste,0)),"")</f>
        <v/>
      </c>
      <c r="AZ11" s="9">
        <f t="shared" si="34"/>
        <v>43409</v>
      </c>
      <c r="BA11" s="9" t="str">
        <f t="shared" si="20"/>
        <v>lun</v>
      </c>
      <c r="BB11" s="10">
        <f t="shared" si="21"/>
        <v>5</v>
      </c>
      <c r="BC11" s="11" t="str">
        <f>IFERROR(INDEX(Tableau1[Jour férié],MATCH(Calendrier!AZ11,Liste,0)),"")</f>
        <v/>
      </c>
      <c r="BE11" s="9">
        <f t="shared" si="35"/>
        <v>43439</v>
      </c>
      <c r="BF11" s="9" t="str">
        <f t="shared" si="22"/>
        <v>mer</v>
      </c>
      <c r="BG11" s="10">
        <f t="shared" si="23"/>
        <v>5</v>
      </c>
      <c r="BH11" s="11" t="str">
        <f>IFERROR(INDEX(Tableau1[Jour férié],MATCH(Calendrier!BE11,Liste,0)),"")</f>
        <v/>
      </c>
    </row>
    <row r="12" spans="2:60" s="8" customFormat="1" ht="18" customHeight="1" x14ac:dyDescent="0.25">
      <c r="B12" s="9">
        <f t="shared" si="24"/>
        <v>43106</v>
      </c>
      <c r="C12" s="9" t="str">
        <f t="shared" si="0"/>
        <v>sam</v>
      </c>
      <c r="D12" s="10">
        <f t="shared" si="1"/>
        <v>6</v>
      </c>
      <c r="E12" s="13" t="str">
        <f>IFERROR(INDEX(Tableau1[Jour férié],MATCH(Calendrier!B12,Liste,0)),"")</f>
        <v/>
      </c>
      <c r="G12" s="9">
        <f t="shared" si="25"/>
        <v>43137</v>
      </c>
      <c r="H12" s="9" t="str">
        <f t="shared" si="2"/>
        <v>mar</v>
      </c>
      <c r="I12" s="10">
        <f t="shared" si="3"/>
        <v>6</v>
      </c>
      <c r="J12" s="14" t="str">
        <f>IFERROR(INDEX(Tableau1[Jour férié],MATCH(Calendrier!G12,Liste,0)),"")</f>
        <v/>
      </c>
      <c r="L12" s="9">
        <f t="shared" si="26"/>
        <v>43165</v>
      </c>
      <c r="M12" s="9" t="str">
        <f t="shared" si="4"/>
        <v>mar</v>
      </c>
      <c r="N12" s="10">
        <f t="shared" si="5"/>
        <v>6</v>
      </c>
      <c r="O12" s="11" t="str">
        <f>IFERROR(INDEX(Tableau1[Jour férié],MATCH(Calendrier!L12,Liste,0)),"")</f>
        <v/>
      </c>
      <c r="Q12" s="9">
        <f t="shared" si="27"/>
        <v>43196</v>
      </c>
      <c r="R12" s="9" t="str">
        <f t="shared" si="6"/>
        <v>ven</v>
      </c>
      <c r="S12" s="10">
        <f t="shared" si="7"/>
        <v>6</v>
      </c>
      <c r="T12" s="11" t="str">
        <f>IFERROR(INDEX(Tableau1[Jour férié],MATCH(Calendrier!Q12,Liste,0)),"")</f>
        <v/>
      </c>
      <c r="V12" s="9">
        <f t="shared" si="28"/>
        <v>43226</v>
      </c>
      <c r="W12" s="9" t="str">
        <f t="shared" si="8"/>
        <v>dim</v>
      </c>
      <c r="X12" s="10">
        <f t="shared" si="9"/>
        <v>6</v>
      </c>
      <c r="Y12" s="11" t="str">
        <f>IFERROR(INDEX(Tableau1[Jour férié],MATCH(Calendrier!V12,Liste,0)),"")</f>
        <v/>
      </c>
      <c r="AA12" s="9">
        <f t="shared" si="29"/>
        <v>43257</v>
      </c>
      <c r="AB12" s="9" t="str">
        <f t="shared" si="10"/>
        <v>mer</v>
      </c>
      <c r="AC12" s="10">
        <f t="shared" si="11"/>
        <v>6</v>
      </c>
      <c r="AD12" s="10" t="str">
        <f>IFERROR(INDEX(Tableau1[Jour férié],MATCH(Calendrier!AA12,Liste,0)),"")</f>
        <v/>
      </c>
      <c r="AF12" s="9">
        <f t="shared" si="30"/>
        <v>43287</v>
      </c>
      <c r="AG12" s="9" t="str">
        <f t="shared" si="12"/>
        <v>ven</v>
      </c>
      <c r="AH12" s="10">
        <f t="shared" si="13"/>
        <v>6</v>
      </c>
      <c r="AI12" s="10" t="str">
        <f>IFERROR(INDEX(Tableau1[Jour férié],MATCH(Calendrier!AF12,Liste,0)),"")</f>
        <v/>
      </c>
      <c r="AK12" s="9">
        <f t="shared" si="31"/>
        <v>43318</v>
      </c>
      <c r="AL12" s="9" t="str">
        <f t="shared" si="14"/>
        <v>lun</v>
      </c>
      <c r="AM12" s="10">
        <f t="shared" si="15"/>
        <v>6</v>
      </c>
      <c r="AN12" s="11" t="str">
        <f>IFERROR(INDEX(Tableau1[Jour férié],MATCH(Calendrier!AK12,Liste,0)),"")</f>
        <v/>
      </c>
      <c r="AP12" s="9">
        <f t="shared" si="32"/>
        <v>43349</v>
      </c>
      <c r="AQ12" s="9" t="str">
        <f t="shared" si="16"/>
        <v>jeu</v>
      </c>
      <c r="AR12" s="10">
        <f t="shared" si="17"/>
        <v>6</v>
      </c>
      <c r="AS12" s="10" t="str">
        <f>IFERROR(INDEX(Tableau1[Jour férié],MATCH(Calendrier!AP12,Liste,0)),"")</f>
        <v/>
      </c>
      <c r="AU12" s="9">
        <f t="shared" si="33"/>
        <v>43379</v>
      </c>
      <c r="AV12" s="9" t="str">
        <f t="shared" si="18"/>
        <v>sam</v>
      </c>
      <c r="AW12" s="10">
        <f t="shared" si="19"/>
        <v>6</v>
      </c>
      <c r="AX12" s="10" t="str">
        <f>IFERROR(INDEX(Tableau1[Jour férié],MATCH(Calendrier!AU12,Liste,0)),"")</f>
        <v/>
      </c>
      <c r="AZ12" s="9">
        <f t="shared" si="34"/>
        <v>43410</v>
      </c>
      <c r="BA12" s="9" t="str">
        <f t="shared" si="20"/>
        <v>mar</v>
      </c>
      <c r="BB12" s="10">
        <f t="shared" si="21"/>
        <v>6</v>
      </c>
      <c r="BC12" s="11" t="str">
        <f>IFERROR(INDEX(Tableau1[Jour férié],MATCH(Calendrier!AZ12,Liste,0)),"")</f>
        <v/>
      </c>
      <c r="BE12" s="9">
        <f t="shared" si="35"/>
        <v>43440</v>
      </c>
      <c r="BF12" s="9" t="str">
        <f t="shared" si="22"/>
        <v>jeu</v>
      </c>
      <c r="BG12" s="10">
        <f t="shared" si="23"/>
        <v>6</v>
      </c>
      <c r="BH12" s="11" t="str">
        <f>IFERROR(INDEX(Tableau1[Jour férié],MATCH(Calendrier!BE12,Liste,0)),"")</f>
        <v/>
      </c>
    </row>
    <row r="13" spans="2:60" s="8" customFormat="1" ht="18" customHeight="1" x14ac:dyDescent="0.25">
      <c r="B13" s="9">
        <f t="shared" si="24"/>
        <v>43107</v>
      </c>
      <c r="C13" s="9" t="str">
        <f t="shared" si="0"/>
        <v>dim</v>
      </c>
      <c r="D13" s="10">
        <f t="shared" si="1"/>
        <v>7</v>
      </c>
      <c r="E13" s="13" t="str">
        <f>IFERROR(INDEX(Tableau1[Jour férié],MATCH(Calendrier!B13,Liste,0)),"")</f>
        <v/>
      </c>
      <c r="G13" s="9">
        <f t="shared" si="25"/>
        <v>43138</v>
      </c>
      <c r="H13" s="9" t="str">
        <f t="shared" si="2"/>
        <v>mer</v>
      </c>
      <c r="I13" s="10">
        <f t="shared" si="3"/>
        <v>7</v>
      </c>
      <c r="J13" s="14" t="str">
        <f>IFERROR(INDEX(Tableau1[Jour férié],MATCH(Calendrier!G13,Liste,0)),"")</f>
        <v/>
      </c>
      <c r="L13" s="9">
        <f t="shared" si="26"/>
        <v>43166</v>
      </c>
      <c r="M13" s="9" t="str">
        <f t="shared" si="4"/>
        <v>mer</v>
      </c>
      <c r="N13" s="10">
        <f t="shared" si="5"/>
        <v>7</v>
      </c>
      <c r="O13" s="11" t="str">
        <f>IFERROR(INDEX(Tableau1[Jour férié],MATCH(Calendrier!L13,Liste,0)),"")</f>
        <v/>
      </c>
      <c r="Q13" s="9">
        <f t="shared" si="27"/>
        <v>43197</v>
      </c>
      <c r="R13" s="9" t="str">
        <f t="shared" si="6"/>
        <v>sam</v>
      </c>
      <c r="S13" s="10">
        <f t="shared" si="7"/>
        <v>7</v>
      </c>
      <c r="T13" s="11" t="str">
        <f>IFERROR(INDEX(Tableau1[Jour férié],MATCH(Calendrier!Q13,Liste,0)),"")</f>
        <v/>
      </c>
      <c r="V13" s="9">
        <f t="shared" si="28"/>
        <v>43227</v>
      </c>
      <c r="W13" s="9" t="str">
        <f t="shared" si="8"/>
        <v>lun</v>
      </c>
      <c r="X13" s="10">
        <f t="shared" si="9"/>
        <v>7</v>
      </c>
      <c r="Y13" s="11" t="str">
        <f>IFERROR(INDEX(Tableau1[Jour férié],MATCH(Calendrier!V13,Liste,0)),"")</f>
        <v/>
      </c>
      <c r="AA13" s="9">
        <f t="shared" si="29"/>
        <v>43258</v>
      </c>
      <c r="AB13" s="9" t="str">
        <f t="shared" si="10"/>
        <v>jeu</v>
      </c>
      <c r="AC13" s="10">
        <f t="shared" si="11"/>
        <v>7</v>
      </c>
      <c r="AD13" s="10" t="str">
        <f>IFERROR(INDEX(Tableau1[Jour férié],MATCH(Calendrier!AA13,Liste,0)),"")</f>
        <v/>
      </c>
      <c r="AF13" s="9">
        <f t="shared" si="30"/>
        <v>43288</v>
      </c>
      <c r="AG13" s="9" t="str">
        <f t="shared" si="12"/>
        <v>sam</v>
      </c>
      <c r="AH13" s="10">
        <f t="shared" si="13"/>
        <v>7</v>
      </c>
      <c r="AI13" s="10" t="str">
        <f>IFERROR(INDEX(Tableau1[Jour férié],MATCH(Calendrier!AF13,Liste,0)),"")</f>
        <v/>
      </c>
      <c r="AK13" s="9">
        <f t="shared" si="31"/>
        <v>43319</v>
      </c>
      <c r="AL13" s="9" t="str">
        <f t="shared" si="14"/>
        <v>mar</v>
      </c>
      <c r="AM13" s="10">
        <f t="shared" si="15"/>
        <v>7</v>
      </c>
      <c r="AN13" s="11" t="str">
        <f>IFERROR(INDEX(Tableau1[Jour férié],MATCH(Calendrier!AK13,Liste,0)),"")</f>
        <v/>
      </c>
      <c r="AP13" s="9">
        <f t="shared" si="32"/>
        <v>43350</v>
      </c>
      <c r="AQ13" s="9" t="str">
        <f t="shared" si="16"/>
        <v>ven</v>
      </c>
      <c r="AR13" s="10">
        <f t="shared" si="17"/>
        <v>7</v>
      </c>
      <c r="AS13" s="10" t="str">
        <f>IFERROR(INDEX(Tableau1[Jour férié],MATCH(Calendrier!AP13,Liste,0)),"")</f>
        <v/>
      </c>
      <c r="AU13" s="9">
        <f t="shared" si="33"/>
        <v>43380</v>
      </c>
      <c r="AV13" s="9" t="str">
        <f t="shared" si="18"/>
        <v>dim</v>
      </c>
      <c r="AW13" s="10">
        <f t="shared" si="19"/>
        <v>7</v>
      </c>
      <c r="AX13" s="10" t="str">
        <f>IFERROR(INDEX(Tableau1[Jour férié],MATCH(Calendrier!AU13,Liste,0)),"")</f>
        <v/>
      </c>
      <c r="AZ13" s="9">
        <f t="shared" si="34"/>
        <v>43411</v>
      </c>
      <c r="BA13" s="9" t="str">
        <f t="shared" si="20"/>
        <v>mer</v>
      </c>
      <c r="BB13" s="10">
        <f t="shared" si="21"/>
        <v>7</v>
      </c>
      <c r="BC13" s="11" t="str">
        <f>IFERROR(INDEX(Tableau1[Jour férié],MATCH(Calendrier!AZ13,Liste,0)),"")</f>
        <v/>
      </c>
      <c r="BE13" s="9">
        <f t="shared" si="35"/>
        <v>43441</v>
      </c>
      <c r="BF13" s="9" t="str">
        <f t="shared" si="22"/>
        <v>ven</v>
      </c>
      <c r="BG13" s="10">
        <f t="shared" si="23"/>
        <v>7</v>
      </c>
      <c r="BH13" s="11" t="str">
        <f>IFERROR(INDEX(Tableau1[Jour férié],MATCH(Calendrier!BE13,Liste,0)),"")</f>
        <v/>
      </c>
    </row>
    <row r="14" spans="2:60" s="8" customFormat="1" ht="18" customHeight="1" x14ac:dyDescent="0.25">
      <c r="B14" s="9">
        <f t="shared" si="24"/>
        <v>43108</v>
      </c>
      <c r="C14" s="9" t="str">
        <f t="shared" si="0"/>
        <v>lun</v>
      </c>
      <c r="D14" s="10">
        <f t="shared" si="1"/>
        <v>8</v>
      </c>
      <c r="E14" s="13" t="str">
        <f>IFERROR(INDEX(Tableau1[Jour férié],MATCH(Calendrier!B14,Liste,0)),"")</f>
        <v/>
      </c>
      <c r="G14" s="9">
        <f t="shared" si="25"/>
        <v>43139</v>
      </c>
      <c r="H14" s="9" t="str">
        <f t="shared" si="2"/>
        <v>jeu</v>
      </c>
      <c r="I14" s="10">
        <f t="shared" si="3"/>
        <v>8</v>
      </c>
      <c r="J14" s="14" t="str">
        <f>IFERROR(INDEX(Tableau1[Jour férié],MATCH(Calendrier!G14,Liste,0)),"")</f>
        <v/>
      </c>
      <c r="L14" s="9">
        <f t="shared" si="26"/>
        <v>43167</v>
      </c>
      <c r="M14" s="9" t="str">
        <f t="shared" si="4"/>
        <v>jeu</v>
      </c>
      <c r="N14" s="10">
        <f t="shared" si="5"/>
        <v>8</v>
      </c>
      <c r="O14" s="11" t="str">
        <f>IFERROR(INDEX(Tableau1[Jour férié],MATCH(Calendrier!L14,Liste,0)),"")</f>
        <v/>
      </c>
      <c r="Q14" s="9">
        <f t="shared" si="27"/>
        <v>43198</v>
      </c>
      <c r="R14" s="9" t="str">
        <f t="shared" si="6"/>
        <v>dim</v>
      </c>
      <c r="S14" s="10">
        <f t="shared" si="7"/>
        <v>8</v>
      </c>
      <c r="T14" s="11" t="str">
        <f>IFERROR(INDEX(Tableau1[Jour férié],MATCH(Calendrier!Q14,Liste,0)),"")</f>
        <v/>
      </c>
      <c r="V14" s="9">
        <f t="shared" si="28"/>
        <v>43228</v>
      </c>
      <c r="W14" s="9" t="str">
        <f t="shared" si="8"/>
        <v>mar</v>
      </c>
      <c r="X14" s="10">
        <f t="shared" si="9"/>
        <v>8</v>
      </c>
      <c r="Y14" s="11" t="str">
        <f>IFERROR(INDEX(Tableau1[Jour férié],MATCH(Calendrier!V14,Liste,0)),"")</f>
        <v/>
      </c>
      <c r="AA14" s="9">
        <f t="shared" si="29"/>
        <v>43259</v>
      </c>
      <c r="AB14" s="9" t="str">
        <f t="shared" si="10"/>
        <v>ven</v>
      </c>
      <c r="AC14" s="10">
        <f t="shared" si="11"/>
        <v>8</v>
      </c>
      <c r="AD14" s="10" t="str">
        <f>IFERROR(INDEX(Tableau1[Jour férié],MATCH(Calendrier!AA14,Liste,0)),"")</f>
        <v/>
      </c>
      <c r="AF14" s="9">
        <f t="shared" si="30"/>
        <v>43289</v>
      </c>
      <c r="AG14" s="9" t="str">
        <f t="shared" si="12"/>
        <v>dim</v>
      </c>
      <c r="AH14" s="10">
        <f t="shared" si="13"/>
        <v>8</v>
      </c>
      <c r="AI14" s="10" t="str">
        <f>IFERROR(INDEX(Tableau1[Jour férié],MATCH(Calendrier!AF14,Liste,0)),"")</f>
        <v/>
      </c>
      <c r="AK14" s="9">
        <f t="shared" si="31"/>
        <v>43320</v>
      </c>
      <c r="AL14" s="9" t="str">
        <f t="shared" si="14"/>
        <v>mer</v>
      </c>
      <c r="AM14" s="10">
        <f t="shared" si="15"/>
        <v>8</v>
      </c>
      <c r="AN14" s="11" t="str">
        <f>IFERROR(INDEX(Tableau1[Jour férié],MATCH(Calendrier!AK14,Liste,0)),"")</f>
        <v/>
      </c>
      <c r="AP14" s="9">
        <f t="shared" si="32"/>
        <v>43351</v>
      </c>
      <c r="AQ14" s="9" t="str">
        <f t="shared" si="16"/>
        <v>sam</v>
      </c>
      <c r="AR14" s="10">
        <f t="shared" si="17"/>
        <v>8</v>
      </c>
      <c r="AS14" s="10" t="str">
        <f>IFERROR(INDEX(Tableau1[Jour férié],MATCH(Calendrier!AP14,Liste,0)),"")</f>
        <v/>
      </c>
      <c r="AU14" s="9">
        <f t="shared" si="33"/>
        <v>43381</v>
      </c>
      <c r="AV14" s="9" t="str">
        <f t="shared" si="18"/>
        <v>lun</v>
      </c>
      <c r="AW14" s="10">
        <f t="shared" si="19"/>
        <v>8</v>
      </c>
      <c r="AX14" s="10" t="str">
        <f>IFERROR(INDEX(Tableau1[Jour férié],MATCH(Calendrier!AU14,Liste,0)),"")</f>
        <v/>
      </c>
      <c r="AZ14" s="9">
        <f t="shared" si="34"/>
        <v>43412</v>
      </c>
      <c r="BA14" s="9" t="str">
        <f t="shared" si="20"/>
        <v>jeu</v>
      </c>
      <c r="BB14" s="10">
        <f t="shared" si="21"/>
        <v>8</v>
      </c>
      <c r="BC14" s="11" t="str">
        <f>IFERROR(INDEX(Tableau1[Jour férié],MATCH(Calendrier!AZ14,Liste,0)),"")</f>
        <v/>
      </c>
      <c r="BE14" s="9">
        <f t="shared" si="35"/>
        <v>43442</v>
      </c>
      <c r="BF14" s="9" t="str">
        <f t="shared" si="22"/>
        <v>sam</v>
      </c>
      <c r="BG14" s="10">
        <f t="shared" si="23"/>
        <v>8</v>
      </c>
      <c r="BH14" s="11" t="str">
        <f>IFERROR(INDEX(Tableau1[Jour férié],MATCH(Calendrier!BE14,Liste,0)),"")</f>
        <v/>
      </c>
    </row>
    <row r="15" spans="2:60" s="8" customFormat="1" ht="18" customHeight="1" x14ac:dyDescent="0.25">
      <c r="B15" s="9">
        <f t="shared" si="24"/>
        <v>43109</v>
      </c>
      <c r="C15" s="9" t="str">
        <f t="shared" si="0"/>
        <v>mar</v>
      </c>
      <c r="D15" s="10">
        <f t="shared" si="1"/>
        <v>9</v>
      </c>
      <c r="E15" s="13" t="str">
        <f>IFERROR(INDEX(Tableau1[Jour férié],MATCH(Calendrier!B15,Liste,0)),"")</f>
        <v/>
      </c>
      <c r="G15" s="9">
        <f t="shared" si="25"/>
        <v>43140</v>
      </c>
      <c r="H15" s="9" t="str">
        <f t="shared" si="2"/>
        <v>ven</v>
      </c>
      <c r="I15" s="10">
        <f t="shared" si="3"/>
        <v>9</v>
      </c>
      <c r="J15" s="14" t="str">
        <f>IFERROR(INDEX(Tableau1[Jour férié],MATCH(Calendrier!G15,Liste,0)),"")</f>
        <v/>
      </c>
      <c r="L15" s="9">
        <f t="shared" si="26"/>
        <v>43168</v>
      </c>
      <c r="M15" s="9" t="str">
        <f t="shared" si="4"/>
        <v>ven</v>
      </c>
      <c r="N15" s="10">
        <f t="shared" si="5"/>
        <v>9</v>
      </c>
      <c r="O15" s="11" t="str">
        <f>IFERROR(INDEX(Tableau1[Jour férié],MATCH(Calendrier!L15,Liste,0)),"")</f>
        <v/>
      </c>
      <c r="Q15" s="9">
        <f t="shared" si="27"/>
        <v>43199</v>
      </c>
      <c r="R15" s="9" t="str">
        <f t="shared" si="6"/>
        <v>lun</v>
      </c>
      <c r="S15" s="10">
        <f t="shared" si="7"/>
        <v>9</v>
      </c>
      <c r="T15" s="11" t="str">
        <f>IFERROR(INDEX(Tableau1[Jour férié],MATCH(Calendrier!Q15,Liste,0)),"")</f>
        <v/>
      </c>
      <c r="V15" s="9">
        <f t="shared" si="28"/>
        <v>43229</v>
      </c>
      <c r="W15" s="9" t="str">
        <f t="shared" si="8"/>
        <v>mer</v>
      </c>
      <c r="X15" s="10">
        <f t="shared" si="9"/>
        <v>9</v>
      </c>
      <c r="Y15" s="11" t="str">
        <f>IFERROR(INDEX(Tableau1[Jour férié],MATCH(Calendrier!V15,Liste,0)),"")</f>
        <v/>
      </c>
      <c r="AA15" s="9">
        <f t="shared" si="29"/>
        <v>43260</v>
      </c>
      <c r="AB15" s="9" t="str">
        <f t="shared" si="10"/>
        <v>sam</v>
      </c>
      <c r="AC15" s="10">
        <f t="shared" si="11"/>
        <v>9</v>
      </c>
      <c r="AD15" s="10" t="str">
        <f>IFERROR(INDEX(Tableau1[Jour férié],MATCH(Calendrier!AA15,Liste,0)),"")</f>
        <v/>
      </c>
      <c r="AF15" s="9">
        <f t="shared" si="30"/>
        <v>43290</v>
      </c>
      <c r="AG15" s="9" t="str">
        <f t="shared" si="12"/>
        <v>lun</v>
      </c>
      <c r="AH15" s="10">
        <f t="shared" si="13"/>
        <v>9</v>
      </c>
      <c r="AI15" s="10" t="str">
        <f>IFERROR(INDEX(Tableau1[Jour férié],MATCH(Calendrier!AF15,Liste,0)),"")</f>
        <v/>
      </c>
      <c r="AK15" s="9">
        <f t="shared" si="31"/>
        <v>43321</v>
      </c>
      <c r="AL15" s="9" t="str">
        <f t="shared" si="14"/>
        <v>jeu</v>
      </c>
      <c r="AM15" s="10">
        <f t="shared" si="15"/>
        <v>9</v>
      </c>
      <c r="AN15" s="11" t="str">
        <f>IFERROR(INDEX(Tableau1[Jour férié],MATCH(Calendrier!AK15,Liste,0)),"")</f>
        <v/>
      </c>
      <c r="AP15" s="9">
        <f t="shared" si="32"/>
        <v>43352</v>
      </c>
      <c r="AQ15" s="9" t="str">
        <f t="shared" si="16"/>
        <v>dim</v>
      </c>
      <c r="AR15" s="10">
        <f t="shared" si="17"/>
        <v>9</v>
      </c>
      <c r="AS15" s="10" t="str">
        <f>IFERROR(INDEX(Tableau1[Jour férié],MATCH(Calendrier!AP15,Liste,0)),"")</f>
        <v/>
      </c>
      <c r="AU15" s="9">
        <f t="shared" si="33"/>
        <v>43382</v>
      </c>
      <c r="AV15" s="9" t="str">
        <f t="shared" si="18"/>
        <v>mar</v>
      </c>
      <c r="AW15" s="10">
        <f t="shared" si="19"/>
        <v>9</v>
      </c>
      <c r="AX15" s="10" t="str">
        <f>IFERROR(INDEX(Tableau1[Jour férié],MATCH(Calendrier!AU15,Liste,0)),"")</f>
        <v/>
      </c>
      <c r="AZ15" s="9">
        <f t="shared" si="34"/>
        <v>43413</v>
      </c>
      <c r="BA15" s="9" t="str">
        <f t="shared" si="20"/>
        <v>ven</v>
      </c>
      <c r="BB15" s="10">
        <f t="shared" si="21"/>
        <v>9</v>
      </c>
      <c r="BC15" s="11" t="str">
        <f>IFERROR(INDEX(Tableau1[Jour férié],MATCH(Calendrier!AZ15,Liste,0)),"")</f>
        <v/>
      </c>
      <c r="BE15" s="9">
        <f t="shared" si="35"/>
        <v>43443</v>
      </c>
      <c r="BF15" s="9" t="str">
        <f t="shared" si="22"/>
        <v>dim</v>
      </c>
      <c r="BG15" s="10">
        <f t="shared" si="23"/>
        <v>9</v>
      </c>
      <c r="BH15" s="11" t="str">
        <f>IFERROR(INDEX(Tableau1[Jour férié],MATCH(Calendrier!BE15,Liste,0)),"")</f>
        <v/>
      </c>
    </row>
    <row r="16" spans="2:60" s="8" customFormat="1" ht="18" customHeight="1" x14ac:dyDescent="0.25">
      <c r="B16" s="9">
        <f t="shared" si="24"/>
        <v>43110</v>
      </c>
      <c r="C16" s="9" t="str">
        <f t="shared" si="0"/>
        <v>mer</v>
      </c>
      <c r="D16" s="10">
        <f t="shared" si="1"/>
        <v>10</v>
      </c>
      <c r="E16" s="13" t="str">
        <f>IFERROR(INDEX(Tableau1[Jour férié],MATCH(Calendrier!B16,Liste,0)),"")</f>
        <v/>
      </c>
      <c r="G16" s="9">
        <f t="shared" si="25"/>
        <v>43141</v>
      </c>
      <c r="H16" s="9" t="str">
        <f t="shared" si="2"/>
        <v>sam</v>
      </c>
      <c r="I16" s="10">
        <f t="shared" si="3"/>
        <v>10</v>
      </c>
      <c r="J16" s="14" t="str">
        <f>IFERROR(INDEX(Tableau1[Jour férié],MATCH(Calendrier!G16,Liste,0)),"")</f>
        <v/>
      </c>
      <c r="L16" s="9">
        <f t="shared" si="26"/>
        <v>43169</v>
      </c>
      <c r="M16" s="9" t="str">
        <f t="shared" si="4"/>
        <v>sam</v>
      </c>
      <c r="N16" s="10">
        <f t="shared" si="5"/>
        <v>10</v>
      </c>
      <c r="O16" s="11" t="str">
        <f>IFERROR(INDEX(Tableau1[Jour férié],MATCH(Calendrier!L16,Liste,0)),"")</f>
        <v/>
      </c>
      <c r="Q16" s="9">
        <f t="shared" si="27"/>
        <v>43200</v>
      </c>
      <c r="R16" s="9" t="str">
        <f t="shared" si="6"/>
        <v>mar</v>
      </c>
      <c r="S16" s="10">
        <f t="shared" si="7"/>
        <v>10</v>
      </c>
      <c r="T16" s="11" t="str">
        <f>IFERROR(INDEX(Tableau1[Jour férié],MATCH(Calendrier!Q16,Liste,0)),"")</f>
        <v/>
      </c>
      <c r="V16" s="9">
        <f t="shared" si="28"/>
        <v>43230</v>
      </c>
      <c r="W16" s="9" t="str">
        <f t="shared" si="8"/>
        <v>jeu</v>
      </c>
      <c r="X16" s="10">
        <f t="shared" si="9"/>
        <v>10</v>
      </c>
      <c r="Y16" s="11" t="str">
        <f>IFERROR(INDEX(Tableau1[Jour férié],MATCH(Calendrier!V16,Liste,0)),"")</f>
        <v>Ascension 2018</v>
      </c>
      <c r="AA16" s="9">
        <f t="shared" si="29"/>
        <v>43261</v>
      </c>
      <c r="AB16" s="9" t="str">
        <f t="shared" si="10"/>
        <v>dim</v>
      </c>
      <c r="AC16" s="10">
        <f t="shared" si="11"/>
        <v>10</v>
      </c>
      <c r="AD16" s="11" t="str">
        <f>IFERROR(INDEX(Tableau1[Jour férié],MATCH(Calendrier!AA16,Liste,0)),"")</f>
        <v/>
      </c>
      <c r="AF16" s="9">
        <f t="shared" si="30"/>
        <v>43291</v>
      </c>
      <c r="AG16" s="9" t="str">
        <f t="shared" si="12"/>
        <v>mar</v>
      </c>
      <c r="AH16" s="10">
        <f t="shared" si="13"/>
        <v>10</v>
      </c>
      <c r="AI16" s="10" t="str">
        <f>IFERROR(INDEX(Tableau1[Jour férié],MATCH(Calendrier!AF16,Liste,0)),"")</f>
        <v/>
      </c>
      <c r="AK16" s="9">
        <f t="shared" si="31"/>
        <v>43322</v>
      </c>
      <c r="AL16" s="9" t="str">
        <f t="shared" si="14"/>
        <v>ven</v>
      </c>
      <c r="AM16" s="10">
        <f t="shared" si="15"/>
        <v>10</v>
      </c>
      <c r="AN16" s="11" t="str">
        <f>IFERROR(INDEX(Tableau1[Jour férié],MATCH(Calendrier!AK16,Liste,0)),"")</f>
        <v/>
      </c>
      <c r="AP16" s="9">
        <f t="shared" si="32"/>
        <v>43353</v>
      </c>
      <c r="AQ16" s="9" t="str">
        <f t="shared" si="16"/>
        <v>lun</v>
      </c>
      <c r="AR16" s="10">
        <f t="shared" si="17"/>
        <v>10</v>
      </c>
      <c r="AS16" s="10" t="str">
        <f>IFERROR(INDEX(Tableau1[Jour férié],MATCH(Calendrier!AP16,Liste,0)),"")</f>
        <v/>
      </c>
      <c r="AU16" s="9">
        <f t="shared" si="33"/>
        <v>43383</v>
      </c>
      <c r="AV16" s="9" t="str">
        <f t="shared" si="18"/>
        <v>mer</v>
      </c>
      <c r="AW16" s="10">
        <f t="shared" si="19"/>
        <v>10</v>
      </c>
      <c r="AX16" s="10" t="str">
        <f>IFERROR(INDEX(Tableau1[Jour férié],MATCH(Calendrier!AU16,Liste,0)),"")</f>
        <v/>
      </c>
      <c r="AZ16" s="9">
        <f t="shared" si="34"/>
        <v>43414</v>
      </c>
      <c r="BA16" s="9" t="str">
        <f t="shared" si="20"/>
        <v>sam</v>
      </c>
      <c r="BB16" s="10">
        <f t="shared" si="21"/>
        <v>10</v>
      </c>
      <c r="BC16" s="11" t="str">
        <f>IFERROR(INDEX(Tableau1[Jour férié],MATCH(Calendrier!AZ16,Liste,0)),"")</f>
        <v/>
      </c>
      <c r="BE16" s="9">
        <f t="shared" si="35"/>
        <v>43444</v>
      </c>
      <c r="BF16" s="9" t="str">
        <f t="shared" si="22"/>
        <v>lun</v>
      </c>
      <c r="BG16" s="10">
        <f t="shared" si="23"/>
        <v>10</v>
      </c>
      <c r="BH16" s="11" t="str">
        <f>IFERROR(INDEX(Tableau1[Jour férié],MATCH(Calendrier!BE16,Liste,0)),"")</f>
        <v/>
      </c>
    </row>
    <row r="17" spans="2:60" s="8" customFormat="1" ht="18" customHeight="1" x14ac:dyDescent="0.25">
      <c r="B17" s="9">
        <f t="shared" si="24"/>
        <v>43111</v>
      </c>
      <c r="C17" s="9" t="str">
        <f t="shared" si="0"/>
        <v>jeu</v>
      </c>
      <c r="D17" s="10">
        <f t="shared" si="1"/>
        <v>11</v>
      </c>
      <c r="E17" s="13" t="str">
        <f>IFERROR(INDEX(Tableau1[Jour férié],MATCH(Calendrier!B17,Liste,0)),"")</f>
        <v/>
      </c>
      <c r="G17" s="9">
        <f t="shared" si="25"/>
        <v>43142</v>
      </c>
      <c r="H17" s="9" t="str">
        <f t="shared" si="2"/>
        <v>dim</v>
      </c>
      <c r="I17" s="10">
        <f t="shared" si="3"/>
        <v>11</v>
      </c>
      <c r="J17" s="14" t="str">
        <f>IFERROR(INDEX(Tableau1[Jour férié],MATCH(Calendrier!G17,Liste,0)),"")</f>
        <v/>
      </c>
      <c r="L17" s="9">
        <f t="shared" si="26"/>
        <v>43170</v>
      </c>
      <c r="M17" s="9" t="str">
        <f t="shared" si="4"/>
        <v>dim</v>
      </c>
      <c r="N17" s="10">
        <f t="shared" si="5"/>
        <v>11</v>
      </c>
      <c r="O17" s="11" t="str">
        <f>IFERROR(INDEX(Tableau1[Jour férié],MATCH(Calendrier!L17,Liste,0)),"")</f>
        <v/>
      </c>
      <c r="Q17" s="9">
        <f t="shared" si="27"/>
        <v>43201</v>
      </c>
      <c r="R17" s="9" t="str">
        <f t="shared" si="6"/>
        <v>mer</v>
      </c>
      <c r="S17" s="10">
        <f t="shared" si="7"/>
        <v>11</v>
      </c>
      <c r="T17" s="11" t="str">
        <f>IFERROR(INDEX(Tableau1[Jour férié],MATCH(Calendrier!Q17,Liste,0)),"")</f>
        <v/>
      </c>
      <c r="V17" s="9">
        <f t="shared" si="28"/>
        <v>43231</v>
      </c>
      <c r="W17" s="9" t="str">
        <f t="shared" si="8"/>
        <v>ven</v>
      </c>
      <c r="X17" s="10">
        <f t="shared" si="9"/>
        <v>11</v>
      </c>
      <c r="Y17" s="11" t="str">
        <f>IFERROR(INDEX(Tableau1[Jour férié],MATCH(Calendrier!V17,Liste,0)),"")</f>
        <v/>
      </c>
      <c r="AA17" s="9">
        <f t="shared" si="29"/>
        <v>43262</v>
      </c>
      <c r="AB17" s="9" t="str">
        <f t="shared" si="10"/>
        <v>lun</v>
      </c>
      <c r="AC17" s="10">
        <f t="shared" si="11"/>
        <v>11</v>
      </c>
      <c r="AD17" s="10" t="str">
        <f>IFERROR(INDEX(Tableau1[Jour férié],MATCH(Calendrier!AA17,Liste,0)),"")</f>
        <v/>
      </c>
      <c r="AF17" s="9">
        <f t="shared" si="30"/>
        <v>43292</v>
      </c>
      <c r="AG17" s="9" t="str">
        <f t="shared" si="12"/>
        <v>mer</v>
      </c>
      <c r="AH17" s="10">
        <f t="shared" si="13"/>
        <v>11</v>
      </c>
      <c r="AI17" s="10" t="str">
        <f>IFERROR(INDEX(Tableau1[Jour férié],MATCH(Calendrier!AF17,Liste,0)),"")</f>
        <v/>
      </c>
      <c r="AK17" s="9">
        <f t="shared" si="31"/>
        <v>43323</v>
      </c>
      <c r="AL17" s="9" t="str">
        <f t="shared" si="14"/>
        <v>sam</v>
      </c>
      <c r="AM17" s="10">
        <f t="shared" si="15"/>
        <v>11</v>
      </c>
      <c r="AN17" s="11" t="str">
        <f>IFERROR(INDEX(Tableau1[Jour férié],MATCH(Calendrier!AK17,Liste,0)),"")</f>
        <v/>
      </c>
      <c r="AP17" s="9">
        <f t="shared" si="32"/>
        <v>43354</v>
      </c>
      <c r="AQ17" s="9" t="str">
        <f t="shared" si="16"/>
        <v>mar</v>
      </c>
      <c r="AR17" s="10">
        <f t="shared" si="17"/>
        <v>11</v>
      </c>
      <c r="AS17" s="10" t="str">
        <f>IFERROR(INDEX(Tableau1[Jour férié],MATCH(Calendrier!AP17,Liste,0)),"")</f>
        <v/>
      </c>
      <c r="AU17" s="9">
        <f t="shared" si="33"/>
        <v>43384</v>
      </c>
      <c r="AV17" s="9" t="str">
        <f t="shared" si="18"/>
        <v>jeu</v>
      </c>
      <c r="AW17" s="10">
        <f t="shared" si="19"/>
        <v>11</v>
      </c>
      <c r="AX17" s="10" t="str">
        <f>IFERROR(INDEX(Tableau1[Jour férié],MATCH(Calendrier!AU17,Liste,0)),"")</f>
        <v/>
      </c>
      <c r="AZ17" s="9">
        <f t="shared" si="34"/>
        <v>43415</v>
      </c>
      <c r="BA17" s="9" t="str">
        <f t="shared" si="20"/>
        <v>dim</v>
      </c>
      <c r="BB17" s="10">
        <f t="shared" si="21"/>
        <v>11</v>
      </c>
      <c r="BC17" s="11" t="str">
        <f>IFERROR(INDEX(Tableau1[Jour férié],MATCH(Calendrier!AZ17,Liste,0)),"")</f>
        <v/>
      </c>
      <c r="BE17" s="9">
        <f t="shared" si="35"/>
        <v>43445</v>
      </c>
      <c r="BF17" s="9" t="str">
        <f t="shared" si="22"/>
        <v>mar</v>
      </c>
      <c r="BG17" s="10">
        <f t="shared" si="23"/>
        <v>11</v>
      </c>
      <c r="BH17" s="11" t="str">
        <f>IFERROR(INDEX(Tableau1[Jour férié],MATCH(Calendrier!BE17,Liste,0)),"")</f>
        <v/>
      </c>
    </row>
    <row r="18" spans="2:60" s="8" customFormat="1" ht="18" customHeight="1" x14ac:dyDescent="0.25">
      <c r="B18" s="9">
        <f t="shared" si="24"/>
        <v>43112</v>
      </c>
      <c r="C18" s="9" t="str">
        <f t="shared" si="0"/>
        <v>ven</v>
      </c>
      <c r="D18" s="10">
        <f t="shared" si="1"/>
        <v>12</v>
      </c>
      <c r="E18" s="13" t="str">
        <f>IFERROR(INDEX(Tableau1[Jour férié],MATCH(Calendrier!B18,Liste,0)),"")</f>
        <v/>
      </c>
      <c r="G18" s="9">
        <f t="shared" si="25"/>
        <v>43143</v>
      </c>
      <c r="H18" s="9" t="str">
        <f t="shared" si="2"/>
        <v>lun</v>
      </c>
      <c r="I18" s="10">
        <f t="shared" si="3"/>
        <v>12</v>
      </c>
      <c r="J18" s="14" t="str">
        <f>IFERROR(INDEX(Tableau1[Jour férié],MATCH(Calendrier!G18,Liste,0)),"")</f>
        <v/>
      </c>
      <c r="L18" s="9">
        <f t="shared" si="26"/>
        <v>43171</v>
      </c>
      <c r="M18" s="9" t="str">
        <f t="shared" si="4"/>
        <v>lun</v>
      </c>
      <c r="N18" s="10">
        <f t="shared" si="5"/>
        <v>12</v>
      </c>
      <c r="O18" s="11" t="str">
        <f>IFERROR(INDEX(Tableau1[Jour férié],MATCH(Calendrier!L18,Liste,0)),"")</f>
        <v/>
      </c>
      <c r="Q18" s="9">
        <f t="shared" si="27"/>
        <v>43202</v>
      </c>
      <c r="R18" s="9" t="str">
        <f t="shared" si="6"/>
        <v>jeu</v>
      </c>
      <c r="S18" s="10">
        <f t="shared" si="7"/>
        <v>12</v>
      </c>
      <c r="T18" s="11" t="str">
        <f>IFERROR(INDEX(Tableau1[Jour férié],MATCH(Calendrier!Q18,Liste,0)),"")</f>
        <v/>
      </c>
      <c r="V18" s="9">
        <f t="shared" si="28"/>
        <v>43232</v>
      </c>
      <c r="W18" s="9" t="str">
        <f t="shared" si="8"/>
        <v>sam</v>
      </c>
      <c r="X18" s="10">
        <f t="shared" si="9"/>
        <v>12</v>
      </c>
      <c r="Y18" s="11" t="str">
        <f>IFERROR(INDEX(Tableau1[Jour férié],MATCH(Calendrier!V18,Liste,0)),"")</f>
        <v/>
      </c>
      <c r="AA18" s="9">
        <f t="shared" si="29"/>
        <v>43263</v>
      </c>
      <c r="AB18" s="9" t="str">
        <f t="shared" si="10"/>
        <v>mar</v>
      </c>
      <c r="AC18" s="10">
        <f t="shared" si="11"/>
        <v>12</v>
      </c>
      <c r="AD18" s="10" t="str">
        <f>IFERROR(INDEX(Tableau1[Jour férié],MATCH(Calendrier!AA18,Liste,0)),"")</f>
        <v/>
      </c>
      <c r="AF18" s="9">
        <f t="shared" si="30"/>
        <v>43293</v>
      </c>
      <c r="AG18" s="9" t="str">
        <f t="shared" si="12"/>
        <v>jeu</v>
      </c>
      <c r="AH18" s="10">
        <f t="shared" si="13"/>
        <v>12</v>
      </c>
      <c r="AI18" s="10" t="str">
        <f>IFERROR(INDEX(Tableau1[Jour férié],MATCH(Calendrier!AF18,Liste,0)),"")</f>
        <v/>
      </c>
      <c r="AK18" s="9">
        <f t="shared" si="31"/>
        <v>43324</v>
      </c>
      <c r="AL18" s="9" t="str">
        <f t="shared" si="14"/>
        <v>dim</v>
      </c>
      <c r="AM18" s="10">
        <f t="shared" si="15"/>
        <v>12</v>
      </c>
      <c r="AN18" s="11" t="str">
        <f>IFERROR(INDEX(Tableau1[Jour férié],MATCH(Calendrier!AK18,Liste,0)),"")</f>
        <v/>
      </c>
      <c r="AP18" s="9">
        <f t="shared" si="32"/>
        <v>43355</v>
      </c>
      <c r="AQ18" s="9" t="str">
        <f t="shared" si="16"/>
        <v>mer</v>
      </c>
      <c r="AR18" s="10">
        <f t="shared" si="17"/>
        <v>12</v>
      </c>
      <c r="AS18" s="10" t="str">
        <f>IFERROR(INDEX(Tableau1[Jour férié],MATCH(Calendrier!AP18,Liste,0)),"")</f>
        <v/>
      </c>
      <c r="AU18" s="9">
        <f t="shared" si="33"/>
        <v>43385</v>
      </c>
      <c r="AV18" s="9" t="str">
        <f t="shared" si="18"/>
        <v>ven</v>
      </c>
      <c r="AW18" s="10">
        <f t="shared" si="19"/>
        <v>12</v>
      </c>
      <c r="AX18" s="10" t="str">
        <f>IFERROR(INDEX(Tableau1[Jour férié],MATCH(Calendrier!AU18,Liste,0)),"")</f>
        <v/>
      </c>
      <c r="AZ18" s="9">
        <f t="shared" si="34"/>
        <v>43416</v>
      </c>
      <c r="BA18" s="9" t="str">
        <f t="shared" si="20"/>
        <v>lun</v>
      </c>
      <c r="BB18" s="10">
        <f t="shared" si="21"/>
        <v>12</v>
      </c>
      <c r="BC18" s="11" t="str">
        <f>IFERROR(INDEX(Tableau1[Jour férié],MATCH(Calendrier!AZ18,Liste,0)),"")</f>
        <v/>
      </c>
      <c r="BE18" s="9">
        <f t="shared" si="35"/>
        <v>43446</v>
      </c>
      <c r="BF18" s="9" t="str">
        <f t="shared" si="22"/>
        <v>mer</v>
      </c>
      <c r="BG18" s="10">
        <f t="shared" si="23"/>
        <v>12</v>
      </c>
      <c r="BH18" s="11" t="str">
        <f>IFERROR(INDEX(Tableau1[Jour férié],MATCH(Calendrier!BE18,Liste,0)),"")</f>
        <v/>
      </c>
    </row>
    <row r="19" spans="2:60" s="8" customFormat="1" ht="18" customHeight="1" x14ac:dyDescent="0.25">
      <c r="B19" s="9">
        <f t="shared" si="24"/>
        <v>43113</v>
      </c>
      <c r="C19" s="9" t="str">
        <f t="shared" si="0"/>
        <v>sam</v>
      </c>
      <c r="D19" s="10">
        <f t="shared" si="1"/>
        <v>13</v>
      </c>
      <c r="E19" s="13" t="str">
        <f>IFERROR(INDEX(Tableau1[Jour férié],MATCH(Calendrier!B19,Liste,0)),"")</f>
        <v/>
      </c>
      <c r="G19" s="9">
        <f t="shared" si="25"/>
        <v>43144</v>
      </c>
      <c r="H19" s="9" t="str">
        <f t="shared" si="2"/>
        <v>mar</v>
      </c>
      <c r="I19" s="10">
        <f t="shared" si="3"/>
        <v>13</v>
      </c>
      <c r="J19" s="14" t="str">
        <f>IFERROR(INDEX(Tableau1[Jour férié],MATCH(Calendrier!G19,Liste,0)),"")</f>
        <v/>
      </c>
      <c r="L19" s="9">
        <f t="shared" si="26"/>
        <v>43172</v>
      </c>
      <c r="M19" s="9" t="str">
        <f t="shared" si="4"/>
        <v>mar</v>
      </c>
      <c r="N19" s="10">
        <f t="shared" si="5"/>
        <v>13</v>
      </c>
      <c r="O19" s="11" t="str">
        <f>IFERROR(INDEX(Tableau1[Jour férié],MATCH(Calendrier!L19,Liste,0)),"")</f>
        <v/>
      </c>
      <c r="Q19" s="9">
        <f t="shared" si="27"/>
        <v>43203</v>
      </c>
      <c r="R19" s="9" t="str">
        <f t="shared" si="6"/>
        <v>ven</v>
      </c>
      <c r="S19" s="10">
        <f t="shared" si="7"/>
        <v>13</v>
      </c>
      <c r="T19" s="11" t="str">
        <f>IFERROR(INDEX(Tableau1[Jour férié],MATCH(Calendrier!Q19,Liste,0)),"")</f>
        <v/>
      </c>
      <c r="V19" s="9">
        <f t="shared" si="28"/>
        <v>43233</v>
      </c>
      <c r="W19" s="9" t="str">
        <f t="shared" si="8"/>
        <v>dim</v>
      </c>
      <c r="X19" s="10">
        <f t="shared" si="9"/>
        <v>13</v>
      </c>
      <c r="Y19" s="11" t="str">
        <f>IFERROR(INDEX(Tableau1[Jour férié],MATCH(Calendrier!V19,Liste,0)),"")</f>
        <v/>
      </c>
      <c r="AA19" s="9">
        <f t="shared" si="29"/>
        <v>43264</v>
      </c>
      <c r="AB19" s="9" t="str">
        <f t="shared" si="10"/>
        <v>mer</v>
      </c>
      <c r="AC19" s="10">
        <f t="shared" si="11"/>
        <v>13</v>
      </c>
      <c r="AD19" s="10" t="str">
        <f>IFERROR(INDEX(Tableau1[Jour férié],MATCH(Calendrier!AA19,Liste,0)),"")</f>
        <v/>
      </c>
      <c r="AF19" s="9">
        <f t="shared" si="30"/>
        <v>43294</v>
      </c>
      <c r="AG19" s="9" t="str">
        <f t="shared" si="12"/>
        <v>ven</v>
      </c>
      <c r="AH19" s="10">
        <f t="shared" si="13"/>
        <v>13</v>
      </c>
      <c r="AI19" s="10" t="str">
        <f>IFERROR(INDEX(Tableau1[Jour férié],MATCH(Calendrier!AF19,Liste,0)),"")</f>
        <v/>
      </c>
      <c r="AK19" s="9">
        <f t="shared" si="31"/>
        <v>43325</v>
      </c>
      <c r="AL19" s="9" t="str">
        <f t="shared" si="14"/>
        <v>lun</v>
      </c>
      <c r="AM19" s="10">
        <f t="shared" si="15"/>
        <v>13</v>
      </c>
      <c r="AN19" s="11" t="str">
        <f>IFERROR(INDEX(Tableau1[Jour férié],MATCH(Calendrier!AK19,Liste,0)),"")</f>
        <v/>
      </c>
      <c r="AP19" s="9">
        <f t="shared" si="32"/>
        <v>43356</v>
      </c>
      <c r="AQ19" s="9" t="str">
        <f t="shared" si="16"/>
        <v>jeu</v>
      </c>
      <c r="AR19" s="10">
        <f t="shared" si="17"/>
        <v>13</v>
      </c>
      <c r="AS19" s="10" t="str">
        <f>IFERROR(INDEX(Tableau1[Jour férié],MATCH(Calendrier!AP19,Liste,0)),"")</f>
        <v/>
      </c>
      <c r="AU19" s="9">
        <f t="shared" si="33"/>
        <v>43386</v>
      </c>
      <c r="AV19" s="9" t="str">
        <f t="shared" si="18"/>
        <v>sam</v>
      </c>
      <c r="AW19" s="10">
        <f t="shared" si="19"/>
        <v>13</v>
      </c>
      <c r="AX19" s="10" t="str">
        <f>IFERROR(INDEX(Tableau1[Jour férié],MATCH(Calendrier!AU19,Liste,0)),"")</f>
        <v/>
      </c>
      <c r="AZ19" s="9">
        <f t="shared" si="34"/>
        <v>43417</v>
      </c>
      <c r="BA19" s="9" t="str">
        <f t="shared" si="20"/>
        <v>mar</v>
      </c>
      <c r="BB19" s="10">
        <f t="shared" si="21"/>
        <v>13</v>
      </c>
      <c r="BC19" s="11" t="str">
        <f>IFERROR(INDEX(Tableau1[Jour férié],MATCH(Calendrier!AZ19,Liste,0)),"")</f>
        <v/>
      </c>
      <c r="BE19" s="9">
        <f t="shared" si="35"/>
        <v>43447</v>
      </c>
      <c r="BF19" s="9" t="str">
        <f t="shared" si="22"/>
        <v>jeu</v>
      </c>
      <c r="BG19" s="10">
        <f t="shared" si="23"/>
        <v>13</v>
      </c>
      <c r="BH19" s="11" t="str">
        <f>IFERROR(INDEX(Tableau1[Jour férié],MATCH(Calendrier!BE19,Liste,0)),"")</f>
        <v/>
      </c>
    </row>
    <row r="20" spans="2:60" s="8" customFormat="1" ht="18" customHeight="1" x14ac:dyDescent="0.25">
      <c r="B20" s="9">
        <f t="shared" si="24"/>
        <v>43114</v>
      </c>
      <c r="C20" s="9" t="str">
        <f t="shared" si="0"/>
        <v>dim</v>
      </c>
      <c r="D20" s="10">
        <f t="shared" si="1"/>
        <v>14</v>
      </c>
      <c r="E20" s="13" t="str">
        <f>IFERROR(INDEX(Tableau1[Jour férié],MATCH(Calendrier!B20,Liste,0)),"")</f>
        <v/>
      </c>
      <c r="G20" s="9">
        <f t="shared" si="25"/>
        <v>43145</v>
      </c>
      <c r="H20" s="9" t="str">
        <f t="shared" si="2"/>
        <v>mer</v>
      </c>
      <c r="I20" s="10">
        <f t="shared" si="3"/>
        <v>14</v>
      </c>
      <c r="J20" s="14" t="str">
        <f>IFERROR(INDEX(Tableau1[Jour férié],MATCH(Calendrier!G20,Liste,0)),"")</f>
        <v/>
      </c>
      <c r="L20" s="9">
        <f t="shared" si="26"/>
        <v>43173</v>
      </c>
      <c r="M20" s="9" t="str">
        <f t="shared" si="4"/>
        <v>mer</v>
      </c>
      <c r="N20" s="10">
        <f t="shared" si="5"/>
        <v>14</v>
      </c>
      <c r="O20" s="11" t="str">
        <f>IFERROR(INDEX(Tableau1[Jour férié],MATCH(Calendrier!L20,Liste,0)),"")</f>
        <v/>
      </c>
      <c r="Q20" s="9">
        <f t="shared" si="27"/>
        <v>43204</v>
      </c>
      <c r="R20" s="9" t="str">
        <f t="shared" si="6"/>
        <v>sam</v>
      </c>
      <c r="S20" s="10">
        <f t="shared" si="7"/>
        <v>14</v>
      </c>
      <c r="T20" s="11" t="str">
        <f>IFERROR(INDEX(Tableau1[Jour férié],MATCH(Calendrier!Q20,Liste,0)),"")</f>
        <v/>
      </c>
      <c r="V20" s="9">
        <f t="shared" si="28"/>
        <v>43234</v>
      </c>
      <c r="W20" s="9" t="str">
        <f t="shared" si="8"/>
        <v>lun</v>
      </c>
      <c r="X20" s="10">
        <f t="shared" si="9"/>
        <v>14</v>
      </c>
      <c r="Y20" s="11" t="str">
        <f>IFERROR(INDEX(Tableau1[Jour férié],MATCH(Calendrier!V20,Liste,0)),"")</f>
        <v/>
      </c>
      <c r="AA20" s="9">
        <f t="shared" si="29"/>
        <v>43265</v>
      </c>
      <c r="AB20" s="9" t="str">
        <f t="shared" si="10"/>
        <v>jeu</v>
      </c>
      <c r="AC20" s="10">
        <f t="shared" si="11"/>
        <v>14</v>
      </c>
      <c r="AD20" s="10" t="str">
        <f>IFERROR(INDEX(Tableau1[Jour férié],MATCH(Calendrier!AA20,Liste,0)),"")</f>
        <v/>
      </c>
      <c r="AF20" s="9">
        <f t="shared" si="30"/>
        <v>43295</v>
      </c>
      <c r="AG20" s="9" t="str">
        <f t="shared" si="12"/>
        <v>sam</v>
      </c>
      <c r="AH20" s="10">
        <f t="shared" si="13"/>
        <v>14</v>
      </c>
      <c r="AI20" s="10" t="str">
        <f>IFERROR(INDEX(Tableau1[Jour férié],MATCH(Calendrier!AF20,Liste,0)),"")</f>
        <v/>
      </c>
      <c r="AK20" s="9">
        <f t="shared" si="31"/>
        <v>43326</v>
      </c>
      <c r="AL20" s="9" t="str">
        <f t="shared" si="14"/>
        <v>mar</v>
      </c>
      <c r="AM20" s="10">
        <f t="shared" si="15"/>
        <v>14</v>
      </c>
      <c r="AN20" s="11" t="str">
        <f>IFERROR(INDEX(Tableau1[Jour férié],MATCH(Calendrier!AK20,Liste,0)),"")</f>
        <v/>
      </c>
      <c r="AP20" s="9">
        <f t="shared" si="32"/>
        <v>43357</v>
      </c>
      <c r="AQ20" s="9" t="str">
        <f t="shared" si="16"/>
        <v>ven</v>
      </c>
      <c r="AR20" s="10">
        <f t="shared" si="17"/>
        <v>14</v>
      </c>
      <c r="AS20" s="10" t="str">
        <f>IFERROR(INDEX(Tableau1[Jour férié],MATCH(Calendrier!AP20,Liste,0)),"")</f>
        <v/>
      </c>
      <c r="AU20" s="9">
        <f t="shared" si="33"/>
        <v>43387</v>
      </c>
      <c r="AV20" s="9" t="str">
        <f t="shared" si="18"/>
        <v>dim</v>
      </c>
      <c r="AW20" s="10">
        <f t="shared" si="19"/>
        <v>14</v>
      </c>
      <c r="AX20" s="10" t="str">
        <f>IFERROR(INDEX(Tableau1[Jour férié],MATCH(Calendrier!AU20,Liste,0)),"")</f>
        <v/>
      </c>
      <c r="AZ20" s="9">
        <f t="shared" si="34"/>
        <v>43418</v>
      </c>
      <c r="BA20" s="9" t="str">
        <f t="shared" si="20"/>
        <v>mer</v>
      </c>
      <c r="BB20" s="10">
        <f t="shared" si="21"/>
        <v>14</v>
      </c>
      <c r="BC20" s="11" t="str">
        <f>IFERROR(INDEX(Tableau1[Jour férié],MATCH(Calendrier!AZ20,Liste,0)),"")</f>
        <v/>
      </c>
      <c r="BE20" s="9">
        <f t="shared" si="35"/>
        <v>43448</v>
      </c>
      <c r="BF20" s="9" t="str">
        <f t="shared" si="22"/>
        <v>ven</v>
      </c>
      <c r="BG20" s="10">
        <f t="shared" si="23"/>
        <v>14</v>
      </c>
      <c r="BH20" s="11" t="str">
        <f>IFERROR(INDEX(Tableau1[Jour férié],MATCH(Calendrier!BE20,Liste,0)),"")</f>
        <v/>
      </c>
    </row>
    <row r="21" spans="2:60" s="8" customFormat="1" ht="18" customHeight="1" x14ac:dyDescent="0.25">
      <c r="B21" s="9">
        <f t="shared" si="24"/>
        <v>43115</v>
      </c>
      <c r="C21" s="9" t="str">
        <f t="shared" si="0"/>
        <v>lun</v>
      </c>
      <c r="D21" s="10">
        <f t="shared" si="1"/>
        <v>15</v>
      </c>
      <c r="E21" s="13" t="str">
        <f>IFERROR(INDEX(Tableau1[Jour férié],MATCH(Calendrier!B21,Liste,0)),"")</f>
        <v/>
      </c>
      <c r="G21" s="9">
        <f t="shared" si="25"/>
        <v>43146</v>
      </c>
      <c r="H21" s="9" t="str">
        <f t="shared" si="2"/>
        <v>jeu</v>
      </c>
      <c r="I21" s="10">
        <f t="shared" si="3"/>
        <v>15</v>
      </c>
      <c r="J21" s="14" t="str">
        <f>IFERROR(INDEX(Tableau1[Jour férié],MATCH(Calendrier!G21,Liste,0)),"")</f>
        <v/>
      </c>
      <c r="L21" s="9">
        <f t="shared" si="26"/>
        <v>43174</v>
      </c>
      <c r="M21" s="9" t="str">
        <f t="shared" si="4"/>
        <v>jeu</v>
      </c>
      <c r="N21" s="10">
        <f t="shared" si="5"/>
        <v>15</v>
      </c>
      <c r="O21" s="11" t="str">
        <f>IFERROR(INDEX(Tableau1[Jour férié],MATCH(Calendrier!L21,Liste,0)),"")</f>
        <v/>
      </c>
      <c r="Q21" s="9">
        <f t="shared" si="27"/>
        <v>43205</v>
      </c>
      <c r="R21" s="9" t="str">
        <f t="shared" si="6"/>
        <v>dim</v>
      </c>
      <c r="S21" s="10">
        <f t="shared" si="7"/>
        <v>15</v>
      </c>
      <c r="T21" s="11" t="str">
        <f>IFERROR(INDEX(Tableau1[Jour férié],MATCH(Calendrier!Q21,Liste,0)),"")</f>
        <v/>
      </c>
      <c r="V21" s="9">
        <f t="shared" si="28"/>
        <v>43235</v>
      </c>
      <c r="W21" s="9" t="str">
        <f t="shared" si="8"/>
        <v>mar</v>
      </c>
      <c r="X21" s="10">
        <f t="shared" si="9"/>
        <v>15</v>
      </c>
      <c r="Y21" s="11" t="str">
        <f>IFERROR(INDEX(Tableau1[Jour férié],MATCH(Calendrier!V21,Liste,0)),"")</f>
        <v/>
      </c>
      <c r="AA21" s="9">
        <f t="shared" si="29"/>
        <v>43266</v>
      </c>
      <c r="AB21" s="9" t="str">
        <f t="shared" si="10"/>
        <v>ven</v>
      </c>
      <c r="AC21" s="10">
        <f t="shared" si="11"/>
        <v>15</v>
      </c>
      <c r="AD21" s="10" t="str">
        <f>IFERROR(INDEX(Tableau1[Jour férié],MATCH(Calendrier!AA21,Liste,0)),"")</f>
        <v/>
      </c>
      <c r="AF21" s="9">
        <f t="shared" si="30"/>
        <v>43296</v>
      </c>
      <c r="AG21" s="9" t="str">
        <f t="shared" si="12"/>
        <v>dim</v>
      </c>
      <c r="AH21" s="10">
        <f t="shared" si="13"/>
        <v>15</v>
      </c>
      <c r="AI21" s="10" t="str">
        <f>IFERROR(INDEX(Tableau1[Jour férié],MATCH(Calendrier!AF21,Liste,0)),"")</f>
        <v/>
      </c>
      <c r="AK21" s="9">
        <f t="shared" si="31"/>
        <v>43327</v>
      </c>
      <c r="AL21" s="9" t="str">
        <f t="shared" si="14"/>
        <v>mer</v>
      </c>
      <c r="AM21" s="10">
        <f t="shared" si="15"/>
        <v>15</v>
      </c>
      <c r="AN21" s="11" t="str">
        <f>IFERROR(INDEX(Tableau1[Jour férié],MATCH(Calendrier!AK21,Liste,0)),"")</f>
        <v>Jeûne Fédéral 2018</v>
      </c>
      <c r="AP21" s="9">
        <f t="shared" si="32"/>
        <v>43358</v>
      </c>
      <c r="AQ21" s="9" t="str">
        <f t="shared" si="16"/>
        <v>sam</v>
      </c>
      <c r="AR21" s="10">
        <f t="shared" si="17"/>
        <v>15</v>
      </c>
      <c r="AS21" s="15" t="str">
        <f>IFERROR(INDEX(Tableau1[Jour férié],MATCH(Calendrier!AP21,Liste,0)),"")</f>
        <v/>
      </c>
      <c r="AU21" s="9">
        <f t="shared" si="33"/>
        <v>43388</v>
      </c>
      <c r="AV21" s="9" t="str">
        <f t="shared" si="18"/>
        <v>lun</v>
      </c>
      <c r="AW21" s="10">
        <f t="shared" si="19"/>
        <v>15</v>
      </c>
      <c r="AX21" s="10" t="str">
        <f>IFERROR(INDEX(Tableau1[Jour férié],MATCH(Calendrier!AU21,Liste,0)),"")</f>
        <v/>
      </c>
      <c r="AZ21" s="9">
        <f t="shared" si="34"/>
        <v>43419</v>
      </c>
      <c r="BA21" s="9" t="str">
        <f t="shared" si="20"/>
        <v>jeu</v>
      </c>
      <c r="BB21" s="10">
        <f t="shared" si="21"/>
        <v>15</v>
      </c>
      <c r="BC21" s="11" t="str">
        <f>IFERROR(INDEX(Tableau1[Jour férié],MATCH(Calendrier!AZ21,Liste,0)),"")</f>
        <v/>
      </c>
      <c r="BE21" s="9">
        <f t="shared" si="35"/>
        <v>43449</v>
      </c>
      <c r="BF21" s="9" t="str">
        <f t="shared" si="22"/>
        <v>sam</v>
      </c>
      <c r="BG21" s="10">
        <f t="shared" si="23"/>
        <v>15</v>
      </c>
      <c r="BH21" s="11" t="str">
        <f>IFERROR(INDEX(Tableau1[Jour férié],MATCH(Calendrier!BE21,Liste,0)),"")</f>
        <v/>
      </c>
    </row>
    <row r="22" spans="2:60" s="8" customFormat="1" ht="18" customHeight="1" x14ac:dyDescent="0.25">
      <c r="B22" s="9">
        <f t="shared" si="24"/>
        <v>43116</v>
      </c>
      <c r="C22" s="9" t="str">
        <f t="shared" si="0"/>
        <v>mar</v>
      </c>
      <c r="D22" s="10">
        <f t="shared" si="1"/>
        <v>16</v>
      </c>
      <c r="E22" s="13" t="str">
        <f>IFERROR(INDEX(Tableau1[Jour férié],MATCH(Calendrier!B22,Liste,0)),"")</f>
        <v/>
      </c>
      <c r="G22" s="9">
        <f t="shared" si="25"/>
        <v>43147</v>
      </c>
      <c r="H22" s="9" t="str">
        <f t="shared" si="2"/>
        <v>ven</v>
      </c>
      <c r="I22" s="10">
        <f t="shared" si="3"/>
        <v>16</v>
      </c>
      <c r="J22" s="14" t="str">
        <f>IFERROR(INDEX(Tableau1[Jour férié],MATCH(Calendrier!G22,Liste,0)),"")</f>
        <v/>
      </c>
      <c r="L22" s="9">
        <f t="shared" si="26"/>
        <v>43175</v>
      </c>
      <c r="M22" s="9" t="str">
        <f t="shared" si="4"/>
        <v>ven</v>
      </c>
      <c r="N22" s="10">
        <f t="shared" si="5"/>
        <v>16</v>
      </c>
      <c r="O22" s="11" t="str">
        <f>IFERROR(INDEX(Tableau1[Jour férié],MATCH(Calendrier!L22,Liste,0)),"")</f>
        <v/>
      </c>
      <c r="Q22" s="9">
        <f t="shared" si="27"/>
        <v>43206</v>
      </c>
      <c r="R22" s="9" t="str">
        <f t="shared" si="6"/>
        <v>lun</v>
      </c>
      <c r="S22" s="10">
        <f t="shared" si="7"/>
        <v>16</v>
      </c>
      <c r="T22" s="11" t="str">
        <f>IFERROR(INDEX(Tableau1[Jour férié],MATCH(Calendrier!Q22,Liste,0)),"")</f>
        <v/>
      </c>
      <c r="V22" s="9">
        <f t="shared" si="28"/>
        <v>43236</v>
      </c>
      <c r="W22" s="9" t="str">
        <f t="shared" si="8"/>
        <v>mer</v>
      </c>
      <c r="X22" s="10">
        <f t="shared" si="9"/>
        <v>16</v>
      </c>
      <c r="Y22" s="11" t="str">
        <f>IFERROR(INDEX(Tableau1[Jour férié],MATCH(Calendrier!V22,Liste,0)),"")</f>
        <v/>
      </c>
      <c r="AA22" s="9">
        <f t="shared" si="29"/>
        <v>43267</v>
      </c>
      <c r="AB22" s="9" t="str">
        <f t="shared" si="10"/>
        <v>sam</v>
      </c>
      <c r="AC22" s="10">
        <f t="shared" si="11"/>
        <v>16</v>
      </c>
      <c r="AD22" s="10" t="str">
        <f>IFERROR(INDEX(Tableau1[Jour férié],MATCH(Calendrier!AA22,Liste,0)),"")</f>
        <v/>
      </c>
      <c r="AF22" s="9">
        <f t="shared" si="30"/>
        <v>43297</v>
      </c>
      <c r="AG22" s="9" t="str">
        <f t="shared" si="12"/>
        <v>lun</v>
      </c>
      <c r="AH22" s="10">
        <f t="shared" si="13"/>
        <v>16</v>
      </c>
      <c r="AI22" s="10" t="str">
        <f>IFERROR(INDEX(Tableau1[Jour férié],MATCH(Calendrier!AF22,Liste,0)),"")</f>
        <v/>
      </c>
      <c r="AK22" s="9">
        <f t="shared" si="31"/>
        <v>43328</v>
      </c>
      <c r="AL22" s="9" t="str">
        <f t="shared" si="14"/>
        <v>jeu</v>
      </c>
      <c r="AM22" s="10">
        <f t="shared" si="15"/>
        <v>16</v>
      </c>
      <c r="AN22" s="11" t="str">
        <f>IFERROR(INDEX(Tableau1[Jour férié],MATCH(Calendrier!AK22,Liste,0)),"")</f>
        <v/>
      </c>
      <c r="AP22" s="9">
        <f t="shared" si="32"/>
        <v>43359</v>
      </c>
      <c r="AQ22" s="9" t="str">
        <f t="shared" si="16"/>
        <v>dim</v>
      </c>
      <c r="AR22" s="10">
        <f t="shared" si="17"/>
        <v>16</v>
      </c>
      <c r="AS22" s="10" t="str">
        <f>IFERROR(INDEX(Tableau1[Jour férié],MATCH(Calendrier!AP22,Liste,0)),"")</f>
        <v/>
      </c>
      <c r="AU22" s="9">
        <f t="shared" si="33"/>
        <v>43389</v>
      </c>
      <c r="AV22" s="9" t="str">
        <f t="shared" si="18"/>
        <v>mar</v>
      </c>
      <c r="AW22" s="10">
        <f t="shared" si="19"/>
        <v>16</v>
      </c>
      <c r="AX22" s="10" t="str">
        <f>IFERROR(INDEX(Tableau1[Jour férié],MATCH(Calendrier!AU22,Liste,0)),"")</f>
        <v/>
      </c>
      <c r="AZ22" s="9">
        <f t="shared" si="34"/>
        <v>43420</v>
      </c>
      <c r="BA22" s="9" t="str">
        <f t="shared" si="20"/>
        <v>ven</v>
      </c>
      <c r="BB22" s="10">
        <f t="shared" si="21"/>
        <v>16</v>
      </c>
      <c r="BC22" s="11" t="str">
        <f>IFERROR(INDEX(Tableau1[Jour férié],MATCH(Calendrier!AZ22,Liste,0)),"")</f>
        <v/>
      </c>
      <c r="BE22" s="9">
        <f t="shared" si="35"/>
        <v>43450</v>
      </c>
      <c r="BF22" s="9" t="str">
        <f t="shared" si="22"/>
        <v>dim</v>
      </c>
      <c r="BG22" s="10">
        <f t="shared" si="23"/>
        <v>16</v>
      </c>
      <c r="BH22" s="11" t="str">
        <f>IFERROR(INDEX(Tableau1[Jour férié],MATCH(Calendrier!BE22,Liste,0)),"")</f>
        <v/>
      </c>
    </row>
    <row r="23" spans="2:60" s="8" customFormat="1" ht="18" customHeight="1" x14ac:dyDescent="0.25">
      <c r="B23" s="9">
        <f t="shared" si="24"/>
        <v>43117</v>
      </c>
      <c r="C23" s="9" t="str">
        <f t="shared" si="0"/>
        <v>mer</v>
      </c>
      <c r="D23" s="10">
        <f t="shared" si="1"/>
        <v>17</v>
      </c>
      <c r="E23" s="13" t="str">
        <f>IFERROR(INDEX(Tableau1[Jour férié],MATCH(Calendrier!B23,Liste,0)),"")</f>
        <v/>
      </c>
      <c r="G23" s="9">
        <f t="shared" si="25"/>
        <v>43148</v>
      </c>
      <c r="H23" s="9" t="str">
        <f t="shared" si="2"/>
        <v>sam</v>
      </c>
      <c r="I23" s="10">
        <f t="shared" si="3"/>
        <v>17</v>
      </c>
      <c r="J23" s="14" t="str">
        <f>IFERROR(INDEX(Tableau1[Jour férié],MATCH(Calendrier!G23,Liste,0)),"")</f>
        <v/>
      </c>
      <c r="L23" s="9">
        <f t="shared" si="26"/>
        <v>43176</v>
      </c>
      <c r="M23" s="9" t="str">
        <f t="shared" si="4"/>
        <v>sam</v>
      </c>
      <c r="N23" s="10">
        <f t="shared" si="5"/>
        <v>17</v>
      </c>
      <c r="O23" s="11" t="str">
        <f>IFERROR(INDEX(Tableau1[Jour férié],MATCH(Calendrier!L23,Liste,0)),"")</f>
        <v/>
      </c>
      <c r="Q23" s="9">
        <f t="shared" si="27"/>
        <v>43207</v>
      </c>
      <c r="R23" s="9" t="str">
        <f t="shared" si="6"/>
        <v>mar</v>
      </c>
      <c r="S23" s="10">
        <f t="shared" si="7"/>
        <v>17</v>
      </c>
      <c r="T23" s="11" t="str">
        <f>IFERROR(INDEX(Tableau1[Jour férié],MATCH(Calendrier!Q23,Liste,0)),"")</f>
        <v/>
      </c>
      <c r="V23" s="9">
        <f t="shared" si="28"/>
        <v>43237</v>
      </c>
      <c r="W23" s="9" t="str">
        <f t="shared" si="8"/>
        <v>jeu</v>
      </c>
      <c r="X23" s="10">
        <f t="shared" si="9"/>
        <v>17</v>
      </c>
      <c r="Y23" s="11" t="str">
        <f>IFERROR(INDEX(Tableau1[Jour férié],MATCH(Calendrier!V23,Liste,0)),"")</f>
        <v/>
      </c>
      <c r="AA23" s="9">
        <f t="shared" si="29"/>
        <v>43268</v>
      </c>
      <c r="AB23" s="9" t="str">
        <f t="shared" si="10"/>
        <v>dim</v>
      </c>
      <c r="AC23" s="10">
        <f t="shared" si="11"/>
        <v>17</v>
      </c>
      <c r="AD23" s="10" t="str">
        <f>IFERROR(INDEX(Tableau1[Jour férié],MATCH(Calendrier!AA23,Liste,0)),"")</f>
        <v/>
      </c>
      <c r="AF23" s="9">
        <f t="shared" si="30"/>
        <v>43298</v>
      </c>
      <c r="AG23" s="9" t="str">
        <f t="shared" si="12"/>
        <v>mar</v>
      </c>
      <c r="AH23" s="10">
        <f t="shared" si="13"/>
        <v>17</v>
      </c>
      <c r="AI23" s="10" t="str">
        <f>IFERROR(INDEX(Tableau1[Jour férié],MATCH(Calendrier!AF23,Liste,0)),"")</f>
        <v/>
      </c>
      <c r="AK23" s="9">
        <f t="shared" si="31"/>
        <v>43329</v>
      </c>
      <c r="AL23" s="9" t="str">
        <f t="shared" si="14"/>
        <v>ven</v>
      </c>
      <c r="AM23" s="10">
        <f t="shared" si="15"/>
        <v>17</v>
      </c>
      <c r="AN23" s="11" t="str">
        <f>IFERROR(INDEX(Tableau1[Jour férié],MATCH(Calendrier!AK23,Liste,0)),"")</f>
        <v/>
      </c>
      <c r="AP23" s="9">
        <f t="shared" si="32"/>
        <v>43360</v>
      </c>
      <c r="AQ23" s="9" t="str">
        <f t="shared" si="16"/>
        <v>lun</v>
      </c>
      <c r="AR23" s="10">
        <f t="shared" si="17"/>
        <v>17</v>
      </c>
      <c r="AS23" s="10" t="str">
        <f>IFERROR(INDEX(Tableau1[Jour férié],MATCH(Calendrier!AP23,Liste,0)),"")</f>
        <v/>
      </c>
      <c r="AU23" s="9">
        <f t="shared" si="33"/>
        <v>43390</v>
      </c>
      <c r="AV23" s="9" t="str">
        <f t="shared" si="18"/>
        <v>mer</v>
      </c>
      <c r="AW23" s="10">
        <f t="shared" si="19"/>
        <v>17</v>
      </c>
      <c r="AX23" s="10" t="str">
        <f>IFERROR(INDEX(Tableau1[Jour férié],MATCH(Calendrier!AU23,Liste,0)),"")</f>
        <v/>
      </c>
      <c r="AZ23" s="9">
        <f t="shared" si="34"/>
        <v>43421</v>
      </c>
      <c r="BA23" s="9" t="str">
        <f t="shared" si="20"/>
        <v>sam</v>
      </c>
      <c r="BB23" s="10">
        <f t="shared" si="21"/>
        <v>17</v>
      </c>
      <c r="BC23" s="11" t="str">
        <f>IFERROR(INDEX(Tableau1[Jour férié],MATCH(Calendrier!AZ23,Liste,0)),"")</f>
        <v/>
      </c>
      <c r="BE23" s="9">
        <f t="shared" si="35"/>
        <v>43451</v>
      </c>
      <c r="BF23" s="9" t="str">
        <f t="shared" si="22"/>
        <v>lun</v>
      </c>
      <c r="BG23" s="10">
        <f t="shared" si="23"/>
        <v>17</v>
      </c>
      <c r="BH23" s="11" t="str">
        <f>IFERROR(INDEX(Tableau1[Jour férié],MATCH(Calendrier!BE23,Liste,0)),"")</f>
        <v/>
      </c>
    </row>
    <row r="24" spans="2:60" s="8" customFormat="1" ht="18" customHeight="1" x14ac:dyDescent="0.25">
      <c r="B24" s="9">
        <f t="shared" si="24"/>
        <v>43118</v>
      </c>
      <c r="C24" s="9" t="str">
        <f t="shared" si="0"/>
        <v>jeu</v>
      </c>
      <c r="D24" s="10">
        <f t="shared" si="1"/>
        <v>18</v>
      </c>
      <c r="E24" s="13" t="str">
        <f>IFERROR(INDEX(Tableau1[Jour férié],MATCH(Calendrier!B24,Liste,0)),"")</f>
        <v/>
      </c>
      <c r="G24" s="9">
        <f t="shared" si="25"/>
        <v>43149</v>
      </c>
      <c r="H24" s="9" t="str">
        <f t="shared" si="2"/>
        <v>dim</v>
      </c>
      <c r="I24" s="10">
        <f t="shared" si="3"/>
        <v>18</v>
      </c>
      <c r="J24" s="14" t="str">
        <f>IFERROR(INDEX(Tableau1[Jour férié],MATCH(Calendrier!G24,Liste,0)),"")</f>
        <v/>
      </c>
      <c r="L24" s="9">
        <f t="shared" si="26"/>
        <v>43177</v>
      </c>
      <c r="M24" s="9" t="str">
        <f t="shared" si="4"/>
        <v>dim</v>
      </c>
      <c r="N24" s="10">
        <f t="shared" si="5"/>
        <v>18</v>
      </c>
      <c r="O24" s="11" t="str">
        <f>IFERROR(INDEX(Tableau1[Jour férié],MATCH(Calendrier!L24,Liste,0)),"")</f>
        <v/>
      </c>
      <c r="Q24" s="9">
        <f t="shared" si="27"/>
        <v>43208</v>
      </c>
      <c r="R24" s="9" t="str">
        <f t="shared" si="6"/>
        <v>mer</v>
      </c>
      <c r="S24" s="10">
        <f t="shared" si="7"/>
        <v>18</v>
      </c>
      <c r="T24" s="11" t="str">
        <f>IFERROR(INDEX(Tableau1[Jour férié],MATCH(Calendrier!Q24,Liste,0)),"")</f>
        <v/>
      </c>
      <c r="V24" s="9">
        <f t="shared" si="28"/>
        <v>43238</v>
      </c>
      <c r="W24" s="9" t="str">
        <f t="shared" si="8"/>
        <v>ven</v>
      </c>
      <c r="X24" s="10">
        <f t="shared" si="9"/>
        <v>18</v>
      </c>
      <c r="Y24" s="11" t="str">
        <f>IFERROR(INDEX(Tableau1[Jour férié],MATCH(Calendrier!V24,Liste,0)),"")</f>
        <v/>
      </c>
      <c r="AA24" s="9">
        <f t="shared" si="29"/>
        <v>43269</v>
      </c>
      <c r="AB24" s="9" t="str">
        <f t="shared" si="10"/>
        <v>lun</v>
      </c>
      <c r="AC24" s="10">
        <f t="shared" si="11"/>
        <v>18</v>
      </c>
      <c r="AD24" s="10" t="str">
        <f>IFERROR(INDEX(Tableau1[Jour férié],MATCH(Calendrier!AA24,Liste,0)),"")</f>
        <v/>
      </c>
      <c r="AF24" s="9">
        <f t="shared" si="30"/>
        <v>43299</v>
      </c>
      <c r="AG24" s="9" t="str">
        <f t="shared" si="12"/>
        <v>mer</v>
      </c>
      <c r="AH24" s="10">
        <f t="shared" si="13"/>
        <v>18</v>
      </c>
      <c r="AI24" s="10" t="str">
        <f>IFERROR(INDEX(Tableau1[Jour férié],MATCH(Calendrier!AF24,Liste,0)),"")</f>
        <v/>
      </c>
      <c r="AK24" s="9">
        <f t="shared" si="31"/>
        <v>43330</v>
      </c>
      <c r="AL24" s="9" t="str">
        <f t="shared" si="14"/>
        <v>sam</v>
      </c>
      <c r="AM24" s="10">
        <f t="shared" si="15"/>
        <v>18</v>
      </c>
      <c r="AN24" s="11" t="str">
        <f>IFERROR(INDEX(Tableau1[Jour férié],MATCH(Calendrier!AK24,Liste,0)),"")</f>
        <v/>
      </c>
      <c r="AP24" s="9">
        <f t="shared" si="32"/>
        <v>43361</v>
      </c>
      <c r="AQ24" s="9" t="str">
        <f t="shared" si="16"/>
        <v>mar</v>
      </c>
      <c r="AR24" s="10">
        <f t="shared" si="17"/>
        <v>18</v>
      </c>
      <c r="AS24" s="11" t="str">
        <f>IFERROR(INDEX(Tableau1[Jour férié],MATCH(Calendrier!AP24,Liste,0)),"")</f>
        <v/>
      </c>
      <c r="AU24" s="9">
        <f t="shared" si="33"/>
        <v>43391</v>
      </c>
      <c r="AV24" s="9" t="str">
        <f t="shared" si="18"/>
        <v>jeu</v>
      </c>
      <c r="AW24" s="10">
        <f t="shared" si="19"/>
        <v>18</v>
      </c>
      <c r="AX24" s="10" t="str">
        <f>IFERROR(INDEX(Tableau1[Jour férié],MATCH(Calendrier!AU24,Liste,0)),"")</f>
        <v/>
      </c>
      <c r="AZ24" s="9">
        <f t="shared" si="34"/>
        <v>43422</v>
      </c>
      <c r="BA24" s="9" t="str">
        <f t="shared" si="20"/>
        <v>dim</v>
      </c>
      <c r="BB24" s="10">
        <f t="shared" si="21"/>
        <v>18</v>
      </c>
      <c r="BC24" s="11" t="str">
        <f>IFERROR(INDEX(Tableau1[Jour férié],MATCH(Calendrier!AZ24,Liste,0)),"")</f>
        <v/>
      </c>
      <c r="BE24" s="9">
        <f t="shared" si="35"/>
        <v>43452</v>
      </c>
      <c r="BF24" s="9" t="str">
        <f t="shared" si="22"/>
        <v>mar</v>
      </c>
      <c r="BG24" s="10">
        <f t="shared" si="23"/>
        <v>18</v>
      </c>
      <c r="BH24" s="11" t="str">
        <f>IFERROR(INDEX(Tableau1[Jour férié],MATCH(Calendrier!BE24,Liste,0)),"")</f>
        <v/>
      </c>
    </row>
    <row r="25" spans="2:60" s="8" customFormat="1" ht="18" customHeight="1" x14ac:dyDescent="0.25">
      <c r="B25" s="9">
        <f t="shared" si="24"/>
        <v>43119</v>
      </c>
      <c r="C25" s="9" t="str">
        <f t="shared" si="0"/>
        <v>ven</v>
      </c>
      <c r="D25" s="10">
        <f t="shared" si="1"/>
        <v>19</v>
      </c>
      <c r="E25" s="13" t="str">
        <f>IFERROR(INDEX(Tableau1[Jour férié],MATCH(Calendrier!B25,Liste,0)),"")</f>
        <v/>
      </c>
      <c r="G25" s="9">
        <f t="shared" si="25"/>
        <v>43150</v>
      </c>
      <c r="H25" s="9" t="str">
        <f t="shared" si="2"/>
        <v>lun</v>
      </c>
      <c r="I25" s="10">
        <f t="shared" si="3"/>
        <v>19</v>
      </c>
      <c r="J25" s="14" t="str">
        <f>IFERROR(INDEX(Tableau1[Jour férié],MATCH(Calendrier!G25,Liste,0)),"")</f>
        <v/>
      </c>
      <c r="L25" s="9">
        <f t="shared" si="26"/>
        <v>43178</v>
      </c>
      <c r="M25" s="9" t="str">
        <f t="shared" si="4"/>
        <v>lun</v>
      </c>
      <c r="N25" s="10">
        <f t="shared" si="5"/>
        <v>19</v>
      </c>
      <c r="O25" s="11" t="str">
        <f>IFERROR(INDEX(Tableau1[Jour férié],MATCH(Calendrier!L25,Liste,0)),"")</f>
        <v/>
      </c>
      <c r="Q25" s="9">
        <f t="shared" si="27"/>
        <v>43209</v>
      </c>
      <c r="R25" s="9" t="str">
        <f t="shared" si="6"/>
        <v>jeu</v>
      </c>
      <c r="S25" s="10">
        <f t="shared" si="7"/>
        <v>19</v>
      </c>
      <c r="T25" s="11" t="str">
        <f>IFERROR(INDEX(Tableau1[Jour férié],MATCH(Calendrier!Q25,Liste,0)),"")</f>
        <v/>
      </c>
      <c r="V25" s="9">
        <f t="shared" si="28"/>
        <v>43239</v>
      </c>
      <c r="W25" s="9" t="str">
        <f t="shared" si="8"/>
        <v>sam</v>
      </c>
      <c r="X25" s="10">
        <f t="shared" si="9"/>
        <v>19</v>
      </c>
      <c r="Y25" s="11" t="str">
        <f>IFERROR(INDEX(Tableau1[Jour férié],MATCH(Calendrier!V25,Liste,0)),"")</f>
        <v/>
      </c>
      <c r="AA25" s="9">
        <f t="shared" si="29"/>
        <v>43270</v>
      </c>
      <c r="AB25" s="9" t="str">
        <f t="shared" si="10"/>
        <v>mar</v>
      </c>
      <c r="AC25" s="10">
        <f t="shared" si="11"/>
        <v>19</v>
      </c>
      <c r="AD25" s="10" t="str">
        <f>IFERROR(INDEX(Tableau1[Jour férié],MATCH(Calendrier!AA25,Liste,0)),"")</f>
        <v/>
      </c>
      <c r="AF25" s="9">
        <f t="shared" si="30"/>
        <v>43300</v>
      </c>
      <c r="AG25" s="9" t="str">
        <f t="shared" si="12"/>
        <v>jeu</v>
      </c>
      <c r="AH25" s="10">
        <f t="shared" si="13"/>
        <v>19</v>
      </c>
      <c r="AI25" s="10" t="str">
        <f>IFERROR(INDEX(Tableau1[Jour férié],MATCH(Calendrier!AF25,Liste,0)),"")</f>
        <v/>
      </c>
      <c r="AK25" s="9">
        <f t="shared" si="31"/>
        <v>43331</v>
      </c>
      <c r="AL25" s="9" t="str">
        <f t="shared" si="14"/>
        <v>dim</v>
      </c>
      <c r="AM25" s="10">
        <f t="shared" si="15"/>
        <v>19</v>
      </c>
      <c r="AN25" s="11" t="str">
        <f>IFERROR(INDEX(Tableau1[Jour férié],MATCH(Calendrier!AK25,Liste,0)),"")</f>
        <v/>
      </c>
      <c r="AP25" s="9">
        <f t="shared" si="32"/>
        <v>43362</v>
      </c>
      <c r="AQ25" s="9" t="str">
        <f t="shared" si="16"/>
        <v>mer</v>
      </c>
      <c r="AR25" s="10">
        <f t="shared" si="17"/>
        <v>19</v>
      </c>
      <c r="AS25" s="10" t="str">
        <f>IFERROR(INDEX(Tableau1[Jour férié],MATCH(Calendrier!AP25,Liste,0)),"")</f>
        <v/>
      </c>
      <c r="AU25" s="9">
        <f t="shared" si="33"/>
        <v>43392</v>
      </c>
      <c r="AV25" s="9" t="str">
        <f t="shared" si="18"/>
        <v>ven</v>
      </c>
      <c r="AW25" s="10">
        <f t="shared" si="19"/>
        <v>19</v>
      </c>
      <c r="AX25" s="10" t="str">
        <f>IFERROR(INDEX(Tableau1[Jour férié],MATCH(Calendrier!AU25,Liste,0)),"")</f>
        <v/>
      </c>
      <c r="AZ25" s="9">
        <f t="shared" si="34"/>
        <v>43423</v>
      </c>
      <c r="BA25" s="9" t="str">
        <f t="shared" si="20"/>
        <v>lun</v>
      </c>
      <c r="BB25" s="10">
        <f t="shared" si="21"/>
        <v>19</v>
      </c>
      <c r="BC25" s="11" t="str">
        <f>IFERROR(INDEX(Tableau1[Jour férié],MATCH(Calendrier!AZ25,Liste,0)),"")</f>
        <v/>
      </c>
      <c r="BE25" s="9">
        <f t="shared" si="35"/>
        <v>43453</v>
      </c>
      <c r="BF25" s="9" t="str">
        <f t="shared" si="22"/>
        <v>mer</v>
      </c>
      <c r="BG25" s="10">
        <f t="shared" si="23"/>
        <v>19</v>
      </c>
      <c r="BH25" s="11" t="str">
        <f>IFERROR(INDEX(Tableau1[Jour férié],MATCH(Calendrier!BE25,Liste,0)),"")</f>
        <v/>
      </c>
    </row>
    <row r="26" spans="2:60" s="8" customFormat="1" ht="18" customHeight="1" x14ac:dyDescent="0.25">
      <c r="B26" s="9">
        <f t="shared" si="24"/>
        <v>43120</v>
      </c>
      <c r="C26" s="9" t="str">
        <f t="shared" si="0"/>
        <v>sam</v>
      </c>
      <c r="D26" s="10">
        <f t="shared" si="1"/>
        <v>20</v>
      </c>
      <c r="E26" s="13" t="str">
        <f>IFERROR(INDEX(Tableau1[Jour férié],MATCH(Calendrier!B26,Liste,0)),"")</f>
        <v/>
      </c>
      <c r="G26" s="9">
        <f t="shared" si="25"/>
        <v>43151</v>
      </c>
      <c r="H26" s="9" t="str">
        <f t="shared" si="2"/>
        <v>mar</v>
      </c>
      <c r="I26" s="10">
        <f t="shared" si="3"/>
        <v>20</v>
      </c>
      <c r="J26" s="14" t="str">
        <f>IFERROR(INDEX(Tableau1[Jour férié],MATCH(Calendrier!G26,Liste,0)),"")</f>
        <v/>
      </c>
      <c r="L26" s="9">
        <f t="shared" si="26"/>
        <v>43179</v>
      </c>
      <c r="M26" s="9" t="str">
        <f t="shared" si="4"/>
        <v>mar</v>
      </c>
      <c r="N26" s="10">
        <f t="shared" si="5"/>
        <v>20</v>
      </c>
      <c r="O26" s="11" t="str">
        <f>IFERROR(INDEX(Tableau1[Jour férié],MATCH(Calendrier!L26,Liste,0)),"")</f>
        <v/>
      </c>
      <c r="Q26" s="9">
        <f t="shared" si="27"/>
        <v>43210</v>
      </c>
      <c r="R26" s="9" t="str">
        <f t="shared" si="6"/>
        <v>ven</v>
      </c>
      <c r="S26" s="10">
        <f t="shared" si="7"/>
        <v>20</v>
      </c>
      <c r="T26" s="11" t="str">
        <f>IFERROR(INDEX(Tableau1[Jour férié],MATCH(Calendrier!Q26,Liste,0)),"")</f>
        <v/>
      </c>
      <c r="V26" s="9">
        <f t="shared" si="28"/>
        <v>43240</v>
      </c>
      <c r="W26" s="9" t="str">
        <f t="shared" si="8"/>
        <v>dim</v>
      </c>
      <c r="X26" s="10">
        <f t="shared" si="9"/>
        <v>20</v>
      </c>
      <c r="Y26" s="11" t="str">
        <f>IFERROR(INDEX(Tableau1[Jour férié],MATCH(Calendrier!V26,Liste,0)),"")</f>
        <v/>
      </c>
      <c r="AA26" s="9">
        <f t="shared" si="29"/>
        <v>43271</v>
      </c>
      <c r="AB26" s="9" t="str">
        <f t="shared" si="10"/>
        <v>mer</v>
      </c>
      <c r="AC26" s="10">
        <f t="shared" si="11"/>
        <v>20</v>
      </c>
      <c r="AD26" s="10" t="str">
        <f>IFERROR(INDEX(Tableau1[Jour férié],MATCH(Calendrier!AA26,Liste,0)),"")</f>
        <v/>
      </c>
      <c r="AF26" s="9">
        <f t="shared" si="30"/>
        <v>43301</v>
      </c>
      <c r="AG26" s="9" t="str">
        <f t="shared" si="12"/>
        <v>ven</v>
      </c>
      <c r="AH26" s="10">
        <f t="shared" si="13"/>
        <v>20</v>
      </c>
      <c r="AI26" s="10" t="str">
        <f>IFERROR(INDEX(Tableau1[Jour férié],MATCH(Calendrier!AF26,Liste,0)),"")</f>
        <v/>
      </c>
      <c r="AK26" s="9">
        <f t="shared" si="31"/>
        <v>43332</v>
      </c>
      <c r="AL26" s="9" t="str">
        <f t="shared" si="14"/>
        <v>lun</v>
      </c>
      <c r="AM26" s="10">
        <f t="shared" si="15"/>
        <v>20</v>
      </c>
      <c r="AN26" s="11" t="str">
        <f>IFERROR(INDEX(Tableau1[Jour férié],MATCH(Calendrier!AK26,Liste,0)),"")</f>
        <v/>
      </c>
      <c r="AP26" s="9">
        <f t="shared" si="32"/>
        <v>43363</v>
      </c>
      <c r="AQ26" s="9" t="str">
        <f t="shared" si="16"/>
        <v>jeu</v>
      </c>
      <c r="AR26" s="10">
        <f t="shared" si="17"/>
        <v>20</v>
      </c>
      <c r="AS26" s="10" t="str">
        <f>IFERROR(INDEX(Tableau1[Jour férié],MATCH(Calendrier!AP26,Liste,0)),"")</f>
        <v/>
      </c>
      <c r="AU26" s="9">
        <f t="shared" si="33"/>
        <v>43393</v>
      </c>
      <c r="AV26" s="9" t="str">
        <f t="shared" si="18"/>
        <v>sam</v>
      </c>
      <c r="AW26" s="10">
        <f t="shared" si="19"/>
        <v>20</v>
      </c>
      <c r="AX26" s="10" t="str">
        <f>IFERROR(INDEX(Tableau1[Jour férié],MATCH(Calendrier!AU26,Liste,0)),"")</f>
        <v/>
      </c>
      <c r="AZ26" s="9">
        <f t="shared" si="34"/>
        <v>43424</v>
      </c>
      <c r="BA26" s="9" t="str">
        <f t="shared" si="20"/>
        <v>mar</v>
      </c>
      <c r="BB26" s="10">
        <f t="shared" si="21"/>
        <v>20</v>
      </c>
      <c r="BC26" s="11" t="str">
        <f>IFERROR(INDEX(Tableau1[Jour férié],MATCH(Calendrier!AZ26,Liste,0)),"")</f>
        <v/>
      </c>
      <c r="BE26" s="9">
        <f t="shared" si="35"/>
        <v>43454</v>
      </c>
      <c r="BF26" s="9" t="str">
        <f t="shared" si="22"/>
        <v>jeu</v>
      </c>
      <c r="BG26" s="10">
        <f t="shared" si="23"/>
        <v>20</v>
      </c>
      <c r="BH26" s="11" t="str">
        <f>IFERROR(INDEX(Tableau1[Jour férié],MATCH(Calendrier!BE26,Liste,0)),"")</f>
        <v/>
      </c>
    </row>
    <row r="27" spans="2:60" s="8" customFormat="1" ht="18" customHeight="1" x14ac:dyDescent="0.25">
      <c r="B27" s="9">
        <f>IF(EOMONTH(B$7,0)&gt;B26,B26+1,"")</f>
        <v>43121</v>
      </c>
      <c r="C27" s="9" t="str">
        <f t="shared" si="0"/>
        <v>dim</v>
      </c>
      <c r="D27" s="10">
        <f t="shared" si="1"/>
        <v>21</v>
      </c>
      <c r="E27" s="13" t="str">
        <f>IFERROR(INDEX(Tableau1[Jour férié],MATCH(Calendrier!B27,Liste,0)),"")</f>
        <v/>
      </c>
      <c r="G27" s="9">
        <f>IF(EOMONTH(G$7,0)&gt;G26,G26+1,"")</f>
        <v>43152</v>
      </c>
      <c r="H27" s="9" t="str">
        <f t="shared" si="2"/>
        <v>mer</v>
      </c>
      <c r="I27" s="10">
        <f t="shared" si="3"/>
        <v>21</v>
      </c>
      <c r="J27" s="14" t="str">
        <f>IFERROR(INDEX(Tableau1[Jour férié],MATCH(Calendrier!G27,Liste,0)),"")</f>
        <v/>
      </c>
      <c r="L27" s="9">
        <f>IF(EOMONTH(L$7,0)&gt;L26,L26+1,"")</f>
        <v>43180</v>
      </c>
      <c r="M27" s="9" t="str">
        <f t="shared" si="4"/>
        <v>mer</v>
      </c>
      <c r="N27" s="10">
        <f t="shared" si="5"/>
        <v>21</v>
      </c>
      <c r="O27" s="11" t="str">
        <f>IFERROR(INDEX(Tableau1[Jour férié],MATCH(Calendrier!L27,Liste,0)),"")</f>
        <v/>
      </c>
      <c r="Q27" s="9">
        <f>IF(EOMONTH(Q$7,0)&gt;Q26,Q26+1,"")</f>
        <v>43211</v>
      </c>
      <c r="R27" s="9" t="str">
        <f t="shared" si="6"/>
        <v>sam</v>
      </c>
      <c r="S27" s="10">
        <f t="shared" si="7"/>
        <v>21</v>
      </c>
      <c r="T27" s="11" t="str">
        <f>IFERROR(INDEX(Tableau1[Jour férié],MATCH(Calendrier!Q27,Liste,0)),"")</f>
        <v/>
      </c>
      <c r="V27" s="9">
        <f>IF(EOMONTH(V$7,0)&gt;V26,V26+1,"")</f>
        <v>43241</v>
      </c>
      <c r="W27" s="9" t="str">
        <f t="shared" si="8"/>
        <v>lun</v>
      </c>
      <c r="X27" s="10">
        <f t="shared" si="9"/>
        <v>21</v>
      </c>
      <c r="Y27" s="11" t="str">
        <f>IFERROR(INDEX(Tableau1[Jour férié],MATCH(Calendrier!V27,Liste,0)),"")</f>
        <v>Lundi de Pentecôte 2018</v>
      </c>
      <c r="AA27" s="9">
        <f>IF(EOMONTH(AA$7,0)&gt;AA26,AA26+1,"")</f>
        <v>43272</v>
      </c>
      <c r="AB27" s="9" t="str">
        <f t="shared" si="10"/>
        <v>jeu</v>
      </c>
      <c r="AC27" s="10">
        <f t="shared" si="11"/>
        <v>21</v>
      </c>
      <c r="AD27" s="10" t="str">
        <f>IFERROR(INDEX(Tableau1[Jour férié],MATCH(Calendrier!AA27,Liste,0)),"")</f>
        <v/>
      </c>
      <c r="AF27" s="9">
        <f>IF(EOMONTH(AF$7,0)&gt;AF26,AF26+1,"")</f>
        <v>43302</v>
      </c>
      <c r="AG27" s="9" t="str">
        <f t="shared" si="12"/>
        <v>sam</v>
      </c>
      <c r="AH27" s="10">
        <f t="shared" si="13"/>
        <v>21</v>
      </c>
      <c r="AI27" s="10" t="str">
        <f>IFERROR(INDEX(Tableau1[Jour férié],MATCH(Calendrier!AF27,Liste,0)),"")</f>
        <v/>
      </c>
      <c r="AK27" s="9">
        <f>IF(EOMONTH(AK$7,0)&gt;AK26,AK26+1,"")</f>
        <v>43333</v>
      </c>
      <c r="AL27" s="9" t="str">
        <f t="shared" si="14"/>
        <v>mar</v>
      </c>
      <c r="AM27" s="10">
        <f t="shared" si="15"/>
        <v>21</v>
      </c>
      <c r="AN27" s="11" t="str">
        <f>IFERROR(INDEX(Tableau1[Jour férié],MATCH(Calendrier!AK27,Liste,0)),"")</f>
        <v/>
      </c>
      <c r="AP27" s="9">
        <f>IF(EOMONTH(AP$7,0)&gt;AP26,AP26+1,"")</f>
        <v>43364</v>
      </c>
      <c r="AQ27" s="9" t="str">
        <f t="shared" si="16"/>
        <v>ven</v>
      </c>
      <c r="AR27" s="10">
        <f t="shared" si="17"/>
        <v>21</v>
      </c>
      <c r="AS27" s="10" t="str">
        <f>IFERROR(INDEX(Tableau1[Jour férié],MATCH(Calendrier!AP27,Liste,0)),"")</f>
        <v/>
      </c>
      <c r="AU27" s="9">
        <f>IF(EOMONTH(AU$7,0)&gt;AU26,AU26+1,"")</f>
        <v>43394</v>
      </c>
      <c r="AV27" s="9" t="str">
        <f t="shared" si="18"/>
        <v>dim</v>
      </c>
      <c r="AW27" s="10">
        <f t="shared" si="19"/>
        <v>21</v>
      </c>
      <c r="AX27" s="10" t="str">
        <f>IFERROR(INDEX(Tableau1[Jour férié],MATCH(Calendrier!AU27,Liste,0)),"")</f>
        <v/>
      </c>
      <c r="AZ27" s="9">
        <f>IF(EOMONTH(AZ$7,0)&gt;AZ26,AZ26+1,"")</f>
        <v>43425</v>
      </c>
      <c r="BA27" s="9" t="str">
        <f t="shared" si="20"/>
        <v>mer</v>
      </c>
      <c r="BB27" s="10">
        <f t="shared" si="21"/>
        <v>21</v>
      </c>
      <c r="BC27" s="11" t="str">
        <f>IFERROR(INDEX(Tableau1[Jour férié],MATCH(Calendrier!AZ27,Liste,0)),"")</f>
        <v/>
      </c>
      <c r="BE27" s="9">
        <f>IF(EOMONTH(BE$7,0)&gt;BE26,BE26+1,"")</f>
        <v>43455</v>
      </c>
      <c r="BF27" s="9" t="str">
        <f t="shared" si="22"/>
        <v>ven</v>
      </c>
      <c r="BG27" s="10">
        <f t="shared" si="23"/>
        <v>21</v>
      </c>
      <c r="BH27" s="11" t="str">
        <f>IFERROR(INDEX(Tableau1[Jour férié],MATCH(Calendrier!BE27,Liste,0)),"")</f>
        <v/>
      </c>
    </row>
    <row r="28" spans="2:60" s="8" customFormat="1" ht="18" customHeight="1" x14ac:dyDescent="0.25">
      <c r="B28" s="9">
        <f t="shared" si="24"/>
        <v>43122</v>
      </c>
      <c r="C28" s="9" t="str">
        <f t="shared" si="0"/>
        <v>lun</v>
      </c>
      <c r="D28" s="10">
        <f t="shared" si="1"/>
        <v>22</v>
      </c>
      <c r="E28" s="13" t="str">
        <f>IFERROR(INDEX(Tableau1[Jour férié],MATCH(Calendrier!B28,Liste,0)),"")</f>
        <v/>
      </c>
      <c r="G28" s="9">
        <f t="shared" ref="G28:G32" si="36">IF(EOMONTH(G$7,0)&gt;G27,G27+1,"")</f>
        <v>43153</v>
      </c>
      <c r="H28" s="9" t="str">
        <f t="shared" si="2"/>
        <v>jeu</v>
      </c>
      <c r="I28" s="10">
        <f t="shared" si="3"/>
        <v>22</v>
      </c>
      <c r="J28" s="14" t="str">
        <f>IFERROR(INDEX(Tableau1[Jour férié],MATCH(Calendrier!G28,Liste,0)),"")</f>
        <v/>
      </c>
      <c r="L28" s="9">
        <f t="shared" ref="L28:L32" si="37">IF(EOMONTH(L$7,0)&gt;L27,L27+1,"")</f>
        <v>43181</v>
      </c>
      <c r="M28" s="9" t="str">
        <f t="shared" si="4"/>
        <v>jeu</v>
      </c>
      <c r="N28" s="10">
        <f t="shared" si="5"/>
        <v>22</v>
      </c>
      <c r="O28" s="11" t="str">
        <f>IFERROR(INDEX(Tableau1[Jour férié],MATCH(Calendrier!L28,Liste,0)),"")</f>
        <v/>
      </c>
      <c r="Q28" s="9">
        <f t="shared" ref="Q28:Q32" si="38">IF(EOMONTH(Q$7,0)&gt;Q27,Q27+1,"")</f>
        <v>43212</v>
      </c>
      <c r="R28" s="9" t="str">
        <f t="shared" si="6"/>
        <v>dim</v>
      </c>
      <c r="S28" s="10">
        <f t="shared" si="7"/>
        <v>22</v>
      </c>
      <c r="T28" s="11" t="str">
        <f>IFERROR(INDEX(Tableau1[Jour férié],MATCH(Calendrier!Q28,Liste,0)),"")</f>
        <v/>
      </c>
      <c r="V28" s="9">
        <f t="shared" ref="V28:V32" si="39">IF(EOMONTH(V$7,0)&gt;V27,V27+1,"")</f>
        <v>43242</v>
      </c>
      <c r="W28" s="9" t="str">
        <f t="shared" si="8"/>
        <v>mar</v>
      </c>
      <c r="X28" s="10">
        <f t="shared" si="9"/>
        <v>22</v>
      </c>
      <c r="Y28" s="11" t="str">
        <f>IFERROR(INDEX(Tableau1[Jour férié],MATCH(Calendrier!V28,Liste,0)),"")</f>
        <v/>
      </c>
      <c r="AA28" s="9">
        <f t="shared" ref="AA28:AA32" si="40">IF(EOMONTH(AA$7,0)&gt;AA27,AA27+1,"")</f>
        <v>43273</v>
      </c>
      <c r="AB28" s="9" t="str">
        <f t="shared" si="10"/>
        <v>ven</v>
      </c>
      <c r="AC28" s="10">
        <f t="shared" si="11"/>
        <v>22</v>
      </c>
      <c r="AD28" s="10" t="str">
        <f>IFERROR(INDEX(Tableau1[Jour férié],MATCH(Calendrier!AA28,Liste,0)),"")</f>
        <v/>
      </c>
      <c r="AF28" s="9">
        <f t="shared" ref="AF28:AF32" si="41">IF(EOMONTH(AF$7,0)&gt;AF27,AF27+1,"")</f>
        <v>43303</v>
      </c>
      <c r="AG28" s="9" t="str">
        <f t="shared" si="12"/>
        <v>dim</v>
      </c>
      <c r="AH28" s="10">
        <f t="shared" si="13"/>
        <v>22</v>
      </c>
      <c r="AI28" s="10" t="str">
        <f>IFERROR(INDEX(Tableau1[Jour férié],MATCH(Calendrier!AF28,Liste,0)),"")</f>
        <v/>
      </c>
      <c r="AK28" s="9">
        <f t="shared" ref="AK28:AK32" si="42">IF(EOMONTH(AK$7,0)&gt;AK27,AK27+1,"")</f>
        <v>43334</v>
      </c>
      <c r="AL28" s="9" t="str">
        <f t="shared" si="14"/>
        <v>mer</v>
      </c>
      <c r="AM28" s="10">
        <f t="shared" si="15"/>
        <v>22</v>
      </c>
      <c r="AN28" s="11" t="str">
        <f>IFERROR(INDEX(Tableau1[Jour férié],MATCH(Calendrier!AK28,Liste,0)),"")</f>
        <v/>
      </c>
      <c r="AP28" s="9">
        <f t="shared" ref="AP28:AP32" si="43">IF(EOMONTH(AP$7,0)&gt;AP27,AP27+1,"")</f>
        <v>43365</v>
      </c>
      <c r="AQ28" s="9" t="str">
        <f t="shared" si="16"/>
        <v>sam</v>
      </c>
      <c r="AR28" s="10">
        <f t="shared" si="17"/>
        <v>22</v>
      </c>
      <c r="AS28" s="10" t="str">
        <f>IFERROR(INDEX(Tableau1[Jour férié],MATCH(Calendrier!AP28,Liste,0)),"")</f>
        <v/>
      </c>
      <c r="AU28" s="9">
        <f t="shared" ref="AU28:AU32" si="44">IF(EOMONTH(AU$7,0)&gt;AU27,AU27+1,"")</f>
        <v>43395</v>
      </c>
      <c r="AV28" s="9" t="str">
        <f t="shared" si="18"/>
        <v>lun</v>
      </c>
      <c r="AW28" s="10">
        <f t="shared" si="19"/>
        <v>22</v>
      </c>
      <c r="AX28" s="10" t="str">
        <f>IFERROR(INDEX(Tableau1[Jour férié],MATCH(Calendrier!AU28,Liste,0)),"")</f>
        <v/>
      </c>
      <c r="AZ28" s="9">
        <f t="shared" ref="AZ28:AZ32" si="45">IF(EOMONTH(AZ$7,0)&gt;AZ27,AZ27+1,"")</f>
        <v>43426</v>
      </c>
      <c r="BA28" s="9" t="str">
        <f t="shared" si="20"/>
        <v>jeu</v>
      </c>
      <c r="BB28" s="10">
        <f t="shared" si="21"/>
        <v>22</v>
      </c>
      <c r="BC28" s="11" t="str">
        <f>IFERROR(INDEX(Tableau1[Jour férié],MATCH(Calendrier!AZ28,Liste,0)),"")</f>
        <v/>
      </c>
      <c r="BE28" s="9">
        <f t="shared" ref="BE28:BE32" si="46">IF(EOMONTH(BE$7,0)&gt;BE27,BE27+1,"")</f>
        <v>43456</v>
      </c>
      <c r="BF28" s="9" t="str">
        <f t="shared" si="22"/>
        <v>sam</v>
      </c>
      <c r="BG28" s="10">
        <f t="shared" si="23"/>
        <v>22</v>
      </c>
      <c r="BH28" s="11" t="str">
        <f>IFERROR(INDEX(Tableau1[Jour férié],MATCH(Calendrier!BE28,Liste,0)),"")</f>
        <v/>
      </c>
    </row>
    <row r="29" spans="2:60" s="8" customFormat="1" ht="18" customHeight="1" x14ac:dyDescent="0.25">
      <c r="B29" s="9">
        <f t="shared" si="24"/>
        <v>43123</v>
      </c>
      <c r="C29" s="9" t="str">
        <f t="shared" si="0"/>
        <v>mar</v>
      </c>
      <c r="D29" s="10">
        <f t="shared" si="1"/>
        <v>23</v>
      </c>
      <c r="E29" s="13" t="str">
        <f>IFERROR(INDEX(Tableau1[Jour férié],MATCH(Calendrier!B29,Liste,0)),"")</f>
        <v/>
      </c>
      <c r="G29" s="9">
        <f t="shared" si="36"/>
        <v>43154</v>
      </c>
      <c r="H29" s="9" t="str">
        <f t="shared" si="2"/>
        <v>ven</v>
      </c>
      <c r="I29" s="10">
        <f t="shared" si="3"/>
        <v>23</v>
      </c>
      <c r="J29" s="14" t="str">
        <f>IFERROR(INDEX(Tableau1[Jour férié],MATCH(Calendrier!G29,Liste,0)),"")</f>
        <v/>
      </c>
      <c r="L29" s="9">
        <f t="shared" si="37"/>
        <v>43182</v>
      </c>
      <c r="M29" s="9" t="str">
        <f t="shared" si="4"/>
        <v>ven</v>
      </c>
      <c r="N29" s="10">
        <f t="shared" si="5"/>
        <v>23</v>
      </c>
      <c r="O29" s="11" t="str">
        <f>IFERROR(INDEX(Tableau1[Jour férié],MATCH(Calendrier!L29,Liste,0)),"")</f>
        <v/>
      </c>
      <c r="Q29" s="9">
        <f t="shared" si="38"/>
        <v>43213</v>
      </c>
      <c r="R29" s="9" t="str">
        <f t="shared" si="6"/>
        <v>lun</v>
      </c>
      <c r="S29" s="10">
        <f t="shared" si="7"/>
        <v>23</v>
      </c>
      <c r="T29" s="11" t="str">
        <f>IFERROR(INDEX(Tableau1[Jour férié],MATCH(Calendrier!Q29,Liste,0)),"")</f>
        <v/>
      </c>
      <c r="V29" s="9">
        <f t="shared" si="39"/>
        <v>43243</v>
      </c>
      <c r="W29" s="9" t="str">
        <f t="shared" si="8"/>
        <v>mer</v>
      </c>
      <c r="X29" s="10">
        <f t="shared" si="9"/>
        <v>23</v>
      </c>
      <c r="Y29" s="11" t="str">
        <f>IFERROR(INDEX(Tableau1[Jour férié],MATCH(Calendrier!V29,Liste,0)),"")</f>
        <v/>
      </c>
      <c r="AA29" s="9">
        <f t="shared" si="40"/>
        <v>43274</v>
      </c>
      <c r="AB29" s="9" t="str">
        <f t="shared" si="10"/>
        <v>sam</v>
      </c>
      <c r="AC29" s="10">
        <f t="shared" si="11"/>
        <v>23</v>
      </c>
      <c r="AD29" s="10" t="str">
        <f>IFERROR(INDEX(Tableau1[Jour férié],MATCH(Calendrier!AA29,Liste,0)),"")</f>
        <v/>
      </c>
      <c r="AF29" s="9">
        <f t="shared" si="41"/>
        <v>43304</v>
      </c>
      <c r="AG29" s="9" t="str">
        <f t="shared" si="12"/>
        <v>lun</v>
      </c>
      <c r="AH29" s="10">
        <f t="shared" si="13"/>
        <v>23</v>
      </c>
      <c r="AI29" s="10" t="str">
        <f>IFERROR(INDEX(Tableau1[Jour férié],MATCH(Calendrier!AF29,Liste,0)),"")</f>
        <v/>
      </c>
      <c r="AK29" s="9">
        <f t="shared" si="42"/>
        <v>43335</v>
      </c>
      <c r="AL29" s="9" t="str">
        <f t="shared" si="14"/>
        <v>jeu</v>
      </c>
      <c r="AM29" s="10">
        <f t="shared" si="15"/>
        <v>23</v>
      </c>
      <c r="AN29" s="11" t="str">
        <f>IFERROR(INDEX(Tableau1[Jour férié],MATCH(Calendrier!AK29,Liste,0)),"")</f>
        <v/>
      </c>
      <c r="AP29" s="9">
        <f t="shared" si="43"/>
        <v>43366</v>
      </c>
      <c r="AQ29" s="9" t="str">
        <f t="shared" si="16"/>
        <v>dim</v>
      </c>
      <c r="AR29" s="10">
        <f t="shared" si="17"/>
        <v>23</v>
      </c>
      <c r="AS29" s="10" t="str">
        <f>IFERROR(INDEX(Tableau1[Jour férié],MATCH(Calendrier!AP29,Liste,0)),"")</f>
        <v/>
      </c>
      <c r="AU29" s="9">
        <f t="shared" si="44"/>
        <v>43396</v>
      </c>
      <c r="AV29" s="9" t="str">
        <f t="shared" si="18"/>
        <v>mar</v>
      </c>
      <c r="AW29" s="10">
        <f t="shared" si="19"/>
        <v>23</v>
      </c>
      <c r="AX29" s="10" t="str">
        <f>IFERROR(INDEX(Tableau1[Jour férié],MATCH(Calendrier!AU29,Liste,0)),"")</f>
        <v/>
      </c>
      <c r="AZ29" s="9">
        <f t="shared" si="45"/>
        <v>43427</v>
      </c>
      <c r="BA29" s="9" t="str">
        <f t="shared" si="20"/>
        <v>ven</v>
      </c>
      <c r="BB29" s="10">
        <f t="shared" si="21"/>
        <v>23</v>
      </c>
      <c r="BC29" s="11" t="str">
        <f>IFERROR(INDEX(Tableau1[Jour férié],MATCH(Calendrier!AZ29,Liste,0)),"")</f>
        <v/>
      </c>
      <c r="BE29" s="9">
        <f t="shared" si="46"/>
        <v>43457</v>
      </c>
      <c r="BF29" s="9" t="str">
        <f t="shared" si="22"/>
        <v>dim</v>
      </c>
      <c r="BG29" s="10">
        <f t="shared" si="23"/>
        <v>23</v>
      </c>
      <c r="BH29" s="11" t="str">
        <f>IFERROR(INDEX(Tableau1[Jour férié],MATCH(Calendrier!BE29,Liste,0)),"")</f>
        <v/>
      </c>
    </row>
    <row r="30" spans="2:60" s="8" customFormat="1" ht="18" customHeight="1" x14ac:dyDescent="0.25">
      <c r="B30" s="9">
        <f t="shared" si="24"/>
        <v>43124</v>
      </c>
      <c r="C30" s="9" t="str">
        <f t="shared" si="0"/>
        <v>mer</v>
      </c>
      <c r="D30" s="10">
        <f t="shared" si="1"/>
        <v>24</v>
      </c>
      <c r="E30" s="13" t="str">
        <f>IFERROR(INDEX(Tableau1[Jour férié],MATCH(Calendrier!B30,Liste,0)),"")</f>
        <v/>
      </c>
      <c r="G30" s="9">
        <f t="shared" si="36"/>
        <v>43155</v>
      </c>
      <c r="H30" s="9" t="str">
        <f t="shared" si="2"/>
        <v>sam</v>
      </c>
      <c r="I30" s="10">
        <f t="shared" si="3"/>
        <v>24</v>
      </c>
      <c r="J30" s="14" t="str">
        <f>IFERROR(INDEX(Tableau1[Jour férié],MATCH(Calendrier!G30,Liste,0)),"")</f>
        <v/>
      </c>
      <c r="L30" s="9">
        <f t="shared" si="37"/>
        <v>43183</v>
      </c>
      <c r="M30" s="9" t="str">
        <f t="shared" si="4"/>
        <v>sam</v>
      </c>
      <c r="N30" s="10">
        <f t="shared" si="5"/>
        <v>24</v>
      </c>
      <c r="O30" s="11" t="str">
        <f>IFERROR(INDEX(Tableau1[Jour férié],MATCH(Calendrier!L30,Liste,0)),"")</f>
        <v/>
      </c>
      <c r="Q30" s="9">
        <f t="shared" si="38"/>
        <v>43214</v>
      </c>
      <c r="R30" s="9" t="str">
        <f t="shared" si="6"/>
        <v>mar</v>
      </c>
      <c r="S30" s="10">
        <f t="shared" si="7"/>
        <v>24</v>
      </c>
      <c r="T30" s="11" t="str">
        <f>IFERROR(INDEX(Tableau1[Jour férié],MATCH(Calendrier!Q30,Liste,0)),"")</f>
        <v/>
      </c>
      <c r="V30" s="9">
        <f t="shared" si="39"/>
        <v>43244</v>
      </c>
      <c r="W30" s="9" t="str">
        <f t="shared" si="8"/>
        <v>jeu</v>
      </c>
      <c r="X30" s="10">
        <f t="shared" si="9"/>
        <v>24</v>
      </c>
      <c r="Y30" s="11" t="str">
        <f>IFERROR(INDEX(Tableau1[Jour férié],MATCH(Calendrier!V30,Liste,0)),"")</f>
        <v/>
      </c>
      <c r="AA30" s="9">
        <f t="shared" si="40"/>
        <v>43275</v>
      </c>
      <c r="AB30" s="9" t="str">
        <f t="shared" si="10"/>
        <v>dim</v>
      </c>
      <c r="AC30" s="10">
        <f t="shared" si="11"/>
        <v>24</v>
      </c>
      <c r="AD30" s="10" t="str">
        <f>IFERROR(INDEX(Tableau1[Jour férié],MATCH(Calendrier!AA30,Liste,0)),"")</f>
        <v/>
      </c>
      <c r="AF30" s="9">
        <f t="shared" si="41"/>
        <v>43305</v>
      </c>
      <c r="AG30" s="9" t="str">
        <f t="shared" si="12"/>
        <v>mar</v>
      </c>
      <c r="AH30" s="10">
        <f t="shared" si="13"/>
        <v>24</v>
      </c>
      <c r="AI30" s="10" t="str">
        <f>IFERROR(INDEX(Tableau1[Jour férié],MATCH(Calendrier!AF30,Liste,0)),"")</f>
        <v/>
      </c>
      <c r="AK30" s="9">
        <f t="shared" si="42"/>
        <v>43336</v>
      </c>
      <c r="AL30" s="9" t="str">
        <f t="shared" si="14"/>
        <v>ven</v>
      </c>
      <c r="AM30" s="10">
        <f t="shared" si="15"/>
        <v>24</v>
      </c>
      <c r="AN30" s="11" t="str">
        <f>IFERROR(INDEX(Tableau1[Jour férié],MATCH(Calendrier!AK30,Liste,0)),"")</f>
        <v/>
      </c>
      <c r="AP30" s="9">
        <f t="shared" si="43"/>
        <v>43367</v>
      </c>
      <c r="AQ30" s="9" t="str">
        <f t="shared" si="16"/>
        <v>lun</v>
      </c>
      <c r="AR30" s="10">
        <f t="shared" si="17"/>
        <v>24</v>
      </c>
      <c r="AS30" s="10" t="str">
        <f>IFERROR(INDEX(Tableau1[Jour férié],MATCH(Calendrier!AP30,Liste,0)),"")</f>
        <v/>
      </c>
      <c r="AU30" s="9">
        <f t="shared" si="44"/>
        <v>43397</v>
      </c>
      <c r="AV30" s="9" t="str">
        <f t="shared" si="18"/>
        <v>mer</v>
      </c>
      <c r="AW30" s="10">
        <f t="shared" si="19"/>
        <v>24</v>
      </c>
      <c r="AX30" s="10" t="str">
        <f>IFERROR(INDEX(Tableau1[Jour férié],MATCH(Calendrier!AU30,Liste,0)),"")</f>
        <v/>
      </c>
      <c r="AZ30" s="9">
        <f t="shared" si="45"/>
        <v>43428</v>
      </c>
      <c r="BA30" s="9" t="str">
        <f t="shared" si="20"/>
        <v>sam</v>
      </c>
      <c r="BB30" s="10">
        <f t="shared" si="21"/>
        <v>24</v>
      </c>
      <c r="BC30" s="11" t="str">
        <f>IFERROR(INDEX(Tableau1[Jour férié],MATCH(Calendrier!AZ30,Liste,0)),"")</f>
        <v/>
      </c>
      <c r="BE30" s="9">
        <f t="shared" si="46"/>
        <v>43458</v>
      </c>
      <c r="BF30" s="9" t="str">
        <f t="shared" si="22"/>
        <v>lun</v>
      </c>
      <c r="BG30" s="10">
        <f t="shared" si="23"/>
        <v>24</v>
      </c>
      <c r="BH30" s="11" t="str">
        <f>IFERROR(INDEX(Tableau1[Jour férié],MATCH(Calendrier!BE30,Liste,0)),"")</f>
        <v/>
      </c>
    </row>
    <row r="31" spans="2:60" s="8" customFormat="1" ht="18" customHeight="1" x14ac:dyDescent="0.25">
      <c r="B31" s="9">
        <f t="shared" si="24"/>
        <v>43125</v>
      </c>
      <c r="C31" s="9" t="str">
        <f t="shared" si="0"/>
        <v>jeu</v>
      </c>
      <c r="D31" s="10">
        <f t="shared" si="1"/>
        <v>25</v>
      </c>
      <c r="E31" s="13" t="str">
        <f>IFERROR(INDEX(Tableau1[Jour férié],MATCH(Calendrier!B31,Liste,0)),"")</f>
        <v/>
      </c>
      <c r="G31" s="9">
        <f t="shared" si="36"/>
        <v>43156</v>
      </c>
      <c r="H31" s="9" t="str">
        <f t="shared" si="2"/>
        <v>dim</v>
      </c>
      <c r="I31" s="10">
        <f t="shared" si="3"/>
        <v>25</v>
      </c>
      <c r="J31" s="14" t="str">
        <f>IFERROR(INDEX(Tableau1[Jour férié],MATCH(Calendrier!G31,Liste,0)),"")</f>
        <v/>
      </c>
      <c r="L31" s="9">
        <f t="shared" si="37"/>
        <v>43184</v>
      </c>
      <c r="M31" s="9" t="str">
        <f t="shared" si="4"/>
        <v>dim</v>
      </c>
      <c r="N31" s="10">
        <f t="shared" si="5"/>
        <v>25</v>
      </c>
      <c r="O31" s="11" t="str">
        <f>IFERROR(INDEX(Tableau1[Jour férié],MATCH(Calendrier!L31,Liste,0)),"")</f>
        <v/>
      </c>
      <c r="Q31" s="9">
        <f t="shared" si="38"/>
        <v>43215</v>
      </c>
      <c r="R31" s="9" t="str">
        <f t="shared" si="6"/>
        <v>mer</v>
      </c>
      <c r="S31" s="10">
        <f t="shared" si="7"/>
        <v>25</v>
      </c>
      <c r="T31" s="11" t="str">
        <f>IFERROR(INDEX(Tableau1[Jour férié],MATCH(Calendrier!Q31,Liste,0)),"")</f>
        <v/>
      </c>
      <c r="V31" s="9">
        <f t="shared" si="39"/>
        <v>43245</v>
      </c>
      <c r="W31" s="9" t="str">
        <f t="shared" si="8"/>
        <v>ven</v>
      </c>
      <c r="X31" s="10">
        <f t="shared" si="9"/>
        <v>25</v>
      </c>
      <c r="Y31" s="11" t="str">
        <f>IFERROR(INDEX(Tableau1[Jour férié],MATCH(Calendrier!V31,Liste,0)),"")</f>
        <v/>
      </c>
      <c r="AA31" s="9">
        <f t="shared" si="40"/>
        <v>43276</v>
      </c>
      <c r="AB31" s="9" t="str">
        <f t="shared" si="10"/>
        <v>lun</v>
      </c>
      <c r="AC31" s="10">
        <f t="shared" si="11"/>
        <v>25</v>
      </c>
      <c r="AD31" s="10" t="str">
        <f>IFERROR(INDEX(Tableau1[Jour férié],MATCH(Calendrier!AA31,Liste,0)),"")</f>
        <v/>
      </c>
      <c r="AF31" s="9">
        <f t="shared" si="41"/>
        <v>43306</v>
      </c>
      <c r="AG31" s="9" t="str">
        <f t="shared" si="12"/>
        <v>mer</v>
      </c>
      <c r="AH31" s="10">
        <f t="shared" si="13"/>
        <v>25</v>
      </c>
      <c r="AI31" s="10" t="str">
        <f>IFERROR(INDEX(Tableau1[Jour férié],MATCH(Calendrier!AF31,Liste,0)),"")</f>
        <v/>
      </c>
      <c r="AK31" s="9">
        <f t="shared" si="42"/>
        <v>43337</v>
      </c>
      <c r="AL31" s="9" t="str">
        <f t="shared" si="14"/>
        <v>sam</v>
      </c>
      <c r="AM31" s="10">
        <f t="shared" si="15"/>
        <v>25</v>
      </c>
      <c r="AN31" s="11" t="str">
        <f>IFERROR(INDEX(Tableau1[Jour férié],MATCH(Calendrier!AK31,Liste,0)),"")</f>
        <v/>
      </c>
      <c r="AP31" s="9">
        <f t="shared" si="43"/>
        <v>43368</v>
      </c>
      <c r="AQ31" s="9" t="str">
        <f t="shared" si="16"/>
        <v>mar</v>
      </c>
      <c r="AR31" s="10">
        <f t="shared" si="17"/>
        <v>25</v>
      </c>
      <c r="AS31" s="10" t="str">
        <f>IFERROR(INDEX(Tableau1[Jour férié],MATCH(Calendrier!AP31,Liste,0)),"")</f>
        <v/>
      </c>
      <c r="AU31" s="9">
        <f t="shared" si="44"/>
        <v>43398</v>
      </c>
      <c r="AV31" s="9" t="str">
        <f t="shared" si="18"/>
        <v>jeu</v>
      </c>
      <c r="AW31" s="10">
        <f t="shared" si="19"/>
        <v>25</v>
      </c>
      <c r="AX31" s="10" t="str">
        <f>IFERROR(INDEX(Tableau1[Jour férié],MATCH(Calendrier!AU31,Liste,0)),"")</f>
        <v/>
      </c>
      <c r="AZ31" s="9">
        <f t="shared" si="45"/>
        <v>43429</v>
      </c>
      <c r="BA31" s="9" t="str">
        <f t="shared" si="20"/>
        <v>dim</v>
      </c>
      <c r="BB31" s="10">
        <f t="shared" si="21"/>
        <v>25</v>
      </c>
      <c r="BC31" s="11" t="str">
        <f>IFERROR(INDEX(Tableau1[Jour férié],MATCH(Calendrier!AZ31,Liste,0)),"")</f>
        <v/>
      </c>
      <c r="BE31" s="9">
        <f t="shared" si="46"/>
        <v>43459</v>
      </c>
      <c r="BF31" s="9" t="str">
        <f t="shared" si="22"/>
        <v>mar</v>
      </c>
      <c r="BG31" s="10">
        <f t="shared" si="23"/>
        <v>25</v>
      </c>
      <c r="BH31" s="11" t="str">
        <f>IFERROR(INDEX(Tableau1[Jour férié],MATCH(Calendrier!BE31,Liste,0)),"")</f>
        <v>Jour de Noël 2018</v>
      </c>
    </row>
    <row r="32" spans="2:60" s="8" customFormat="1" ht="18" customHeight="1" x14ac:dyDescent="0.25">
      <c r="B32" s="9">
        <f t="shared" si="24"/>
        <v>43126</v>
      </c>
      <c r="C32" s="9" t="str">
        <f t="shared" si="0"/>
        <v>ven</v>
      </c>
      <c r="D32" s="10">
        <f t="shared" si="1"/>
        <v>26</v>
      </c>
      <c r="E32" s="13" t="str">
        <f>IFERROR(INDEX(Tableau1[Jour férié],MATCH(Calendrier!B32,Liste,0)),"")</f>
        <v/>
      </c>
      <c r="G32" s="9">
        <f t="shared" si="36"/>
        <v>43157</v>
      </c>
      <c r="H32" s="9" t="str">
        <f t="shared" si="2"/>
        <v>lun</v>
      </c>
      <c r="I32" s="10">
        <f t="shared" si="3"/>
        <v>26</v>
      </c>
      <c r="J32" s="14" t="str">
        <f>IFERROR(INDEX(Tableau1[Jour férié],MATCH(Calendrier!G32,Liste,0)),"")</f>
        <v/>
      </c>
      <c r="L32" s="9">
        <f t="shared" si="37"/>
        <v>43185</v>
      </c>
      <c r="M32" s="9" t="str">
        <f t="shared" si="4"/>
        <v>lun</v>
      </c>
      <c r="N32" s="10">
        <f t="shared" si="5"/>
        <v>26</v>
      </c>
      <c r="O32" s="11" t="str">
        <f>IFERROR(INDEX(Tableau1[Jour férié],MATCH(Calendrier!L32,Liste,0)),"")</f>
        <v/>
      </c>
      <c r="Q32" s="9">
        <f t="shared" si="38"/>
        <v>43216</v>
      </c>
      <c r="R32" s="9" t="str">
        <f t="shared" si="6"/>
        <v>jeu</v>
      </c>
      <c r="S32" s="10">
        <f t="shared" si="7"/>
        <v>26</v>
      </c>
      <c r="T32" s="11" t="str">
        <f>IFERROR(INDEX(Tableau1[Jour férié],MATCH(Calendrier!Q32,Liste,0)),"")</f>
        <v/>
      </c>
      <c r="V32" s="9">
        <f t="shared" si="39"/>
        <v>43246</v>
      </c>
      <c r="W32" s="9" t="str">
        <f t="shared" si="8"/>
        <v>sam</v>
      </c>
      <c r="X32" s="10">
        <f t="shared" si="9"/>
        <v>26</v>
      </c>
      <c r="Y32" s="11" t="str">
        <f>IFERROR(INDEX(Tableau1[Jour férié],MATCH(Calendrier!V32,Liste,0)),"")</f>
        <v/>
      </c>
      <c r="AA32" s="9">
        <f t="shared" si="40"/>
        <v>43277</v>
      </c>
      <c r="AB32" s="9" t="str">
        <f t="shared" si="10"/>
        <v>mar</v>
      </c>
      <c r="AC32" s="10">
        <f t="shared" si="11"/>
        <v>26</v>
      </c>
      <c r="AD32" s="10" t="str">
        <f>IFERROR(INDEX(Tableau1[Jour férié],MATCH(Calendrier!AA32,Liste,0)),"")</f>
        <v/>
      </c>
      <c r="AF32" s="9">
        <f t="shared" si="41"/>
        <v>43307</v>
      </c>
      <c r="AG32" s="9" t="str">
        <f t="shared" si="12"/>
        <v>jeu</v>
      </c>
      <c r="AH32" s="10">
        <f t="shared" si="13"/>
        <v>26</v>
      </c>
      <c r="AI32" s="10" t="str">
        <f>IFERROR(INDEX(Tableau1[Jour férié],MATCH(Calendrier!AF32,Liste,0)),"")</f>
        <v/>
      </c>
      <c r="AK32" s="9">
        <f t="shared" si="42"/>
        <v>43338</v>
      </c>
      <c r="AL32" s="9" t="str">
        <f t="shared" si="14"/>
        <v>dim</v>
      </c>
      <c r="AM32" s="10">
        <f t="shared" si="15"/>
        <v>26</v>
      </c>
      <c r="AN32" s="11" t="str">
        <f>IFERROR(INDEX(Tableau1[Jour férié],MATCH(Calendrier!AK32,Liste,0)),"")</f>
        <v/>
      </c>
      <c r="AP32" s="9">
        <f t="shared" si="43"/>
        <v>43369</v>
      </c>
      <c r="AQ32" s="9" t="str">
        <f t="shared" si="16"/>
        <v>mer</v>
      </c>
      <c r="AR32" s="10">
        <f t="shared" si="17"/>
        <v>26</v>
      </c>
      <c r="AS32" s="10" t="str">
        <f>IFERROR(INDEX(Tableau1[Jour férié],MATCH(Calendrier!AP32,Liste,0)),"")</f>
        <v/>
      </c>
      <c r="AU32" s="9">
        <f t="shared" si="44"/>
        <v>43399</v>
      </c>
      <c r="AV32" s="9" t="str">
        <f t="shared" si="18"/>
        <v>ven</v>
      </c>
      <c r="AW32" s="10">
        <f t="shared" si="19"/>
        <v>26</v>
      </c>
      <c r="AX32" s="10" t="str">
        <f>IFERROR(INDEX(Tableau1[Jour férié],MATCH(Calendrier!AU32,Liste,0)),"")</f>
        <v/>
      </c>
      <c r="AZ32" s="9">
        <f t="shared" si="45"/>
        <v>43430</v>
      </c>
      <c r="BA32" s="9" t="str">
        <f t="shared" si="20"/>
        <v>lun</v>
      </c>
      <c r="BB32" s="10">
        <f t="shared" si="21"/>
        <v>26</v>
      </c>
      <c r="BC32" s="11" t="str">
        <f>IFERROR(INDEX(Tableau1[Jour férié],MATCH(Calendrier!AZ32,Liste,0)),"")</f>
        <v/>
      </c>
      <c r="BE32" s="9">
        <f t="shared" si="46"/>
        <v>43460</v>
      </c>
      <c r="BF32" s="9" t="str">
        <f t="shared" si="22"/>
        <v>mer</v>
      </c>
      <c r="BG32" s="10">
        <f t="shared" si="23"/>
        <v>26</v>
      </c>
      <c r="BH32" s="11" t="str">
        <f>IFERROR(INDEX(Tableau1[Jour férié],MATCH(Calendrier!BE32,Liste,0)),"")</f>
        <v/>
      </c>
    </row>
    <row r="33" spans="2:60" s="8" customFormat="1" ht="18" customHeight="1" x14ac:dyDescent="0.25">
      <c r="B33" s="9">
        <f>IF(EOMONTH(B$7,0)&gt;B32,B32+1,"")</f>
        <v>43127</v>
      </c>
      <c r="C33" s="9" t="str">
        <f t="shared" si="0"/>
        <v>sam</v>
      </c>
      <c r="D33" s="10">
        <f t="shared" si="1"/>
        <v>27</v>
      </c>
      <c r="E33" s="13" t="str">
        <f>IFERROR(INDEX(Tableau1[Jour férié],MATCH(Calendrier!B33,Liste,0)),"")</f>
        <v/>
      </c>
      <c r="G33" s="9">
        <f>IF(EOMONTH(G$7,0)&gt;G32,G32+1,"")</f>
        <v>43158</v>
      </c>
      <c r="H33" s="9" t="str">
        <f t="shared" si="2"/>
        <v>mar</v>
      </c>
      <c r="I33" s="10">
        <f t="shared" si="3"/>
        <v>27</v>
      </c>
      <c r="J33" s="14" t="str">
        <f>IFERROR(INDEX(Tableau1[Jour férié],MATCH(Calendrier!G33,Liste,0)),"")</f>
        <v/>
      </c>
      <c r="L33" s="9">
        <f>IF(EOMONTH(L$7,0)&gt;L32,L32+1,"")</f>
        <v>43186</v>
      </c>
      <c r="M33" s="9" t="str">
        <f t="shared" si="4"/>
        <v>mar</v>
      </c>
      <c r="N33" s="10">
        <f t="shared" si="5"/>
        <v>27</v>
      </c>
      <c r="O33" s="11" t="str">
        <f>IFERROR(INDEX(Tableau1[Jour férié],MATCH(Calendrier!L33,Liste,0)),"")</f>
        <v/>
      </c>
      <c r="Q33" s="9">
        <f>IF(EOMONTH(Q$7,0)&gt;Q32,Q32+1,"")</f>
        <v>43217</v>
      </c>
      <c r="R33" s="9" t="str">
        <f t="shared" si="6"/>
        <v>ven</v>
      </c>
      <c r="S33" s="10">
        <f t="shared" si="7"/>
        <v>27</v>
      </c>
      <c r="T33" s="11" t="str">
        <f>IFERROR(INDEX(Tableau1[Jour férié],MATCH(Calendrier!Q33,Liste,0)),"")</f>
        <v/>
      </c>
      <c r="V33" s="9">
        <f>IF(EOMONTH(V$7,0)&gt;V32,V32+1,"")</f>
        <v>43247</v>
      </c>
      <c r="W33" s="9" t="str">
        <f t="shared" si="8"/>
        <v>dim</v>
      </c>
      <c r="X33" s="10">
        <f t="shared" si="9"/>
        <v>27</v>
      </c>
      <c r="Y33" s="11" t="str">
        <f>IFERROR(INDEX(Tableau1[Jour férié],MATCH(Calendrier!V33,Liste,0)),"")</f>
        <v/>
      </c>
      <c r="AA33" s="9">
        <f>IF(EOMONTH(AA$7,0)&gt;AA32,AA32+1,"")</f>
        <v>43278</v>
      </c>
      <c r="AB33" s="9" t="str">
        <f t="shared" si="10"/>
        <v>mer</v>
      </c>
      <c r="AC33" s="10">
        <f t="shared" si="11"/>
        <v>27</v>
      </c>
      <c r="AD33" s="10" t="str">
        <f>IFERROR(INDEX(Tableau1[Jour férié],MATCH(Calendrier!AA33,Liste,0)),"")</f>
        <v/>
      </c>
      <c r="AF33" s="9">
        <f>IF(EOMONTH(AF$7,0)&gt;AF32,AF32+1,"")</f>
        <v>43308</v>
      </c>
      <c r="AG33" s="9" t="str">
        <f t="shared" si="12"/>
        <v>ven</v>
      </c>
      <c r="AH33" s="10">
        <f t="shared" si="13"/>
        <v>27</v>
      </c>
      <c r="AI33" s="10" t="str">
        <f>IFERROR(INDEX(Tableau1[Jour férié],MATCH(Calendrier!AF33,Liste,0)),"")</f>
        <v/>
      </c>
      <c r="AK33" s="9">
        <f>IF(EOMONTH(AK$7,0)&gt;AK32,AK32+1,"")</f>
        <v>43339</v>
      </c>
      <c r="AL33" s="9" t="str">
        <f t="shared" si="14"/>
        <v>lun</v>
      </c>
      <c r="AM33" s="10">
        <f t="shared" si="15"/>
        <v>27</v>
      </c>
      <c r="AN33" s="11" t="str">
        <f>IFERROR(INDEX(Tableau1[Jour férié],MATCH(Calendrier!AK33,Liste,0)),"")</f>
        <v/>
      </c>
      <c r="AP33" s="9">
        <f>IF(EOMONTH(AP$7,0)&gt;AP32,AP32+1,"")</f>
        <v>43370</v>
      </c>
      <c r="AQ33" s="9" t="str">
        <f t="shared" si="16"/>
        <v>jeu</v>
      </c>
      <c r="AR33" s="10">
        <f t="shared" si="17"/>
        <v>27</v>
      </c>
      <c r="AS33" s="10" t="str">
        <f>IFERROR(INDEX(Tableau1[Jour férié],MATCH(Calendrier!AP33,Liste,0)),"")</f>
        <v/>
      </c>
      <c r="AU33" s="9">
        <f>IF(EOMONTH(AU$7,0)&gt;AU32,AU32+1,"")</f>
        <v>43400</v>
      </c>
      <c r="AV33" s="9" t="str">
        <f t="shared" si="18"/>
        <v>sam</v>
      </c>
      <c r="AW33" s="10">
        <f t="shared" si="19"/>
        <v>27</v>
      </c>
      <c r="AX33" s="10" t="str">
        <f>IFERROR(INDEX(Tableau1[Jour férié],MATCH(Calendrier!AU33,Liste,0)),"")</f>
        <v/>
      </c>
      <c r="AZ33" s="9">
        <f>IF(EOMONTH(AZ$7,0)&gt;AZ32,AZ32+1,"")</f>
        <v>43431</v>
      </c>
      <c r="BA33" s="9" t="str">
        <f t="shared" si="20"/>
        <v>mar</v>
      </c>
      <c r="BB33" s="10">
        <f t="shared" si="21"/>
        <v>27</v>
      </c>
      <c r="BC33" s="11" t="str">
        <f>IFERROR(INDEX(Tableau1[Jour férié],MATCH(Calendrier!AZ33,Liste,0)),"")</f>
        <v/>
      </c>
      <c r="BE33" s="9">
        <f>IF(EOMONTH(BE$7,0)&gt;BE32,BE32+1,"")</f>
        <v>43461</v>
      </c>
      <c r="BF33" s="9" t="str">
        <f t="shared" si="22"/>
        <v>jeu</v>
      </c>
      <c r="BG33" s="10">
        <f t="shared" si="23"/>
        <v>27</v>
      </c>
      <c r="BH33" s="11" t="str">
        <f>IFERROR(INDEX(Tableau1[Jour férié],MATCH(Calendrier!BE33,Liste,0)),"")</f>
        <v/>
      </c>
    </row>
    <row r="34" spans="2:60" s="8" customFormat="1" ht="18" customHeight="1" x14ac:dyDescent="0.25">
      <c r="B34" s="9">
        <f t="shared" si="24"/>
        <v>43128</v>
      </c>
      <c r="C34" s="9" t="str">
        <f t="shared" si="0"/>
        <v>dim</v>
      </c>
      <c r="D34" s="10">
        <f t="shared" si="1"/>
        <v>28</v>
      </c>
      <c r="E34" s="13" t="str">
        <f>IFERROR(INDEX(Tableau1[Jour férié],MATCH(Calendrier!B34,Liste,0)),"")</f>
        <v/>
      </c>
      <c r="G34" s="9">
        <f t="shared" ref="G34:G35" si="47">IF(EOMONTH(G$7,0)&gt;G33,G33+1,"")</f>
        <v>43159</v>
      </c>
      <c r="H34" s="9" t="str">
        <f t="shared" si="2"/>
        <v>mer</v>
      </c>
      <c r="I34" s="10">
        <f t="shared" si="3"/>
        <v>28</v>
      </c>
      <c r="J34" s="14" t="str">
        <f>IFERROR(INDEX(Tableau1[Jour férié],MATCH(Calendrier!G34,Liste,0)),"")</f>
        <v/>
      </c>
      <c r="L34" s="9">
        <f t="shared" ref="L34:L35" si="48">IF(EOMONTH(L$7,0)&gt;L33,L33+1,"")</f>
        <v>43187</v>
      </c>
      <c r="M34" s="9" t="str">
        <f t="shared" si="4"/>
        <v>mer</v>
      </c>
      <c r="N34" s="10">
        <f t="shared" si="5"/>
        <v>28</v>
      </c>
      <c r="O34" s="11" t="str">
        <f>IFERROR(INDEX(Tableau1[Jour férié],MATCH(Calendrier!L34,Liste,0)),"")</f>
        <v/>
      </c>
      <c r="Q34" s="9">
        <f t="shared" ref="Q34:Q35" si="49">IF(EOMONTH(Q$7,0)&gt;Q33,Q33+1,"")</f>
        <v>43218</v>
      </c>
      <c r="R34" s="9" t="str">
        <f t="shared" si="6"/>
        <v>sam</v>
      </c>
      <c r="S34" s="10">
        <f t="shared" si="7"/>
        <v>28</v>
      </c>
      <c r="T34" s="11" t="str">
        <f>IFERROR(INDEX(Tableau1[Jour férié],MATCH(Calendrier!Q34,Liste,0)),"")</f>
        <v/>
      </c>
      <c r="V34" s="9">
        <f t="shared" ref="V34:V35" si="50">IF(EOMONTH(V$7,0)&gt;V33,V33+1,"")</f>
        <v>43248</v>
      </c>
      <c r="W34" s="9" t="str">
        <f t="shared" si="8"/>
        <v>lun</v>
      </c>
      <c r="X34" s="10">
        <f t="shared" si="9"/>
        <v>28</v>
      </c>
      <c r="Y34" s="11" t="str">
        <f>IFERROR(INDEX(Tableau1[Jour férié],MATCH(Calendrier!V34,Liste,0)),"")</f>
        <v/>
      </c>
      <c r="AA34" s="9">
        <f t="shared" ref="AA34:AA35" si="51">IF(EOMONTH(AA$7,0)&gt;AA33,AA33+1,"")</f>
        <v>43279</v>
      </c>
      <c r="AB34" s="9" t="str">
        <f t="shared" si="10"/>
        <v>jeu</v>
      </c>
      <c r="AC34" s="10">
        <f t="shared" si="11"/>
        <v>28</v>
      </c>
      <c r="AD34" s="10" t="str">
        <f>IFERROR(INDEX(Tableau1[Jour férié],MATCH(Calendrier!AA34,Liste,0)),"")</f>
        <v/>
      </c>
      <c r="AF34" s="9">
        <f t="shared" ref="AF34:AF35" si="52">IF(EOMONTH(AF$7,0)&gt;AF33,AF33+1,"")</f>
        <v>43309</v>
      </c>
      <c r="AG34" s="9" t="str">
        <f t="shared" si="12"/>
        <v>sam</v>
      </c>
      <c r="AH34" s="10">
        <f t="shared" si="13"/>
        <v>28</v>
      </c>
      <c r="AI34" s="10" t="str">
        <f>IFERROR(INDEX(Tableau1[Jour férié],MATCH(Calendrier!AF34,Liste,0)),"")</f>
        <v/>
      </c>
      <c r="AK34" s="9">
        <f t="shared" ref="AK34:AK35" si="53">IF(EOMONTH(AK$7,0)&gt;AK33,AK33+1,"")</f>
        <v>43340</v>
      </c>
      <c r="AL34" s="9" t="str">
        <f t="shared" si="14"/>
        <v>mar</v>
      </c>
      <c r="AM34" s="10">
        <f t="shared" si="15"/>
        <v>28</v>
      </c>
      <c r="AN34" s="11" t="str">
        <f>IFERROR(INDEX(Tableau1[Jour férié],MATCH(Calendrier!AK34,Liste,0)),"")</f>
        <v/>
      </c>
      <c r="AP34" s="9">
        <f t="shared" ref="AP34:AP35" si="54">IF(EOMONTH(AP$7,0)&gt;AP33,AP33+1,"")</f>
        <v>43371</v>
      </c>
      <c r="AQ34" s="9" t="str">
        <f t="shared" si="16"/>
        <v>ven</v>
      </c>
      <c r="AR34" s="10">
        <f t="shared" si="17"/>
        <v>28</v>
      </c>
      <c r="AS34" s="10" t="str">
        <f>IFERROR(INDEX(Tableau1[Jour férié],MATCH(Calendrier!AP34,Liste,0)),"")</f>
        <v/>
      </c>
      <c r="AU34" s="9">
        <f t="shared" ref="AU34:AU35" si="55">IF(EOMONTH(AU$7,0)&gt;AU33,AU33+1,"")</f>
        <v>43401</v>
      </c>
      <c r="AV34" s="9" t="str">
        <f t="shared" si="18"/>
        <v>dim</v>
      </c>
      <c r="AW34" s="10">
        <f t="shared" si="19"/>
        <v>28</v>
      </c>
      <c r="AX34" s="10" t="str">
        <f>IFERROR(INDEX(Tableau1[Jour férié],MATCH(Calendrier!AU34,Liste,0)),"")</f>
        <v/>
      </c>
      <c r="AZ34" s="9">
        <f t="shared" ref="AZ34:AZ35" si="56">IF(EOMONTH(AZ$7,0)&gt;AZ33,AZ33+1,"")</f>
        <v>43432</v>
      </c>
      <c r="BA34" s="9" t="str">
        <f t="shared" si="20"/>
        <v>mer</v>
      </c>
      <c r="BB34" s="10">
        <f t="shared" si="21"/>
        <v>28</v>
      </c>
      <c r="BC34" s="11" t="str">
        <f>IFERROR(INDEX(Tableau1[Jour férié],MATCH(Calendrier!AZ34,Liste,0)),"")</f>
        <v/>
      </c>
      <c r="BE34" s="9">
        <f t="shared" ref="BE34:BE35" si="57">IF(EOMONTH(BE$7,0)&gt;BE33,BE33+1,"")</f>
        <v>43462</v>
      </c>
      <c r="BF34" s="9" t="str">
        <f t="shared" si="22"/>
        <v>ven</v>
      </c>
      <c r="BG34" s="10">
        <f t="shared" si="23"/>
        <v>28</v>
      </c>
      <c r="BH34" s="11" t="str">
        <f>IFERROR(INDEX(Tableau1[Jour férié],MATCH(Calendrier!BE34,Liste,0)),"")</f>
        <v/>
      </c>
    </row>
    <row r="35" spans="2:60" s="8" customFormat="1" ht="18" customHeight="1" x14ac:dyDescent="0.25">
      <c r="B35" s="9">
        <f t="shared" si="24"/>
        <v>43129</v>
      </c>
      <c r="C35" s="9" t="str">
        <f t="shared" si="0"/>
        <v>lun</v>
      </c>
      <c r="D35" s="10">
        <f t="shared" si="1"/>
        <v>29</v>
      </c>
      <c r="E35" s="13" t="str">
        <f>IFERROR(INDEX(Tableau1[Jour férié],MATCH(Calendrier!B35,Liste,0)),"")</f>
        <v/>
      </c>
      <c r="G35" s="9" t="str">
        <f t="shared" si="47"/>
        <v/>
      </c>
      <c r="H35" s="9" t="str">
        <f t="shared" si="2"/>
        <v/>
      </c>
      <c r="I35" s="10" t="str">
        <f t="shared" si="3"/>
        <v/>
      </c>
      <c r="J35" s="10" t="str">
        <f>IFERROR(INDEX(Tableau1[Jour férié],MATCH(Calendrier!G35,Liste,0)),"")</f>
        <v/>
      </c>
      <c r="L35" s="9">
        <f t="shared" si="48"/>
        <v>43188</v>
      </c>
      <c r="M35" s="9" t="str">
        <f t="shared" si="4"/>
        <v>jeu</v>
      </c>
      <c r="N35" s="10">
        <f t="shared" si="5"/>
        <v>29</v>
      </c>
      <c r="O35" s="11" t="str">
        <f>IFERROR(INDEX(Tableau1[Jour férié],MATCH(Calendrier!L35,Liste,0)),"")</f>
        <v/>
      </c>
      <c r="Q35" s="9">
        <f t="shared" si="49"/>
        <v>43219</v>
      </c>
      <c r="R35" s="9" t="str">
        <f t="shared" si="6"/>
        <v>dim</v>
      </c>
      <c r="S35" s="10">
        <f t="shared" si="7"/>
        <v>29</v>
      </c>
      <c r="T35" s="11" t="str">
        <f>IFERROR(INDEX(Tableau1[Jour férié],MATCH(Calendrier!Q35,Liste,0)),"")</f>
        <v/>
      </c>
      <c r="V35" s="9">
        <f t="shared" si="50"/>
        <v>43249</v>
      </c>
      <c r="W35" s="9" t="str">
        <f t="shared" si="8"/>
        <v>mar</v>
      </c>
      <c r="X35" s="10">
        <f t="shared" si="9"/>
        <v>29</v>
      </c>
      <c r="Y35" s="11" t="str">
        <f>IFERROR(INDEX(Tableau1[Jour férié],MATCH(Calendrier!V35,Liste,0)),"")</f>
        <v/>
      </c>
      <c r="AA35" s="9">
        <f t="shared" si="51"/>
        <v>43280</v>
      </c>
      <c r="AB35" s="9" t="str">
        <f t="shared" si="10"/>
        <v>ven</v>
      </c>
      <c r="AC35" s="10">
        <f t="shared" si="11"/>
        <v>29</v>
      </c>
      <c r="AD35" s="10" t="str">
        <f>IFERROR(INDEX(Tableau1[Jour férié],MATCH(Calendrier!AA35,Liste,0)),"")</f>
        <v/>
      </c>
      <c r="AF35" s="9">
        <f t="shared" si="52"/>
        <v>43310</v>
      </c>
      <c r="AG35" s="9" t="str">
        <f t="shared" si="12"/>
        <v>dim</v>
      </c>
      <c r="AH35" s="10">
        <f t="shared" si="13"/>
        <v>29</v>
      </c>
      <c r="AI35" s="10" t="str">
        <f>IFERROR(INDEX(Tableau1[Jour férié],MATCH(Calendrier!AF35,Liste,0)),"")</f>
        <v/>
      </c>
      <c r="AK35" s="9">
        <f t="shared" si="53"/>
        <v>43341</v>
      </c>
      <c r="AL35" s="9" t="str">
        <f t="shared" si="14"/>
        <v>mer</v>
      </c>
      <c r="AM35" s="10">
        <f t="shared" si="15"/>
        <v>29</v>
      </c>
      <c r="AN35" s="11" t="str">
        <f>IFERROR(INDEX(Tableau1[Jour férié],MATCH(Calendrier!AK35,Liste,0)),"")</f>
        <v/>
      </c>
      <c r="AP35" s="9">
        <f t="shared" si="54"/>
        <v>43372</v>
      </c>
      <c r="AQ35" s="9" t="str">
        <f t="shared" si="16"/>
        <v>sam</v>
      </c>
      <c r="AR35" s="10">
        <f t="shared" si="17"/>
        <v>29</v>
      </c>
      <c r="AS35" s="10" t="str">
        <f>IFERROR(INDEX(Tableau1[Jour férié],MATCH(Calendrier!AP35,Liste,0)),"")</f>
        <v/>
      </c>
      <c r="AU35" s="9">
        <f t="shared" si="55"/>
        <v>43402</v>
      </c>
      <c r="AV35" s="9" t="str">
        <f t="shared" si="18"/>
        <v>lun</v>
      </c>
      <c r="AW35" s="10">
        <f t="shared" si="19"/>
        <v>29</v>
      </c>
      <c r="AX35" s="10" t="str">
        <f>IFERROR(INDEX(Tableau1[Jour férié],MATCH(Calendrier!AU35,Liste,0)),"")</f>
        <v/>
      </c>
      <c r="AZ35" s="9">
        <f t="shared" si="56"/>
        <v>43433</v>
      </c>
      <c r="BA35" s="9" t="str">
        <f t="shared" si="20"/>
        <v>jeu</v>
      </c>
      <c r="BB35" s="10">
        <f t="shared" si="21"/>
        <v>29</v>
      </c>
      <c r="BC35" s="11" t="str">
        <f>IFERROR(INDEX(Tableau1[Jour férié],MATCH(Calendrier!AZ35,Liste,0)),"")</f>
        <v/>
      </c>
      <c r="BE35" s="9">
        <f t="shared" si="57"/>
        <v>43463</v>
      </c>
      <c r="BF35" s="9" t="str">
        <f t="shared" si="22"/>
        <v>sam</v>
      </c>
      <c r="BG35" s="10">
        <f t="shared" si="23"/>
        <v>29</v>
      </c>
      <c r="BH35" s="11" t="str">
        <f>IFERROR(INDEX(Tableau1[Jour férié],MATCH(Calendrier!BE35,Liste,0)),"")</f>
        <v/>
      </c>
    </row>
    <row r="36" spans="2:60" s="8" customFormat="1" ht="18" customHeight="1" x14ac:dyDescent="0.25">
      <c r="B36" s="9">
        <f>IF(EOMONTH(B$7,0)&gt;B35,B35+1,"")</f>
        <v>43130</v>
      </c>
      <c r="C36" s="9" t="str">
        <f t="shared" si="0"/>
        <v>mar</v>
      </c>
      <c r="D36" s="10">
        <f t="shared" si="1"/>
        <v>30</v>
      </c>
      <c r="E36" s="13" t="str">
        <f>IFERROR(INDEX(Tableau1[Jour férié],MATCH(Calendrier!B36,Liste,0)),"")</f>
        <v/>
      </c>
      <c r="G36" s="9" t="str">
        <f>IF(EOMONTH(G$7,0)&gt;G35,G35+1,"")</f>
        <v/>
      </c>
      <c r="H36" s="9" t="str">
        <f t="shared" si="2"/>
        <v/>
      </c>
      <c r="I36" s="10" t="str">
        <f t="shared" si="3"/>
        <v/>
      </c>
      <c r="J36" s="10" t="str">
        <f>IFERROR(INDEX(Tableau1[Jour férié],MATCH(Calendrier!G36,Liste,0)),"")</f>
        <v/>
      </c>
      <c r="L36" s="9">
        <f>IF(EOMONTH(L$7,0)&gt;L35,L35+1,"")</f>
        <v>43189</v>
      </c>
      <c r="M36" s="9" t="str">
        <f t="shared" si="4"/>
        <v>ven</v>
      </c>
      <c r="N36" s="10">
        <f t="shared" si="5"/>
        <v>30</v>
      </c>
      <c r="O36" s="11" t="str">
        <f>IFERROR(INDEX(Tableau1[Jour férié],MATCH(Calendrier!L36,Liste,0)),"")</f>
        <v>Vendredi Saint 2018</v>
      </c>
      <c r="Q36" s="9">
        <f>IF(EOMONTH(Q$7,0)&gt;Q35,Q35+1,"")</f>
        <v>43220</v>
      </c>
      <c r="R36" s="9" t="str">
        <f t="shared" si="6"/>
        <v>lun</v>
      </c>
      <c r="S36" s="10">
        <f t="shared" si="7"/>
        <v>30</v>
      </c>
      <c r="T36" s="11" t="str">
        <f>IFERROR(INDEX(Tableau1[Jour férié],MATCH(Calendrier!Q36,Liste,0)),"")</f>
        <v/>
      </c>
      <c r="V36" s="9">
        <f>IF(EOMONTH(V$7,0)&gt;V35,V35+1,"")</f>
        <v>43250</v>
      </c>
      <c r="W36" s="9" t="str">
        <f t="shared" si="8"/>
        <v>mer</v>
      </c>
      <c r="X36" s="10">
        <f t="shared" si="9"/>
        <v>30</v>
      </c>
      <c r="Y36" s="11" t="str">
        <f>IFERROR(INDEX(Tableau1[Jour férié],MATCH(Calendrier!V36,Liste,0)),"")</f>
        <v/>
      </c>
      <c r="AA36" s="9">
        <f>IF(EOMONTH(AA$7,0)&gt;AA35,AA35+1,"")</f>
        <v>43281</v>
      </c>
      <c r="AB36" s="9" t="str">
        <f t="shared" si="10"/>
        <v>sam</v>
      </c>
      <c r="AC36" s="10">
        <f t="shared" si="11"/>
        <v>30</v>
      </c>
      <c r="AD36" s="10" t="str">
        <f>IFERROR(INDEX(Tableau1[Jour férié],MATCH(Calendrier!AA36,Liste,0)),"")</f>
        <v/>
      </c>
      <c r="AF36" s="9">
        <f>IF(EOMONTH(AF$7,0)&gt;AF35,AF35+1,"")</f>
        <v>43311</v>
      </c>
      <c r="AG36" s="9" t="str">
        <f t="shared" si="12"/>
        <v>lun</v>
      </c>
      <c r="AH36" s="10">
        <f t="shared" si="13"/>
        <v>30</v>
      </c>
      <c r="AI36" s="10" t="str">
        <f>IFERROR(INDEX(Tableau1[Jour férié],MATCH(Calendrier!AF36,Liste,0)),"")</f>
        <v/>
      </c>
      <c r="AK36" s="9">
        <f>IF(EOMONTH(AK$7,0)&gt;AK35,AK35+1,"")</f>
        <v>43342</v>
      </c>
      <c r="AL36" s="9" t="str">
        <f t="shared" si="14"/>
        <v>jeu</v>
      </c>
      <c r="AM36" s="10">
        <f t="shared" si="15"/>
        <v>30</v>
      </c>
      <c r="AN36" s="11" t="str">
        <f>IFERROR(INDEX(Tableau1[Jour férié],MATCH(Calendrier!AK36,Liste,0)),"")</f>
        <v/>
      </c>
      <c r="AP36" s="9">
        <f>IF(EOMONTH(AP$7,0)&gt;AP35,AP35+1,"")</f>
        <v>43373</v>
      </c>
      <c r="AQ36" s="9" t="str">
        <f t="shared" si="16"/>
        <v>dim</v>
      </c>
      <c r="AR36" s="10">
        <f t="shared" si="17"/>
        <v>30</v>
      </c>
      <c r="AS36" s="10" t="str">
        <f>IFERROR(INDEX(Tableau1[Jour férié],MATCH(Calendrier!AP36,Liste,0)),"")</f>
        <v/>
      </c>
      <c r="AU36" s="9">
        <f>IF(EOMONTH(AU$7,0)&gt;AU35,AU35+1,"")</f>
        <v>43403</v>
      </c>
      <c r="AV36" s="9" t="str">
        <f t="shared" si="18"/>
        <v>mar</v>
      </c>
      <c r="AW36" s="10">
        <f t="shared" si="19"/>
        <v>30</v>
      </c>
      <c r="AX36" s="10" t="str">
        <f>IFERROR(INDEX(Tableau1[Jour férié],MATCH(Calendrier!AU36,Liste,0)),"")</f>
        <v/>
      </c>
      <c r="AZ36" s="9">
        <f>IF(EOMONTH(AZ$7,0)&gt;AZ35,AZ35+1,"")</f>
        <v>43434</v>
      </c>
      <c r="BA36" s="9" t="str">
        <f t="shared" si="20"/>
        <v>ven</v>
      </c>
      <c r="BB36" s="10">
        <f t="shared" si="21"/>
        <v>30</v>
      </c>
      <c r="BC36" s="11" t="str">
        <f>IFERROR(INDEX(Tableau1[Jour férié],MATCH(Calendrier!AZ36,Liste,0)),"")</f>
        <v/>
      </c>
      <c r="BE36" s="9">
        <f>IF(EOMONTH(BE$7,0)&gt;BE35,BE35+1,"")</f>
        <v>43464</v>
      </c>
      <c r="BF36" s="9" t="str">
        <f t="shared" si="22"/>
        <v>dim</v>
      </c>
      <c r="BG36" s="10">
        <f t="shared" si="23"/>
        <v>30</v>
      </c>
      <c r="BH36" s="11" t="str">
        <f>IFERROR(INDEX(Tableau1[Jour férié],MATCH(Calendrier!BE36,Liste,0)),"")</f>
        <v/>
      </c>
    </row>
    <row r="37" spans="2:60" s="8" customFormat="1" ht="18" customHeight="1" x14ac:dyDescent="0.25">
      <c r="B37" s="9">
        <f t="shared" si="24"/>
        <v>43131</v>
      </c>
      <c r="C37" s="9" t="str">
        <f t="shared" si="0"/>
        <v>mer</v>
      </c>
      <c r="D37" s="10">
        <f t="shared" si="1"/>
        <v>31</v>
      </c>
      <c r="E37" s="13" t="str">
        <f>IFERROR(INDEX(Tableau1[Jour férié],MATCH(Calendrier!B37,Liste,0)),"")</f>
        <v/>
      </c>
      <c r="G37" s="9" t="str">
        <f t="shared" ref="G37" si="58">IF(EOMONTH(G$7,0)&gt;G36,G36+1,"")</f>
        <v/>
      </c>
      <c r="H37" s="9" t="str">
        <f t="shared" si="2"/>
        <v/>
      </c>
      <c r="I37" s="10" t="str">
        <f t="shared" si="3"/>
        <v/>
      </c>
      <c r="J37" s="10" t="str">
        <f>IFERROR(INDEX(Tableau1[Jour férié],MATCH(Calendrier!G37,Liste,0)),"")</f>
        <v/>
      </c>
      <c r="L37" s="9">
        <f t="shared" ref="L37" si="59">IF(EOMONTH(L$7,0)&gt;L36,L36+1,"")</f>
        <v>43190</v>
      </c>
      <c r="M37" s="9" t="str">
        <f t="shared" si="4"/>
        <v>sam</v>
      </c>
      <c r="N37" s="10">
        <f t="shared" si="5"/>
        <v>31</v>
      </c>
      <c r="O37" s="10" t="str">
        <f>IFERROR(INDEX(Tableau1[Jour férié],MATCH(Calendrier!L37,Liste,0)),"")</f>
        <v/>
      </c>
      <c r="Q37" s="9" t="str">
        <f t="shared" ref="Q37" si="60">IF(EOMONTH(Q$7,0)&gt;Q36,Q36+1,"")</f>
        <v/>
      </c>
      <c r="R37" s="9" t="str">
        <f t="shared" si="6"/>
        <v/>
      </c>
      <c r="S37" s="10" t="str">
        <f t="shared" si="7"/>
        <v/>
      </c>
      <c r="T37" s="10" t="str">
        <f>IFERROR(INDEX(Tableau1[Jour férié],MATCH(Calendrier!Q37,Liste,0)),"")</f>
        <v/>
      </c>
      <c r="V37" s="9">
        <f t="shared" ref="V37" si="61">IF(EOMONTH(V$7,0)&gt;V36,V36+1,"")</f>
        <v>43251</v>
      </c>
      <c r="W37" s="9" t="str">
        <f t="shared" si="8"/>
        <v>jeu</v>
      </c>
      <c r="X37" s="10">
        <f t="shared" si="9"/>
        <v>31</v>
      </c>
      <c r="Y37" s="11" t="str">
        <f>IFERROR(INDEX(Tableau1[Jour férié],MATCH(Calendrier!V37,Liste,0)),"")</f>
        <v>Fête national 2018</v>
      </c>
      <c r="AA37" s="9" t="str">
        <f t="shared" ref="AA37" si="62">IF(EOMONTH(AA$7,0)&gt;AA36,AA36+1,"")</f>
        <v/>
      </c>
      <c r="AB37" s="9" t="str">
        <f t="shared" si="10"/>
        <v/>
      </c>
      <c r="AC37" s="10" t="str">
        <f t="shared" si="11"/>
        <v/>
      </c>
      <c r="AD37" s="10" t="str">
        <f>IFERROR(INDEX(Tableau1[Jour férié],MATCH(Calendrier!AA37,Liste,0)),"")</f>
        <v/>
      </c>
      <c r="AF37" s="9">
        <f t="shared" ref="AF37" si="63">IF(EOMONTH(AF$7,0)&gt;AF36,AF36+1,"")</f>
        <v>43312</v>
      </c>
      <c r="AG37" s="9" t="str">
        <f t="shared" si="12"/>
        <v>mar</v>
      </c>
      <c r="AH37" s="10">
        <f t="shared" si="13"/>
        <v>31</v>
      </c>
      <c r="AI37" s="10" t="str">
        <f>IFERROR(INDEX(Tableau1[Jour férié],MATCH(Calendrier!AF37,Liste,0)),"")</f>
        <v/>
      </c>
      <c r="AK37" s="9">
        <f t="shared" ref="AK37" si="64">IF(EOMONTH(AK$7,0)&gt;AK36,AK36+1,"")</f>
        <v>43343</v>
      </c>
      <c r="AL37" s="9" t="str">
        <f t="shared" si="14"/>
        <v>ven</v>
      </c>
      <c r="AM37" s="10">
        <f t="shared" si="15"/>
        <v>31</v>
      </c>
      <c r="AN37" s="11" t="str">
        <f>IFERROR(INDEX(Tableau1[Jour férié],MATCH(Calendrier!AK37,Liste,0)),"")</f>
        <v/>
      </c>
      <c r="AP37" s="9" t="str">
        <f t="shared" ref="AP37" si="65">IF(EOMONTH(AP$7,0)&gt;AP36,AP36+1,"")</f>
        <v/>
      </c>
      <c r="AQ37" s="9" t="str">
        <f t="shared" si="16"/>
        <v/>
      </c>
      <c r="AR37" s="10" t="str">
        <f t="shared" si="17"/>
        <v/>
      </c>
      <c r="AS37" s="10" t="str">
        <f>IFERROR(INDEX(Tableau1[Jour férié],MATCH(Calendrier!AP37,Liste,0)),"")</f>
        <v/>
      </c>
      <c r="AU37" s="9">
        <f t="shared" ref="AU37" si="66">IF(EOMONTH(AU$7,0)&gt;AU36,AU36+1,"")</f>
        <v>43404</v>
      </c>
      <c r="AV37" s="9" t="str">
        <f t="shared" si="18"/>
        <v>mer</v>
      </c>
      <c r="AW37" s="10">
        <f t="shared" si="19"/>
        <v>31</v>
      </c>
      <c r="AX37" s="10" t="str">
        <f>IFERROR(INDEX(Tableau1[Jour férié],MATCH(Calendrier!AU37,Liste,0)),"")</f>
        <v/>
      </c>
      <c r="AZ37" s="9" t="str">
        <f t="shared" ref="AZ37" si="67">IF(EOMONTH(AZ$7,0)&gt;AZ36,AZ36+1,"")</f>
        <v/>
      </c>
      <c r="BA37" s="9" t="str">
        <f t="shared" si="20"/>
        <v/>
      </c>
      <c r="BB37" s="10" t="str">
        <f t="shared" si="21"/>
        <v/>
      </c>
      <c r="BC37" s="10" t="str">
        <f>IFERROR(INDEX(Tableau1[Jour férié],MATCH(Calendrier!AZ37,Liste,0)),"")</f>
        <v/>
      </c>
      <c r="BE37" s="9">
        <f t="shared" ref="BE37" si="68">IF(EOMONTH(BE$7,0)&gt;BE36,BE36+1,"")</f>
        <v>43465</v>
      </c>
      <c r="BF37" s="9" t="str">
        <f t="shared" si="22"/>
        <v>lun</v>
      </c>
      <c r="BG37" s="10">
        <f t="shared" si="23"/>
        <v>31</v>
      </c>
      <c r="BH37" s="11" t="str">
        <f>IFERROR(INDEX(Tableau1[Jour férié],MATCH(Calendrier!BE37,Liste,0)),"")</f>
        <v/>
      </c>
    </row>
    <row r="38" spans="2:60" x14ac:dyDescent="0.25">
      <c r="B38" s="6"/>
    </row>
    <row r="39" spans="2:60" x14ac:dyDescent="0.25">
      <c r="B39" s="6"/>
    </row>
    <row r="40" spans="2:60" x14ac:dyDescent="0.25">
      <c r="B40" s="6"/>
    </row>
    <row r="41" spans="2:60" x14ac:dyDescent="0.25">
      <c r="B41" s="6"/>
    </row>
  </sheetData>
  <mergeCells count="13">
    <mergeCell ref="B2:BH3"/>
    <mergeCell ref="AF5:AI5"/>
    <mergeCell ref="AK5:AN5"/>
    <mergeCell ref="AP5:AS5"/>
    <mergeCell ref="AU5:AX5"/>
    <mergeCell ref="AZ5:BC5"/>
    <mergeCell ref="BE5:BH5"/>
    <mergeCell ref="B5:E5"/>
    <mergeCell ref="G5:J5"/>
    <mergeCell ref="L5:O5"/>
    <mergeCell ref="Q5:T5"/>
    <mergeCell ref="V5:Y5"/>
    <mergeCell ref="AA5:AD5"/>
  </mergeCells>
  <conditionalFormatting sqref="B7:B37">
    <cfRule type="expression" dxfId="169" priority="84">
      <formula>OR(C7="sam",C7="dim")</formula>
    </cfRule>
  </conditionalFormatting>
  <conditionalFormatting sqref="C7:C37">
    <cfRule type="expression" dxfId="168" priority="83">
      <formula>OR(C7="sam",C7="dim")</formula>
    </cfRule>
  </conditionalFormatting>
  <conditionalFormatting sqref="D7:D37">
    <cfRule type="expression" dxfId="167" priority="82">
      <formula>OR(C7="sam",C7="dim")</formula>
    </cfRule>
    <cfRule type="expression" dxfId="166" priority="78">
      <formula>MATCH(B7,Liste,0)</formula>
    </cfRule>
  </conditionalFormatting>
  <conditionalFormatting sqref="E7:E37">
    <cfRule type="expression" dxfId="165" priority="81">
      <formula>OR(C7="sam",C7="dim")</formula>
    </cfRule>
    <cfRule type="expression" dxfId="164" priority="79">
      <formula>C7&lt;&gt;""</formula>
    </cfRule>
  </conditionalFormatting>
  <conditionalFormatting sqref="B7:D37">
    <cfRule type="cellIs" dxfId="163" priority="80" operator="notEqual">
      <formula>""</formula>
    </cfRule>
  </conditionalFormatting>
  <conditionalFormatting sqref="G7:G37">
    <cfRule type="expression" dxfId="162" priority="77">
      <formula>OR(H7="sam",H7="dim")</formula>
    </cfRule>
  </conditionalFormatting>
  <conditionalFormatting sqref="H7:H37">
    <cfRule type="expression" dxfId="161" priority="76">
      <formula>OR(H7="sam",H7="dim")</formula>
    </cfRule>
  </conditionalFormatting>
  <conditionalFormatting sqref="I7:I37">
    <cfRule type="expression" dxfId="160" priority="71">
      <formula>MATCH(G7,Liste,0)</formula>
    </cfRule>
    <cfRule type="expression" dxfId="159" priority="75">
      <formula>OR(H7="sam",H7="dim")</formula>
    </cfRule>
  </conditionalFormatting>
  <conditionalFormatting sqref="J7:J37">
    <cfRule type="expression" dxfId="158" priority="72">
      <formula>H7&lt;&gt;""</formula>
    </cfRule>
    <cfRule type="expression" dxfId="157" priority="74">
      <formula>OR(H7="sam",H7="dim")</formula>
    </cfRule>
  </conditionalFormatting>
  <conditionalFormatting sqref="G7:I37">
    <cfRule type="cellIs" dxfId="156" priority="73" operator="notEqual">
      <formula>""</formula>
    </cfRule>
  </conditionalFormatting>
  <conditionalFormatting sqref="L7:L37">
    <cfRule type="expression" dxfId="155" priority="70">
      <formula>OR(M7="sam",M7="dim")</formula>
    </cfRule>
  </conditionalFormatting>
  <conditionalFormatting sqref="M7:M37">
    <cfRule type="expression" dxfId="154" priority="69">
      <formula>OR(M7="sam",M7="dim")</formula>
    </cfRule>
  </conditionalFormatting>
  <conditionalFormatting sqref="N7:N37">
    <cfRule type="expression" dxfId="153" priority="64">
      <formula>MATCH(L7,Liste,0)</formula>
    </cfRule>
    <cfRule type="expression" dxfId="152" priority="68">
      <formula>OR(M7="sam",M7="dim")</formula>
    </cfRule>
  </conditionalFormatting>
  <conditionalFormatting sqref="O7:O37">
    <cfRule type="expression" dxfId="151" priority="65">
      <formula>M7&lt;&gt;""</formula>
    </cfRule>
    <cfRule type="expression" dxfId="150" priority="67">
      <formula>OR(M7="sam",M7="dim")</formula>
    </cfRule>
  </conditionalFormatting>
  <conditionalFormatting sqref="L7:N37">
    <cfRule type="cellIs" dxfId="149" priority="66" operator="notEqual">
      <formula>""</formula>
    </cfRule>
  </conditionalFormatting>
  <conditionalFormatting sqref="Q7:Q37">
    <cfRule type="expression" dxfId="148" priority="63">
      <formula>OR(R7="sam",R7="dim")</formula>
    </cfRule>
  </conditionalFormatting>
  <conditionalFormatting sqref="R7:R37">
    <cfRule type="expression" dxfId="147" priority="62">
      <formula>OR(R7="sam",R7="dim")</formula>
    </cfRule>
  </conditionalFormatting>
  <conditionalFormatting sqref="S7:S37">
    <cfRule type="expression" dxfId="146" priority="57">
      <formula>MATCH(Q7,Liste,0)</formula>
    </cfRule>
    <cfRule type="expression" dxfId="145" priority="61">
      <formula>OR(R7="sam",R7="dim")</formula>
    </cfRule>
  </conditionalFormatting>
  <conditionalFormatting sqref="T7:T37">
    <cfRule type="expression" dxfId="144" priority="58">
      <formula>R7&lt;&gt;""</formula>
    </cfRule>
    <cfRule type="expression" dxfId="143" priority="60">
      <formula>OR(R7="sam",R7="dim")</formula>
    </cfRule>
  </conditionalFormatting>
  <conditionalFormatting sqref="Q7:S37">
    <cfRule type="cellIs" dxfId="142" priority="59" operator="notEqual">
      <formula>""</formula>
    </cfRule>
  </conditionalFormatting>
  <conditionalFormatting sqref="V7:V37">
    <cfRule type="expression" dxfId="141" priority="56">
      <formula>OR(W7="sam",W7="dim")</formula>
    </cfRule>
  </conditionalFormatting>
  <conditionalFormatting sqref="W7:W37">
    <cfRule type="expression" dxfId="140" priority="55">
      <formula>OR(W7="sam",W7="dim")</formula>
    </cfRule>
  </conditionalFormatting>
  <conditionalFormatting sqref="X7:X37">
    <cfRule type="expression" dxfId="139" priority="50">
      <formula>MATCH(V7,Liste,0)</formula>
    </cfRule>
    <cfRule type="expression" dxfId="138" priority="54">
      <formula>OR(W7="sam",W7="dim")</formula>
    </cfRule>
  </conditionalFormatting>
  <conditionalFormatting sqref="Y7:Y37">
    <cfRule type="expression" dxfId="137" priority="51">
      <formula>W7&lt;&gt;""</formula>
    </cfRule>
    <cfRule type="expression" dxfId="136" priority="53">
      <formula>OR(W7="sam",W7="dim")</formula>
    </cfRule>
  </conditionalFormatting>
  <conditionalFormatting sqref="V7:X37">
    <cfRule type="cellIs" dxfId="135" priority="52" operator="notEqual">
      <formula>""</formula>
    </cfRule>
  </conditionalFormatting>
  <conditionalFormatting sqref="AA7:AA37">
    <cfRule type="expression" dxfId="134" priority="49">
      <formula>OR(AB7="sam",AB7="dim")</formula>
    </cfRule>
  </conditionalFormatting>
  <conditionalFormatting sqref="AB7:AB37">
    <cfRule type="expression" dxfId="133" priority="48">
      <formula>OR(AB7="sam",AB7="dim")</formula>
    </cfRule>
  </conditionalFormatting>
  <conditionalFormatting sqref="AC7:AC37">
    <cfRule type="expression" dxfId="132" priority="43">
      <formula>MATCH(AA7,Liste,0)</formula>
    </cfRule>
    <cfRule type="expression" dxfId="131" priority="47">
      <formula>OR(AB7="sam",AB7="dim")</formula>
    </cfRule>
  </conditionalFormatting>
  <conditionalFormatting sqref="AD7:AD37">
    <cfRule type="expression" dxfId="130" priority="44">
      <formula>AB7&lt;&gt;""</formula>
    </cfRule>
    <cfRule type="expression" dxfId="129" priority="46">
      <formula>OR(AB7="sam",AB7="dim")</formula>
    </cfRule>
  </conditionalFormatting>
  <conditionalFormatting sqref="AA7:AC37">
    <cfRule type="cellIs" dxfId="128" priority="45" operator="notEqual">
      <formula>""</formula>
    </cfRule>
  </conditionalFormatting>
  <conditionalFormatting sqref="AF7:AF37">
    <cfRule type="expression" dxfId="127" priority="42">
      <formula>OR(AG7="sam",AG7="dim")</formula>
    </cfRule>
  </conditionalFormatting>
  <conditionalFormatting sqref="AG7:AG37">
    <cfRule type="expression" dxfId="126" priority="41">
      <formula>OR(AG7="sam",AG7="dim")</formula>
    </cfRule>
  </conditionalFormatting>
  <conditionalFormatting sqref="AH7:AH37">
    <cfRule type="expression" dxfId="125" priority="36">
      <formula>MATCH(AF7,Liste,0)</formula>
    </cfRule>
    <cfRule type="expression" dxfId="124" priority="40">
      <formula>OR(AG7="sam",AG7="dim")</formula>
    </cfRule>
  </conditionalFormatting>
  <conditionalFormatting sqref="AI7:AI37">
    <cfRule type="expression" dxfId="123" priority="37">
      <formula>AG7&lt;&gt;""</formula>
    </cfRule>
    <cfRule type="expression" dxfId="122" priority="39">
      <formula>OR(AG7="sam",AG7="dim")</formula>
    </cfRule>
  </conditionalFormatting>
  <conditionalFormatting sqref="AF7:AH37">
    <cfRule type="cellIs" dxfId="121" priority="38" operator="notEqual">
      <formula>""</formula>
    </cfRule>
  </conditionalFormatting>
  <conditionalFormatting sqref="AK7:AK37">
    <cfRule type="expression" dxfId="120" priority="35">
      <formula>OR(AL7="sam",AL7="dim")</formula>
    </cfRule>
  </conditionalFormatting>
  <conditionalFormatting sqref="AL7:AL37">
    <cfRule type="expression" dxfId="119" priority="34">
      <formula>OR(AL7="sam",AL7="dim")</formula>
    </cfRule>
  </conditionalFormatting>
  <conditionalFormatting sqref="AM7:AM37">
    <cfRule type="expression" dxfId="118" priority="29">
      <formula>MATCH(AK7,Liste,0)</formula>
    </cfRule>
    <cfRule type="expression" dxfId="117" priority="33">
      <formula>OR(AL7="sam",AL7="dim")</formula>
    </cfRule>
  </conditionalFormatting>
  <conditionalFormatting sqref="AN7:AN37">
    <cfRule type="expression" dxfId="116" priority="30">
      <formula>AL7&lt;&gt;""</formula>
    </cfRule>
    <cfRule type="expression" dxfId="115" priority="32">
      <formula>OR(AL7="sam",AL7="dim")</formula>
    </cfRule>
  </conditionalFormatting>
  <conditionalFormatting sqref="AK7:AM37">
    <cfRule type="cellIs" dxfId="114" priority="31" operator="notEqual">
      <formula>""</formula>
    </cfRule>
  </conditionalFormatting>
  <conditionalFormatting sqref="AP7:AP37">
    <cfRule type="expression" dxfId="113" priority="28">
      <formula>OR(AQ7="sam",AQ7="dim")</formula>
    </cfRule>
  </conditionalFormatting>
  <conditionalFormatting sqref="AQ7:AQ37">
    <cfRule type="expression" dxfId="112" priority="27">
      <formula>OR(AQ7="sam",AQ7="dim")</formula>
    </cfRule>
  </conditionalFormatting>
  <conditionalFormatting sqref="AR7:AR37">
    <cfRule type="expression" dxfId="111" priority="22">
      <formula>MATCH(AP7,Liste,0)</formula>
    </cfRule>
    <cfRule type="expression" dxfId="110" priority="26">
      <formula>OR(AQ7="sam",AQ7="dim")</formula>
    </cfRule>
  </conditionalFormatting>
  <conditionalFormatting sqref="AS7:AS37">
    <cfRule type="expression" dxfId="109" priority="23">
      <formula>AQ7&lt;&gt;""</formula>
    </cfRule>
    <cfRule type="expression" dxfId="108" priority="25">
      <formula>OR(AQ7="sam",AQ7="dim")</formula>
    </cfRule>
  </conditionalFormatting>
  <conditionalFormatting sqref="AP7:AR37">
    <cfRule type="cellIs" dxfId="107" priority="24" operator="notEqual">
      <formula>""</formula>
    </cfRule>
  </conditionalFormatting>
  <conditionalFormatting sqref="AU7:AU37">
    <cfRule type="expression" dxfId="106" priority="21">
      <formula>OR(AV7="sam",AV7="dim")</formula>
    </cfRule>
  </conditionalFormatting>
  <conditionalFormatting sqref="AV7:AV37">
    <cfRule type="expression" dxfId="105" priority="20">
      <formula>OR(AV7="sam",AV7="dim")</formula>
    </cfRule>
  </conditionalFormatting>
  <conditionalFormatting sqref="AW7:AW37">
    <cfRule type="expression" dxfId="104" priority="15">
      <formula>MATCH(AU7,Liste,0)</formula>
    </cfRule>
    <cfRule type="expression" dxfId="103" priority="19">
      <formula>OR(AV7="sam",AV7="dim")</formula>
    </cfRule>
  </conditionalFormatting>
  <conditionalFormatting sqref="AX7:AX37">
    <cfRule type="expression" dxfId="102" priority="16">
      <formula>AV7&lt;&gt;""</formula>
    </cfRule>
    <cfRule type="expression" dxfId="101" priority="18">
      <formula>OR(AV7="sam",AV7="dim")</formula>
    </cfRule>
  </conditionalFormatting>
  <conditionalFormatting sqref="AU7:AW37">
    <cfRule type="cellIs" dxfId="100" priority="17" operator="notEqual">
      <formula>""</formula>
    </cfRule>
  </conditionalFormatting>
  <conditionalFormatting sqref="AZ7:AZ37">
    <cfRule type="expression" dxfId="99" priority="14">
      <formula>OR(BA7="sam",BA7="dim")</formula>
    </cfRule>
  </conditionalFormatting>
  <conditionalFormatting sqref="BA7:BA37">
    <cfRule type="expression" dxfId="98" priority="13">
      <formula>OR(BA7="sam",BA7="dim")</formula>
    </cfRule>
  </conditionalFormatting>
  <conditionalFormatting sqref="BB7:BB37">
    <cfRule type="expression" dxfId="97" priority="8">
      <formula>MATCH(AZ7,Liste,0)</formula>
    </cfRule>
    <cfRule type="expression" dxfId="96" priority="12">
      <formula>OR(BA7="sam",BA7="dim")</formula>
    </cfRule>
  </conditionalFormatting>
  <conditionalFormatting sqref="BC7:BC37">
    <cfRule type="expression" dxfId="95" priority="9">
      <formula>BA7&lt;&gt;""</formula>
    </cfRule>
    <cfRule type="expression" dxfId="94" priority="11">
      <formula>OR(BA7="sam",BA7="dim")</formula>
    </cfRule>
  </conditionalFormatting>
  <conditionalFormatting sqref="AZ7:BB37">
    <cfRule type="cellIs" dxfId="93" priority="10" operator="notEqual">
      <formula>""</formula>
    </cfRule>
  </conditionalFormatting>
  <conditionalFormatting sqref="BE7:BE37">
    <cfRule type="expression" dxfId="92" priority="7">
      <formula>OR(BF7="sam",BF7="dim")</formula>
    </cfRule>
  </conditionalFormatting>
  <conditionalFormatting sqref="BF7:BF37">
    <cfRule type="expression" dxfId="91" priority="6">
      <formula>OR(BF7="sam",BF7="dim")</formula>
    </cfRule>
  </conditionalFormatting>
  <conditionalFormatting sqref="BG7:BG37">
    <cfRule type="expression" dxfId="90" priority="1">
      <formula>MATCH(BE7,Liste,0)</formula>
    </cfRule>
    <cfRule type="expression" dxfId="89" priority="5">
      <formula>OR(BF7="sam",BF7="dim")</formula>
    </cfRule>
  </conditionalFormatting>
  <conditionalFormatting sqref="BH7:BH37">
    <cfRule type="expression" dxfId="88" priority="2">
      <formula>BF7&lt;&gt;""</formula>
    </cfRule>
    <cfRule type="expression" dxfId="87" priority="4">
      <formula>OR(BF7="sam",BF7="dim")</formula>
    </cfRule>
  </conditionalFormatting>
  <conditionalFormatting sqref="BE7:BG37">
    <cfRule type="cellIs" dxfId="86" priority="3" operator="notEqual">
      <formula>""</formula>
    </cfRule>
  </conditionalFormatting>
  <pageMargins left="0.39370078740157483" right="0.31496062992125984" top="0.74803149606299213" bottom="0.74803149606299213" header="0.31496062992125984" footer="0.31496062992125984"/>
  <pageSetup paperSize="9" scale="58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Fériés!$H$3:$H$16</xm:f>
          </x14:formula1>
          <xm:sqref>B2:BH3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54"/>
  <sheetViews>
    <sheetView workbookViewId="0">
      <selection activeCell="H10" sqref="H10"/>
    </sheetView>
  </sheetViews>
  <sheetFormatPr baseColWidth="10" defaultRowHeight="15" x14ac:dyDescent="0.25"/>
  <cols>
    <col min="1" max="1" width="4.7109375" customWidth="1"/>
    <col min="2" max="2" width="22.85546875" bestFit="1" customWidth="1"/>
    <col min="4" max="4" width="9.85546875" bestFit="1" customWidth="1"/>
    <col min="5" max="5" width="13.28515625" bestFit="1" customWidth="1"/>
  </cols>
  <sheetData>
    <row r="3" spans="2:8" x14ac:dyDescent="0.25">
      <c r="H3" t="s">
        <v>41</v>
      </c>
    </row>
    <row r="4" spans="2:8" x14ac:dyDescent="0.25">
      <c r="B4" s="4" t="s">
        <v>12</v>
      </c>
      <c r="C4" s="4" t="s">
        <v>13</v>
      </c>
      <c r="D4" s="4" t="s">
        <v>14</v>
      </c>
      <c r="E4" s="4" t="s">
        <v>15</v>
      </c>
      <c r="H4" t="s">
        <v>37</v>
      </c>
    </row>
    <row r="5" spans="2:8" x14ac:dyDescent="0.25">
      <c r="B5" s="2" t="s">
        <v>6</v>
      </c>
      <c r="C5" s="3">
        <v>42736</v>
      </c>
      <c r="D5" s="2" t="s">
        <v>1</v>
      </c>
      <c r="E5" s="2">
        <v>52</v>
      </c>
      <c r="H5" t="s">
        <v>38</v>
      </c>
    </row>
    <row r="6" spans="2:8" x14ac:dyDescent="0.25">
      <c r="B6" s="2" t="s">
        <v>16</v>
      </c>
      <c r="C6" s="3">
        <v>42839</v>
      </c>
      <c r="D6" s="2" t="s">
        <v>0</v>
      </c>
      <c r="E6" s="2">
        <v>15</v>
      </c>
      <c r="H6" t="s">
        <v>39</v>
      </c>
    </row>
    <row r="7" spans="2:8" x14ac:dyDescent="0.25">
      <c r="B7" s="2" t="s">
        <v>7</v>
      </c>
      <c r="C7" s="3">
        <v>42842</v>
      </c>
      <c r="D7" s="2" t="s">
        <v>2</v>
      </c>
      <c r="E7" s="2">
        <v>16</v>
      </c>
      <c r="H7" t="s">
        <v>40</v>
      </c>
    </row>
    <row r="8" spans="2:8" x14ac:dyDescent="0.25">
      <c r="B8" s="2" t="s">
        <v>8</v>
      </c>
      <c r="C8" s="3">
        <v>42856</v>
      </c>
      <c r="D8" s="2" t="s">
        <v>2</v>
      </c>
      <c r="E8" s="2">
        <v>18</v>
      </c>
    </row>
    <row r="9" spans="2:8" x14ac:dyDescent="0.25">
      <c r="B9" s="2" t="s">
        <v>51</v>
      </c>
      <c r="C9" s="3">
        <v>42880</v>
      </c>
      <c r="D9" s="2" t="s">
        <v>3</v>
      </c>
      <c r="E9" s="2">
        <v>21</v>
      </c>
    </row>
    <row r="10" spans="2:8" x14ac:dyDescent="0.25">
      <c r="B10" s="2" t="s">
        <v>9</v>
      </c>
      <c r="C10" s="3">
        <v>42891</v>
      </c>
      <c r="D10" s="2" t="s">
        <v>2</v>
      </c>
      <c r="E10" s="2">
        <v>23</v>
      </c>
    </row>
    <row r="11" spans="2:8" x14ac:dyDescent="0.25">
      <c r="B11" s="2" t="s">
        <v>17</v>
      </c>
      <c r="C11" s="3">
        <v>42948</v>
      </c>
      <c r="D11" s="2" t="s">
        <v>4</v>
      </c>
      <c r="E11" s="2">
        <v>33</v>
      </c>
    </row>
    <row r="12" spans="2:8" x14ac:dyDescent="0.25">
      <c r="B12" s="2" t="s">
        <v>18</v>
      </c>
      <c r="C12" s="3">
        <v>42996</v>
      </c>
      <c r="D12" s="2" t="s">
        <v>2</v>
      </c>
      <c r="E12" s="2">
        <v>38</v>
      </c>
    </row>
    <row r="13" spans="2:8" x14ac:dyDescent="0.25">
      <c r="B13" s="2" t="s">
        <v>10</v>
      </c>
      <c r="C13" s="3">
        <v>43040</v>
      </c>
      <c r="D13" s="2" t="s">
        <v>5</v>
      </c>
      <c r="E13" s="2">
        <v>44</v>
      </c>
    </row>
    <row r="14" spans="2:8" x14ac:dyDescent="0.25">
      <c r="B14" s="2" t="s">
        <v>11</v>
      </c>
      <c r="C14" s="3">
        <v>43094</v>
      </c>
      <c r="D14" s="2" t="s">
        <v>2</v>
      </c>
      <c r="E14" s="2">
        <v>52</v>
      </c>
    </row>
    <row r="15" spans="2:8" x14ac:dyDescent="0.25">
      <c r="B15" t="s">
        <v>27</v>
      </c>
      <c r="C15" s="1">
        <v>43101</v>
      </c>
      <c r="D15" t="s">
        <v>2</v>
      </c>
      <c r="E15">
        <v>1</v>
      </c>
    </row>
    <row r="16" spans="2:8" x14ac:dyDescent="0.25">
      <c r="B16" t="s">
        <v>19</v>
      </c>
      <c r="C16" s="1">
        <v>43189</v>
      </c>
      <c r="D16" t="s">
        <v>0</v>
      </c>
      <c r="E16">
        <v>13</v>
      </c>
    </row>
    <row r="17" spans="2:5" x14ac:dyDescent="0.25">
      <c r="B17" t="s">
        <v>20</v>
      </c>
      <c r="C17" s="1">
        <v>43192</v>
      </c>
      <c r="D17" t="s">
        <v>2</v>
      </c>
      <c r="E17">
        <v>14</v>
      </c>
    </row>
    <row r="18" spans="2:5" x14ac:dyDescent="0.25">
      <c r="B18" t="s">
        <v>21</v>
      </c>
      <c r="C18" s="1">
        <v>43221</v>
      </c>
      <c r="D18" t="s">
        <v>4</v>
      </c>
      <c r="E18">
        <v>18</v>
      </c>
    </row>
    <row r="19" spans="2:5" x14ac:dyDescent="0.25">
      <c r="B19" t="s">
        <v>52</v>
      </c>
      <c r="C19" s="1">
        <v>43230</v>
      </c>
      <c r="D19" t="s">
        <v>3</v>
      </c>
      <c r="E19">
        <v>19</v>
      </c>
    </row>
    <row r="20" spans="2:5" x14ac:dyDescent="0.25">
      <c r="B20" t="s">
        <v>22</v>
      </c>
      <c r="C20" s="1">
        <v>43241</v>
      </c>
      <c r="D20" t="s">
        <v>2</v>
      </c>
      <c r="E20">
        <v>21</v>
      </c>
    </row>
    <row r="21" spans="2:5" x14ac:dyDescent="0.25">
      <c r="B21" t="s">
        <v>23</v>
      </c>
      <c r="C21" s="1">
        <v>43251</v>
      </c>
      <c r="D21" t="s">
        <v>3</v>
      </c>
      <c r="E21">
        <v>22</v>
      </c>
    </row>
    <row r="22" spans="2:5" x14ac:dyDescent="0.25">
      <c r="B22" t="s">
        <v>24</v>
      </c>
      <c r="C22" s="1">
        <v>43327</v>
      </c>
      <c r="D22" t="s">
        <v>5</v>
      </c>
      <c r="E22">
        <v>33</v>
      </c>
    </row>
    <row r="23" spans="2:5" x14ac:dyDescent="0.25">
      <c r="B23" t="s">
        <v>25</v>
      </c>
      <c r="C23" s="1">
        <v>43405</v>
      </c>
      <c r="D23" t="s">
        <v>3</v>
      </c>
      <c r="E23">
        <v>44</v>
      </c>
    </row>
    <row r="24" spans="2:5" x14ac:dyDescent="0.25">
      <c r="B24" t="s">
        <v>26</v>
      </c>
      <c r="C24" s="1">
        <v>43459</v>
      </c>
      <c r="D24" t="s">
        <v>4</v>
      </c>
      <c r="E24">
        <v>52</v>
      </c>
    </row>
    <row r="25" spans="2:5" x14ac:dyDescent="0.25">
      <c r="B25" s="2" t="s">
        <v>28</v>
      </c>
      <c r="C25" s="3">
        <v>43466</v>
      </c>
      <c r="D25" s="2" t="s">
        <v>4</v>
      </c>
      <c r="E25" s="2">
        <v>1</v>
      </c>
    </row>
    <row r="26" spans="2:5" x14ac:dyDescent="0.25">
      <c r="B26" s="2" t="s">
        <v>29</v>
      </c>
      <c r="C26" s="3">
        <v>43574</v>
      </c>
      <c r="D26" s="2" t="s">
        <v>0</v>
      </c>
      <c r="E26" s="2">
        <v>16</v>
      </c>
    </row>
    <row r="27" spans="2:5" x14ac:dyDescent="0.25">
      <c r="B27" s="2" t="s">
        <v>30</v>
      </c>
      <c r="C27" s="3">
        <v>43577</v>
      </c>
      <c r="D27" s="2" t="s">
        <v>2</v>
      </c>
      <c r="E27" s="2">
        <v>17</v>
      </c>
    </row>
    <row r="28" spans="2:5" x14ac:dyDescent="0.25">
      <c r="B28" s="2" t="s">
        <v>31</v>
      </c>
      <c r="C28" s="3">
        <v>43586</v>
      </c>
      <c r="D28" s="2" t="s">
        <v>5</v>
      </c>
      <c r="E28" s="2">
        <v>18</v>
      </c>
    </row>
    <row r="29" spans="2:5" x14ac:dyDescent="0.25">
      <c r="B29" s="2" t="s">
        <v>53</v>
      </c>
      <c r="C29" s="3">
        <v>43615</v>
      </c>
      <c r="D29" s="2" t="s">
        <v>3</v>
      </c>
      <c r="E29" s="2">
        <v>22</v>
      </c>
    </row>
    <row r="30" spans="2:5" x14ac:dyDescent="0.25">
      <c r="B30" s="2" t="s">
        <v>32</v>
      </c>
      <c r="C30" s="3">
        <v>43626</v>
      </c>
      <c r="D30" s="2" t="s">
        <v>2</v>
      </c>
      <c r="E30" s="2">
        <v>24</v>
      </c>
    </row>
    <row r="31" spans="2:5" x14ac:dyDescent="0.25">
      <c r="B31" s="2" t="s">
        <v>33</v>
      </c>
      <c r="C31" s="3">
        <v>43678</v>
      </c>
      <c r="D31" s="2" t="s">
        <v>3</v>
      </c>
      <c r="E31" s="2">
        <v>31</v>
      </c>
    </row>
    <row r="32" spans="2:5" x14ac:dyDescent="0.25">
      <c r="B32" s="2" t="s">
        <v>34</v>
      </c>
      <c r="C32" s="3">
        <v>43723</v>
      </c>
      <c r="D32" s="2" t="s">
        <v>1</v>
      </c>
      <c r="E32" s="2">
        <v>37</v>
      </c>
    </row>
    <row r="33" spans="2:5" x14ac:dyDescent="0.25">
      <c r="B33" s="2" t="s">
        <v>35</v>
      </c>
      <c r="C33" s="3">
        <v>43770</v>
      </c>
      <c r="D33" s="2" t="s">
        <v>0</v>
      </c>
      <c r="E33" s="2">
        <v>44</v>
      </c>
    </row>
    <row r="34" spans="2:5" x14ac:dyDescent="0.25">
      <c r="B34" s="2" t="s">
        <v>36</v>
      </c>
      <c r="C34" s="3">
        <v>43824</v>
      </c>
      <c r="D34" s="2" t="s">
        <v>5</v>
      </c>
      <c r="E34" s="2">
        <v>52</v>
      </c>
    </row>
    <row r="35" spans="2:5" x14ac:dyDescent="0.25">
      <c r="B35" t="s">
        <v>42</v>
      </c>
      <c r="C35" s="1">
        <v>43831</v>
      </c>
      <c r="D35" t="s">
        <v>5</v>
      </c>
      <c r="E35">
        <v>1</v>
      </c>
    </row>
    <row r="36" spans="2:5" x14ac:dyDescent="0.25">
      <c r="B36" t="s">
        <v>43</v>
      </c>
      <c r="C36" s="1">
        <v>43931</v>
      </c>
      <c r="D36" t="s">
        <v>0</v>
      </c>
      <c r="E36">
        <v>15</v>
      </c>
    </row>
    <row r="37" spans="2:5" x14ac:dyDescent="0.25">
      <c r="B37" t="s">
        <v>44</v>
      </c>
      <c r="C37" s="1">
        <v>43934</v>
      </c>
      <c r="D37" t="s">
        <v>2</v>
      </c>
      <c r="E37">
        <v>16</v>
      </c>
    </row>
    <row r="38" spans="2:5" x14ac:dyDescent="0.25">
      <c r="B38" t="s">
        <v>45</v>
      </c>
      <c r="C38" s="1">
        <v>43952</v>
      </c>
      <c r="D38" t="s">
        <v>0</v>
      </c>
      <c r="E38">
        <v>18</v>
      </c>
    </row>
    <row r="39" spans="2:5" x14ac:dyDescent="0.25">
      <c r="B39" t="s">
        <v>54</v>
      </c>
      <c r="C39" s="1">
        <v>43972</v>
      </c>
      <c r="D39" t="s">
        <v>3</v>
      </c>
      <c r="E39">
        <v>21</v>
      </c>
    </row>
    <row r="40" spans="2:5" x14ac:dyDescent="0.25">
      <c r="B40" t="s">
        <v>46</v>
      </c>
      <c r="C40" s="1">
        <v>43983</v>
      </c>
      <c r="D40" t="s">
        <v>2</v>
      </c>
      <c r="E40">
        <v>23</v>
      </c>
    </row>
    <row r="41" spans="2:5" x14ac:dyDescent="0.25">
      <c r="B41" t="s">
        <v>47</v>
      </c>
      <c r="C41" s="1">
        <v>44044</v>
      </c>
      <c r="D41" t="s">
        <v>55</v>
      </c>
      <c r="E41">
        <v>31</v>
      </c>
    </row>
    <row r="42" spans="2:5" x14ac:dyDescent="0.25">
      <c r="B42" t="s">
        <v>48</v>
      </c>
      <c r="C42" s="1">
        <v>44094</v>
      </c>
      <c r="D42" t="s">
        <v>1</v>
      </c>
      <c r="E42">
        <v>38</v>
      </c>
    </row>
    <row r="43" spans="2:5" x14ac:dyDescent="0.25">
      <c r="B43" t="s">
        <v>49</v>
      </c>
      <c r="C43" s="1">
        <v>44136</v>
      </c>
      <c r="D43" t="s">
        <v>1</v>
      </c>
      <c r="E43">
        <v>44</v>
      </c>
    </row>
    <row r="44" spans="2:5" x14ac:dyDescent="0.25">
      <c r="B44" t="s">
        <v>50</v>
      </c>
      <c r="C44" s="1">
        <v>44190</v>
      </c>
      <c r="D44" t="s">
        <v>0</v>
      </c>
      <c r="E44">
        <v>52</v>
      </c>
    </row>
    <row r="45" spans="2:5" x14ac:dyDescent="0.25">
      <c r="B45" s="2" t="s">
        <v>56</v>
      </c>
      <c r="C45" s="3">
        <v>44197</v>
      </c>
      <c r="D45" s="2" t="s">
        <v>0</v>
      </c>
      <c r="E45" s="2">
        <v>1</v>
      </c>
    </row>
    <row r="46" spans="2:5" x14ac:dyDescent="0.25">
      <c r="B46" s="2" t="s">
        <v>57</v>
      </c>
      <c r="C46" s="3">
        <v>44288</v>
      </c>
      <c r="D46" s="2" t="s">
        <v>0</v>
      </c>
      <c r="E46" s="2">
        <v>13</v>
      </c>
    </row>
    <row r="47" spans="2:5" x14ac:dyDescent="0.25">
      <c r="B47" s="2" t="s">
        <v>58</v>
      </c>
      <c r="C47" s="3">
        <v>44291</v>
      </c>
      <c r="D47" s="2" t="s">
        <v>2</v>
      </c>
      <c r="E47" s="2">
        <v>14</v>
      </c>
    </row>
    <row r="48" spans="2:5" x14ac:dyDescent="0.25">
      <c r="B48" s="2" t="s">
        <v>59</v>
      </c>
      <c r="C48" s="3">
        <v>44317</v>
      </c>
      <c r="D48" s="2" t="s">
        <v>55</v>
      </c>
      <c r="E48" s="2">
        <v>17</v>
      </c>
    </row>
    <row r="49" spans="2:5" x14ac:dyDescent="0.25">
      <c r="B49" s="2" t="s">
        <v>60</v>
      </c>
      <c r="C49" s="3">
        <v>44329</v>
      </c>
      <c r="D49" s="2" t="s">
        <v>3</v>
      </c>
      <c r="E49" s="2">
        <v>19</v>
      </c>
    </row>
    <row r="50" spans="2:5" x14ac:dyDescent="0.25">
      <c r="B50" s="2" t="s">
        <v>61</v>
      </c>
      <c r="C50" s="3">
        <v>44340</v>
      </c>
      <c r="D50" s="2" t="s">
        <v>2</v>
      </c>
      <c r="E50" s="2">
        <v>21</v>
      </c>
    </row>
    <row r="51" spans="2:5" x14ac:dyDescent="0.25">
      <c r="B51" s="2" t="s">
        <v>62</v>
      </c>
      <c r="C51" s="3">
        <v>44409</v>
      </c>
      <c r="D51" s="2" t="s">
        <v>1</v>
      </c>
      <c r="E51" s="2">
        <v>30</v>
      </c>
    </row>
    <row r="52" spans="2:5" x14ac:dyDescent="0.25">
      <c r="B52" s="2" t="s">
        <v>63</v>
      </c>
      <c r="C52" s="3">
        <v>44458</v>
      </c>
      <c r="D52" s="2" t="s">
        <v>1</v>
      </c>
      <c r="E52" s="2">
        <v>37</v>
      </c>
    </row>
    <row r="53" spans="2:5" x14ac:dyDescent="0.25">
      <c r="B53" s="2" t="s">
        <v>64</v>
      </c>
      <c r="C53" s="3">
        <v>44501</v>
      </c>
      <c r="D53" s="2" t="s">
        <v>2</v>
      </c>
      <c r="E53" s="2">
        <v>44</v>
      </c>
    </row>
    <row r="54" spans="2:5" x14ac:dyDescent="0.25">
      <c r="B54" s="2" t="s">
        <v>65</v>
      </c>
      <c r="C54" s="3">
        <v>44555</v>
      </c>
      <c r="D54" s="2" t="s">
        <v>55</v>
      </c>
      <c r="E54" s="2">
        <v>51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BH41"/>
  <sheetViews>
    <sheetView workbookViewId="0">
      <selection activeCell="BJ10" sqref="BJ10"/>
    </sheetView>
  </sheetViews>
  <sheetFormatPr baseColWidth="10" defaultRowHeight="15" x14ac:dyDescent="0.25"/>
  <cols>
    <col min="1" max="1" width="0.28515625" style="5" customWidth="1"/>
    <col min="2" max="2" width="11.42578125" style="5" hidden="1" customWidth="1"/>
    <col min="3" max="3" width="4.5703125" style="7" customWidth="1"/>
    <col min="4" max="4" width="3" style="7" customWidth="1"/>
    <col min="5" max="5" width="15" style="5" bestFit="1" customWidth="1"/>
    <col min="6" max="6" width="0.85546875" style="5" customWidth="1"/>
    <col min="7" max="7" width="0" style="5" hidden="1" customWidth="1"/>
    <col min="8" max="8" width="4.5703125" style="7" customWidth="1"/>
    <col min="9" max="9" width="3" style="7" customWidth="1"/>
    <col min="10" max="10" width="11.42578125" style="5"/>
    <col min="11" max="11" width="0.85546875" style="5" customWidth="1"/>
    <col min="12" max="12" width="0" style="5" hidden="1" customWidth="1"/>
    <col min="13" max="13" width="4.5703125" style="7" customWidth="1"/>
    <col min="14" max="14" width="3" style="7" customWidth="1"/>
    <col min="15" max="15" width="11.42578125" style="5"/>
    <col min="16" max="16" width="0.85546875" style="5" customWidth="1"/>
    <col min="17" max="17" width="0" style="5" hidden="1" customWidth="1"/>
    <col min="18" max="18" width="4.5703125" style="7" customWidth="1"/>
    <col min="19" max="19" width="3" style="7" customWidth="1"/>
    <col min="20" max="20" width="11.42578125" style="5"/>
    <col min="21" max="21" width="0.85546875" style="5" customWidth="1"/>
    <col min="22" max="22" width="0" style="5" hidden="1" customWidth="1"/>
    <col min="23" max="23" width="4.5703125" style="7" customWidth="1"/>
    <col min="24" max="24" width="3" style="7" customWidth="1"/>
    <col min="25" max="25" width="11.42578125" style="5"/>
    <col min="26" max="26" width="0.85546875" style="5" customWidth="1"/>
    <col min="27" max="27" width="0" style="5" hidden="1" customWidth="1"/>
    <col min="28" max="28" width="4.5703125" style="7" customWidth="1"/>
    <col min="29" max="29" width="3" style="7" customWidth="1"/>
    <col min="30" max="30" width="11.42578125" style="5"/>
    <col min="31" max="31" width="0.85546875" style="5" customWidth="1"/>
    <col min="32" max="32" width="0" style="5" hidden="1" customWidth="1"/>
    <col min="33" max="33" width="4.5703125" style="7" customWidth="1"/>
    <col min="34" max="34" width="3" style="7" customWidth="1"/>
    <col min="35" max="35" width="11.42578125" style="5"/>
    <col min="36" max="36" width="0.85546875" style="5" customWidth="1"/>
    <col min="37" max="37" width="0" style="5" hidden="1" customWidth="1"/>
    <col min="38" max="38" width="4.5703125" style="7" customWidth="1"/>
    <col min="39" max="39" width="3" style="7" customWidth="1"/>
    <col min="40" max="40" width="11.42578125" style="5"/>
    <col min="41" max="41" width="0.85546875" style="5" customWidth="1"/>
    <col min="42" max="42" width="0" style="5" hidden="1" customWidth="1"/>
    <col min="43" max="43" width="4.5703125" style="7" customWidth="1"/>
    <col min="44" max="44" width="3" style="7" customWidth="1"/>
    <col min="45" max="45" width="11.42578125" style="5"/>
    <col min="46" max="46" width="0.85546875" style="5" customWidth="1"/>
    <col min="47" max="47" width="0" style="5" hidden="1" customWidth="1"/>
    <col min="48" max="48" width="4.5703125" style="7" customWidth="1"/>
    <col min="49" max="49" width="3" style="7" customWidth="1"/>
    <col min="50" max="50" width="11.42578125" style="5"/>
    <col min="51" max="51" width="0.85546875" style="5" customWidth="1"/>
    <col min="52" max="52" width="0" style="5" hidden="1" customWidth="1"/>
    <col min="53" max="53" width="4.5703125" style="7" customWidth="1"/>
    <col min="54" max="54" width="3" style="7" customWidth="1"/>
    <col min="55" max="55" width="11.42578125" style="5"/>
    <col min="56" max="56" width="0.85546875" style="5" customWidth="1"/>
    <col min="57" max="57" width="0" style="5" hidden="1" customWidth="1"/>
    <col min="58" max="58" width="4.5703125" style="7" customWidth="1"/>
    <col min="59" max="59" width="3" style="7" customWidth="1"/>
    <col min="60" max="16384" width="11.42578125" style="5"/>
  </cols>
  <sheetData>
    <row r="2" spans="2:60" ht="15.75" customHeight="1" x14ac:dyDescent="0.25">
      <c r="B2" s="17" t="s">
        <v>37</v>
      </c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7"/>
      <c r="AH2" s="17"/>
      <c r="AI2" s="17"/>
      <c r="AJ2" s="17"/>
      <c r="AK2" s="17"/>
      <c r="AL2" s="17"/>
      <c r="AM2" s="17"/>
      <c r="AN2" s="17"/>
      <c r="AO2" s="17"/>
      <c r="AP2" s="17"/>
      <c r="AQ2" s="17"/>
      <c r="AR2" s="17"/>
      <c r="AS2" s="17"/>
      <c r="AT2" s="17"/>
      <c r="AU2" s="17"/>
      <c r="AV2" s="17"/>
      <c r="AW2" s="17"/>
      <c r="AX2" s="17"/>
      <c r="AY2" s="17"/>
      <c r="AZ2" s="17"/>
      <c r="BA2" s="17"/>
      <c r="BB2" s="17"/>
      <c r="BC2" s="17"/>
      <c r="BD2" s="17"/>
      <c r="BE2" s="17"/>
      <c r="BF2" s="17"/>
      <c r="BG2" s="17"/>
      <c r="BH2" s="17"/>
    </row>
    <row r="3" spans="2:60" ht="41.25" customHeight="1" x14ac:dyDescent="0.25">
      <c r="B3" s="17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7"/>
      <c r="Z3" s="17"/>
      <c r="AA3" s="17"/>
      <c r="AB3" s="17"/>
      <c r="AC3" s="17"/>
      <c r="AD3" s="17"/>
      <c r="AE3" s="17"/>
      <c r="AF3" s="17"/>
      <c r="AG3" s="17"/>
      <c r="AH3" s="17"/>
      <c r="AI3" s="17"/>
      <c r="AJ3" s="17"/>
      <c r="AK3" s="17"/>
      <c r="AL3" s="17"/>
      <c r="AM3" s="17"/>
      <c r="AN3" s="17"/>
      <c r="AO3" s="17"/>
      <c r="AP3" s="17"/>
      <c r="AQ3" s="17"/>
      <c r="AR3" s="17"/>
      <c r="AS3" s="17"/>
      <c r="AT3" s="17"/>
      <c r="AU3" s="17"/>
      <c r="AV3" s="17"/>
      <c r="AW3" s="17"/>
      <c r="AX3" s="17"/>
      <c r="AY3" s="17"/>
      <c r="AZ3" s="17"/>
      <c r="BA3" s="17"/>
      <c r="BB3" s="17"/>
      <c r="BC3" s="17"/>
      <c r="BD3" s="17"/>
      <c r="BE3" s="17"/>
      <c r="BF3" s="17"/>
      <c r="BG3" s="17"/>
      <c r="BH3" s="17"/>
    </row>
    <row r="5" spans="2:60" ht="23.25" x14ac:dyDescent="0.25">
      <c r="B5" s="18" t="str">
        <f>TEXT(B7,"mmmm")</f>
        <v>janvier</v>
      </c>
      <c r="C5" s="18"/>
      <c r="D5" s="18"/>
      <c r="E5" s="18"/>
      <c r="G5" s="18" t="str">
        <f>TEXT(G7,"mmmm")</f>
        <v>février</v>
      </c>
      <c r="H5" s="18"/>
      <c r="I5" s="18"/>
      <c r="J5" s="18"/>
      <c r="L5" s="18" t="str">
        <f>TEXT(L7,"mmmm")</f>
        <v>mars</v>
      </c>
      <c r="M5" s="18"/>
      <c r="N5" s="18"/>
      <c r="O5" s="18"/>
      <c r="Q5" s="18" t="str">
        <f>TEXT(Q7,"mmmm")</f>
        <v>avril</v>
      </c>
      <c r="R5" s="18"/>
      <c r="S5" s="18"/>
      <c r="T5" s="18"/>
      <c r="V5" s="18" t="str">
        <f>TEXT(V7,"mmmm")</f>
        <v>mai</v>
      </c>
      <c r="W5" s="18"/>
      <c r="X5" s="18"/>
      <c r="Y5" s="18"/>
      <c r="AA5" s="18" t="str">
        <f>TEXT(AA7,"mmmm")</f>
        <v>juin</v>
      </c>
      <c r="AB5" s="18"/>
      <c r="AC5" s="18"/>
      <c r="AD5" s="18"/>
      <c r="AF5" s="18" t="str">
        <f>TEXT(AF7,"mmmm")</f>
        <v>juillet</v>
      </c>
      <c r="AG5" s="18"/>
      <c r="AH5" s="18"/>
      <c r="AI5" s="18"/>
      <c r="AK5" s="18" t="str">
        <f>TEXT(AK7,"mmmm")</f>
        <v>août</v>
      </c>
      <c r="AL5" s="18"/>
      <c r="AM5" s="18"/>
      <c r="AN5" s="18"/>
      <c r="AP5" s="18" t="str">
        <f>TEXT(AP7,"mmmm")</f>
        <v>septembre</v>
      </c>
      <c r="AQ5" s="18"/>
      <c r="AR5" s="18"/>
      <c r="AS5" s="18"/>
      <c r="AU5" s="18" t="str">
        <f>TEXT(AU7,"mmmm")</f>
        <v>octobre</v>
      </c>
      <c r="AV5" s="18"/>
      <c r="AW5" s="18"/>
      <c r="AX5" s="18"/>
      <c r="AZ5" s="18" t="str">
        <f>TEXT(AZ7,"mmmm")</f>
        <v>novembre</v>
      </c>
      <c r="BA5" s="18"/>
      <c r="BB5" s="18"/>
      <c r="BC5" s="18"/>
      <c r="BE5" s="18" t="str">
        <f>TEXT(BE7,"mmmm")</f>
        <v>décembre</v>
      </c>
      <c r="BF5" s="18"/>
      <c r="BG5" s="18"/>
      <c r="BH5" s="18"/>
    </row>
    <row r="6" spans="2:60" s="8" customFormat="1" ht="18" customHeight="1" x14ac:dyDescent="0.25"/>
    <row r="7" spans="2:60" s="8" customFormat="1" ht="18" customHeight="1" x14ac:dyDescent="0.25">
      <c r="B7" s="9">
        <f>DATE(RIGHT($B$2,4),1,1)</f>
        <v>43101</v>
      </c>
      <c r="C7" s="9" t="str">
        <f>TEXT(B7,"jjj")</f>
        <v>lun</v>
      </c>
      <c r="D7" s="10">
        <f>IFERROR(DAY(B7),"")</f>
        <v>1</v>
      </c>
      <c r="E7" s="11" t="str">
        <f>IFERROR(INDEX(Tableau1[Jour férié],MATCH(Test!B7,Liste,0)),"")</f>
        <v>Nouvel-An 2018</v>
      </c>
      <c r="G7" s="9">
        <f>DATE(RIGHT($B$2,4),2,1)</f>
        <v>43132</v>
      </c>
      <c r="H7" s="9" t="str">
        <f>TEXT(G7,"jjj")</f>
        <v>jeu</v>
      </c>
      <c r="I7" s="10">
        <f>IFERROR(DAY(G7),"")</f>
        <v>1</v>
      </c>
      <c r="J7" s="11" t="str">
        <f>IFERROR(INDEX(Tableau1[Jour férié],MATCH(Test!G7,Liste,0)),"")</f>
        <v/>
      </c>
      <c r="L7" s="9">
        <f>DATE(RIGHT($B$2,4),3,1)</f>
        <v>43160</v>
      </c>
      <c r="M7" s="9" t="str">
        <f>TEXT(L7,"jjj")</f>
        <v>jeu</v>
      </c>
      <c r="N7" s="10">
        <f>IFERROR(DAY(L7),"")</f>
        <v>1</v>
      </c>
      <c r="O7" s="11" t="str">
        <f>IFERROR(INDEX(Tableau1[Jour férié],MATCH(Test!L7,Liste,0)),"")</f>
        <v/>
      </c>
      <c r="Q7" s="9">
        <f>DATE(RIGHT($B$2,4),4,1)</f>
        <v>43191</v>
      </c>
      <c r="R7" s="9" t="str">
        <f>TEXT(Q7,"jjj")</f>
        <v>dim</v>
      </c>
      <c r="S7" s="10">
        <f>IFERROR(DAY(Q7),"")</f>
        <v>1</v>
      </c>
      <c r="T7" s="11" t="str">
        <f>IFERROR(INDEX(Tableau1[Jour férié],MATCH(Test!Q7,Liste,0)),"")</f>
        <v/>
      </c>
      <c r="V7" s="9">
        <f>DATE(RIGHT($B$2,5),5,1)</f>
        <v>43221</v>
      </c>
      <c r="W7" s="9" t="str">
        <f>TEXT(V7,"jjj")</f>
        <v>mar</v>
      </c>
      <c r="X7" s="10">
        <f>IFERROR(DAY(V7),"")</f>
        <v>1</v>
      </c>
      <c r="Y7" s="11" t="str">
        <f>IFERROR(INDEX(Tableau1[Jour férié],MATCH(Test!V7,Liste,0)),"")</f>
        <v>Fête du travail 2018</v>
      </c>
      <c r="AA7" s="9">
        <f>DATE(RIGHT($B$2,4),6,1)</f>
        <v>43252</v>
      </c>
      <c r="AB7" s="9" t="str">
        <f>TEXT(AA7,"jjj")</f>
        <v>ven</v>
      </c>
      <c r="AC7" s="10">
        <f>IFERROR(DAY(AA7),"")</f>
        <v>1</v>
      </c>
      <c r="AD7" s="12" t="str">
        <f>IFERROR(INDEX(Tableau1[Jour férié],MATCH(Test!AA7,Liste,0)),"")</f>
        <v/>
      </c>
      <c r="AF7" s="9">
        <f>DATE(RIGHT($B$2,4),7,1)</f>
        <v>43282</v>
      </c>
      <c r="AG7" s="9" t="str">
        <f>TEXT(AF7,"jjj")</f>
        <v>dim</v>
      </c>
      <c r="AH7" s="10">
        <f>IFERROR(DAY(AF7),"")</f>
        <v>1</v>
      </c>
      <c r="AI7" s="12" t="str">
        <f>IFERROR(INDEX(Tableau1[Jour férié],MATCH(Test!AF7,Liste,0)),"")</f>
        <v/>
      </c>
      <c r="AK7" s="9">
        <f>DATE(RIGHT($B$2,4),8,1)</f>
        <v>43313</v>
      </c>
      <c r="AL7" s="9" t="str">
        <f>TEXT(AK7,"jjj")</f>
        <v>mer</v>
      </c>
      <c r="AM7" s="10">
        <f>IFERROR(DAY(AK7),"")</f>
        <v>1</v>
      </c>
      <c r="AN7" s="11" t="str">
        <f>IFERROR(INDEX(Tableau1[Jour férié],MATCH(Test!AK7,Liste,0)),"")</f>
        <v/>
      </c>
      <c r="AP7" s="9">
        <f>DATE(RIGHT($B$2,4),9,1)</f>
        <v>43344</v>
      </c>
      <c r="AQ7" s="9" t="str">
        <f>TEXT(AP7,"jjj")</f>
        <v>sam</v>
      </c>
      <c r="AR7" s="10">
        <f>IFERROR(DAY(AP7),"")</f>
        <v>1</v>
      </c>
      <c r="AS7" s="12" t="str">
        <f>IFERROR(INDEX(Tableau1[Jour férié],MATCH(Test!AP7,Liste,0)),"")</f>
        <v/>
      </c>
      <c r="AU7" s="9">
        <f>DATE(RIGHT($B$2,4),10,1)</f>
        <v>43374</v>
      </c>
      <c r="AV7" s="9" t="str">
        <f>TEXT(AU7,"jjj")</f>
        <v>lun</v>
      </c>
      <c r="AW7" s="10">
        <f>IFERROR(DAY(AU7),"")</f>
        <v>1</v>
      </c>
      <c r="AX7" s="12" t="str">
        <f>IFERROR(INDEX(Tableau1[Jour férié],MATCH(Test!AU7,Liste,0)),"")</f>
        <v/>
      </c>
      <c r="AZ7" s="9">
        <f>DATE(RIGHT($B$2,4),11,1)</f>
        <v>43405</v>
      </c>
      <c r="BA7" s="9" t="str">
        <f>TEXT(AZ7,"jjj")</f>
        <v>jeu</v>
      </c>
      <c r="BB7" s="10">
        <f>IFERROR(DAY(AZ7),"")</f>
        <v>1</v>
      </c>
      <c r="BC7" s="11" t="str">
        <f>IFERROR(INDEX(Tableau1[Jour férié],MATCH(Test!AZ7,Liste,0)),"")</f>
        <v>Toussaint 2018</v>
      </c>
      <c r="BE7" s="9">
        <f>DATE(RIGHT($B$2,4),12,1)</f>
        <v>43435</v>
      </c>
      <c r="BF7" s="9" t="str">
        <f>TEXT(BE7,"jjj")</f>
        <v>sam</v>
      </c>
      <c r="BG7" s="10">
        <f>IFERROR(DAY(BE7),"")</f>
        <v>1</v>
      </c>
      <c r="BH7" s="11" t="str">
        <f>IFERROR(INDEX(Tableau1[Jour férié],MATCH(Test!BE7,Liste,0)),"")</f>
        <v/>
      </c>
    </row>
    <row r="8" spans="2:60" s="8" customFormat="1" ht="18" customHeight="1" x14ac:dyDescent="0.25">
      <c r="B8" s="9">
        <f>IF(EOMONTH(B$7,0)&gt;B7,B7+1,"")</f>
        <v>43102</v>
      </c>
      <c r="C8" s="9" t="str">
        <f t="shared" ref="C8:C37" si="0">TEXT(B8,"jjj")</f>
        <v>mar</v>
      </c>
      <c r="D8" s="10">
        <f t="shared" ref="D8:D37" si="1">IFERROR(DAY(B8),"")</f>
        <v>2</v>
      </c>
      <c r="E8" s="13" t="str">
        <f>IFERROR(INDEX(Tableau1[Jour férié],MATCH(Test!B8,Liste,0)),"")</f>
        <v/>
      </c>
      <c r="G8" s="9">
        <f>IF(EOMONTH(G$7,0)&gt;G7,G7+1,"")</f>
        <v>43133</v>
      </c>
      <c r="H8" s="9" t="str">
        <f t="shared" ref="H8:H37" si="2">TEXT(G8,"jjj")</f>
        <v>ven</v>
      </c>
      <c r="I8" s="10">
        <f t="shared" ref="I8:I37" si="3">IFERROR(DAY(G8),"")</f>
        <v>2</v>
      </c>
      <c r="J8" s="14" t="str">
        <f>IFERROR(INDEX(Tableau1[Jour férié],MATCH(Test!G8,Liste,0)),"")</f>
        <v/>
      </c>
      <c r="L8" s="9">
        <f>IF(EOMONTH(L$7,0)&gt;L7,L7+1,"")</f>
        <v>43161</v>
      </c>
      <c r="M8" s="9" t="str">
        <f t="shared" ref="M8:M37" si="4">TEXT(L8,"jjj")</f>
        <v>ven</v>
      </c>
      <c r="N8" s="10">
        <f t="shared" ref="N8:N37" si="5">IFERROR(DAY(L8),"")</f>
        <v>2</v>
      </c>
      <c r="O8" s="11" t="str">
        <f>IFERROR(INDEX(Tableau1[Jour férié],MATCH(Test!L8,Liste,0)),"")</f>
        <v/>
      </c>
      <c r="Q8" s="9">
        <f>IF(EOMONTH(Q$7,0)&gt;Q7,Q7+1,"")</f>
        <v>43192</v>
      </c>
      <c r="R8" s="9" t="str">
        <f t="shared" ref="R8:R37" si="6">TEXT(Q8,"jjj")</f>
        <v>lun</v>
      </c>
      <c r="S8" s="10">
        <f t="shared" ref="S8:S37" si="7">IFERROR(DAY(Q8),"")</f>
        <v>2</v>
      </c>
      <c r="T8" s="11" t="str">
        <f>IFERROR(INDEX(Tableau1[Jour férié],MATCH(Test!Q8,Liste,0)),"")</f>
        <v>Lundi de Pâques 2018</v>
      </c>
      <c r="V8" s="9">
        <f>IF(EOMONTH(V$7,0)&gt;V7,V7+1,"")</f>
        <v>43222</v>
      </c>
      <c r="W8" s="9" t="str">
        <f t="shared" ref="W8:W37" si="8">TEXT(V8,"jjj")</f>
        <v>mer</v>
      </c>
      <c r="X8" s="10">
        <f t="shared" ref="X8:X37" si="9">IFERROR(DAY(V8),"")</f>
        <v>2</v>
      </c>
      <c r="Y8" s="11" t="str">
        <f>IFERROR(INDEX(Tableau1[Jour férié],MATCH(Test!V8,Liste,0)),"")</f>
        <v/>
      </c>
      <c r="AA8" s="9">
        <f>IF(EOMONTH(AA$7,0)&gt;AA7,AA7+1,"")</f>
        <v>43253</v>
      </c>
      <c r="AB8" s="9" t="str">
        <f t="shared" ref="AB8:AB37" si="10">TEXT(AA8,"jjj")</f>
        <v>sam</v>
      </c>
      <c r="AC8" s="10">
        <f t="shared" ref="AC8:AC37" si="11">IFERROR(DAY(AA8),"")</f>
        <v>2</v>
      </c>
      <c r="AD8" s="10" t="str">
        <f>IFERROR(INDEX(Tableau1[Jour férié],MATCH(Test!AA8,Liste,0)),"")</f>
        <v/>
      </c>
      <c r="AF8" s="9">
        <f>IF(EOMONTH(AF$7,0)&gt;AF7,AF7+1,"")</f>
        <v>43283</v>
      </c>
      <c r="AG8" s="9" t="str">
        <f t="shared" ref="AG8:AG37" si="12">TEXT(AF8,"jjj")</f>
        <v>lun</v>
      </c>
      <c r="AH8" s="10">
        <f t="shared" ref="AH8:AH37" si="13">IFERROR(DAY(AF8),"")</f>
        <v>2</v>
      </c>
      <c r="AI8" s="10" t="str">
        <f>IFERROR(INDEX(Tableau1[Jour férié],MATCH(Test!AF8,Liste,0)),"")</f>
        <v/>
      </c>
      <c r="AK8" s="9">
        <f>IF(EOMONTH(AK$7,0)&gt;AK7,AK7+1,"")</f>
        <v>43314</v>
      </c>
      <c r="AL8" s="9" t="str">
        <f t="shared" ref="AL8:AL37" si="14">TEXT(AK8,"jjj")</f>
        <v>jeu</v>
      </c>
      <c r="AM8" s="10">
        <f t="shared" ref="AM8:AM37" si="15">IFERROR(DAY(AK8),"")</f>
        <v>2</v>
      </c>
      <c r="AN8" s="11" t="str">
        <f>IFERROR(INDEX(Tableau1[Jour férié],MATCH(Test!AK8,Liste,0)),"")</f>
        <v/>
      </c>
      <c r="AP8" s="9">
        <f>IF(EOMONTH(AP$7,0)&gt;AP7,AP7+1,"")</f>
        <v>43345</v>
      </c>
      <c r="AQ8" s="9" t="str">
        <f t="shared" ref="AQ8:AQ37" si="16">TEXT(AP8,"jjj")</f>
        <v>dim</v>
      </c>
      <c r="AR8" s="10">
        <f t="shared" ref="AR8:AR37" si="17">IFERROR(DAY(AP8),"")</f>
        <v>2</v>
      </c>
      <c r="AS8" s="10" t="str">
        <f>IFERROR(INDEX(Tableau1[Jour férié],MATCH(Test!AP8,Liste,0)),"")</f>
        <v/>
      </c>
      <c r="AU8" s="9">
        <f>IF(EOMONTH(AU$7,0)&gt;AU7,AU7+1,"")</f>
        <v>43375</v>
      </c>
      <c r="AV8" s="9" t="str">
        <f t="shared" ref="AV8:AV37" si="18">TEXT(AU8,"jjj")</f>
        <v>mar</v>
      </c>
      <c r="AW8" s="10">
        <f t="shared" ref="AW8:AW37" si="19">IFERROR(DAY(AU8),"")</f>
        <v>2</v>
      </c>
      <c r="AX8" s="10" t="str">
        <f>IFERROR(INDEX(Tableau1[Jour férié],MATCH(Test!AU8,Liste,0)),"")</f>
        <v/>
      </c>
      <c r="AZ8" s="9">
        <f>IF(EOMONTH(AZ$7,0)&gt;AZ7,AZ7+1,"")</f>
        <v>43406</v>
      </c>
      <c r="BA8" s="9" t="str">
        <f t="shared" ref="BA8:BA37" si="20">TEXT(AZ8,"jjj")</f>
        <v>ven</v>
      </c>
      <c r="BB8" s="10">
        <f t="shared" ref="BB8:BB37" si="21">IFERROR(DAY(AZ8),"")</f>
        <v>2</v>
      </c>
      <c r="BC8" s="11" t="str">
        <f>IFERROR(INDEX(Tableau1[Jour férié],MATCH(Test!AZ8,Liste,0)),"")</f>
        <v/>
      </c>
      <c r="BE8" s="9">
        <f>IF(EOMONTH(BE$7,0)&gt;BE7,BE7+1,"")</f>
        <v>43436</v>
      </c>
      <c r="BF8" s="9" t="str">
        <f t="shared" ref="BF8:BF37" si="22">TEXT(BE8,"jjj")</f>
        <v>dim</v>
      </c>
      <c r="BG8" s="10">
        <f t="shared" ref="BG8:BG37" si="23">IFERROR(DAY(BE8),"")</f>
        <v>2</v>
      </c>
      <c r="BH8" s="11" t="str">
        <f>IFERROR(INDEX(Tableau1[Jour férié],MATCH(Test!BE8,Liste,0)),"")</f>
        <v/>
      </c>
    </row>
    <row r="9" spans="2:60" s="8" customFormat="1" ht="18" customHeight="1" x14ac:dyDescent="0.25">
      <c r="B9" s="9">
        <f t="shared" ref="B9:B37" si="24">IF(EOMONTH(B$7,0)&gt;B8,B8+1,"")</f>
        <v>43103</v>
      </c>
      <c r="C9" s="9" t="str">
        <f t="shared" si="0"/>
        <v>mer</v>
      </c>
      <c r="D9" s="10">
        <f t="shared" si="1"/>
        <v>3</v>
      </c>
      <c r="E9" s="13" t="str">
        <f>IFERROR(INDEX(Tableau1[Jour férié],MATCH(Test!B9,Liste,0)),"")</f>
        <v/>
      </c>
      <c r="G9" s="9">
        <f t="shared" ref="G9:G26" si="25">IF(EOMONTH(G$7,0)&gt;G8,G8+1,"")</f>
        <v>43134</v>
      </c>
      <c r="H9" s="9" t="str">
        <f t="shared" si="2"/>
        <v>sam</v>
      </c>
      <c r="I9" s="10">
        <f t="shared" si="3"/>
        <v>3</v>
      </c>
      <c r="J9" s="14" t="str">
        <f>IFERROR(INDEX(Tableau1[Jour férié],MATCH(Test!G9,Liste,0)),"")</f>
        <v/>
      </c>
      <c r="L9" s="9">
        <f t="shared" ref="L9:L26" si="26">IF(EOMONTH(L$7,0)&gt;L8,L8+1,"")</f>
        <v>43162</v>
      </c>
      <c r="M9" s="9" t="str">
        <f t="shared" si="4"/>
        <v>sam</v>
      </c>
      <c r="N9" s="10">
        <f t="shared" si="5"/>
        <v>3</v>
      </c>
      <c r="O9" s="11" t="str">
        <f>IFERROR(INDEX(Tableau1[Jour férié],MATCH(Test!L9,Liste,0)),"")</f>
        <v/>
      </c>
      <c r="Q9" s="9">
        <f t="shared" ref="Q9:Q26" si="27">IF(EOMONTH(Q$7,0)&gt;Q8,Q8+1,"")</f>
        <v>43193</v>
      </c>
      <c r="R9" s="9" t="str">
        <f t="shared" si="6"/>
        <v>mar</v>
      </c>
      <c r="S9" s="10">
        <f t="shared" si="7"/>
        <v>3</v>
      </c>
      <c r="T9" s="11" t="str">
        <f>IFERROR(INDEX(Tableau1[Jour férié],MATCH(Test!Q9,Liste,0)),"")</f>
        <v/>
      </c>
      <c r="V9" s="9">
        <f t="shared" ref="V9:V26" si="28">IF(EOMONTH(V$7,0)&gt;V8,V8+1,"")</f>
        <v>43223</v>
      </c>
      <c r="W9" s="9" t="str">
        <f t="shared" si="8"/>
        <v>jeu</v>
      </c>
      <c r="X9" s="10">
        <f t="shared" si="9"/>
        <v>3</v>
      </c>
      <c r="Y9" s="11" t="str">
        <f>IFERROR(INDEX(Tableau1[Jour férié],MATCH(Test!V9,Liste,0)),"")</f>
        <v/>
      </c>
      <c r="AA9" s="9">
        <f t="shared" ref="AA9:AA26" si="29">IF(EOMONTH(AA$7,0)&gt;AA8,AA8+1,"")</f>
        <v>43254</v>
      </c>
      <c r="AB9" s="9" t="str">
        <f t="shared" si="10"/>
        <v>dim</v>
      </c>
      <c r="AC9" s="10">
        <f t="shared" si="11"/>
        <v>3</v>
      </c>
      <c r="AD9" s="10" t="str">
        <f>IFERROR(INDEX(Tableau1[Jour férié],MATCH(Test!AA9,Liste,0)),"")</f>
        <v/>
      </c>
      <c r="AF9" s="9">
        <f t="shared" ref="AF9:AF26" si="30">IF(EOMONTH(AF$7,0)&gt;AF8,AF8+1,"")</f>
        <v>43284</v>
      </c>
      <c r="AG9" s="9" t="str">
        <f t="shared" si="12"/>
        <v>mar</v>
      </c>
      <c r="AH9" s="10">
        <f t="shared" si="13"/>
        <v>3</v>
      </c>
      <c r="AI9" s="10" t="str">
        <f>IFERROR(INDEX(Tableau1[Jour férié],MATCH(Test!AF9,Liste,0)),"")</f>
        <v/>
      </c>
      <c r="AK9" s="9">
        <f t="shared" ref="AK9:AK26" si="31">IF(EOMONTH(AK$7,0)&gt;AK8,AK8+1,"")</f>
        <v>43315</v>
      </c>
      <c r="AL9" s="9" t="str">
        <f t="shared" si="14"/>
        <v>ven</v>
      </c>
      <c r="AM9" s="10">
        <f t="shared" si="15"/>
        <v>3</v>
      </c>
      <c r="AN9" s="11" t="str">
        <f>IFERROR(INDEX(Tableau1[Jour férié],MATCH(Test!AK9,Liste,0)),"")</f>
        <v/>
      </c>
      <c r="AP9" s="9">
        <f t="shared" ref="AP9:AP26" si="32">IF(EOMONTH(AP$7,0)&gt;AP8,AP8+1,"")</f>
        <v>43346</v>
      </c>
      <c r="AQ9" s="9" t="str">
        <f t="shared" si="16"/>
        <v>lun</v>
      </c>
      <c r="AR9" s="10">
        <f t="shared" si="17"/>
        <v>3</v>
      </c>
      <c r="AS9" s="10" t="str">
        <f>IFERROR(INDEX(Tableau1[Jour férié],MATCH(Test!AP9,Liste,0)),"")</f>
        <v/>
      </c>
      <c r="AU9" s="9">
        <f t="shared" ref="AU9:AU26" si="33">IF(EOMONTH(AU$7,0)&gt;AU8,AU8+1,"")</f>
        <v>43376</v>
      </c>
      <c r="AV9" s="9" t="str">
        <f t="shared" si="18"/>
        <v>mer</v>
      </c>
      <c r="AW9" s="10">
        <f t="shared" si="19"/>
        <v>3</v>
      </c>
      <c r="AX9" s="10" t="str">
        <f>IFERROR(INDEX(Tableau1[Jour férié],MATCH(Test!AU9,Liste,0)),"")</f>
        <v/>
      </c>
      <c r="AZ9" s="9">
        <f t="shared" ref="AZ9:AZ26" si="34">IF(EOMONTH(AZ$7,0)&gt;AZ8,AZ8+1,"")</f>
        <v>43407</v>
      </c>
      <c r="BA9" s="9" t="str">
        <f t="shared" si="20"/>
        <v>sam</v>
      </c>
      <c r="BB9" s="10">
        <f t="shared" si="21"/>
        <v>3</v>
      </c>
      <c r="BC9" s="11" t="str">
        <f>IFERROR(INDEX(Tableau1[Jour férié],MATCH(Test!AZ9,Liste,0)),"")</f>
        <v/>
      </c>
      <c r="BE9" s="9">
        <f t="shared" ref="BE9:BE26" si="35">IF(EOMONTH(BE$7,0)&gt;BE8,BE8+1,"")</f>
        <v>43437</v>
      </c>
      <c r="BF9" s="9" t="str">
        <f t="shared" si="22"/>
        <v>lun</v>
      </c>
      <c r="BG9" s="10">
        <f t="shared" si="23"/>
        <v>3</v>
      </c>
      <c r="BH9" s="11" t="str">
        <f>IFERROR(INDEX(Tableau1[Jour férié],MATCH(Test!BE9,Liste,0)),"")</f>
        <v/>
      </c>
    </row>
    <row r="10" spans="2:60" s="8" customFormat="1" ht="18" customHeight="1" x14ac:dyDescent="0.25">
      <c r="B10" s="9">
        <f t="shared" si="24"/>
        <v>43104</v>
      </c>
      <c r="C10" s="9" t="str">
        <f t="shared" si="0"/>
        <v>jeu</v>
      </c>
      <c r="D10" s="10">
        <f t="shared" si="1"/>
        <v>4</v>
      </c>
      <c r="E10" s="13" t="str">
        <f>IFERROR(INDEX(Tableau1[Jour férié],MATCH(Test!B10,Liste,0)),"")</f>
        <v/>
      </c>
      <c r="G10" s="9">
        <f t="shared" si="25"/>
        <v>43135</v>
      </c>
      <c r="H10" s="9" t="str">
        <f t="shared" si="2"/>
        <v>dim</v>
      </c>
      <c r="I10" s="10">
        <f t="shared" si="3"/>
        <v>4</v>
      </c>
      <c r="J10" s="14" t="str">
        <f>IFERROR(INDEX(Tableau1[Jour férié],MATCH(Test!G10,Liste,0)),"")</f>
        <v/>
      </c>
      <c r="L10" s="9">
        <f t="shared" si="26"/>
        <v>43163</v>
      </c>
      <c r="M10" s="9" t="str">
        <f t="shared" si="4"/>
        <v>dim</v>
      </c>
      <c r="N10" s="10">
        <f t="shared" si="5"/>
        <v>4</v>
      </c>
      <c r="O10" s="11" t="str">
        <f>IFERROR(INDEX(Tableau1[Jour férié],MATCH(Test!L10,Liste,0)),"")</f>
        <v/>
      </c>
      <c r="Q10" s="9">
        <f t="shared" si="27"/>
        <v>43194</v>
      </c>
      <c r="R10" s="9" t="str">
        <f t="shared" si="6"/>
        <v>mer</v>
      </c>
      <c r="S10" s="10">
        <f t="shared" si="7"/>
        <v>4</v>
      </c>
      <c r="T10" s="11" t="str">
        <f>IFERROR(INDEX(Tableau1[Jour férié],MATCH(Test!Q10,Liste,0)),"")</f>
        <v/>
      </c>
      <c r="V10" s="9">
        <f t="shared" si="28"/>
        <v>43224</v>
      </c>
      <c r="W10" s="9" t="str">
        <f t="shared" si="8"/>
        <v>ven</v>
      </c>
      <c r="X10" s="10">
        <f t="shared" si="9"/>
        <v>4</v>
      </c>
      <c r="Y10" s="11" t="str">
        <f>IFERROR(INDEX(Tableau1[Jour férié],MATCH(Test!V10,Liste,0)),"")</f>
        <v/>
      </c>
      <c r="AA10" s="9">
        <f t="shared" si="29"/>
        <v>43255</v>
      </c>
      <c r="AB10" s="9" t="str">
        <f t="shared" si="10"/>
        <v>lun</v>
      </c>
      <c r="AC10" s="10">
        <f t="shared" si="11"/>
        <v>4</v>
      </c>
      <c r="AD10" s="10" t="str">
        <f>IFERROR(INDEX(Tableau1[Jour férié],MATCH(Test!AA10,Liste,0)),"")</f>
        <v/>
      </c>
      <c r="AF10" s="9">
        <f t="shared" si="30"/>
        <v>43285</v>
      </c>
      <c r="AG10" s="9" t="str">
        <f t="shared" si="12"/>
        <v>mer</v>
      </c>
      <c r="AH10" s="10">
        <f t="shared" si="13"/>
        <v>4</v>
      </c>
      <c r="AI10" s="10" t="str">
        <f>IFERROR(INDEX(Tableau1[Jour férié],MATCH(Test!AF10,Liste,0)),"")</f>
        <v/>
      </c>
      <c r="AK10" s="9">
        <f t="shared" si="31"/>
        <v>43316</v>
      </c>
      <c r="AL10" s="9" t="str">
        <f t="shared" si="14"/>
        <v>sam</v>
      </c>
      <c r="AM10" s="10">
        <f t="shared" si="15"/>
        <v>4</v>
      </c>
      <c r="AN10" s="11" t="str">
        <f>IFERROR(INDEX(Tableau1[Jour férié],MATCH(Test!AK10,Liste,0)),"")</f>
        <v/>
      </c>
      <c r="AP10" s="9">
        <f t="shared" si="32"/>
        <v>43347</v>
      </c>
      <c r="AQ10" s="9" t="str">
        <f t="shared" si="16"/>
        <v>mar</v>
      </c>
      <c r="AR10" s="10">
        <f t="shared" si="17"/>
        <v>4</v>
      </c>
      <c r="AS10" s="10" t="str">
        <f>IFERROR(INDEX(Tableau1[Jour férié],MATCH(Test!AP10,Liste,0)),"")</f>
        <v/>
      </c>
      <c r="AU10" s="9">
        <f t="shared" si="33"/>
        <v>43377</v>
      </c>
      <c r="AV10" s="9" t="str">
        <f t="shared" si="18"/>
        <v>jeu</v>
      </c>
      <c r="AW10" s="10">
        <f t="shared" si="19"/>
        <v>4</v>
      </c>
      <c r="AX10" s="10" t="str">
        <f>IFERROR(INDEX(Tableau1[Jour férié],MATCH(Test!AU10,Liste,0)),"")</f>
        <v/>
      </c>
      <c r="AZ10" s="9">
        <f t="shared" si="34"/>
        <v>43408</v>
      </c>
      <c r="BA10" s="9" t="str">
        <f t="shared" si="20"/>
        <v>dim</v>
      </c>
      <c r="BB10" s="10">
        <f t="shared" si="21"/>
        <v>4</v>
      </c>
      <c r="BC10" s="11" t="str">
        <f>IFERROR(INDEX(Tableau1[Jour férié],MATCH(Test!AZ10,Liste,0)),"")</f>
        <v/>
      </c>
      <c r="BE10" s="9">
        <f t="shared" si="35"/>
        <v>43438</v>
      </c>
      <c r="BF10" s="9" t="str">
        <f t="shared" si="22"/>
        <v>mar</v>
      </c>
      <c r="BG10" s="10">
        <f t="shared" si="23"/>
        <v>4</v>
      </c>
      <c r="BH10" s="11" t="str">
        <f>IFERROR(INDEX(Tableau1[Jour férié],MATCH(Test!BE10,Liste,0)),"")</f>
        <v/>
      </c>
    </row>
    <row r="11" spans="2:60" s="8" customFormat="1" ht="18" customHeight="1" x14ac:dyDescent="0.25">
      <c r="B11" s="9">
        <f t="shared" si="24"/>
        <v>43105</v>
      </c>
      <c r="C11" s="9" t="str">
        <f t="shared" si="0"/>
        <v>ven</v>
      </c>
      <c r="D11" s="10">
        <f t="shared" si="1"/>
        <v>5</v>
      </c>
      <c r="E11" s="13" t="str">
        <f>IFERROR(INDEX(Tableau1[Jour férié],MATCH(Test!B11,Liste,0)),"")</f>
        <v/>
      </c>
      <c r="G11" s="9">
        <f t="shared" si="25"/>
        <v>43136</v>
      </c>
      <c r="H11" s="9" t="str">
        <f t="shared" si="2"/>
        <v>lun</v>
      </c>
      <c r="I11" s="10">
        <f t="shared" si="3"/>
        <v>5</v>
      </c>
      <c r="J11" s="14" t="str">
        <f>IFERROR(INDEX(Tableau1[Jour férié],MATCH(Test!G11,Liste,0)),"")</f>
        <v/>
      </c>
      <c r="L11" s="9">
        <f t="shared" si="26"/>
        <v>43164</v>
      </c>
      <c r="M11" s="9" t="str">
        <f t="shared" si="4"/>
        <v>lun</v>
      </c>
      <c r="N11" s="10">
        <f t="shared" si="5"/>
        <v>5</v>
      </c>
      <c r="O11" s="11" t="str">
        <f>IFERROR(INDEX(Tableau1[Jour férié],MATCH(Test!L11,Liste,0)),"")</f>
        <v/>
      </c>
      <c r="Q11" s="9">
        <f t="shared" si="27"/>
        <v>43195</v>
      </c>
      <c r="R11" s="9" t="str">
        <f t="shared" si="6"/>
        <v>jeu</v>
      </c>
      <c r="S11" s="10">
        <f t="shared" si="7"/>
        <v>5</v>
      </c>
      <c r="T11" s="11" t="str">
        <f>IFERROR(INDEX(Tableau1[Jour férié],MATCH(Test!Q11,Liste,0)),"")</f>
        <v/>
      </c>
      <c r="V11" s="9">
        <f t="shared" si="28"/>
        <v>43225</v>
      </c>
      <c r="W11" s="9" t="str">
        <f t="shared" si="8"/>
        <v>sam</v>
      </c>
      <c r="X11" s="10">
        <f t="shared" si="9"/>
        <v>5</v>
      </c>
      <c r="Y11" s="11" t="str">
        <f>IFERROR(INDEX(Tableau1[Jour férié],MATCH(Test!V11,Liste,0)),"")</f>
        <v/>
      </c>
      <c r="AA11" s="9">
        <f t="shared" si="29"/>
        <v>43256</v>
      </c>
      <c r="AB11" s="9" t="str">
        <f t="shared" si="10"/>
        <v>mar</v>
      </c>
      <c r="AC11" s="10">
        <f t="shared" si="11"/>
        <v>5</v>
      </c>
      <c r="AD11" s="11" t="str">
        <f>IFERROR(INDEX(Tableau1[Jour férié],MATCH(Test!AA11,Liste,0)),"")</f>
        <v/>
      </c>
      <c r="AF11" s="9">
        <f t="shared" si="30"/>
        <v>43286</v>
      </c>
      <c r="AG11" s="9" t="str">
        <f t="shared" si="12"/>
        <v>jeu</v>
      </c>
      <c r="AH11" s="10">
        <f t="shared" si="13"/>
        <v>5</v>
      </c>
      <c r="AI11" s="10" t="str">
        <f>IFERROR(INDEX(Tableau1[Jour férié],MATCH(Test!AF11,Liste,0)),"")</f>
        <v/>
      </c>
      <c r="AK11" s="9">
        <f t="shared" si="31"/>
        <v>43317</v>
      </c>
      <c r="AL11" s="9" t="str">
        <f t="shared" si="14"/>
        <v>dim</v>
      </c>
      <c r="AM11" s="10">
        <f t="shared" si="15"/>
        <v>5</v>
      </c>
      <c r="AN11" s="11" t="str">
        <f>IFERROR(INDEX(Tableau1[Jour férié],MATCH(Test!AK11,Liste,0)),"")</f>
        <v/>
      </c>
      <c r="AP11" s="9">
        <f t="shared" si="32"/>
        <v>43348</v>
      </c>
      <c r="AQ11" s="9" t="str">
        <f t="shared" si="16"/>
        <v>mer</v>
      </c>
      <c r="AR11" s="10">
        <f t="shared" si="17"/>
        <v>5</v>
      </c>
      <c r="AS11" s="10" t="str">
        <f>IFERROR(INDEX(Tableau1[Jour férié],MATCH(Test!AP11,Liste,0)),"")</f>
        <v/>
      </c>
      <c r="AU11" s="9">
        <f t="shared" si="33"/>
        <v>43378</v>
      </c>
      <c r="AV11" s="9" t="str">
        <f t="shared" si="18"/>
        <v>ven</v>
      </c>
      <c r="AW11" s="10">
        <f t="shared" si="19"/>
        <v>5</v>
      </c>
      <c r="AX11" s="10" t="str">
        <f>IFERROR(INDEX(Tableau1[Jour férié],MATCH(Test!AU11,Liste,0)),"")</f>
        <v/>
      </c>
      <c r="AZ11" s="9">
        <f t="shared" si="34"/>
        <v>43409</v>
      </c>
      <c r="BA11" s="9" t="str">
        <f t="shared" si="20"/>
        <v>lun</v>
      </c>
      <c r="BB11" s="10">
        <f t="shared" si="21"/>
        <v>5</v>
      </c>
      <c r="BC11" s="11" t="str">
        <f>IFERROR(INDEX(Tableau1[Jour férié],MATCH(Test!AZ11,Liste,0)),"")</f>
        <v/>
      </c>
      <c r="BE11" s="9">
        <f t="shared" si="35"/>
        <v>43439</v>
      </c>
      <c r="BF11" s="9" t="str">
        <f t="shared" si="22"/>
        <v>mer</v>
      </c>
      <c r="BG11" s="10">
        <f t="shared" si="23"/>
        <v>5</v>
      </c>
      <c r="BH11" s="11" t="str">
        <f>IFERROR(INDEX(Tableau1[Jour férié],MATCH(Test!BE11,Liste,0)),"")</f>
        <v/>
      </c>
    </row>
    <row r="12" spans="2:60" s="8" customFormat="1" ht="18" customHeight="1" x14ac:dyDescent="0.25">
      <c r="B12" s="9">
        <f t="shared" si="24"/>
        <v>43106</v>
      </c>
      <c r="C12" s="9" t="str">
        <f t="shared" si="0"/>
        <v>sam</v>
      </c>
      <c r="D12" s="10">
        <f t="shared" si="1"/>
        <v>6</v>
      </c>
      <c r="E12" s="13" t="str">
        <f>IFERROR(INDEX(Tableau1[Jour férié],MATCH(Test!B12,Liste,0)),"")</f>
        <v/>
      </c>
      <c r="G12" s="9">
        <f t="shared" si="25"/>
        <v>43137</v>
      </c>
      <c r="H12" s="9" t="str">
        <f t="shared" si="2"/>
        <v>mar</v>
      </c>
      <c r="I12" s="10">
        <f t="shared" si="3"/>
        <v>6</v>
      </c>
      <c r="J12" s="14" t="str">
        <f>IFERROR(INDEX(Tableau1[Jour férié],MATCH(Test!G12,Liste,0)),"")</f>
        <v/>
      </c>
      <c r="L12" s="9">
        <f t="shared" si="26"/>
        <v>43165</v>
      </c>
      <c r="M12" s="9" t="str">
        <f t="shared" si="4"/>
        <v>mar</v>
      </c>
      <c r="N12" s="10">
        <f t="shared" si="5"/>
        <v>6</v>
      </c>
      <c r="O12" s="11" t="str">
        <f>IFERROR(INDEX(Tableau1[Jour férié],MATCH(Test!L12,Liste,0)),"")</f>
        <v/>
      </c>
      <c r="Q12" s="9">
        <f t="shared" si="27"/>
        <v>43196</v>
      </c>
      <c r="R12" s="9" t="str">
        <f t="shared" si="6"/>
        <v>ven</v>
      </c>
      <c r="S12" s="10">
        <f t="shared" si="7"/>
        <v>6</v>
      </c>
      <c r="T12" s="11" t="str">
        <f>IFERROR(INDEX(Tableau1[Jour férié],MATCH(Test!Q12,Liste,0)),"")</f>
        <v/>
      </c>
      <c r="V12" s="9">
        <f t="shared" si="28"/>
        <v>43226</v>
      </c>
      <c r="W12" s="9" t="str">
        <f t="shared" si="8"/>
        <v>dim</v>
      </c>
      <c r="X12" s="10">
        <f t="shared" si="9"/>
        <v>6</v>
      </c>
      <c r="Y12" s="11" t="str">
        <f>IFERROR(INDEX(Tableau1[Jour férié],MATCH(Test!V12,Liste,0)),"")</f>
        <v/>
      </c>
      <c r="AA12" s="9">
        <f t="shared" si="29"/>
        <v>43257</v>
      </c>
      <c r="AB12" s="9" t="str">
        <f t="shared" si="10"/>
        <v>mer</v>
      </c>
      <c r="AC12" s="10">
        <f t="shared" si="11"/>
        <v>6</v>
      </c>
      <c r="AD12" s="10" t="str">
        <f>IFERROR(INDEX(Tableau1[Jour férié],MATCH(Test!AA12,Liste,0)),"")</f>
        <v/>
      </c>
      <c r="AF12" s="9">
        <f t="shared" si="30"/>
        <v>43287</v>
      </c>
      <c r="AG12" s="9" t="str">
        <f t="shared" si="12"/>
        <v>ven</v>
      </c>
      <c r="AH12" s="10">
        <f t="shared" si="13"/>
        <v>6</v>
      </c>
      <c r="AI12" s="10" t="str">
        <f>IFERROR(INDEX(Tableau1[Jour férié],MATCH(Test!AF12,Liste,0)),"")</f>
        <v/>
      </c>
      <c r="AK12" s="9">
        <f t="shared" si="31"/>
        <v>43318</v>
      </c>
      <c r="AL12" s="9" t="str">
        <f t="shared" si="14"/>
        <v>lun</v>
      </c>
      <c r="AM12" s="10">
        <f t="shared" si="15"/>
        <v>6</v>
      </c>
      <c r="AN12" s="11" t="str">
        <f>IFERROR(INDEX(Tableau1[Jour férié],MATCH(Test!AK12,Liste,0)),"")</f>
        <v/>
      </c>
      <c r="AP12" s="9">
        <f t="shared" si="32"/>
        <v>43349</v>
      </c>
      <c r="AQ12" s="9" t="str">
        <f t="shared" si="16"/>
        <v>jeu</v>
      </c>
      <c r="AR12" s="10">
        <f t="shared" si="17"/>
        <v>6</v>
      </c>
      <c r="AS12" s="10" t="str">
        <f>IFERROR(INDEX(Tableau1[Jour férié],MATCH(Test!AP12,Liste,0)),"")</f>
        <v/>
      </c>
      <c r="AU12" s="9">
        <f t="shared" si="33"/>
        <v>43379</v>
      </c>
      <c r="AV12" s="9" t="str">
        <f t="shared" si="18"/>
        <v>sam</v>
      </c>
      <c r="AW12" s="10">
        <f t="shared" si="19"/>
        <v>6</v>
      </c>
      <c r="AX12" s="10" t="str">
        <f>IFERROR(INDEX(Tableau1[Jour férié],MATCH(Test!AU12,Liste,0)),"")</f>
        <v/>
      </c>
      <c r="AZ12" s="9">
        <f t="shared" si="34"/>
        <v>43410</v>
      </c>
      <c r="BA12" s="9" t="str">
        <f t="shared" si="20"/>
        <v>mar</v>
      </c>
      <c r="BB12" s="10">
        <f t="shared" si="21"/>
        <v>6</v>
      </c>
      <c r="BC12" s="11" t="str">
        <f>IFERROR(INDEX(Tableau1[Jour férié],MATCH(Test!AZ12,Liste,0)),"")</f>
        <v/>
      </c>
      <c r="BE12" s="9">
        <f t="shared" si="35"/>
        <v>43440</v>
      </c>
      <c r="BF12" s="9" t="str">
        <f t="shared" si="22"/>
        <v>jeu</v>
      </c>
      <c r="BG12" s="10">
        <f t="shared" si="23"/>
        <v>6</v>
      </c>
      <c r="BH12" s="11" t="str">
        <f>IFERROR(INDEX(Tableau1[Jour férié],MATCH(Test!BE12,Liste,0)),"")</f>
        <v/>
      </c>
    </row>
    <row r="13" spans="2:60" s="8" customFormat="1" ht="18" customHeight="1" x14ac:dyDescent="0.25">
      <c r="B13" s="9">
        <f t="shared" si="24"/>
        <v>43107</v>
      </c>
      <c r="C13" s="9" t="str">
        <f t="shared" si="0"/>
        <v>dim</v>
      </c>
      <c r="D13" s="10">
        <f t="shared" si="1"/>
        <v>7</v>
      </c>
      <c r="E13" s="13" t="str">
        <f>IFERROR(INDEX(Tableau1[Jour férié],MATCH(Test!B13,Liste,0)),"")</f>
        <v/>
      </c>
      <c r="G13" s="9">
        <f t="shared" si="25"/>
        <v>43138</v>
      </c>
      <c r="H13" s="9" t="str">
        <f t="shared" si="2"/>
        <v>mer</v>
      </c>
      <c r="I13" s="10">
        <f t="shared" si="3"/>
        <v>7</v>
      </c>
      <c r="J13" s="14" t="str">
        <f>IFERROR(INDEX(Tableau1[Jour férié],MATCH(Test!G13,Liste,0)),"")</f>
        <v/>
      </c>
      <c r="L13" s="9">
        <f t="shared" si="26"/>
        <v>43166</v>
      </c>
      <c r="M13" s="9" t="str">
        <f t="shared" si="4"/>
        <v>mer</v>
      </c>
      <c r="N13" s="10">
        <f t="shared" si="5"/>
        <v>7</v>
      </c>
      <c r="O13" s="11" t="str">
        <f>IFERROR(INDEX(Tableau1[Jour férié],MATCH(Test!L13,Liste,0)),"")</f>
        <v/>
      </c>
      <c r="Q13" s="9">
        <f t="shared" si="27"/>
        <v>43197</v>
      </c>
      <c r="R13" s="9" t="str">
        <f t="shared" si="6"/>
        <v>sam</v>
      </c>
      <c r="S13" s="10">
        <f t="shared" si="7"/>
        <v>7</v>
      </c>
      <c r="T13" s="11" t="str">
        <f>IFERROR(INDEX(Tableau1[Jour férié],MATCH(Test!Q13,Liste,0)),"")</f>
        <v/>
      </c>
      <c r="V13" s="9">
        <f t="shared" si="28"/>
        <v>43227</v>
      </c>
      <c r="W13" s="9" t="str">
        <f t="shared" si="8"/>
        <v>lun</v>
      </c>
      <c r="X13" s="10">
        <f t="shared" si="9"/>
        <v>7</v>
      </c>
      <c r="Y13" s="11" t="str">
        <f>IFERROR(INDEX(Tableau1[Jour férié],MATCH(Test!V13,Liste,0)),"")</f>
        <v/>
      </c>
      <c r="AA13" s="9">
        <f t="shared" si="29"/>
        <v>43258</v>
      </c>
      <c r="AB13" s="9" t="str">
        <f t="shared" si="10"/>
        <v>jeu</v>
      </c>
      <c r="AC13" s="10">
        <f t="shared" si="11"/>
        <v>7</v>
      </c>
      <c r="AD13" s="10" t="str">
        <f>IFERROR(INDEX(Tableau1[Jour férié],MATCH(Test!AA13,Liste,0)),"")</f>
        <v/>
      </c>
      <c r="AF13" s="9">
        <f t="shared" si="30"/>
        <v>43288</v>
      </c>
      <c r="AG13" s="9" t="str">
        <f t="shared" si="12"/>
        <v>sam</v>
      </c>
      <c r="AH13" s="10">
        <f t="shared" si="13"/>
        <v>7</v>
      </c>
      <c r="AI13" s="10" t="str">
        <f>IFERROR(INDEX(Tableau1[Jour férié],MATCH(Test!AF13,Liste,0)),"")</f>
        <v/>
      </c>
      <c r="AK13" s="9">
        <f t="shared" si="31"/>
        <v>43319</v>
      </c>
      <c r="AL13" s="9" t="str">
        <f t="shared" si="14"/>
        <v>mar</v>
      </c>
      <c r="AM13" s="10">
        <f t="shared" si="15"/>
        <v>7</v>
      </c>
      <c r="AN13" s="11" t="str">
        <f>IFERROR(INDEX(Tableau1[Jour férié],MATCH(Test!AK13,Liste,0)),"")</f>
        <v/>
      </c>
      <c r="AP13" s="9">
        <f t="shared" si="32"/>
        <v>43350</v>
      </c>
      <c r="AQ13" s="9" t="str">
        <f t="shared" si="16"/>
        <v>ven</v>
      </c>
      <c r="AR13" s="10">
        <f t="shared" si="17"/>
        <v>7</v>
      </c>
      <c r="AS13" s="10" t="str">
        <f>IFERROR(INDEX(Tableau1[Jour férié],MATCH(Test!AP13,Liste,0)),"")</f>
        <v/>
      </c>
      <c r="AU13" s="9">
        <f t="shared" si="33"/>
        <v>43380</v>
      </c>
      <c r="AV13" s="9" t="str">
        <f t="shared" si="18"/>
        <v>dim</v>
      </c>
      <c r="AW13" s="10">
        <f t="shared" si="19"/>
        <v>7</v>
      </c>
      <c r="AX13" s="10" t="str">
        <f>IFERROR(INDEX(Tableau1[Jour férié],MATCH(Test!AU13,Liste,0)),"")</f>
        <v/>
      </c>
      <c r="AZ13" s="9">
        <f t="shared" si="34"/>
        <v>43411</v>
      </c>
      <c r="BA13" s="9" t="str">
        <f t="shared" si="20"/>
        <v>mer</v>
      </c>
      <c r="BB13" s="10">
        <f t="shared" si="21"/>
        <v>7</v>
      </c>
      <c r="BC13" s="11" t="str">
        <f>IFERROR(INDEX(Tableau1[Jour férié],MATCH(Test!AZ13,Liste,0)),"")</f>
        <v/>
      </c>
      <c r="BE13" s="9">
        <f t="shared" si="35"/>
        <v>43441</v>
      </c>
      <c r="BF13" s="9" t="str">
        <f t="shared" si="22"/>
        <v>ven</v>
      </c>
      <c r="BG13" s="10">
        <f t="shared" si="23"/>
        <v>7</v>
      </c>
      <c r="BH13" s="11" t="str">
        <f>IFERROR(INDEX(Tableau1[Jour férié],MATCH(Test!BE13,Liste,0)),"")</f>
        <v/>
      </c>
    </row>
    <row r="14" spans="2:60" s="8" customFormat="1" ht="18" customHeight="1" x14ac:dyDescent="0.25">
      <c r="B14" s="9">
        <f t="shared" si="24"/>
        <v>43108</v>
      </c>
      <c r="C14" s="9" t="str">
        <f t="shared" si="0"/>
        <v>lun</v>
      </c>
      <c r="D14" s="10">
        <f t="shared" si="1"/>
        <v>8</v>
      </c>
      <c r="E14" s="13" t="str">
        <f>IFERROR(INDEX(Tableau1[Jour férié],MATCH(Test!B14,Liste,0)),"")</f>
        <v/>
      </c>
      <c r="G14" s="9">
        <f t="shared" si="25"/>
        <v>43139</v>
      </c>
      <c r="H14" s="9" t="str">
        <f t="shared" si="2"/>
        <v>jeu</v>
      </c>
      <c r="I14" s="10">
        <f t="shared" si="3"/>
        <v>8</v>
      </c>
      <c r="J14" s="14" t="str">
        <f>IFERROR(INDEX(Tableau1[Jour férié],MATCH(Test!G14,Liste,0)),"")</f>
        <v/>
      </c>
      <c r="L14" s="9">
        <f t="shared" si="26"/>
        <v>43167</v>
      </c>
      <c r="M14" s="9" t="str">
        <f t="shared" si="4"/>
        <v>jeu</v>
      </c>
      <c r="N14" s="10">
        <f t="shared" si="5"/>
        <v>8</v>
      </c>
      <c r="O14" s="11" t="str">
        <f>IFERROR(INDEX(Tableau1[Jour férié],MATCH(Test!L14,Liste,0)),"")</f>
        <v/>
      </c>
      <c r="Q14" s="9">
        <f t="shared" si="27"/>
        <v>43198</v>
      </c>
      <c r="R14" s="9" t="str">
        <f t="shared" si="6"/>
        <v>dim</v>
      </c>
      <c r="S14" s="10">
        <f t="shared" si="7"/>
        <v>8</v>
      </c>
      <c r="T14" s="11" t="str">
        <f>IFERROR(INDEX(Tableau1[Jour férié],MATCH(Test!Q14,Liste,0)),"")</f>
        <v/>
      </c>
      <c r="V14" s="9">
        <f t="shared" si="28"/>
        <v>43228</v>
      </c>
      <c r="W14" s="9" t="str">
        <f t="shared" si="8"/>
        <v>mar</v>
      </c>
      <c r="X14" s="10">
        <f t="shared" si="9"/>
        <v>8</v>
      </c>
      <c r="Y14" s="11" t="str">
        <f>IFERROR(INDEX(Tableau1[Jour férié],MATCH(Test!V14,Liste,0)),"")</f>
        <v/>
      </c>
      <c r="AA14" s="9">
        <f t="shared" si="29"/>
        <v>43259</v>
      </c>
      <c r="AB14" s="9" t="str">
        <f t="shared" si="10"/>
        <v>ven</v>
      </c>
      <c r="AC14" s="10">
        <f t="shared" si="11"/>
        <v>8</v>
      </c>
      <c r="AD14" s="10" t="str">
        <f>IFERROR(INDEX(Tableau1[Jour férié],MATCH(Test!AA14,Liste,0)),"")</f>
        <v/>
      </c>
      <c r="AF14" s="9">
        <f t="shared" si="30"/>
        <v>43289</v>
      </c>
      <c r="AG14" s="9" t="str">
        <f t="shared" si="12"/>
        <v>dim</v>
      </c>
      <c r="AH14" s="10">
        <f t="shared" si="13"/>
        <v>8</v>
      </c>
      <c r="AI14" s="10" t="str">
        <f>IFERROR(INDEX(Tableau1[Jour férié],MATCH(Test!AF14,Liste,0)),"")</f>
        <v/>
      </c>
      <c r="AK14" s="9">
        <f t="shared" si="31"/>
        <v>43320</v>
      </c>
      <c r="AL14" s="9" t="str">
        <f t="shared" si="14"/>
        <v>mer</v>
      </c>
      <c r="AM14" s="10">
        <f t="shared" si="15"/>
        <v>8</v>
      </c>
      <c r="AN14" s="11" t="str">
        <f>IFERROR(INDEX(Tableau1[Jour férié],MATCH(Test!AK14,Liste,0)),"")</f>
        <v/>
      </c>
      <c r="AP14" s="9">
        <f t="shared" si="32"/>
        <v>43351</v>
      </c>
      <c r="AQ14" s="9" t="str">
        <f t="shared" si="16"/>
        <v>sam</v>
      </c>
      <c r="AR14" s="10">
        <f t="shared" si="17"/>
        <v>8</v>
      </c>
      <c r="AS14" s="10" t="str">
        <f>IFERROR(INDEX(Tableau1[Jour férié],MATCH(Test!AP14,Liste,0)),"")</f>
        <v/>
      </c>
      <c r="AU14" s="9">
        <f t="shared" si="33"/>
        <v>43381</v>
      </c>
      <c r="AV14" s="9" t="str">
        <f t="shared" si="18"/>
        <v>lun</v>
      </c>
      <c r="AW14" s="10">
        <f t="shared" si="19"/>
        <v>8</v>
      </c>
      <c r="AX14" s="10" t="str">
        <f>IFERROR(INDEX(Tableau1[Jour férié],MATCH(Test!AU14,Liste,0)),"")</f>
        <v/>
      </c>
      <c r="AZ14" s="9">
        <f t="shared" si="34"/>
        <v>43412</v>
      </c>
      <c r="BA14" s="9" t="str">
        <f t="shared" si="20"/>
        <v>jeu</v>
      </c>
      <c r="BB14" s="10">
        <f t="shared" si="21"/>
        <v>8</v>
      </c>
      <c r="BC14" s="11" t="str">
        <f>IFERROR(INDEX(Tableau1[Jour férié],MATCH(Test!AZ14,Liste,0)),"")</f>
        <v/>
      </c>
      <c r="BE14" s="9">
        <f t="shared" si="35"/>
        <v>43442</v>
      </c>
      <c r="BF14" s="9" t="str">
        <f t="shared" si="22"/>
        <v>sam</v>
      </c>
      <c r="BG14" s="10">
        <f t="shared" si="23"/>
        <v>8</v>
      </c>
      <c r="BH14" s="11" t="str">
        <f>IFERROR(INDEX(Tableau1[Jour férié],MATCH(Test!BE14,Liste,0)),"")</f>
        <v/>
      </c>
    </row>
    <row r="15" spans="2:60" s="8" customFormat="1" ht="18" customHeight="1" x14ac:dyDescent="0.25">
      <c r="B15" s="9">
        <f t="shared" si="24"/>
        <v>43109</v>
      </c>
      <c r="C15" s="9" t="str">
        <f t="shared" si="0"/>
        <v>mar</v>
      </c>
      <c r="D15" s="10">
        <f t="shared" si="1"/>
        <v>9</v>
      </c>
      <c r="E15" s="13" t="str">
        <f>IFERROR(INDEX(Tableau1[Jour férié],MATCH(Test!B15,Liste,0)),"")</f>
        <v/>
      </c>
      <c r="G15" s="9">
        <f t="shared" si="25"/>
        <v>43140</v>
      </c>
      <c r="H15" s="9" t="str">
        <f t="shared" si="2"/>
        <v>ven</v>
      </c>
      <c r="I15" s="10">
        <f t="shared" si="3"/>
        <v>9</v>
      </c>
      <c r="J15" s="14" t="str">
        <f>IFERROR(INDEX(Tableau1[Jour férié],MATCH(Test!G15,Liste,0)),"")</f>
        <v/>
      </c>
      <c r="L15" s="9">
        <f t="shared" si="26"/>
        <v>43168</v>
      </c>
      <c r="M15" s="9" t="str">
        <f t="shared" si="4"/>
        <v>ven</v>
      </c>
      <c r="N15" s="10">
        <f t="shared" si="5"/>
        <v>9</v>
      </c>
      <c r="O15" s="11" t="str">
        <f>IFERROR(INDEX(Tableau1[Jour férié],MATCH(Test!L15,Liste,0)),"")</f>
        <v/>
      </c>
      <c r="Q15" s="9">
        <f t="shared" si="27"/>
        <v>43199</v>
      </c>
      <c r="R15" s="9" t="str">
        <f t="shared" si="6"/>
        <v>lun</v>
      </c>
      <c r="S15" s="10">
        <f t="shared" si="7"/>
        <v>9</v>
      </c>
      <c r="T15" s="11" t="str">
        <f>IFERROR(INDEX(Tableau1[Jour férié],MATCH(Test!Q15,Liste,0)),"")</f>
        <v/>
      </c>
      <c r="V15" s="9">
        <f t="shared" si="28"/>
        <v>43229</v>
      </c>
      <c r="W15" s="9" t="str">
        <f t="shared" si="8"/>
        <v>mer</v>
      </c>
      <c r="X15" s="10">
        <f t="shared" si="9"/>
        <v>9</v>
      </c>
      <c r="Y15" s="11" t="str">
        <f>IFERROR(INDEX(Tableau1[Jour férié],MATCH(Test!V15,Liste,0)),"")</f>
        <v/>
      </c>
      <c r="AA15" s="9">
        <f t="shared" si="29"/>
        <v>43260</v>
      </c>
      <c r="AB15" s="9" t="str">
        <f t="shared" si="10"/>
        <v>sam</v>
      </c>
      <c r="AC15" s="10">
        <f t="shared" si="11"/>
        <v>9</v>
      </c>
      <c r="AD15" s="10" t="str">
        <f>IFERROR(INDEX(Tableau1[Jour férié],MATCH(Test!AA15,Liste,0)),"")</f>
        <v/>
      </c>
      <c r="AF15" s="9">
        <f t="shared" si="30"/>
        <v>43290</v>
      </c>
      <c r="AG15" s="9" t="str">
        <f t="shared" si="12"/>
        <v>lun</v>
      </c>
      <c r="AH15" s="10">
        <f t="shared" si="13"/>
        <v>9</v>
      </c>
      <c r="AI15" s="10" t="str">
        <f>IFERROR(INDEX(Tableau1[Jour férié],MATCH(Test!AF15,Liste,0)),"")</f>
        <v/>
      </c>
      <c r="AK15" s="9">
        <f t="shared" si="31"/>
        <v>43321</v>
      </c>
      <c r="AL15" s="9" t="str">
        <f t="shared" si="14"/>
        <v>jeu</v>
      </c>
      <c r="AM15" s="10">
        <f t="shared" si="15"/>
        <v>9</v>
      </c>
      <c r="AN15" s="11" t="str">
        <f>IFERROR(INDEX(Tableau1[Jour férié],MATCH(Test!AK15,Liste,0)),"")</f>
        <v/>
      </c>
      <c r="AP15" s="9">
        <f t="shared" si="32"/>
        <v>43352</v>
      </c>
      <c r="AQ15" s="9" t="str">
        <f t="shared" si="16"/>
        <v>dim</v>
      </c>
      <c r="AR15" s="10">
        <f t="shared" si="17"/>
        <v>9</v>
      </c>
      <c r="AS15" s="10" t="str">
        <f>IFERROR(INDEX(Tableau1[Jour férié],MATCH(Test!AP15,Liste,0)),"")</f>
        <v/>
      </c>
      <c r="AU15" s="9">
        <f t="shared" si="33"/>
        <v>43382</v>
      </c>
      <c r="AV15" s="9" t="str">
        <f t="shared" si="18"/>
        <v>mar</v>
      </c>
      <c r="AW15" s="10">
        <f t="shared" si="19"/>
        <v>9</v>
      </c>
      <c r="AX15" s="10" t="str">
        <f>IFERROR(INDEX(Tableau1[Jour férié],MATCH(Test!AU15,Liste,0)),"")</f>
        <v/>
      </c>
      <c r="AZ15" s="9">
        <f t="shared" si="34"/>
        <v>43413</v>
      </c>
      <c r="BA15" s="9" t="str">
        <f t="shared" si="20"/>
        <v>ven</v>
      </c>
      <c r="BB15" s="10">
        <f t="shared" si="21"/>
        <v>9</v>
      </c>
      <c r="BC15" s="11" t="str">
        <f>IFERROR(INDEX(Tableau1[Jour férié],MATCH(Test!AZ15,Liste,0)),"")</f>
        <v/>
      </c>
      <c r="BE15" s="9">
        <f t="shared" si="35"/>
        <v>43443</v>
      </c>
      <c r="BF15" s="9" t="str">
        <f t="shared" si="22"/>
        <v>dim</v>
      </c>
      <c r="BG15" s="10">
        <f t="shared" si="23"/>
        <v>9</v>
      </c>
      <c r="BH15" s="11" t="str">
        <f>IFERROR(INDEX(Tableau1[Jour férié],MATCH(Test!BE15,Liste,0)),"")</f>
        <v/>
      </c>
    </row>
    <row r="16" spans="2:60" s="8" customFormat="1" ht="18" customHeight="1" x14ac:dyDescent="0.25">
      <c r="B16" s="9">
        <f t="shared" si="24"/>
        <v>43110</v>
      </c>
      <c r="C16" s="9" t="str">
        <f t="shared" si="0"/>
        <v>mer</v>
      </c>
      <c r="D16" s="10">
        <f t="shared" si="1"/>
        <v>10</v>
      </c>
      <c r="E16" s="13" t="str">
        <f>IFERROR(INDEX(Tableau1[Jour férié],MATCH(Test!B16,Liste,0)),"")</f>
        <v/>
      </c>
      <c r="G16" s="9">
        <f t="shared" si="25"/>
        <v>43141</v>
      </c>
      <c r="H16" s="9" t="str">
        <f t="shared" si="2"/>
        <v>sam</v>
      </c>
      <c r="I16" s="10">
        <f t="shared" si="3"/>
        <v>10</v>
      </c>
      <c r="J16" s="14" t="str">
        <f>IFERROR(INDEX(Tableau1[Jour férié],MATCH(Test!G16,Liste,0)),"")</f>
        <v/>
      </c>
      <c r="L16" s="9">
        <f t="shared" si="26"/>
        <v>43169</v>
      </c>
      <c r="M16" s="9" t="str">
        <f t="shared" si="4"/>
        <v>sam</v>
      </c>
      <c r="N16" s="10">
        <f t="shared" si="5"/>
        <v>10</v>
      </c>
      <c r="O16" s="11" t="str">
        <f>IFERROR(INDEX(Tableau1[Jour férié],MATCH(Test!L16,Liste,0)),"")</f>
        <v/>
      </c>
      <c r="Q16" s="9">
        <f t="shared" si="27"/>
        <v>43200</v>
      </c>
      <c r="R16" s="9" t="str">
        <f t="shared" si="6"/>
        <v>mar</v>
      </c>
      <c r="S16" s="10">
        <f t="shared" si="7"/>
        <v>10</v>
      </c>
      <c r="T16" s="11" t="str">
        <f>IFERROR(INDEX(Tableau1[Jour férié],MATCH(Test!Q16,Liste,0)),"")</f>
        <v/>
      </c>
      <c r="V16" s="9">
        <f t="shared" si="28"/>
        <v>43230</v>
      </c>
      <c r="W16" s="9" t="str">
        <f t="shared" si="8"/>
        <v>jeu</v>
      </c>
      <c r="X16" s="10">
        <f t="shared" si="9"/>
        <v>10</v>
      </c>
      <c r="Y16" s="11" t="str">
        <f>IFERROR(INDEX(Tableau1[Jour férié],MATCH(Test!V16,Liste,0)),"")</f>
        <v>Ascension 2018</v>
      </c>
      <c r="AA16" s="9">
        <f t="shared" si="29"/>
        <v>43261</v>
      </c>
      <c r="AB16" s="9" t="str">
        <f t="shared" si="10"/>
        <v>dim</v>
      </c>
      <c r="AC16" s="10">
        <f t="shared" si="11"/>
        <v>10</v>
      </c>
      <c r="AD16" s="11" t="str">
        <f>IFERROR(INDEX(Tableau1[Jour férié],MATCH(Test!AA16,Liste,0)),"")</f>
        <v/>
      </c>
      <c r="AF16" s="9">
        <f t="shared" si="30"/>
        <v>43291</v>
      </c>
      <c r="AG16" s="9" t="str">
        <f t="shared" si="12"/>
        <v>mar</v>
      </c>
      <c r="AH16" s="10">
        <f t="shared" si="13"/>
        <v>10</v>
      </c>
      <c r="AI16" s="10" t="str">
        <f>IFERROR(INDEX(Tableau1[Jour férié],MATCH(Test!AF16,Liste,0)),"")</f>
        <v/>
      </c>
      <c r="AK16" s="9">
        <f t="shared" si="31"/>
        <v>43322</v>
      </c>
      <c r="AL16" s="9" t="str">
        <f t="shared" si="14"/>
        <v>ven</v>
      </c>
      <c r="AM16" s="10">
        <f t="shared" si="15"/>
        <v>10</v>
      </c>
      <c r="AN16" s="11" t="str">
        <f>IFERROR(INDEX(Tableau1[Jour férié],MATCH(Test!AK16,Liste,0)),"")</f>
        <v/>
      </c>
      <c r="AP16" s="9">
        <f t="shared" si="32"/>
        <v>43353</v>
      </c>
      <c r="AQ16" s="9" t="str">
        <f t="shared" si="16"/>
        <v>lun</v>
      </c>
      <c r="AR16" s="10">
        <f t="shared" si="17"/>
        <v>10</v>
      </c>
      <c r="AS16" s="10" t="str">
        <f>IFERROR(INDEX(Tableau1[Jour férié],MATCH(Test!AP16,Liste,0)),"")</f>
        <v/>
      </c>
      <c r="AU16" s="9">
        <f t="shared" si="33"/>
        <v>43383</v>
      </c>
      <c r="AV16" s="9" t="str">
        <f t="shared" si="18"/>
        <v>mer</v>
      </c>
      <c r="AW16" s="10">
        <f t="shared" si="19"/>
        <v>10</v>
      </c>
      <c r="AX16" s="10" t="str">
        <f>IFERROR(INDEX(Tableau1[Jour férié],MATCH(Test!AU16,Liste,0)),"")</f>
        <v/>
      </c>
      <c r="AZ16" s="9">
        <f t="shared" si="34"/>
        <v>43414</v>
      </c>
      <c r="BA16" s="9" t="str">
        <f t="shared" si="20"/>
        <v>sam</v>
      </c>
      <c r="BB16" s="10">
        <f t="shared" si="21"/>
        <v>10</v>
      </c>
      <c r="BC16" s="11" t="str">
        <f>IFERROR(INDEX(Tableau1[Jour férié],MATCH(Test!AZ16,Liste,0)),"")</f>
        <v/>
      </c>
      <c r="BE16" s="9">
        <f t="shared" si="35"/>
        <v>43444</v>
      </c>
      <c r="BF16" s="9" t="str">
        <f t="shared" si="22"/>
        <v>lun</v>
      </c>
      <c r="BG16" s="10">
        <f t="shared" si="23"/>
        <v>10</v>
      </c>
      <c r="BH16" s="11" t="str">
        <f>IFERROR(INDEX(Tableau1[Jour férié],MATCH(Test!BE16,Liste,0)),"")</f>
        <v/>
      </c>
    </row>
    <row r="17" spans="2:60" s="8" customFormat="1" ht="18" customHeight="1" x14ac:dyDescent="0.25">
      <c r="B17" s="9">
        <f t="shared" si="24"/>
        <v>43111</v>
      </c>
      <c r="C17" s="9" t="str">
        <f t="shared" si="0"/>
        <v>jeu</v>
      </c>
      <c r="D17" s="10">
        <f t="shared" si="1"/>
        <v>11</v>
      </c>
      <c r="E17" s="13" t="str">
        <f>IFERROR(INDEX(Tableau1[Jour férié],MATCH(Test!B17,Liste,0)),"")</f>
        <v/>
      </c>
      <c r="G17" s="9">
        <f t="shared" si="25"/>
        <v>43142</v>
      </c>
      <c r="H17" s="9" t="str">
        <f t="shared" si="2"/>
        <v>dim</v>
      </c>
      <c r="I17" s="10">
        <f t="shared" si="3"/>
        <v>11</v>
      </c>
      <c r="J17" s="14" t="str">
        <f>IFERROR(INDEX(Tableau1[Jour férié],MATCH(Test!G17,Liste,0)),"")</f>
        <v/>
      </c>
      <c r="L17" s="9">
        <f t="shared" si="26"/>
        <v>43170</v>
      </c>
      <c r="M17" s="9" t="str">
        <f t="shared" si="4"/>
        <v>dim</v>
      </c>
      <c r="N17" s="10">
        <f t="shared" si="5"/>
        <v>11</v>
      </c>
      <c r="O17" s="11" t="str">
        <f>IFERROR(INDEX(Tableau1[Jour férié],MATCH(Test!L17,Liste,0)),"")</f>
        <v/>
      </c>
      <c r="Q17" s="9">
        <f t="shared" si="27"/>
        <v>43201</v>
      </c>
      <c r="R17" s="9" t="str">
        <f t="shared" si="6"/>
        <v>mer</v>
      </c>
      <c r="S17" s="10">
        <f t="shared" si="7"/>
        <v>11</v>
      </c>
      <c r="T17" s="11" t="str">
        <f>IFERROR(INDEX(Tableau1[Jour férié],MATCH(Test!Q17,Liste,0)),"")</f>
        <v/>
      </c>
      <c r="V17" s="9">
        <f t="shared" si="28"/>
        <v>43231</v>
      </c>
      <c r="W17" s="9" t="str">
        <f t="shared" si="8"/>
        <v>ven</v>
      </c>
      <c r="X17" s="10">
        <f t="shared" si="9"/>
        <v>11</v>
      </c>
      <c r="Y17" s="11" t="str">
        <f>IFERROR(INDEX(Tableau1[Jour férié],MATCH(Test!V17,Liste,0)),"")</f>
        <v/>
      </c>
      <c r="AA17" s="9">
        <f t="shared" si="29"/>
        <v>43262</v>
      </c>
      <c r="AB17" s="9" t="str">
        <f t="shared" si="10"/>
        <v>lun</v>
      </c>
      <c r="AC17" s="10">
        <f t="shared" si="11"/>
        <v>11</v>
      </c>
      <c r="AD17" s="10" t="str">
        <f>IFERROR(INDEX(Tableau1[Jour férié],MATCH(Test!AA17,Liste,0)),"")</f>
        <v/>
      </c>
      <c r="AF17" s="9">
        <f t="shared" si="30"/>
        <v>43292</v>
      </c>
      <c r="AG17" s="9" t="str">
        <f t="shared" si="12"/>
        <v>mer</v>
      </c>
      <c r="AH17" s="10">
        <f t="shared" si="13"/>
        <v>11</v>
      </c>
      <c r="AI17" s="10" t="str">
        <f>IFERROR(INDEX(Tableau1[Jour férié],MATCH(Test!AF17,Liste,0)),"")</f>
        <v/>
      </c>
      <c r="AK17" s="9">
        <f t="shared" si="31"/>
        <v>43323</v>
      </c>
      <c r="AL17" s="9" t="str">
        <f t="shared" si="14"/>
        <v>sam</v>
      </c>
      <c r="AM17" s="10">
        <f t="shared" si="15"/>
        <v>11</v>
      </c>
      <c r="AN17" s="11" t="str">
        <f>IFERROR(INDEX(Tableau1[Jour férié],MATCH(Test!AK17,Liste,0)),"")</f>
        <v/>
      </c>
      <c r="AP17" s="9">
        <f t="shared" si="32"/>
        <v>43354</v>
      </c>
      <c r="AQ17" s="9" t="str">
        <f t="shared" si="16"/>
        <v>mar</v>
      </c>
      <c r="AR17" s="10">
        <f t="shared" si="17"/>
        <v>11</v>
      </c>
      <c r="AS17" s="10" t="str">
        <f>IFERROR(INDEX(Tableau1[Jour férié],MATCH(Test!AP17,Liste,0)),"")</f>
        <v/>
      </c>
      <c r="AU17" s="9">
        <f t="shared" si="33"/>
        <v>43384</v>
      </c>
      <c r="AV17" s="9" t="str">
        <f t="shared" si="18"/>
        <v>jeu</v>
      </c>
      <c r="AW17" s="10">
        <f t="shared" si="19"/>
        <v>11</v>
      </c>
      <c r="AX17" s="10" t="str">
        <f>IFERROR(INDEX(Tableau1[Jour férié],MATCH(Test!AU17,Liste,0)),"")</f>
        <v/>
      </c>
      <c r="AZ17" s="9">
        <f t="shared" si="34"/>
        <v>43415</v>
      </c>
      <c r="BA17" s="9" t="str">
        <f t="shared" si="20"/>
        <v>dim</v>
      </c>
      <c r="BB17" s="10">
        <f t="shared" si="21"/>
        <v>11</v>
      </c>
      <c r="BC17" s="11" t="str">
        <f>IFERROR(INDEX(Tableau1[Jour férié],MATCH(Test!AZ17,Liste,0)),"")</f>
        <v/>
      </c>
      <c r="BE17" s="9">
        <f t="shared" si="35"/>
        <v>43445</v>
      </c>
      <c r="BF17" s="9" t="str">
        <f t="shared" si="22"/>
        <v>mar</v>
      </c>
      <c r="BG17" s="10">
        <f t="shared" si="23"/>
        <v>11</v>
      </c>
      <c r="BH17" s="11" t="str">
        <f>IFERROR(INDEX(Tableau1[Jour férié],MATCH(Test!BE17,Liste,0)),"")</f>
        <v/>
      </c>
    </row>
    <row r="18" spans="2:60" s="8" customFormat="1" ht="18" customHeight="1" x14ac:dyDescent="0.25">
      <c r="B18" s="9">
        <f t="shared" si="24"/>
        <v>43112</v>
      </c>
      <c r="C18" s="9" t="str">
        <f t="shared" si="0"/>
        <v>ven</v>
      </c>
      <c r="D18" s="10">
        <f t="shared" si="1"/>
        <v>12</v>
      </c>
      <c r="E18" s="13" t="str">
        <f>IFERROR(INDEX(Tableau1[Jour férié],MATCH(Test!B18,Liste,0)),"")</f>
        <v/>
      </c>
      <c r="G18" s="9">
        <f t="shared" si="25"/>
        <v>43143</v>
      </c>
      <c r="H18" s="9" t="str">
        <f t="shared" si="2"/>
        <v>lun</v>
      </c>
      <c r="I18" s="10">
        <f t="shared" si="3"/>
        <v>12</v>
      </c>
      <c r="J18" s="14" t="str">
        <f>IFERROR(INDEX(Tableau1[Jour férié],MATCH(Test!G18,Liste,0)),"")</f>
        <v/>
      </c>
      <c r="L18" s="9">
        <f t="shared" si="26"/>
        <v>43171</v>
      </c>
      <c r="M18" s="9" t="str">
        <f t="shared" si="4"/>
        <v>lun</v>
      </c>
      <c r="N18" s="10">
        <f t="shared" si="5"/>
        <v>12</v>
      </c>
      <c r="O18" s="11" t="str">
        <f>IFERROR(INDEX(Tableau1[Jour férié],MATCH(Test!L18,Liste,0)),"")</f>
        <v/>
      </c>
      <c r="Q18" s="9">
        <f t="shared" si="27"/>
        <v>43202</v>
      </c>
      <c r="R18" s="9" t="str">
        <f t="shared" si="6"/>
        <v>jeu</v>
      </c>
      <c r="S18" s="10">
        <f t="shared" si="7"/>
        <v>12</v>
      </c>
      <c r="T18" s="11" t="str">
        <f>IFERROR(INDEX(Tableau1[Jour férié],MATCH(Test!Q18,Liste,0)),"")</f>
        <v/>
      </c>
      <c r="V18" s="9">
        <f t="shared" si="28"/>
        <v>43232</v>
      </c>
      <c r="W18" s="9" t="str">
        <f t="shared" si="8"/>
        <v>sam</v>
      </c>
      <c r="X18" s="10">
        <f t="shared" si="9"/>
        <v>12</v>
      </c>
      <c r="Y18" s="11" t="str">
        <f>IFERROR(INDEX(Tableau1[Jour férié],MATCH(Test!V18,Liste,0)),"")</f>
        <v/>
      </c>
      <c r="AA18" s="9">
        <f t="shared" si="29"/>
        <v>43263</v>
      </c>
      <c r="AB18" s="9" t="str">
        <f t="shared" si="10"/>
        <v>mar</v>
      </c>
      <c r="AC18" s="10">
        <f t="shared" si="11"/>
        <v>12</v>
      </c>
      <c r="AD18" s="10" t="str">
        <f>IFERROR(INDEX(Tableau1[Jour férié],MATCH(Test!AA18,Liste,0)),"")</f>
        <v/>
      </c>
      <c r="AF18" s="9">
        <f t="shared" si="30"/>
        <v>43293</v>
      </c>
      <c r="AG18" s="9" t="str">
        <f t="shared" si="12"/>
        <v>jeu</v>
      </c>
      <c r="AH18" s="10">
        <f t="shared" si="13"/>
        <v>12</v>
      </c>
      <c r="AI18" s="10" t="str">
        <f>IFERROR(INDEX(Tableau1[Jour férié],MATCH(Test!AF18,Liste,0)),"")</f>
        <v/>
      </c>
      <c r="AK18" s="9">
        <f t="shared" si="31"/>
        <v>43324</v>
      </c>
      <c r="AL18" s="9" t="str">
        <f t="shared" si="14"/>
        <v>dim</v>
      </c>
      <c r="AM18" s="10">
        <f t="shared" si="15"/>
        <v>12</v>
      </c>
      <c r="AN18" s="11" t="str">
        <f>IFERROR(INDEX(Tableau1[Jour férié],MATCH(Test!AK18,Liste,0)),"")</f>
        <v/>
      </c>
      <c r="AP18" s="9">
        <f t="shared" si="32"/>
        <v>43355</v>
      </c>
      <c r="AQ18" s="9" t="str">
        <f t="shared" si="16"/>
        <v>mer</v>
      </c>
      <c r="AR18" s="10">
        <f t="shared" si="17"/>
        <v>12</v>
      </c>
      <c r="AS18" s="10" t="str">
        <f>IFERROR(INDEX(Tableau1[Jour férié],MATCH(Test!AP18,Liste,0)),"")</f>
        <v/>
      </c>
      <c r="AU18" s="9">
        <f t="shared" si="33"/>
        <v>43385</v>
      </c>
      <c r="AV18" s="9" t="str">
        <f t="shared" si="18"/>
        <v>ven</v>
      </c>
      <c r="AW18" s="10">
        <f t="shared" si="19"/>
        <v>12</v>
      </c>
      <c r="AX18" s="10" t="str">
        <f>IFERROR(INDEX(Tableau1[Jour férié],MATCH(Test!AU18,Liste,0)),"")</f>
        <v/>
      </c>
      <c r="AZ18" s="9">
        <f t="shared" si="34"/>
        <v>43416</v>
      </c>
      <c r="BA18" s="9" t="str">
        <f t="shared" si="20"/>
        <v>lun</v>
      </c>
      <c r="BB18" s="10">
        <f t="shared" si="21"/>
        <v>12</v>
      </c>
      <c r="BC18" s="11" t="str">
        <f>IFERROR(INDEX(Tableau1[Jour férié],MATCH(Test!AZ18,Liste,0)),"")</f>
        <v/>
      </c>
      <c r="BE18" s="9">
        <f t="shared" si="35"/>
        <v>43446</v>
      </c>
      <c r="BF18" s="9" t="str">
        <f t="shared" si="22"/>
        <v>mer</v>
      </c>
      <c r="BG18" s="10">
        <f t="shared" si="23"/>
        <v>12</v>
      </c>
      <c r="BH18" s="11" t="str">
        <f>IFERROR(INDEX(Tableau1[Jour férié],MATCH(Test!BE18,Liste,0)),"")</f>
        <v/>
      </c>
    </row>
    <row r="19" spans="2:60" s="8" customFormat="1" ht="18" customHeight="1" x14ac:dyDescent="0.25">
      <c r="B19" s="9">
        <f t="shared" si="24"/>
        <v>43113</v>
      </c>
      <c r="C19" s="9" t="str">
        <f t="shared" si="0"/>
        <v>sam</v>
      </c>
      <c r="D19" s="10">
        <f t="shared" si="1"/>
        <v>13</v>
      </c>
      <c r="E19" s="13" t="str">
        <f>IFERROR(INDEX(Tableau1[Jour férié],MATCH(Test!B19,Liste,0)),"")</f>
        <v/>
      </c>
      <c r="G19" s="9">
        <f t="shared" si="25"/>
        <v>43144</v>
      </c>
      <c r="H19" s="9" t="str">
        <f t="shared" si="2"/>
        <v>mar</v>
      </c>
      <c r="I19" s="10">
        <f t="shared" si="3"/>
        <v>13</v>
      </c>
      <c r="J19" s="14" t="str">
        <f>IFERROR(INDEX(Tableau1[Jour férié],MATCH(Test!G19,Liste,0)),"")</f>
        <v/>
      </c>
      <c r="L19" s="9">
        <f t="shared" si="26"/>
        <v>43172</v>
      </c>
      <c r="M19" s="9" t="str">
        <f t="shared" si="4"/>
        <v>mar</v>
      </c>
      <c r="N19" s="10">
        <f t="shared" si="5"/>
        <v>13</v>
      </c>
      <c r="O19" s="11" t="str">
        <f>IFERROR(INDEX(Tableau1[Jour férié],MATCH(Test!L19,Liste,0)),"")</f>
        <v/>
      </c>
      <c r="Q19" s="9">
        <f t="shared" si="27"/>
        <v>43203</v>
      </c>
      <c r="R19" s="9" t="str">
        <f t="shared" si="6"/>
        <v>ven</v>
      </c>
      <c r="S19" s="10">
        <f t="shared" si="7"/>
        <v>13</v>
      </c>
      <c r="T19" s="11" t="str">
        <f>IFERROR(INDEX(Tableau1[Jour férié],MATCH(Test!Q19,Liste,0)),"")</f>
        <v/>
      </c>
      <c r="V19" s="9">
        <f t="shared" si="28"/>
        <v>43233</v>
      </c>
      <c r="W19" s="9" t="str">
        <f t="shared" si="8"/>
        <v>dim</v>
      </c>
      <c r="X19" s="10">
        <f t="shared" si="9"/>
        <v>13</v>
      </c>
      <c r="Y19" s="11" t="str">
        <f>IFERROR(INDEX(Tableau1[Jour férié],MATCH(Test!V19,Liste,0)),"")</f>
        <v/>
      </c>
      <c r="AA19" s="9">
        <f t="shared" si="29"/>
        <v>43264</v>
      </c>
      <c r="AB19" s="9" t="str">
        <f t="shared" si="10"/>
        <v>mer</v>
      </c>
      <c r="AC19" s="10">
        <f t="shared" si="11"/>
        <v>13</v>
      </c>
      <c r="AD19" s="10" t="str">
        <f>IFERROR(INDEX(Tableau1[Jour férié],MATCH(Test!AA19,Liste,0)),"")</f>
        <v/>
      </c>
      <c r="AF19" s="9">
        <f t="shared" si="30"/>
        <v>43294</v>
      </c>
      <c r="AG19" s="9" t="str">
        <f t="shared" si="12"/>
        <v>ven</v>
      </c>
      <c r="AH19" s="10">
        <f t="shared" si="13"/>
        <v>13</v>
      </c>
      <c r="AI19" s="10" t="str">
        <f>IFERROR(INDEX(Tableau1[Jour férié],MATCH(Test!AF19,Liste,0)),"")</f>
        <v/>
      </c>
      <c r="AK19" s="9">
        <f t="shared" si="31"/>
        <v>43325</v>
      </c>
      <c r="AL19" s="9" t="str">
        <f t="shared" si="14"/>
        <v>lun</v>
      </c>
      <c r="AM19" s="10">
        <f t="shared" si="15"/>
        <v>13</v>
      </c>
      <c r="AN19" s="11" t="str">
        <f>IFERROR(INDEX(Tableau1[Jour férié],MATCH(Test!AK19,Liste,0)),"")</f>
        <v/>
      </c>
      <c r="AP19" s="9">
        <f t="shared" si="32"/>
        <v>43356</v>
      </c>
      <c r="AQ19" s="9" t="str">
        <f t="shared" si="16"/>
        <v>jeu</v>
      </c>
      <c r="AR19" s="10">
        <f t="shared" si="17"/>
        <v>13</v>
      </c>
      <c r="AS19" s="10" t="str">
        <f>IFERROR(INDEX(Tableau1[Jour férié],MATCH(Test!AP19,Liste,0)),"")</f>
        <v/>
      </c>
      <c r="AU19" s="9">
        <f t="shared" si="33"/>
        <v>43386</v>
      </c>
      <c r="AV19" s="9" t="str">
        <f t="shared" si="18"/>
        <v>sam</v>
      </c>
      <c r="AW19" s="10">
        <f t="shared" si="19"/>
        <v>13</v>
      </c>
      <c r="AX19" s="10" t="str">
        <f>IFERROR(INDEX(Tableau1[Jour férié],MATCH(Test!AU19,Liste,0)),"")</f>
        <v/>
      </c>
      <c r="AZ19" s="9">
        <f t="shared" si="34"/>
        <v>43417</v>
      </c>
      <c r="BA19" s="9" t="str">
        <f t="shared" si="20"/>
        <v>mar</v>
      </c>
      <c r="BB19" s="10">
        <f t="shared" si="21"/>
        <v>13</v>
      </c>
      <c r="BC19" s="11" t="str">
        <f>IFERROR(INDEX(Tableau1[Jour férié],MATCH(Test!AZ19,Liste,0)),"")</f>
        <v/>
      </c>
      <c r="BE19" s="9">
        <f t="shared" si="35"/>
        <v>43447</v>
      </c>
      <c r="BF19" s="9" t="str">
        <f t="shared" si="22"/>
        <v>jeu</v>
      </c>
      <c r="BG19" s="10">
        <f t="shared" si="23"/>
        <v>13</v>
      </c>
      <c r="BH19" s="11" t="str">
        <f>IFERROR(INDEX(Tableau1[Jour férié],MATCH(Test!BE19,Liste,0)),"")</f>
        <v/>
      </c>
    </row>
    <row r="20" spans="2:60" s="8" customFormat="1" ht="18" customHeight="1" x14ac:dyDescent="0.25">
      <c r="B20" s="9">
        <f t="shared" si="24"/>
        <v>43114</v>
      </c>
      <c r="C20" s="9" t="str">
        <f t="shared" si="0"/>
        <v>dim</v>
      </c>
      <c r="D20" s="10">
        <f t="shared" si="1"/>
        <v>14</v>
      </c>
      <c r="E20" s="13" t="str">
        <f>IFERROR(INDEX(Tableau1[Jour férié],MATCH(Test!B20,Liste,0)),"")</f>
        <v/>
      </c>
      <c r="G20" s="9">
        <f t="shared" si="25"/>
        <v>43145</v>
      </c>
      <c r="H20" s="9" t="str">
        <f t="shared" si="2"/>
        <v>mer</v>
      </c>
      <c r="I20" s="10">
        <f t="shared" si="3"/>
        <v>14</v>
      </c>
      <c r="J20" s="14" t="str">
        <f>IFERROR(INDEX(Tableau1[Jour férié],MATCH(Test!G20,Liste,0)),"")</f>
        <v/>
      </c>
      <c r="L20" s="9">
        <f t="shared" si="26"/>
        <v>43173</v>
      </c>
      <c r="M20" s="9" t="str">
        <f t="shared" si="4"/>
        <v>mer</v>
      </c>
      <c r="N20" s="10">
        <f t="shared" si="5"/>
        <v>14</v>
      </c>
      <c r="O20" s="11" t="str">
        <f>IFERROR(INDEX(Tableau1[Jour férié],MATCH(Test!L20,Liste,0)),"")</f>
        <v/>
      </c>
      <c r="Q20" s="9">
        <f t="shared" si="27"/>
        <v>43204</v>
      </c>
      <c r="R20" s="9" t="str">
        <f t="shared" si="6"/>
        <v>sam</v>
      </c>
      <c r="S20" s="10">
        <f t="shared" si="7"/>
        <v>14</v>
      </c>
      <c r="T20" s="11" t="str">
        <f>IFERROR(INDEX(Tableau1[Jour férié],MATCH(Test!Q20,Liste,0)),"")</f>
        <v/>
      </c>
      <c r="V20" s="9">
        <f t="shared" si="28"/>
        <v>43234</v>
      </c>
      <c r="W20" s="9" t="str">
        <f t="shared" si="8"/>
        <v>lun</v>
      </c>
      <c r="X20" s="10">
        <f t="shared" si="9"/>
        <v>14</v>
      </c>
      <c r="Y20" s="11" t="str">
        <f>IFERROR(INDEX(Tableau1[Jour férié],MATCH(Test!V20,Liste,0)),"")</f>
        <v/>
      </c>
      <c r="AA20" s="9">
        <f t="shared" si="29"/>
        <v>43265</v>
      </c>
      <c r="AB20" s="9" t="str">
        <f t="shared" si="10"/>
        <v>jeu</v>
      </c>
      <c r="AC20" s="10">
        <f t="shared" si="11"/>
        <v>14</v>
      </c>
      <c r="AD20" s="10" t="str">
        <f>IFERROR(INDEX(Tableau1[Jour férié],MATCH(Test!AA20,Liste,0)),"")</f>
        <v/>
      </c>
      <c r="AF20" s="9">
        <f t="shared" si="30"/>
        <v>43295</v>
      </c>
      <c r="AG20" s="9" t="str">
        <f t="shared" si="12"/>
        <v>sam</v>
      </c>
      <c r="AH20" s="10">
        <f t="shared" si="13"/>
        <v>14</v>
      </c>
      <c r="AI20" s="10" t="str">
        <f>IFERROR(INDEX(Tableau1[Jour férié],MATCH(Test!AF20,Liste,0)),"")</f>
        <v/>
      </c>
      <c r="AK20" s="9">
        <f t="shared" si="31"/>
        <v>43326</v>
      </c>
      <c r="AL20" s="9" t="str">
        <f t="shared" si="14"/>
        <v>mar</v>
      </c>
      <c r="AM20" s="10">
        <f t="shared" si="15"/>
        <v>14</v>
      </c>
      <c r="AN20" s="11" t="str">
        <f>IFERROR(INDEX(Tableau1[Jour férié],MATCH(Test!AK20,Liste,0)),"")</f>
        <v/>
      </c>
      <c r="AP20" s="9">
        <f t="shared" si="32"/>
        <v>43357</v>
      </c>
      <c r="AQ20" s="9" t="str">
        <f t="shared" si="16"/>
        <v>ven</v>
      </c>
      <c r="AR20" s="10">
        <f t="shared" si="17"/>
        <v>14</v>
      </c>
      <c r="AS20" s="10" t="str">
        <f>IFERROR(INDEX(Tableau1[Jour férié],MATCH(Test!AP20,Liste,0)),"")</f>
        <v/>
      </c>
      <c r="AU20" s="9">
        <f t="shared" si="33"/>
        <v>43387</v>
      </c>
      <c r="AV20" s="9" t="str">
        <f t="shared" si="18"/>
        <v>dim</v>
      </c>
      <c r="AW20" s="10">
        <f t="shared" si="19"/>
        <v>14</v>
      </c>
      <c r="AX20" s="10" t="str">
        <f>IFERROR(INDEX(Tableau1[Jour férié],MATCH(Test!AU20,Liste,0)),"")</f>
        <v/>
      </c>
      <c r="AZ20" s="9">
        <f t="shared" si="34"/>
        <v>43418</v>
      </c>
      <c r="BA20" s="9" t="str">
        <f t="shared" si="20"/>
        <v>mer</v>
      </c>
      <c r="BB20" s="10">
        <f t="shared" si="21"/>
        <v>14</v>
      </c>
      <c r="BC20" s="11" t="str">
        <f>IFERROR(INDEX(Tableau1[Jour férié],MATCH(Test!AZ20,Liste,0)),"")</f>
        <v/>
      </c>
      <c r="BE20" s="9">
        <f t="shared" si="35"/>
        <v>43448</v>
      </c>
      <c r="BF20" s="9" t="str">
        <f t="shared" si="22"/>
        <v>ven</v>
      </c>
      <c r="BG20" s="10">
        <f t="shared" si="23"/>
        <v>14</v>
      </c>
      <c r="BH20" s="11" t="str">
        <f>IFERROR(INDEX(Tableau1[Jour férié],MATCH(Test!BE20,Liste,0)),"")</f>
        <v/>
      </c>
    </row>
    <row r="21" spans="2:60" s="8" customFormat="1" ht="18" customHeight="1" x14ac:dyDescent="0.25">
      <c r="B21" s="9">
        <f t="shared" si="24"/>
        <v>43115</v>
      </c>
      <c r="C21" s="9" t="str">
        <f t="shared" si="0"/>
        <v>lun</v>
      </c>
      <c r="D21" s="10">
        <f t="shared" si="1"/>
        <v>15</v>
      </c>
      <c r="E21" s="13" t="str">
        <f>IFERROR(INDEX(Tableau1[Jour férié],MATCH(Test!B21,Liste,0)),"")</f>
        <v/>
      </c>
      <c r="G21" s="9">
        <f t="shared" si="25"/>
        <v>43146</v>
      </c>
      <c r="H21" s="9" t="str">
        <f t="shared" si="2"/>
        <v>jeu</v>
      </c>
      <c r="I21" s="10">
        <f t="shared" si="3"/>
        <v>15</v>
      </c>
      <c r="J21" s="14" t="str">
        <f>IFERROR(INDEX(Tableau1[Jour férié],MATCH(Test!G21,Liste,0)),"")</f>
        <v/>
      </c>
      <c r="L21" s="9">
        <f t="shared" si="26"/>
        <v>43174</v>
      </c>
      <c r="M21" s="9" t="str">
        <f t="shared" si="4"/>
        <v>jeu</v>
      </c>
      <c r="N21" s="10">
        <f t="shared" si="5"/>
        <v>15</v>
      </c>
      <c r="O21" s="11" t="str">
        <f>IFERROR(INDEX(Tableau1[Jour férié],MATCH(Test!L21,Liste,0)),"")</f>
        <v/>
      </c>
      <c r="Q21" s="9">
        <f t="shared" si="27"/>
        <v>43205</v>
      </c>
      <c r="R21" s="9" t="str">
        <f t="shared" si="6"/>
        <v>dim</v>
      </c>
      <c r="S21" s="10">
        <f t="shared" si="7"/>
        <v>15</v>
      </c>
      <c r="T21" s="11" t="str">
        <f>IFERROR(INDEX(Tableau1[Jour férié],MATCH(Test!Q21,Liste,0)),"")</f>
        <v/>
      </c>
      <c r="V21" s="9">
        <f t="shared" si="28"/>
        <v>43235</v>
      </c>
      <c r="W21" s="9" t="str">
        <f t="shared" si="8"/>
        <v>mar</v>
      </c>
      <c r="X21" s="10">
        <f t="shared" si="9"/>
        <v>15</v>
      </c>
      <c r="Y21" s="11" t="str">
        <f>IFERROR(INDEX(Tableau1[Jour férié],MATCH(Test!V21,Liste,0)),"")</f>
        <v/>
      </c>
      <c r="AA21" s="9">
        <f t="shared" si="29"/>
        <v>43266</v>
      </c>
      <c r="AB21" s="9" t="str">
        <f t="shared" si="10"/>
        <v>ven</v>
      </c>
      <c r="AC21" s="10">
        <f t="shared" si="11"/>
        <v>15</v>
      </c>
      <c r="AD21" s="10" t="str">
        <f>IFERROR(INDEX(Tableau1[Jour férié],MATCH(Test!AA21,Liste,0)),"")</f>
        <v/>
      </c>
      <c r="AF21" s="9">
        <f t="shared" si="30"/>
        <v>43296</v>
      </c>
      <c r="AG21" s="9" t="str">
        <f t="shared" si="12"/>
        <v>dim</v>
      </c>
      <c r="AH21" s="10">
        <f t="shared" si="13"/>
        <v>15</v>
      </c>
      <c r="AI21" s="10" t="str">
        <f>IFERROR(INDEX(Tableau1[Jour férié],MATCH(Test!AF21,Liste,0)),"")</f>
        <v/>
      </c>
      <c r="AK21" s="9">
        <f t="shared" si="31"/>
        <v>43327</v>
      </c>
      <c r="AL21" s="9" t="str">
        <f t="shared" si="14"/>
        <v>mer</v>
      </c>
      <c r="AM21" s="10">
        <f t="shared" si="15"/>
        <v>15</v>
      </c>
      <c r="AN21" s="11" t="str">
        <f>IFERROR(INDEX(Tableau1[Jour férié],MATCH(Test!AK21,Liste,0)),"")</f>
        <v>Jeûne Fédéral 2018</v>
      </c>
      <c r="AP21" s="9">
        <f t="shared" si="32"/>
        <v>43358</v>
      </c>
      <c r="AQ21" s="9" t="str">
        <f t="shared" si="16"/>
        <v>sam</v>
      </c>
      <c r="AR21" s="10">
        <f t="shared" si="17"/>
        <v>15</v>
      </c>
      <c r="AS21" s="10" t="str">
        <f>IFERROR(INDEX(Tableau1[Jour férié],MATCH(Test!AP21,Liste,0)),"")</f>
        <v/>
      </c>
      <c r="AU21" s="9">
        <f t="shared" si="33"/>
        <v>43388</v>
      </c>
      <c r="AV21" s="9" t="str">
        <f t="shared" si="18"/>
        <v>lun</v>
      </c>
      <c r="AW21" s="10">
        <f t="shared" si="19"/>
        <v>15</v>
      </c>
      <c r="AX21" s="10" t="str">
        <f>IFERROR(INDEX(Tableau1[Jour férié],MATCH(Test!AU21,Liste,0)),"")</f>
        <v/>
      </c>
      <c r="AZ21" s="9">
        <f t="shared" si="34"/>
        <v>43419</v>
      </c>
      <c r="BA21" s="9" t="str">
        <f t="shared" si="20"/>
        <v>jeu</v>
      </c>
      <c r="BB21" s="10">
        <f t="shared" si="21"/>
        <v>15</v>
      </c>
      <c r="BC21" s="11" t="str">
        <f>IFERROR(INDEX(Tableau1[Jour férié],MATCH(Test!AZ21,Liste,0)),"")</f>
        <v/>
      </c>
      <c r="BE21" s="9">
        <f t="shared" si="35"/>
        <v>43449</v>
      </c>
      <c r="BF21" s="9" t="str">
        <f t="shared" si="22"/>
        <v>sam</v>
      </c>
      <c r="BG21" s="10">
        <f t="shared" si="23"/>
        <v>15</v>
      </c>
      <c r="BH21" s="11" t="str">
        <f>IFERROR(INDEX(Tableau1[Jour férié],MATCH(Test!BE21,Liste,0)),"")</f>
        <v/>
      </c>
    </row>
    <row r="22" spans="2:60" s="8" customFormat="1" ht="18" customHeight="1" x14ac:dyDescent="0.25">
      <c r="B22" s="9">
        <f t="shared" si="24"/>
        <v>43116</v>
      </c>
      <c r="C22" s="9" t="str">
        <f t="shared" si="0"/>
        <v>mar</v>
      </c>
      <c r="D22" s="10">
        <f t="shared" si="1"/>
        <v>16</v>
      </c>
      <c r="E22" s="13" t="str">
        <f>IFERROR(INDEX(Tableau1[Jour férié],MATCH(Test!B22,Liste,0)),"")</f>
        <v/>
      </c>
      <c r="G22" s="9">
        <f t="shared" si="25"/>
        <v>43147</v>
      </c>
      <c r="H22" s="9" t="str">
        <f t="shared" si="2"/>
        <v>ven</v>
      </c>
      <c r="I22" s="10">
        <f t="shared" si="3"/>
        <v>16</v>
      </c>
      <c r="J22" s="14" t="str">
        <f>IFERROR(INDEX(Tableau1[Jour férié],MATCH(Test!G22,Liste,0)),"")</f>
        <v/>
      </c>
      <c r="L22" s="9">
        <f t="shared" si="26"/>
        <v>43175</v>
      </c>
      <c r="M22" s="9" t="str">
        <f t="shared" si="4"/>
        <v>ven</v>
      </c>
      <c r="N22" s="10">
        <f t="shared" si="5"/>
        <v>16</v>
      </c>
      <c r="O22" s="11" t="str">
        <f>IFERROR(INDEX(Tableau1[Jour férié],MATCH(Test!L22,Liste,0)),"")</f>
        <v/>
      </c>
      <c r="Q22" s="9">
        <f t="shared" si="27"/>
        <v>43206</v>
      </c>
      <c r="R22" s="9" t="str">
        <f t="shared" si="6"/>
        <v>lun</v>
      </c>
      <c r="S22" s="10">
        <f t="shared" si="7"/>
        <v>16</v>
      </c>
      <c r="T22" s="11" t="str">
        <f>IFERROR(INDEX(Tableau1[Jour férié],MATCH(Test!Q22,Liste,0)),"")</f>
        <v/>
      </c>
      <c r="V22" s="9">
        <f t="shared" si="28"/>
        <v>43236</v>
      </c>
      <c r="W22" s="9" t="str">
        <f t="shared" si="8"/>
        <v>mer</v>
      </c>
      <c r="X22" s="10">
        <f t="shared" si="9"/>
        <v>16</v>
      </c>
      <c r="Y22" s="11" t="str">
        <f>IFERROR(INDEX(Tableau1[Jour férié],MATCH(Test!V22,Liste,0)),"")</f>
        <v/>
      </c>
      <c r="AA22" s="9">
        <f t="shared" si="29"/>
        <v>43267</v>
      </c>
      <c r="AB22" s="9" t="str">
        <f t="shared" si="10"/>
        <v>sam</v>
      </c>
      <c r="AC22" s="10">
        <f t="shared" si="11"/>
        <v>16</v>
      </c>
      <c r="AD22" s="10" t="str">
        <f>IFERROR(INDEX(Tableau1[Jour férié],MATCH(Test!AA22,Liste,0)),"")</f>
        <v/>
      </c>
      <c r="AF22" s="9">
        <f t="shared" si="30"/>
        <v>43297</v>
      </c>
      <c r="AG22" s="9" t="str">
        <f t="shared" si="12"/>
        <v>lun</v>
      </c>
      <c r="AH22" s="10">
        <f t="shared" si="13"/>
        <v>16</v>
      </c>
      <c r="AI22" s="10" t="str">
        <f>IFERROR(INDEX(Tableau1[Jour férié],MATCH(Test!AF22,Liste,0)),"")</f>
        <v/>
      </c>
      <c r="AK22" s="9">
        <f t="shared" si="31"/>
        <v>43328</v>
      </c>
      <c r="AL22" s="9" t="str">
        <f t="shared" si="14"/>
        <v>jeu</v>
      </c>
      <c r="AM22" s="10">
        <f t="shared" si="15"/>
        <v>16</v>
      </c>
      <c r="AN22" s="11" t="str">
        <f>IFERROR(INDEX(Tableau1[Jour férié],MATCH(Test!AK22,Liste,0)),"")</f>
        <v/>
      </c>
      <c r="AP22" s="9">
        <f t="shared" si="32"/>
        <v>43359</v>
      </c>
      <c r="AQ22" s="9" t="str">
        <f t="shared" si="16"/>
        <v>dim</v>
      </c>
      <c r="AR22" s="10">
        <f t="shared" si="17"/>
        <v>16</v>
      </c>
      <c r="AS22" s="10" t="str">
        <f>IFERROR(INDEX(Tableau1[Jour férié],MATCH(Test!AP22,Liste,0)),"")</f>
        <v/>
      </c>
      <c r="AU22" s="9">
        <f t="shared" si="33"/>
        <v>43389</v>
      </c>
      <c r="AV22" s="9" t="str">
        <f t="shared" si="18"/>
        <v>mar</v>
      </c>
      <c r="AW22" s="10">
        <f t="shared" si="19"/>
        <v>16</v>
      </c>
      <c r="AX22" s="10" t="str">
        <f>IFERROR(INDEX(Tableau1[Jour férié],MATCH(Test!AU22,Liste,0)),"")</f>
        <v/>
      </c>
      <c r="AZ22" s="9">
        <f t="shared" si="34"/>
        <v>43420</v>
      </c>
      <c r="BA22" s="9" t="str">
        <f t="shared" si="20"/>
        <v>ven</v>
      </c>
      <c r="BB22" s="10">
        <f t="shared" si="21"/>
        <v>16</v>
      </c>
      <c r="BC22" s="11" t="str">
        <f>IFERROR(INDEX(Tableau1[Jour férié],MATCH(Test!AZ22,Liste,0)),"")</f>
        <v/>
      </c>
      <c r="BE22" s="9">
        <f t="shared" si="35"/>
        <v>43450</v>
      </c>
      <c r="BF22" s="9" t="str">
        <f t="shared" si="22"/>
        <v>dim</v>
      </c>
      <c r="BG22" s="10">
        <f t="shared" si="23"/>
        <v>16</v>
      </c>
      <c r="BH22" s="11" t="str">
        <f>IFERROR(INDEX(Tableau1[Jour férié],MATCH(Test!BE22,Liste,0)),"")</f>
        <v/>
      </c>
    </row>
    <row r="23" spans="2:60" s="8" customFormat="1" ht="18" customHeight="1" x14ac:dyDescent="0.25">
      <c r="B23" s="9">
        <f t="shared" si="24"/>
        <v>43117</v>
      </c>
      <c r="C23" s="9" t="str">
        <f t="shared" si="0"/>
        <v>mer</v>
      </c>
      <c r="D23" s="10">
        <f t="shared" si="1"/>
        <v>17</v>
      </c>
      <c r="E23" s="13" t="str">
        <f>IFERROR(INDEX(Tableau1[Jour férié],MATCH(Test!B23,Liste,0)),"")</f>
        <v/>
      </c>
      <c r="G23" s="9">
        <f t="shared" si="25"/>
        <v>43148</v>
      </c>
      <c r="H23" s="9" t="str">
        <f t="shared" si="2"/>
        <v>sam</v>
      </c>
      <c r="I23" s="10">
        <f t="shared" si="3"/>
        <v>17</v>
      </c>
      <c r="J23" s="14" t="str">
        <f>IFERROR(INDEX(Tableau1[Jour férié],MATCH(Test!G23,Liste,0)),"")</f>
        <v/>
      </c>
      <c r="L23" s="9">
        <f t="shared" si="26"/>
        <v>43176</v>
      </c>
      <c r="M23" s="9" t="str">
        <f t="shared" si="4"/>
        <v>sam</v>
      </c>
      <c r="N23" s="10">
        <f t="shared" si="5"/>
        <v>17</v>
      </c>
      <c r="O23" s="11" t="str">
        <f>IFERROR(INDEX(Tableau1[Jour férié],MATCH(Test!L23,Liste,0)),"")</f>
        <v/>
      </c>
      <c r="Q23" s="9">
        <f t="shared" si="27"/>
        <v>43207</v>
      </c>
      <c r="R23" s="9" t="str">
        <f t="shared" si="6"/>
        <v>mar</v>
      </c>
      <c r="S23" s="10">
        <f t="shared" si="7"/>
        <v>17</v>
      </c>
      <c r="T23" s="11" t="str">
        <f>IFERROR(INDEX(Tableau1[Jour férié],MATCH(Test!Q23,Liste,0)),"")</f>
        <v/>
      </c>
      <c r="V23" s="9">
        <f t="shared" si="28"/>
        <v>43237</v>
      </c>
      <c r="W23" s="9" t="str">
        <f t="shared" si="8"/>
        <v>jeu</v>
      </c>
      <c r="X23" s="10">
        <f t="shared" si="9"/>
        <v>17</v>
      </c>
      <c r="Y23" s="11" t="str">
        <f>IFERROR(INDEX(Tableau1[Jour férié],MATCH(Test!V23,Liste,0)),"")</f>
        <v/>
      </c>
      <c r="AA23" s="9">
        <f t="shared" si="29"/>
        <v>43268</v>
      </c>
      <c r="AB23" s="9" t="str">
        <f t="shared" si="10"/>
        <v>dim</v>
      </c>
      <c r="AC23" s="10">
        <f t="shared" si="11"/>
        <v>17</v>
      </c>
      <c r="AD23" s="10" t="str">
        <f>IFERROR(INDEX(Tableau1[Jour férié],MATCH(Test!AA23,Liste,0)),"")</f>
        <v/>
      </c>
      <c r="AF23" s="9">
        <f t="shared" si="30"/>
        <v>43298</v>
      </c>
      <c r="AG23" s="9" t="str">
        <f t="shared" si="12"/>
        <v>mar</v>
      </c>
      <c r="AH23" s="10">
        <f t="shared" si="13"/>
        <v>17</v>
      </c>
      <c r="AI23" s="10" t="str">
        <f>IFERROR(INDEX(Tableau1[Jour férié],MATCH(Test!AF23,Liste,0)),"")</f>
        <v/>
      </c>
      <c r="AK23" s="9">
        <f t="shared" si="31"/>
        <v>43329</v>
      </c>
      <c r="AL23" s="9" t="str">
        <f t="shared" si="14"/>
        <v>ven</v>
      </c>
      <c r="AM23" s="10">
        <f t="shared" si="15"/>
        <v>17</v>
      </c>
      <c r="AN23" s="11" t="str">
        <f>IFERROR(INDEX(Tableau1[Jour férié],MATCH(Test!AK23,Liste,0)),"")</f>
        <v/>
      </c>
      <c r="AP23" s="9">
        <f t="shared" si="32"/>
        <v>43360</v>
      </c>
      <c r="AQ23" s="9" t="str">
        <f t="shared" si="16"/>
        <v>lun</v>
      </c>
      <c r="AR23" s="10">
        <f t="shared" si="17"/>
        <v>17</v>
      </c>
      <c r="AS23" s="10" t="str">
        <f>IFERROR(INDEX(Tableau1[Jour férié],MATCH(Test!AP23,Liste,0)),"")</f>
        <v/>
      </c>
      <c r="AU23" s="9">
        <f t="shared" si="33"/>
        <v>43390</v>
      </c>
      <c r="AV23" s="9" t="str">
        <f t="shared" si="18"/>
        <v>mer</v>
      </c>
      <c r="AW23" s="10">
        <f t="shared" si="19"/>
        <v>17</v>
      </c>
      <c r="AX23" s="10" t="str">
        <f>IFERROR(INDEX(Tableau1[Jour férié],MATCH(Test!AU23,Liste,0)),"")</f>
        <v/>
      </c>
      <c r="AZ23" s="9">
        <f t="shared" si="34"/>
        <v>43421</v>
      </c>
      <c r="BA23" s="9" t="str">
        <f t="shared" si="20"/>
        <v>sam</v>
      </c>
      <c r="BB23" s="10">
        <f t="shared" si="21"/>
        <v>17</v>
      </c>
      <c r="BC23" s="11" t="str">
        <f>IFERROR(INDEX(Tableau1[Jour férié],MATCH(Test!AZ23,Liste,0)),"")</f>
        <v/>
      </c>
      <c r="BE23" s="9">
        <f t="shared" si="35"/>
        <v>43451</v>
      </c>
      <c r="BF23" s="9" t="str">
        <f t="shared" si="22"/>
        <v>lun</v>
      </c>
      <c r="BG23" s="10">
        <f t="shared" si="23"/>
        <v>17</v>
      </c>
      <c r="BH23" s="11" t="str">
        <f>IFERROR(INDEX(Tableau1[Jour férié],MATCH(Test!BE23,Liste,0)),"")</f>
        <v/>
      </c>
    </row>
    <row r="24" spans="2:60" s="8" customFormat="1" ht="18" customHeight="1" x14ac:dyDescent="0.25">
      <c r="B24" s="9">
        <f t="shared" si="24"/>
        <v>43118</v>
      </c>
      <c r="C24" s="9" t="str">
        <f t="shared" si="0"/>
        <v>jeu</v>
      </c>
      <c r="D24" s="10">
        <f t="shared" si="1"/>
        <v>18</v>
      </c>
      <c r="E24" s="13" t="str">
        <f>IFERROR(INDEX(Tableau1[Jour férié],MATCH(Test!B24,Liste,0)),"")</f>
        <v/>
      </c>
      <c r="G24" s="9">
        <f t="shared" si="25"/>
        <v>43149</v>
      </c>
      <c r="H24" s="9" t="str">
        <f t="shared" si="2"/>
        <v>dim</v>
      </c>
      <c r="I24" s="10">
        <f t="shared" si="3"/>
        <v>18</v>
      </c>
      <c r="J24" s="14" t="str">
        <f>IFERROR(INDEX(Tableau1[Jour férié],MATCH(Test!G24,Liste,0)),"")</f>
        <v/>
      </c>
      <c r="L24" s="9">
        <f t="shared" si="26"/>
        <v>43177</v>
      </c>
      <c r="M24" s="9" t="str">
        <f t="shared" si="4"/>
        <v>dim</v>
      </c>
      <c r="N24" s="10">
        <f t="shared" si="5"/>
        <v>18</v>
      </c>
      <c r="O24" s="11" t="str">
        <f>IFERROR(INDEX(Tableau1[Jour férié],MATCH(Test!L24,Liste,0)),"")</f>
        <v/>
      </c>
      <c r="Q24" s="9">
        <f t="shared" si="27"/>
        <v>43208</v>
      </c>
      <c r="R24" s="9" t="str">
        <f t="shared" si="6"/>
        <v>mer</v>
      </c>
      <c r="S24" s="10">
        <f t="shared" si="7"/>
        <v>18</v>
      </c>
      <c r="T24" s="11" t="str">
        <f>IFERROR(INDEX(Tableau1[Jour férié],MATCH(Test!Q24,Liste,0)),"")</f>
        <v/>
      </c>
      <c r="V24" s="9">
        <f t="shared" si="28"/>
        <v>43238</v>
      </c>
      <c r="W24" s="9" t="str">
        <f t="shared" si="8"/>
        <v>ven</v>
      </c>
      <c r="X24" s="10">
        <f t="shared" si="9"/>
        <v>18</v>
      </c>
      <c r="Y24" s="11" t="str">
        <f>IFERROR(INDEX(Tableau1[Jour férié],MATCH(Test!V24,Liste,0)),"")</f>
        <v/>
      </c>
      <c r="AA24" s="9">
        <f t="shared" si="29"/>
        <v>43269</v>
      </c>
      <c r="AB24" s="9" t="str">
        <f t="shared" si="10"/>
        <v>lun</v>
      </c>
      <c r="AC24" s="10">
        <f t="shared" si="11"/>
        <v>18</v>
      </c>
      <c r="AD24" s="10" t="str">
        <f>IFERROR(INDEX(Tableau1[Jour férié],MATCH(Test!AA24,Liste,0)),"")</f>
        <v/>
      </c>
      <c r="AF24" s="9">
        <f t="shared" si="30"/>
        <v>43299</v>
      </c>
      <c r="AG24" s="9" t="str">
        <f t="shared" si="12"/>
        <v>mer</v>
      </c>
      <c r="AH24" s="10">
        <f t="shared" si="13"/>
        <v>18</v>
      </c>
      <c r="AI24" s="10" t="str">
        <f>IFERROR(INDEX(Tableau1[Jour férié],MATCH(Test!AF24,Liste,0)),"")</f>
        <v/>
      </c>
      <c r="AK24" s="9">
        <f t="shared" si="31"/>
        <v>43330</v>
      </c>
      <c r="AL24" s="9" t="str">
        <f t="shared" si="14"/>
        <v>sam</v>
      </c>
      <c r="AM24" s="10">
        <f t="shared" si="15"/>
        <v>18</v>
      </c>
      <c r="AN24" s="11" t="str">
        <f>IFERROR(INDEX(Tableau1[Jour férié],MATCH(Test!AK24,Liste,0)),"")</f>
        <v/>
      </c>
      <c r="AP24" s="9">
        <f t="shared" si="32"/>
        <v>43361</v>
      </c>
      <c r="AQ24" s="9" t="str">
        <f t="shared" si="16"/>
        <v>mar</v>
      </c>
      <c r="AR24" s="10">
        <f t="shared" si="17"/>
        <v>18</v>
      </c>
      <c r="AS24" s="11" t="str">
        <f>IFERROR(INDEX(Tableau1[Jour férié],MATCH(Test!AP24,Liste,0)),"")</f>
        <v/>
      </c>
      <c r="AU24" s="9">
        <f t="shared" si="33"/>
        <v>43391</v>
      </c>
      <c r="AV24" s="9" t="str">
        <f t="shared" si="18"/>
        <v>jeu</v>
      </c>
      <c r="AW24" s="10">
        <f t="shared" si="19"/>
        <v>18</v>
      </c>
      <c r="AX24" s="10" t="str">
        <f>IFERROR(INDEX(Tableau1[Jour férié],MATCH(Test!AU24,Liste,0)),"")</f>
        <v/>
      </c>
      <c r="AZ24" s="9">
        <f t="shared" si="34"/>
        <v>43422</v>
      </c>
      <c r="BA24" s="9" t="str">
        <f t="shared" si="20"/>
        <v>dim</v>
      </c>
      <c r="BB24" s="10">
        <f t="shared" si="21"/>
        <v>18</v>
      </c>
      <c r="BC24" s="11" t="str">
        <f>IFERROR(INDEX(Tableau1[Jour férié],MATCH(Test!AZ24,Liste,0)),"")</f>
        <v/>
      </c>
      <c r="BE24" s="9">
        <f t="shared" si="35"/>
        <v>43452</v>
      </c>
      <c r="BF24" s="9" t="str">
        <f t="shared" si="22"/>
        <v>mar</v>
      </c>
      <c r="BG24" s="10">
        <f t="shared" si="23"/>
        <v>18</v>
      </c>
      <c r="BH24" s="11" t="str">
        <f>IFERROR(INDEX(Tableau1[Jour férié],MATCH(Test!BE24,Liste,0)),"")</f>
        <v/>
      </c>
    </row>
    <row r="25" spans="2:60" s="8" customFormat="1" ht="18" customHeight="1" x14ac:dyDescent="0.25">
      <c r="B25" s="9">
        <f t="shared" si="24"/>
        <v>43119</v>
      </c>
      <c r="C25" s="9" t="str">
        <f t="shared" si="0"/>
        <v>ven</v>
      </c>
      <c r="D25" s="10">
        <f t="shared" si="1"/>
        <v>19</v>
      </c>
      <c r="E25" s="13" t="str">
        <f>IFERROR(INDEX(Tableau1[Jour férié],MATCH(Test!B25,Liste,0)),"")</f>
        <v/>
      </c>
      <c r="G25" s="9">
        <f t="shared" si="25"/>
        <v>43150</v>
      </c>
      <c r="H25" s="9" t="str">
        <f t="shared" si="2"/>
        <v>lun</v>
      </c>
      <c r="I25" s="10">
        <f t="shared" si="3"/>
        <v>19</v>
      </c>
      <c r="J25" s="14" t="str">
        <f>IFERROR(INDEX(Tableau1[Jour férié],MATCH(Test!G25,Liste,0)),"")</f>
        <v/>
      </c>
      <c r="L25" s="9">
        <f t="shared" si="26"/>
        <v>43178</v>
      </c>
      <c r="M25" s="9" t="str">
        <f t="shared" si="4"/>
        <v>lun</v>
      </c>
      <c r="N25" s="10">
        <f t="shared" si="5"/>
        <v>19</v>
      </c>
      <c r="O25" s="11" t="str">
        <f>IFERROR(INDEX(Tableau1[Jour férié],MATCH(Test!L25,Liste,0)),"")</f>
        <v/>
      </c>
      <c r="Q25" s="9">
        <f t="shared" si="27"/>
        <v>43209</v>
      </c>
      <c r="R25" s="9" t="str">
        <f t="shared" si="6"/>
        <v>jeu</v>
      </c>
      <c r="S25" s="10">
        <f t="shared" si="7"/>
        <v>19</v>
      </c>
      <c r="T25" s="11" t="str">
        <f>IFERROR(INDEX(Tableau1[Jour férié],MATCH(Test!Q25,Liste,0)),"")</f>
        <v/>
      </c>
      <c r="V25" s="9">
        <f t="shared" si="28"/>
        <v>43239</v>
      </c>
      <c r="W25" s="9" t="str">
        <f t="shared" si="8"/>
        <v>sam</v>
      </c>
      <c r="X25" s="10">
        <f t="shared" si="9"/>
        <v>19</v>
      </c>
      <c r="Y25" s="11" t="str">
        <f>IFERROR(INDEX(Tableau1[Jour férié],MATCH(Test!V25,Liste,0)),"")</f>
        <v/>
      </c>
      <c r="AA25" s="9">
        <f t="shared" si="29"/>
        <v>43270</v>
      </c>
      <c r="AB25" s="9" t="str">
        <f t="shared" si="10"/>
        <v>mar</v>
      </c>
      <c r="AC25" s="10">
        <f t="shared" si="11"/>
        <v>19</v>
      </c>
      <c r="AD25" s="10" t="str">
        <f>IFERROR(INDEX(Tableau1[Jour férié],MATCH(Test!AA25,Liste,0)),"")</f>
        <v/>
      </c>
      <c r="AF25" s="9">
        <f t="shared" si="30"/>
        <v>43300</v>
      </c>
      <c r="AG25" s="9" t="str">
        <f t="shared" si="12"/>
        <v>jeu</v>
      </c>
      <c r="AH25" s="10">
        <f t="shared" si="13"/>
        <v>19</v>
      </c>
      <c r="AI25" s="10" t="str">
        <f>IFERROR(INDEX(Tableau1[Jour férié],MATCH(Test!AF25,Liste,0)),"")</f>
        <v/>
      </c>
      <c r="AK25" s="9">
        <f t="shared" si="31"/>
        <v>43331</v>
      </c>
      <c r="AL25" s="9" t="str">
        <f t="shared" si="14"/>
        <v>dim</v>
      </c>
      <c r="AM25" s="10">
        <f t="shared" si="15"/>
        <v>19</v>
      </c>
      <c r="AN25" s="11" t="str">
        <f>IFERROR(INDEX(Tableau1[Jour férié],MATCH(Test!AK25,Liste,0)),"")</f>
        <v/>
      </c>
      <c r="AP25" s="9">
        <f t="shared" si="32"/>
        <v>43362</v>
      </c>
      <c r="AQ25" s="9" t="str">
        <f t="shared" si="16"/>
        <v>mer</v>
      </c>
      <c r="AR25" s="10">
        <f t="shared" si="17"/>
        <v>19</v>
      </c>
      <c r="AS25" s="10" t="str">
        <f>IFERROR(INDEX(Tableau1[Jour férié],MATCH(Test!AP25,Liste,0)),"")</f>
        <v/>
      </c>
      <c r="AU25" s="9">
        <f t="shared" si="33"/>
        <v>43392</v>
      </c>
      <c r="AV25" s="9" t="str">
        <f t="shared" si="18"/>
        <v>ven</v>
      </c>
      <c r="AW25" s="10">
        <f t="shared" si="19"/>
        <v>19</v>
      </c>
      <c r="AX25" s="10" t="str">
        <f>IFERROR(INDEX(Tableau1[Jour férié],MATCH(Test!AU25,Liste,0)),"")</f>
        <v/>
      </c>
      <c r="AZ25" s="9">
        <f t="shared" si="34"/>
        <v>43423</v>
      </c>
      <c r="BA25" s="9" t="str">
        <f t="shared" si="20"/>
        <v>lun</v>
      </c>
      <c r="BB25" s="10">
        <f t="shared" si="21"/>
        <v>19</v>
      </c>
      <c r="BC25" s="11" t="str">
        <f>IFERROR(INDEX(Tableau1[Jour férié],MATCH(Test!AZ25,Liste,0)),"")</f>
        <v/>
      </c>
      <c r="BE25" s="9">
        <f t="shared" si="35"/>
        <v>43453</v>
      </c>
      <c r="BF25" s="9" t="str">
        <f t="shared" si="22"/>
        <v>mer</v>
      </c>
      <c r="BG25" s="10">
        <f t="shared" si="23"/>
        <v>19</v>
      </c>
      <c r="BH25" s="11" t="str">
        <f>IFERROR(INDEX(Tableau1[Jour férié],MATCH(Test!BE25,Liste,0)),"")</f>
        <v/>
      </c>
    </row>
    <row r="26" spans="2:60" s="8" customFormat="1" ht="18" customHeight="1" x14ac:dyDescent="0.25">
      <c r="B26" s="9">
        <f t="shared" si="24"/>
        <v>43120</v>
      </c>
      <c r="C26" s="9" t="str">
        <f t="shared" si="0"/>
        <v>sam</v>
      </c>
      <c r="D26" s="10">
        <f t="shared" si="1"/>
        <v>20</v>
      </c>
      <c r="E26" s="13" t="str">
        <f>IFERROR(INDEX(Tableau1[Jour férié],MATCH(Test!B26,Liste,0)),"")</f>
        <v/>
      </c>
      <c r="G26" s="9">
        <f t="shared" si="25"/>
        <v>43151</v>
      </c>
      <c r="H26" s="9" t="str">
        <f t="shared" si="2"/>
        <v>mar</v>
      </c>
      <c r="I26" s="10">
        <f t="shared" si="3"/>
        <v>20</v>
      </c>
      <c r="J26" s="14" t="str">
        <f>IFERROR(INDEX(Tableau1[Jour férié],MATCH(Test!G26,Liste,0)),"")</f>
        <v/>
      </c>
      <c r="L26" s="9">
        <f t="shared" si="26"/>
        <v>43179</v>
      </c>
      <c r="M26" s="9" t="str">
        <f t="shared" si="4"/>
        <v>mar</v>
      </c>
      <c r="N26" s="10">
        <f t="shared" si="5"/>
        <v>20</v>
      </c>
      <c r="O26" s="11" t="str">
        <f>IFERROR(INDEX(Tableau1[Jour férié],MATCH(Test!L26,Liste,0)),"")</f>
        <v/>
      </c>
      <c r="Q26" s="9">
        <f t="shared" si="27"/>
        <v>43210</v>
      </c>
      <c r="R26" s="9" t="str">
        <f t="shared" si="6"/>
        <v>ven</v>
      </c>
      <c r="S26" s="10">
        <f t="shared" si="7"/>
        <v>20</v>
      </c>
      <c r="T26" s="11" t="str">
        <f>IFERROR(INDEX(Tableau1[Jour férié],MATCH(Test!Q26,Liste,0)),"")</f>
        <v/>
      </c>
      <c r="V26" s="9">
        <f t="shared" si="28"/>
        <v>43240</v>
      </c>
      <c r="W26" s="9" t="str">
        <f t="shared" si="8"/>
        <v>dim</v>
      </c>
      <c r="X26" s="10">
        <f t="shared" si="9"/>
        <v>20</v>
      </c>
      <c r="Y26" s="11" t="str">
        <f>IFERROR(INDEX(Tableau1[Jour férié],MATCH(Test!V26,Liste,0)),"")</f>
        <v/>
      </c>
      <c r="AA26" s="9">
        <f t="shared" si="29"/>
        <v>43271</v>
      </c>
      <c r="AB26" s="9" t="str">
        <f t="shared" si="10"/>
        <v>mer</v>
      </c>
      <c r="AC26" s="10">
        <f t="shared" si="11"/>
        <v>20</v>
      </c>
      <c r="AD26" s="10" t="str">
        <f>IFERROR(INDEX(Tableau1[Jour férié],MATCH(Test!AA26,Liste,0)),"")</f>
        <v/>
      </c>
      <c r="AF26" s="9">
        <f t="shared" si="30"/>
        <v>43301</v>
      </c>
      <c r="AG26" s="9" t="str">
        <f t="shared" si="12"/>
        <v>ven</v>
      </c>
      <c r="AH26" s="10">
        <f t="shared" si="13"/>
        <v>20</v>
      </c>
      <c r="AI26" s="10" t="str">
        <f>IFERROR(INDEX(Tableau1[Jour férié],MATCH(Test!AF26,Liste,0)),"")</f>
        <v/>
      </c>
      <c r="AK26" s="9">
        <f t="shared" si="31"/>
        <v>43332</v>
      </c>
      <c r="AL26" s="9" t="str">
        <f t="shared" si="14"/>
        <v>lun</v>
      </c>
      <c r="AM26" s="10">
        <f t="shared" si="15"/>
        <v>20</v>
      </c>
      <c r="AN26" s="11" t="str">
        <f>IFERROR(INDEX(Tableau1[Jour férié],MATCH(Test!AK26,Liste,0)),"")</f>
        <v/>
      </c>
      <c r="AP26" s="9">
        <f t="shared" si="32"/>
        <v>43363</v>
      </c>
      <c r="AQ26" s="9" t="str">
        <f t="shared" si="16"/>
        <v>jeu</v>
      </c>
      <c r="AR26" s="10">
        <f t="shared" si="17"/>
        <v>20</v>
      </c>
      <c r="AS26" s="10" t="str">
        <f>IFERROR(INDEX(Tableau1[Jour férié],MATCH(Test!AP26,Liste,0)),"")</f>
        <v/>
      </c>
      <c r="AU26" s="9">
        <f t="shared" si="33"/>
        <v>43393</v>
      </c>
      <c r="AV26" s="9" t="str">
        <f t="shared" si="18"/>
        <v>sam</v>
      </c>
      <c r="AW26" s="10">
        <f t="shared" si="19"/>
        <v>20</v>
      </c>
      <c r="AX26" s="10" t="str">
        <f>IFERROR(INDEX(Tableau1[Jour férié],MATCH(Test!AU26,Liste,0)),"")</f>
        <v/>
      </c>
      <c r="AZ26" s="9">
        <f t="shared" si="34"/>
        <v>43424</v>
      </c>
      <c r="BA26" s="9" t="str">
        <f t="shared" si="20"/>
        <v>mar</v>
      </c>
      <c r="BB26" s="10">
        <f t="shared" si="21"/>
        <v>20</v>
      </c>
      <c r="BC26" s="11" t="str">
        <f>IFERROR(INDEX(Tableau1[Jour férié],MATCH(Test!AZ26,Liste,0)),"")</f>
        <v/>
      </c>
      <c r="BE26" s="9">
        <f t="shared" si="35"/>
        <v>43454</v>
      </c>
      <c r="BF26" s="9" t="str">
        <f t="shared" si="22"/>
        <v>jeu</v>
      </c>
      <c r="BG26" s="10">
        <f t="shared" si="23"/>
        <v>20</v>
      </c>
      <c r="BH26" s="11" t="str">
        <f>IFERROR(INDEX(Tableau1[Jour férié],MATCH(Test!BE26,Liste,0)),"")</f>
        <v/>
      </c>
    </row>
    <row r="27" spans="2:60" s="8" customFormat="1" ht="18" customHeight="1" x14ac:dyDescent="0.25">
      <c r="B27" s="9">
        <f>IF(EOMONTH(B$7,0)&gt;B26,B26+1,"")</f>
        <v>43121</v>
      </c>
      <c r="C27" s="9" t="str">
        <f t="shared" si="0"/>
        <v>dim</v>
      </c>
      <c r="D27" s="10">
        <f t="shared" si="1"/>
        <v>21</v>
      </c>
      <c r="E27" s="13" t="str">
        <f>IFERROR(INDEX(Tableau1[Jour férié],MATCH(Test!B27,Liste,0)),"")</f>
        <v/>
      </c>
      <c r="G27" s="9">
        <f>IF(EOMONTH(G$7,0)&gt;G26,G26+1,"")</f>
        <v>43152</v>
      </c>
      <c r="H27" s="9" t="str">
        <f t="shared" si="2"/>
        <v>mer</v>
      </c>
      <c r="I27" s="10">
        <f t="shared" si="3"/>
        <v>21</v>
      </c>
      <c r="J27" s="14" t="str">
        <f>IFERROR(INDEX(Tableau1[Jour férié],MATCH(Test!G27,Liste,0)),"")</f>
        <v/>
      </c>
      <c r="L27" s="9">
        <f>IF(EOMONTH(L$7,0)&gt;L26,L26+1,"")</f>
        <v>43180</v>
      </c>
      <c r="M27" s="9" t="str">
        <f t="shared" si="4"/>
        <v>mer</v>
      </c>
      <c r="N27" s="10">
        <f t="shared" si="5"/>
        <v>21</v>
      </c>
      <c r="O27" s="11" t="str">
        <f>IFERROR(INDEX(Tableau1[Jour férié],MATCH(Test!L27,Liste,0)),"")</f>
        <v/>
      </c>
      <c r="Q27" s="9">
        <f>IF(EOMONTH(Q$7,0)&gt;Q26,Q26+1,"")</f>
        <v>43211</v>
      </c>
      <c r="R27" s="9" t="str">
        <f t="shared" si="6"/>
        <v>sam</v>
      </c>
      <c r="S27" s="10">
        <f t="shared" si="7"/>
        <v>21</v>
      </c>
      <c r="T27" s="11" t="str">
        <f>IFERROR(INDEX(Tableau1[Jour férié],MATCH(Test!Q27,Liste,0)),"")</f>
        <v/>
      </c>
      <c r="V27" s="9">
        <f>IF(EOMONTH(V$7,0)&gt;V26,V26+1,"")</f>
        <v>43241</v>
      </c>
      <c r="W27" s="9" t="str">
        <f t="shared" si="8"/>
        <v>lun</v>
      </c>
      <c r="X27" s="10">
        <f t="shared" si="9"/>
        <v>21</v>
      </c>
      <c r="Y27" s="11" t="str">
        <f>IFERROR(INDEX(Tableau1[Jour férié],MATCH(Test!V27,Liste,0)),"")</f>
        <v>Lundi de Pentecôte 2018</v>
      </c>
      <c r="AA27" s="9">
        <f>IF(EOMONTH(AA$7,0)&gt;AA26,AA26+1,"")</f>
        <v>43272</v>
      </c>
      <c r="AB27" s="9" t="str">
        <f t="shared" si="10"/>
        <v>jeu</v>
      </c>
      <c r="AC27" s="10">
        <f t="shared" si="11"/>
        <v>21</v>
      </c>
      <c r="AD27" s="10" t="str">
        <f>IFERROR(INDEX(Tableau1[Jour férié],MATCH(Test!AA27,Liste,0)),"")</f>
        <v/>
      </c>
      <c r="AF27" s="9">
        <f>IF(EOMONTH(AF$7,0)&gt;AF26,AF26+1,"")</f>
        <v>43302</v>
      </c>
      <c r="AG27" s="9" t="str">
        <f t="shared" si="12"/>
        <v>sam</v>
      </c>
      <c r="AH27" s="10">
        <f t="shared" si="13"/>
        <v>21</v>
      </c>
      <c r="AI27" s="10" t="str">
        <f>IFERROR(INDEX(Tableau1[Jour férié],MATCH(Test!AF27,Liste,0)),"")</f>
        <v/>
      </c>
      <c r="AK27" s="9">
        <f>IF(EOMONTH(AK$7,0)&gt;AK26,AK26+1,"")</f>
        <v>43333</v>
      </c>
      <c r="AL27" s="9" t="str">
        <f t="shared" si="14"/>
        <v>mar</v>
      </c>
      <c r="AM27" s="10">
        <f t="shared" si="15"/>
        <v>21</v>
      </c>
      <c r="AN27" s="11" t="str">
        <f>IFERROR(INDEX(Tableau1[Jour férié],MATCH(Test!AK27,Liste,0)),"")</f>
        <v/>
      </c>
      <c r="AP27" s="9">
        <f>IF(EOMONTH(AP$7,0)&gt;AP26,AP26+1,"")</f>
        <v>43364</v>
      </c>
      <c r="AQ27" s="9" t="str">
        <f t="shared" si="16"/>
        <v>ven</v>
      </c>
      <c r="AR27" s="10">
        <f t="shared" si="17"/>
        <v>21</v>
      </c>
      <c r="AS27" s="10" t="str">
        <f>IFERROR(INDEX(Tableau1[Jour férié],MATCH(Test!AP27,Liste,0)),"")</f>
        <v/>
      </c>
      <c r="AU27" s="9">
        <f>IF(EOMONTH(AU$7,0)&gt;AU26,AU26+1,"")</f>
        <v>43394</v>
      </c>
      <c r="AV27" s="9" t="str">
        <f t="shared" si="18"/>
        <v>dim</v>
      </c>
      <c r="AW27" s="10">
        <f t="shared" si="19"/>
        <v>21</v>
      </c>
      <c r="AX27" s="10" t="str">
        <f>IFERROR(INDEX(Tableau1[Jour férié],MATCH(Test!AU27,Liste,0)),"")</f>
        <v/>
      </c>
      <c r="AZ27" s="9">
        <f>IF(EOMONTH(AZ$7,0)&gt;AZ26,AZ26+1,"")</f>
        <v>43425</v>
      </c>
      <c r="BA27" s="9" t="str">
        <f t="shared" si="20"/>
        <v>mer</v>
      </c>
      <c r="BB27" s="10">
        <f t="shared" si="21"/>
        <v>21</v>
      </c>
      <c r="BC27" s="11" t="str">
        <f>IFERROR(INDEX(Tableau1[Jour férié],MATCH(Test!AZ27,Liste,0)),"")</f>
        <v/>
      </c>
      <c r="BE27" s="9">
        <f>IF(EOMONTH(BE$7,0)&gt;BE26,BE26+1,"")</f>
        <v>43455</v>
      </c>
      <c r="BF27" s="9" t="str">
        <f t="shared" si="22"/>
        <v>ven</v>
      </c>
      <c r="BG27" s="10">
        <f t="shared" si="23"/>
        <v>21</v>
      </c>
      <c r="BH27" s="11" t="str">
        <f>IFERROR(INDEX(Tableau1[Jour férié],MATCH(Test!BE27,Liste,0)),"")</f>
        <v/>
      </c>
    </row>
    <row r="28" spans="2:60" s="8" customFormat="1" ht="18" customHeight="1" x14ac:dyDescent="0.25">
      <c r="B28" s="9">
        <f t="shared" si="24"/>
        <v>43122</v>
      </c>
      <c r="C28" s="9" t="str">
        <f t="shared" si="0"/>
        <v>lun</v>
      </c>
      <c r="D28" s="10">
        <f t="shared" si="1"/>
        <v>22</v>
      </c>
      <c r="E28" s="13" t="str">
        <f>IFERROR(INDEX(Tableau1[Jour férié],MATCH(Test!B28,Liste,0)),"")</f>
        <v/>
      </c>
      <c r="G28" s="9">
        <f t="shared" ref="G28:G32" si="36">IF(EOMONTH(G$7,0)&gt;G27,G27+1,"")</f>
        <v>43153</v>
      </c>
      <c r="H28" s="9" t="str">
        <f t="shared" si="2"/>
        <v>jeu</v>
      </c>
      <c r="I28" s="10">
        <f t="shared" si="3"/>
        <v>22</v>
      </c>
      <c r="J28" s="14" t="str">
        <f>IFERROR(INDEX(Tableau1[Jour férié],MATCH(Test!G28,Liste,0)),"")</f>
        <v/>
      </c>
      <c r="L28" s="9">
        <f t="shared" ref="L28:L32" si="37">IF(EOMONTH(L$7,0)&gt;L27,L27+1,"")</f>
        <v>43181</v>
      </c>
      <c r="M28" s="9" t="str">
        <f t="shared" si="4"/>
        <v>jeu</v>
      </c>
      <c r="N28" s="10">
        <f t="shared" si="5"/>
        <v>22</v>
      </c>
      <c r="O28" s="11" t="str">
        <f>IFERROR(INDEX(Tableau1[Jour férié],MATCH(Test!L28,Liste,0)),"")</f>
        <v/>
      </c>
      <c r="Q28" s="9">
        <f t="shared" ref="Q28:Q32" si="38">IF(EOMONTH(Q$7,0)&gt;Q27,Q27+1,"")</f>
        <v>43212</v>
      </c>
      <c r="R28" s="9" t="str">
        <f t="shared" si="6"/>
        <v>dim</v>
      </c>
      <c r="S28" s="10">
        <f t="shared" si="7"/>
        <v>22</v>
      </c>
      <c r="T28" s="11" t="str">
        <f>IFERROR(INDEX(Tableau1[Jour férié],MATCH(Test!Q28,Liste,0)),"")</f>
        <v/>
      </c>
      <c r="V28" s="9">
        <f t="shared" ref="V28:V32" si="39">IF(EOMONTH(V$7,0)&gt;V27,V27+1,"")</f>
        <v>43242</v>
      </c>
      <c r="W28" s="9" t="str">
        <f t="shared" si="8"/>
        <v>mar</v>
      </c>
      <c r="X28" s="10">
        <f t="shared" si="9"/>
        <v>22</v>
      </c>
      <c r="Y28" s="11" t="str">
        <f>IFERROR(INDEX(Tableau1[Jour férié],MATCH(Test!V28,Liste,0)),"")</f>
        <v/>
      </c>
      <c r="AA28" s="9">
        <f t="shared" ref="AA28:AA32" si="40">IF(EOMONTH(AA$7,0)&gt;AA27,AA27+1,"")</f>
        <v>43273</v>
      </c>
      <c r="AB28" s="9" t="str">
        <f t="shared" si="10"/>
        <v>ven</v>
      </c>
      <c r="AC28" s="10">
        <f t="shared" si="11"/>
        <v>22</v>
      </c>
      <c r="AD28" s="10" t="str">
        <f>IFERROR(INDEX(Tableau1[Jour férié],MATCH(Test!AA28,Liste,0)),"")</f>
        <v/>
      </c>
      <c r="AF28" s="9">
        <f t="shared" ref="AF28:AF32" si="41">IF(EOMONTH(AF$7,0)&gt;AF27,AF27+1,"")</f>
        <v>43303</v>
      </c>
      <c r="AG28" s="9" t="str">
        <f t="shared" si="12"/>
        <v>dim</v>
      </c>
      <c r="AH28" s="10">
        <f t="shared" si="13"/>
        <v>22</v>
      </c>
      <c r="AI28" s="10" t="str">
        <f>IFERROR(INDEX(Tableau1[Jour férié],MATCH(Test!AF28,Liste,0)),"")</f>
        <v/>
      </c>
      <c r="AK28" s="9">
        <f t="shared" ref="AK28:AK32" si="42">IF(EOMONTH(AK$7,0)&gt;AK27,AK27+1,"")</f>
        <v>43334</v>
      </c>
      <c r="AL28" s="9" t="str">
        <f t="shared" si="14"/>
        <v>mer</v>
      </c>
      <c r="AM28" s="10">
        <f t="shared" si="15"/>
        <v>22</v>
      </c>
      <c r="AN28" s="11" t="str">
        <f>IFERROR(INDEX(Tableau1[Jour férié],MATCH(Test!AK28,Liste,0)),"")</f>
        <v/>
      </c>
      <c r="AP28" s="9">
        <f t="shared" ref="AP28:AP32" si="43">IF(EOMONTH(AP$7,0)&gt;AP27,AP27+1,"")</f>
        <v>43365</v>
      </c>
      <c r="AQ28" s="9" t="str">
        <f t="shared" si="16"/>
        <v>sam</v>
      </c>
      <c r="AR28" s="10">
        <f t="shared" si="17"/>
        <v>22</v>
      </c>
      <c r="AS28" s="10" t="str">
        <f>IFERROR(INDEX(Tableau1[Jour férié],MATCH(Test!AP28,Liste,0)),"")</f>
        <v/>
      </c>
      <c r="AU28" s="9">
        <f t="shared" ref="AU28:AU32" si="44">IF(EOMONTH(AU$7,0)&gt;AU27,AU27+1,"")</f>
        <v>43395</v>
      </c>
      <c r="AV28" s="9" t="str">
        <f t="shared" si="18"/>
        <v>lun</v>
      </c>
      <c r="AW28" s="10">
        <f t="shared" si="19"/>
        <v>22</v>
      </c>
      <c r="AX28" s="10" t="str">
        <f>IFERROR(INDEX(Tableau1[Jour férié],MATCH(Test!AU28,Liste,0)),"")</f>
        <v/>
      </c>
      <c r="AZ28" s="9">
        <f t="shared" ref="AZ28:AZ32" si="45">IF(EOMONTH(AZ$7,0)&gt;AZ27,AZ27+1,"")</f>
        <v>43426</v>
      </c>
      <c r="BA28" s="9" t="str">
        <f t="shared" si="20"/>
        <v>jeu</v>
      </c>
      <c r="BB28" s="10">
        <f t="shared" si="21"/>
        <v>22</v>
      </c>
      <c r="BC28" s="11" t="str">
        <f>IFERROR(INDEX(Tableau1[Jour férié],MATCH(Test!AZ28,Liste,0)),"")</f>
        <v/>
      </c>
      <c r="BE28" s="9">
        <f t="shared" ref="BE28:BE32" si="46">IF(EOMONTH(BE$7,0)&gt;BE27,BE27+1,"")</f>
        <v>43456</v>
      </c>
      <c r="BF28" s="9" t="str">
        <f t="shared" si="22"/>
        <v>sam</v>
      </c>
      <c r="BG28" s="10">
        <f t="shared" si="23"/>
        <v>22</v>
      </c>
      <c r="BH28" s="11" t="str">
        <f>IFERROR(INDEX(Tableau1[Jour férié],MATCH(Test!BE28,Liste,0)),"")</f>
        <v/>
      </c>
    </row>
    <row r="29" spans="2:60" s="8" customFormat="1" ht="18" customHeight="1" x14ac:dyDescent="0.25">
      <c r="B29" s="9">
        <f t="shared" si="24"/>
        <v>43123</v>
      </c>
      <c r="C29" s="9" t="str">
        <f t="shared" si="0"/>
        <v>mar</v>
      </c>
      <c r="D29" s="10">
        <f t="shared" si="1"/>
        <v>23</v>
      </c>
      <c r="E29" s="13" t="str">
        <f>IFERROR(INDEX(Tableau1[Jour férié],MATCH(Test!B29,Liste,0)),"")</f>
        <v/>
      </c>
      <c r="G29" s="9">
        <f t="shared" si="36"/>
        <v>43154</v>
      </c>
      <c r="H29" s="9" t="str">
        <f t="shared" si="2"/>
        <v>ven</v>
      </c>
      <c r="I29" s="10">
        <f t="shared" si="3"/>
        <v>23</v>
      </c>
      <c r="J29" s="14" t="str">
        <f>IFERROR(INDEX(Tableau1[Jour férié],MATCH(Test!G29,Liste,0)),"")</f>
        <v/>
      </c>
      <c r="L29" s="9">
        <f t="shared" si="37"/>
        <v>43182</v>
      </c>
      <c r="M29" s="9" t="str">
        <f t="shared" si="4"/>
        <v>ven</v>
      </c>
      <c r="N29" s="10">
        <f t="shared" si="5"/>
        <v>23</v>
      </c>
      <c r="O29" s="11" t="str">
        <f>IFERROR(INDEX(Tableau1[Jour férié],MATCH(Test!L29,Liste,0)),"")</f>
        <v/>
      </c>
      <c r="Q29" s="9">
        <f t="shared" si="38"/>
        <v>43213</v>
      </c>
      <c r="R29" s="9" t="str">
        <f t="shared" si="6"/>
        <v>lun</v>
      </c>
      <c r="S29" s="10">
        <f t="shared" si="7"/>
        <v>23</v>
      </c>
      <c r="T29" s="11" t="str">
        <f>IFERROR(INDEX(Tableau1[Jour férié],MATCH(Test!Q29,Liste,0)),"")</f>
        <v/>
      </c>
      <c r="V29" s="9">
        <f t="shared" si="39"/>
        <v>43243</v>
      </c>
      <c r="W29" s="9" t="str">
        <f t="shared" si="8"/>
        <v>mer</v>
      </c>
      <c r="X29" s="10">
        <f t="shared" si="9"/>
        <v>23</v>
      </c>
      <c r="Y29" s="11" t="str">
        <f>IFERROR(INDEX(Tableau1[Jour férié],MATCH(Test!V29,Liste,0)),"")</f>
        <v/>
      </c>
      <c r="AA29" s="9">
        <f t="shared" si="40"/>
        <v>43274</v>
      </c>
      <c r="AB29" s="9" t="str">
        <f t="shared" si="10"/>
        <v>sam</v>
      </c>
      <c r="AC29" s="10">
        <f t="shared" si="11"/>
        <v>23</v>
      </c>
      <c r="AD29" s="10" t="str">
        <f>IFERROR(INDEX(Tableau1[Jour férié],MATCH(Test!AA29,Liste,0)),"")</f>
        <v/>
      </c>
      <c r="AF29" s="9">
        <f t="shared" si="41"/>
        <v>43304</v>
      </c>
      <c r="AG29" s="9" t="str">
        <f t="shared" si="12"/>
        <v>lun</v>
      </c>
      <c r="AH29" s="10">
        <f t="shared" si="13"/>
        <v>23</v>
      </c>
      <c r="AI29" s="10" t="str">
        <f>IFERROR(INDEX(Tableau1[Jour férié],MATCH(Test!AF29,Liste,0)),"")</f>
        <v/>
      </c>
      <c r="AK29" s="9">
        <f t="shared" si="42"/>
        <v>43335</v>
      </c>
      <c r="AL29" s="9" t="str">
        <f t="shared" si="14"/>
        <v>jeu</v>
      </c>
      <c r="AM29" s="10">
        <f t="shared" si="15"/>
        <v>23</v>
      </c>
      <c r="AN29" s="11" t="str">
        <f>IFERROR(INDEX(Tableau1[Jour férié],MATCH(Test!AK29,Liste,0)),"")</f>
        <v/>
      </c>
      <c r="AP29" s="9">
        <f t="shared" si="43"/>
        <v>43366</v>
      </c>
      <c r="AQ29" s="9" t="str">
        <f t="shared" si="16"/>
        <v>dim</v>
      </c>
      <c r="AR29" s="10">
        <f t="shared" si="17"/>
        <v>23</v>
      </c>
      <c r="AS29" s="10" t="str">
        <f>IFERROR(INDEX(Tableau1[Jour férié],MATCH(Test!AP29,Liste,0)),"")</f>
        <v/>
      </c>
      <c r="AU29" s="9">
        <f t="shared" si="44"/>
        <v>43396</v>
      </c>
      <c r="AV29" s="9" t="str">
        <f t="shared" si="18"/>
        <v>mar</v>
      </c>
      <c r="AW29" s="10">
        <f t="shared" si="19"/>
        <v>23</v>
      </c>
      <c r="AX29" s="10" t="str">
        <f>IFERROR(INDEX(Tableau1[Jour férié],MATCH(Test!AU29,Liste,0)),"")</f>
        <v/>
      </c>
      <c r="AZ29" s="9">
        <f t="shared" si="45"/>
        <v>43427</v>
      </c>
      <c r="BA29" s="9" t="str">
        <f t="shared" si="20"/>
        <v>ven</v>
      </c>
      <c r="BB29" s="10">
        <f t="shared" si="21"/>
        <v>23</v>
      </c>
      <c r="BC29" s="11" t="str">
        <f>IFERROR(INDEX(Tableau1[Jour férié],MATCH(Test!AZ29,Liste,0)),"")</f>
        <v/>
      </c>
      <c r="BE29" s="9">
        <f t="shared" si="46"/>
        <v>43457</v>
      </c>
      <c r="BF29" s="9" t="str">
        <f t="shared" si="22"/>
        <v>dim</v>
      </c>
      <c r="BG29" s="10">
        <f t="shared" si="23"/>
        <v>23</v>
      </c>
      <c r="BH29" s="11" t="str">
        <f>IFERROR(INDEX(Tableau1[Jour férié],MATCH(Test!BE29,Liste,0)),"")</f>
        <v/>
      </c>
    </row>
    <row r="30" spans="2:60" s="8" customFormat="1" ht="18" customHeight="1" x14ac:dyDescent="0.25">
      <c r="B30" s="9">
        <f t="shared" si="24"/>
        <v>43124</v>
      </c>
      <c r="C30" s="9" t="str">
        <f t="shared" si="0"/>
        <v>mer</v>
      </c>
      <c r="D30" s="10">
        <f t="shared" si="1"/>
        <v>24</v>
      </c>
      <c r="E30" s="13" t="str">
        <f>IFERROR(INDEX(Tableau1[Jour férié],MATCH(Test!B30,Liste,0)),"")</f>
        <v/>
      </c>
      <c r="G30" s="9">
        <f t="shared" si="36"/>
        <v>43155</v>
      </c>
      <c r="H30" s="9" t="str">
        <f t="shared" si="2"/>
        <v>sam</v>
      </c>
      <c r="I30" s="10">
        <f t="shared" si="3"/>
        <v>24</v>
      </c>
      <c r="J30" s="14" t="str">
        <f>IFERROR(INDEX(Tableau1[Jour férié],MATCH(Test!G30,Liste,0)),"")</f>
        <v/>
      </c>
      <c r="L30" s="9">
        <f t="shared" si="37"/>
        <v>43183</v>
      </c>
      <c r="M30" s="9" t="str">
        <f t="shared" si="4"/>
        <v>sam</v>
      </c>
      <c r="N30" s="10">
        <f t="shared" si="5"/>
        <v>24</v>
      </c>
      <c r="O30" s="11" t="str">
        <f>IFERROR(INDEX(Tableau1[Jour férié],MATCH(Test!L30,Liste,0)),"")</f>
        <v/>
      </c>
      <c r="Q30" s="9">
        <f t="shared" si="38"/>
        <v>43214</v>
      </c>
      <c r="R30" s="9" t="str">
        <f t="shared" si="6"/>
        <v>mar</v>
      </c>
      <c r="S30" s="10">
        <f t="shared" si="7"/>
        <v>24</v>
      </c>
      <c r="T30" s="11" t="str">
        <f>IFERROR(INDEX(Tableau1[Jour férié],MATCH(Test!Q30,Liste,0)),"")</f>
        <v/>
      </c>
      <c r="V30" s="9">
        <f t="shared" si="39"/>
        <v>43244</v>
      </c>
      <c r="W30" s="9" t="str">
        <f t="shared" si="8"/>
        <v>jeu</v>
      </c>
      <c r="X30" s="10">
        <f t="shared" si="9"/>
        <v>24</v>
      </c>
      <c r="Y30" s="11" t="str">
        <f>IFERROR(INDEX(Tableau1[Jour férié],MATCH(Test!V30,Liste,0)),"")</f>
        <v/>
      </c>
      <c r="AA30" s="9">
        <f t="shared" si="40"/>
        <v>43275</v>
      </c>
      <c r="AB30" s="9" t="str">
        <f t="shared" si="10"/>
        <v>dim</v>
      </c>
      <c r="AC30" s="10">
        <f t="shared" si="11"/>
        <v>24</v>
      </c>
      <c r="AD30" s="10" t="str">
        <f>IFERROR(INDEX(Tableau1[Jour férié],MATCH(Test!AA30,Liste,0)),"")</f>
        <v/>
      </c>
      <c r="AF30" s="9">
        <f t="shared" si="41"/>
        <v>43305</v>
      </c>
      <c r="AG30" s="9" t="str">
        <f t="shared" si="12"/>
        <v>mar</v>
      </c>
      <c r="AH30" s="10">
        <f t="shared" si="13"/>
        <v>24</v>
      </c>
      <c r="AI30" s="10" t="str">
        <f>IFERROR(INDEX(Tableau1[Jour férié],MATCH(Test!AF30,Liste,0)),"")</f>
        <v/>
      </c>
      <c r="AK30" s="9">
        <f t="shared" si="42"/>
        <v>43336</v>
      </c>
      <c r="AL30" s="9" t="str">
        <f t="shared" si="14"/>
        <v>ven</v>
      </c>
      <c r="AM30" s="10">
        <f t="shared" si="15"/>
        <v>24</v>
      </c>
      <c r="AN30" s="11" t="str">
        <f>IFERROR(INDEX(Tableau1[Jour férié],MATCH(Test!AK30,Liste,0)),"")</f>
        <v/>
      </c>
      <c r="AP30" s="9">
        <f t="shared" si="43"/>
        <v>43367</v>
      </c>
      <c r="AQ30" s="9" t="str">
        <f t="shared" si="16"/>
        <v>lun</v>
      </c>
      <c r="AR30" s="10">
        <f t="shared" si="17"/>
        <v>24</v>
      </c>
      <c r="AS30" s="10" t="str">
        <f>IFERROR(INDEX(Tableau1[Jour férié],MATCH(Test!AP30,Liste,0)),"")</f>
        <v/>
      </c>
      <c r="AU30" s="9">
        <f t="shared" si="44"/>
        <v>43397</v>
      </c>
      <c r="AV30" s="9" t="str">
        <f t="shared" si="18"/>
        <v>mer</v>
      </c>
      <c r="AW30" s="10">
        <f t="shared" si="19"/>
        <v>24</v>
      </c>
      <c r="AX30" s="10" t="str">
        <f>IFERROR(INDEX(Tableau1[Jour férié],MATCH(Test!AU30,Liste,0)),"")</f>
        <v/>
      </c>
      <c r="AZ30" s="9">
        <f t="shared" si="45"/>
        <v>43428</v>
      </c>
      <c r="BA30" s="9" t="str">
        <f t="shared" si="20"/>
        <v>sam</v>
      </c>
      <c r="BB30" s="10">
        <f t="shared" si="21"/>
        <v>24</v>
      </c>
      <c r="BC30" s="11" t="str">
        <f>IFERROR(INDEX(Tableau1[Jour férié],MATCH(Test!AZ30,Liste,0)),"")</f>
        <v/>
      </c>
      <c r="BE30" s="9">
        <f t="shared" si="46"/>
        <v>43458</v>
      </c>
      <c r="BF30" s="9" t="str">
        <f t="shared" si="22"/>
        <v>lun</v>
      </c>
      <c r="BG30" s="10">
        <f t="shared" si="23"/>
        <v>24</v>
      </c>
      <c r="BH30" s="11" t="str">
        <f>IFERROR(INDEX(Tableau1[Jour férié],MATCH(Test!BE30,Liste,0)),"")</f>
        <v/>
      </c>
    </row>
    <row r="31" spans="2:60" s="8" customFormat="1" ht="18" customHeight="1" x14ac:dyDescent="0.25">
      <c r="B31" s="9">
        <f t="shared" si="24"/>
        <v>43125</v>
      </c>
      <c r="C31" s="9" t="str">
        <f t="shared" si="0"/>
        <v>jeu</v>
      </c>
      <c r="D31" s="10">
        <f t="shared" si="1"/>
        <v>25</v>
      </c>
      <c r="E31" s="13" t="str">
        <f>IFERROR(INDEX(Tableau1[Jour férié],MATCH(Test!B31,Liste,0)),"")</f>
        <v/>
      </c>
      <c r="G31" s="9">
        <f t="shared" si="36"/>
        <v>43156</v>
      </c>
      <c r="H31" s="9" t="str">
        <f t="shared" si="2"/>
        <v>dim</v>
      </c>
      <c r="I31" s="10">
        <f t="shared" si="3"/>
        <v>25</v>
      </c>
      <c r="J31" s="14" t="str">
        <f>IFERROR(INDEX(Tableau1[Jour férié],MATCH(Test!G31,Liste,0)),"")</f>
        <v/>
      </c>
      <c r="L31" s="9">
        <f t="shared" si="37"/>
        <v>43184</v>
      </c>
      <c r="M31" s="9" t="str">
        <f t="shared" si="4"/>
        <v>dim</v>
      </c>
      <c r="N31" s="10">
        <f t="shared" si="5"/>
        <v>25</v>
      </c>
      <c r="O31" s="11" t="str">
        <f>IFERROR(INDEX(Tableau1[Jour férié],MATCH(Test!L31,Liste,0)),"")</f>
        <v/>
      </c>
      <c r="Q31" s="9">
        <f t="shared" si="38"/>
        <v>43215</v>
      </c>
      <c r="R31" s="9" t="str">
        <f t="shared" si="6"/>
        <v>mer</v>
      </c>
      <c r="S31" s="10">
        <f t="shared" si="7"/>
        <v>25</v>
      </c>
      <c r="T31" s="11" t="str">
        <f>IFERROR(INDEX(Tableau1[Jour férié],MATCH(Test!Q31,Liste,0)),"")</f>
        <v/>
      </c>
      <c r="V31" s="9">
        <f t="shared" si="39"/>
        <v>43245</v>
      </c>
      <c r="W31" s="9" t="str">
        <f t="shared" si="8"/>
        <v>ven</v>
      </c>
      <c r="X31" s="10">
        <f t="shared" si="9"/>
        <v>25</v>
      </c>
      <c r="Y31" s="11" t="str">
        <f>IFERROR(INDEX(Tableau1[Jour férié],MATCH(Test!V31,Liste,0)),"")</f>
        <v/>
      </c>
      <c r="AA31" s="9">
        <f t="shared" si="40"/>
        <v>43276</v>
      </c>
      <c r="AB31" s="9" t="str">
        <f t="shared" si="10"/>
        <v>lun</v>
      </c>
      <c r="AC31" s="10">
        <f t="shared" si="11"/>
        <v>25</v>
      </c>
      <c r="AD31" s="10" t="str">
        <f>IFERROR(INDEX(Tableau1[Jour férié],MATCH(Test!AA31,Liste,0)),"")</f>
        <v/>
      </c>
      <c r="AF31" s="9">
        <f t="shared" si="41"/>
        <v>43306</v>
      </c>
      <c r="AG31" s="9" t="str">
        <f t="shared" si="12"/>
        <v>mer</v>
      </c>
      <c r="AH31" s="10">
        <f t="shared" si="13"/>
        <v>25</v>
      </c>
      <c r="AI31" s="10" t="str">
        <f>IFERROR(INDEX(Tableau1[Jour férié],MATCH(Test!AF31,Liste,0)),"")</f>
        <v/>
      </c>
      <c r="AK31" s="9">
        <f t="shared" si="42"/>
        <v>43337</v>
      </c>
      <c r="AL31" s="9" t="str">
        <f t="shared" si="14"/>
        <v>sam</v>
      </c>
      <c r="AM31" s="10">
        <f t="shared" si="15"/>
        <v>25</v>
      </c>
      <c r="AN31" s="11" t="str">
        <f>IFERROR(INDEX(Tableau1[Jour férié],MATCH(Test!AK31,Liste,0)),"")</f>
        <v/>
      </c>
      <c r="AP31" s="9">
        <f t="shared" si="43"/>
        <v>43368</v>
      </c>
      <c r="AQ31" s="9" t="str">
        <f t="shared" si="16"/>
        <v>mar</v>
      </c>
      <c r="AR31" s="10">
        <f t="shared" si="17"/>
        <v>25</v>
      </c>
      <c r="AS31" s="10" t="str">
        <f>IFERROR(INDEX(Tableau1[Jour férié],MATCH(Test!AP31,Liste,0)),"")</f>
        <v/>
      </c>
      <c r="AU31" s="9">
        <f t="shared" si="44"/>
        <v>43398</v>
      </c>
      <c r="AV31" s="9" t="str">
        <f t="shared" si="18"/>
        <v>jeu</v>
      </c>
      <c r="AW31" s="10">
        <f t="shared" si="19"/>
        <v>25</v>
      </c>
      <c r="AX31" s="10" t="str">
        <f>IFERROR(INDEX(Tableau1[Jour férié],MATCH(Test!AU31,Liste,0)),"")</f>
        <v/>
      </c>
      <c r="AZ31" s="9">
        <f t="shared" si="45"/>
        <v>43429</v>
      </c>
      <c r="BA31" s="9" t="str">
        <f t="shared" si="20"/>
        <v>dim</v>
      </c>
      <c r="BB31" s="10">
        <f t="shared" si="21"/>
        <v>25</v>
      </c>
      <c r="BC31" s="11" t="str">
        <f>IFERROR(INDEX(Tableau1[Jour férié],MATCH(Test!AZ31,Liste,0)),"")</f>
        <v/>
      </c>
      <c r="BE31" s="9">
        <f t="shared" si="46"/>
        <v>43459</v>
      </c>
      <c r="BF31" s="9" t="str">
        <f t="shared" si="22"/>
        <v>mar</v>
      </c>
      <c r="BG31" s="10">
        <f t="shared" si="23"/>
        <v>25</v>
      </c>
      <c r="BH31" s="11" t="str">
        <f>IFERROR(INDEX(Tableau1[Jour férié],MATCH(Test!BE31,Liste,0)),"")</f>
        <v>Jour de Noël 2018</v>
      </c>
    </row>
    <row r="32" spans="2:60" s="8" customFormat="1" ht="18" customHeight="1" x14ac:dyDescent="0.25">
      <c r="B32" s="9">
        <f t="shared" si="24"/>
        <v>43126</v>
      </c>
      <c r="C32" s="9" t="str">
        <f t="shared" si="0"/>
        <v>ven</v>
      </c>
      <c r="D32" s="10">
        <f t="shared" si="1"/>
        <v>26</v>
      </c>
      <c r="E32" s="13" t="str">
        <f>IFERROR(INDEX(Tableau1[Jour férié],MATCH(Test!B32,Liste,0)),"")</f>
        <v/>
      </c>
      <c r="G32" s="9">
        <f t="shared" si="36"/>
        <v>43157</v>
      </c>
      <c r="H32" s="9" t="str">
        <f t="shared" si="2"/>
        <v>lun</v>
      </c>
      <c r="I32" s="10">
        <f t="shared" si="3"/>
        <v>26</v>
      </c>
      <c r="J32" s="14" t="str">
        <f>IFERROR(INDEX(Tableau1[Jour férié],MATCH(Test!G32,Liste,0)),"")</f>
        <v/>
      </c>
      <c r="L32" s="9">
        <f t="shared" si="37"/>
        <v>43185</v>
      </c>
      <c r="M32" s="9" t="str">
        <f t="shared" si="4"/>
        <v>lun</v>
      </c>
      <c r="N32" s="10">
        <f t="shared" si="5"/>
        <v>26</v>
      </c>
      <c r="O32" s="11" t="str">
        <f>IFERROR(INDEX(Tableau1[Jour férié],MATCH(Test!L32,Liste,0)),"")</f>
        <v/>
      </c>
      <c r="Q32" s="9">
        <f t="shared" si="38"/>
        <v>43216</v>
      </c>
      <c r="R32" s="9" t="str">
        <f t="shared" si="6"/>
        <v>jeu</v>
      </c>
      <c r="S32" s="10">
        <f t="shared" si="7"/>
        <v>26</v>
      </c>
      <c r="T32" s="11" t="str">
        <f>IFERROR(INDEX(Tableau1[Jour férié],MATCH(Test!Q32,Liste,0)),"")</f>
        <v/>
      </c>
      <c r="V32" s="9">
        <f t="shared" si="39"/>
        <v>43246</v>
      </c>
      <c r="W32" s="9" t="str">
        <f t="shared" si="8"/>
        <v>sam</v>
      </c>
      <c r="X32" s="10">
        <f t="shared" si="9"/>
        <v>26</v>
      </c>
      <c r="Y32" s="11" t="str">
        <f>IFERROR(INDEX(Tableau1[Jour férié],MATCH(Test!V32,Liste,0)),"")</f>
        <v/>
      </c>
      <c r="AA32" s="9">
        <f t="shared" si="40"/>
        <v>43277</v>
      </c>
      <c r="AB32" s="9" t="str">
        <f t="shared" si="10"/>
        <v>mar</v>
      </c>
      <c r="AC32" s="10">
        <f t="shared" si="11"/>
        <v>26</v>
      </c>
      <c r="AD32" s="10" t="str">
        <f>IFERROR(INDEX(Tableau1[Jour férié],MATCH(Test!AA32,Liste,0)),"")</f>
        <v/>
      </c>
      <c r="AF32" s="9">
        <f t="shared" si="41"/>
        <v>43307</v>
      </c>
      <c r="AG32" s="9" t="str">
        <f t="shared" si="12"/>
        <v>jeu</v>
      </c>
      <c r="AH32" s="10">
        <f t="shared" si="13"/>
        <v>26</v>
      </c>
      <c r="AI32" s="10" t="str">
        <f>IFERROR(INDEX(Tableau1[Jour férié],MATCH(Test!AF32,Liste,0)),"")</f>
        <v/>
      </c>
      <c r="AK32" s="9">
        <f t="shared" si="42"/>
        <v>43338</v>
      </c>
      <c r="AL32" s="9" t="str">
        <f t="shared" si="14"/>
        <v>dim</v>
      </c>
      <c r="AM32" s="10">
        <f t="shared" si="15"/>
        <v>26</v>
      </c>
      <c r="AN32" s="11" t="str">
        <f>IFERROR(INDEX(Tableau1[Jour férié],MATCH(Test!AK32,Liste,0)),"")</f>
        <v/>
      </c>
      <c r="AP32" s="9">
        <f t="shared" si="43"/>
        <v>43369</v>
      </c>
      <c r="AQ32" s="9" t="str">
        <f t="shared" si="16"/>
        <v>mer</v>
      </c>
      <c r="AR32" s="10">
        <f t="shared" si="17"/>
        <v>26</v>
      </c>
      <c r="AS32" s="10" t="str">
        <f>IFERROR(INDEX(Tableau1[Jour férié],MATCH(Test!AP32,Liste,0)),"")</f>
        <v/>
      </c>
      <c r="AU32" s="9">
        <f t="shared" si="44"/>
        <v>43399</v>
      </c>
      <c r="AV32" s="9" t="str">
        <f t="shared" si="18"/>
        <v>ven</v>
      </c>
      <c r="AW32" s="10">
        <f t="shared" si="19"/>
        <v>26</v>
      </c>
      <c r="AX32" s="10" t="str">
        <f>IFERROR(INDEX(Tableau1[Jour férié],MATCH(Test!AU32,Liste,0)),"")</f>
        <v/>
      </c>
      <c r="AZ32" s="9">
        <f t="shared" si="45"/>
        <v>43430</v>
      </c>
      <c r="BA32" s="9" t="str">
        <f t="shared" si="20"/>
        <v>lun</v>
      </c>
      <c r="BB32" s="10">
        <f t="shared" si="21"/>
        <v>26</v>
      </c>
      <c r="BC32" s="11" t="str">
        <f>IFERROR(INDEX(Tableau1[Jour férié],MATCH(Test!AZ32,Liste,0)),"")</f>
        <v/>
      </c>
      <c r="BE32" s="9">
        <f t="shared" si="46"/>
        <v>43460</v>
      </c>
      <c r="BF32" s="9" t="str">
        <f t="shared" si="22"/>
        <v>mer</v>
      </c>
      <c r="BG32" s="10">
        <f t="shared" si="23"/>
        <v>26</v>
      </c>
      <c r="BH32" s="11" t="str">
        <f>IFERROR(INDEX(Tableau1[Jour férié],MATCH(Test!BE32,Liste,0)),"")</f>
        <v/>
      </c>
    </row>
    <row r="33" spans="2:60" s="8" customFormat="1" ht="18" customHeight="1" x14ac:dyDescent="0.25">
      <c r="B33" s="9">
        <f>IF(EOMONTH(B$7,0)&gt;B32,B32+1,"")</f>
        <v>43127</v>
      </c>
      <c r="C33" s="9" t="str">
        <f t="shared" si="0"/>
        <v>sam</v>
      </c>
      <c r="D33" s="10">
        <f t="shared" si="1"/>
        <v>27</v>
      </c>
      <c r="E33" s="13" t="str">
        <f>IFERROR(INDEX(Tableau1[Jour férié],MATCH(Test!B33,Liste,0)),"")</f>
        <v/>
      </c>
      <c r="G33" s="9">
        <f>IF(EOMONTH(G$7,0)&gt;G32,G32+1,"")</f>
        <v>43158</v>
      </c>
      <c r="H33" s="9" t="str">
        <f t="shared" si="2"/>
        <v>mar</v>
      </c>
      <c r="I33" s="10">
        <f t="shared" si="3"/>
        <v>27</v>
      </c>
      <c r="J33" s="14" t="str">
        <f>IFERROR(INDEX(Tableau1[Jour férié],MATCH(Test!G33,Liste,0)),"")</f>
        <v/>
      </c>
      <c r="L33" s="9">
        <f>IF(EOMONTH(L$7,0)&gt;L32,L32+1,"")</f>
        <v>43186</v>
      </c>
      <c r="M33" s="9" t="str">
        <f t="shared" si="4"/>
        <v>mar</v>
      </c>
      <c r="N33" s="10">
        <f t="shared" si="5"/>
        <v>27</v>
      </c>
      <c r="O33" s="11" t="str">
        <f>IFERROR(INDEX(Tableau1[Jour férié],MATCH(Test!L33,Liste,0)),"")</f>
        <v/>
      </c>
      <c r="Q33" s="9">
        <f>IF(EOMONTH(Q$7,0)&gt;Q32,Q32+1,"")</f>
        <v>43217</v>
      </c>
      <c r="R33" s="9" t="str">
        <f t="shared" si="6"/>
        <v>ven</v>
      </c>
      <c r="S33" s="10">
        <f t="shared" si="7"/>
        <v>27</v>
      </c>
      <c r="T33" s="11" t="str">
        <f>IFERROR(INDEX(Tableau1[Jour férié],MATCH(Test!Q33,Liste,0)),"")</f>
        <v/>
      </c>
      <c r="V33" s="9">
        <f>IF(EOMONTH(V$7,0)&gt;V32,V32+1,"")</f>
        <v>43247</v>
      </c>
      <c r="W33" s="9" t="str">
        <f t="shared" si="8"/>
        <v>dim</v>
      </c>
      <c r="X33" s="10">
        <f t="shared" si="9"/>
        <v>27</v>
      </c>
      <c r="Y33" s="11" t="str">
        <f>IFERROR(INDEX(Tableau1[Jour férié],MATCH(Test!V33,Liste,0)),"")</f>
        <v/>
      </c>
      <c r="AA33" s="9">
        <f>IF(EOMONTH(AA$7,0)&gt;AA32,AA32+1,"")</f>
        <v>43278</v>
      </c>
      <c r="AB33" s="9" t="str">
        <f t="shared" si="10"/>
        <v>mer</v>
      </c>
      <c r="AC33" s="10">
        <f t="shared" si="11"/>
        <v>27</v>
      </c>
      <c r="AD33" s="10" t="str">
        <f>IFERROR(INDEX(Tableau1[Jour férié],MATCH(Test!AA33,Liste,0)),"")</f>
        <v/>
      </c>
      <c r="AF33" s="9">
        <f>IF(EOMONTH(AF$7,0)&gt;AF32,AF32+1,"")</f>
        <v>43308</v>
      </c>
      <c r="AG33" s="9" t="str">
        <f t="shared" si="12"/>
        <v>ven</v>
      </c>
      <c r="AH33" s="10">
        <f t="shared" si="13"/>
        <v>27</v>
      </c>
      <c r="AI33" s="10" t="str">
        <f>IFERROR(INDEX(Tableau1[Jour férié],MATCH(Test!AF33,Liste,0)),"")</f>
        <v/>
      </c>
      <c r="AK33" s="9">
        <f>IF(EOMONTH(AK$7,0)&gt;AK32,AK32+1,"")</f>
        <v>43339</v>
      </c>
      <c r="AL33" s="9" t="str">
        <f t="shared" si="14"/>
        <v>lun</v>
      </c>
      <c r="AM33" s="10">
        <f t="shared" si="15"/>
        <v>27</v>
      </c>
      <c r="AN33" s="11" t="str">
        <f>IFERROR(INDEX(Tableau1[Jour férié],MATCH(Test!AK33,Liste,0)),"")</f>
        <v/>
      </c>
      <c r="AP33" s="9">
        <f>IF(EOMONTH(AP$7,0)&gt;AP32,AP32+1,"")</f>
        <v>43370</v>
      </c>
      <c r="AQ33" s="9" t="str">
        <f t="shared" si="16"/>
        <v>jeu</v>
      </c>
      <c r="AR33" s="10">
        <f t="shared" si="17"/>
        <v>27</v>
      </c>
      <c r="AS33" s="10" t="str">
        <f>IFERROR(INDEX(Tableau1[Jour férié],MATCH(Test!AP33,Liste,0)),"")</f>
        <v/>
      </c>
      <c r="AU33" s="9">
        <f>IF(EOMONTH(AU$7,0)&gt;AU32,AU32+1,"")</f>
        <v>43400</v>
      </c>
      <c r="AV33" s="9" t="str">
        <f t="shared" si="18"/>
        <v>sam</v>
      </c>
      <c r="AW33" s="10">
        <f t="shared" si="19"/>
        <v>27</v>
      </c>
      <c r="AX33" s="10" t="str">
        <f>IFERROR(INDEX(Tableau1[Jour férié],MATCH(Test!AU33,Liste,0)),"")</f>
        <v/>
      </c>
      <c r="AZ33" s="9">
        <f>IF(EOMONTH(AZ$7,0)&gt;AZ32,AZ32+1,"")</f>
        <v>43431</v>
      </c>
      <c r="BA33" s="9" t="str">
        <f t="shared" si="20"/>
        <v>mar</v>
      </c>
      <c r="BB33" s="10">
        <f t="shared" si="21"/>
        <v>27</v>
      </c>
      <c r="BC33" s="11" t="str">
        <f>IFERROR(INDEX(Tableau1[Jour férié],MATCH(Test!AZ33,Liste,0)),"")</f>
        <v/>
      </c>
      <c r="BE33" s="9">
        <f>IF(EOMONTH(BE$7,0)&gt;BE32,BE32+1,"")</f>
        <v>43461</v>
      </c>
      <c r="BF33" s="9" t="str">
        <f t="shared" si="22"/>
        <v>jeu</v>
      </c>
      <c r="BG33" s="10">
        <f t="shared" si="23"/>
        <v>27</v>
      </c>
      <c r="BH33" s="11" t="str">
        <f>IFERROR(INDEX(Tableau1[Jour férié],MATCH(Test!BE33,Liste,0)),"")</f>
        <v/>
      </c>
    </row>
    <row r="34" spans="2:60" s="8" customFormat="1" ht="18" customHeight="1" x14ac:dyDescent="0.25">
      <c r="B34" s="9">
        <f t="shared" si="24"/>
        <v>43128</v>
      </c>
      <c r="C34" s="9" t="str">
        <f t="shared" si="0"/>
        <v>dim</v>
      </c>
      <c r="D34" s="10">
        <f t="shared" si="1"/>
        <v>28</v>
      </c>
      <c r="E34" s="13" t="str">
        <f>IFERROR(INDEX(Tableau1[Jour férié],MATCH(Test!B34,Liste,0)),"")</f>
        <v/>
      </c>
      <c r="G34" s="9">
        <f t="shared" ref="G34:G35" si="47">IF(EOMONTH(G$7,0)&gt;G33,G33+1,"")</f>
        <v>43159</v>
      </c>
      <c r="H34" s="9" t="str">
        <f t="shared" si="2"/>
        <v>mer</v>
      </c>
      <c r="I34" s="10">
        <f t="shared" si="3"/>
        <v>28</v>
      </c>
      <c r="J34" s="14" t="str">
        <f>IFERROR(INDEX(Tableau1[Jour férié],MATCH(Test!G34,Liste,0)),"")</f>
        <v/>
      </c>
      <c r="L34" s="9">
        <f t="shared" ref="L34:L35" si="48">IF(EOMONTH(L$7,0)&gt;L33,L33+1,"")</f>
        <v>43187</v>
      </c>
      <c r="M34" s="9" t="str">
        <f t="shared" si="4"/>
        <v>mer</v>
      </c>
      <c r="N34" s="10">
        <f t="shared" si="5"/>
        <v>28</v>
      </c>
      <c r="O34" s="11" t="str">
        <f>IFERROR(INDEX(Tableau1[Jour férié],MATCH(Test!L34,Liste,0)),"")</f>
        <v/>
      </c>
      <c r="Q34" s="9">
        <f t="shared" ref="Q34:Q35" si="49">IF(EOMONTH(Q$7,0)&gt;Q33,Q33+1,"")</f>
        <v>43218</v>
      </c>
      <c r="R34" s="9" t="str">
        <f t="shared" si="6"/>
        <v>sam</v>
      </c>
      <c r="S34" s="10">
        <f t="shared" si="7"/>
        <v>28</v>
      </c>
      <c r="T34" s="11" t="str">
        <f>IFERROR(INDEX(Tableau1[Jour férié],MATCH(Test!Q34,Liste,0)),"")</f>
        <v/>
      </c>
      <c r="V34" s="9">
        <f t="shared" ref="V34:V35" si="50">IF(EOMONTH(V$7,0)&gt;V33,V33+1,"")</f>
        <v>43248</v>
      </c>
      <c r="W34" s="9" t="str">
        <f t="shared" si="8"/>
        <v>lun</v>
      </c>
      <c r="X34" s="10">
        <f t="shared" si="9"/>
        <v>28</v>
      </c>
      <c r="Y34" s="11" t="str">
        <f>IFERROR(INDEX(Tableau1[Jour férié],MATCH(Test!V34,Liste,0)),"")</f>
        <v/>
      </c>
      <c r="AA34" s="9">
        <f t="shared" ref="AA34:AA35" si="51">IF(EOMONTH(AA$7,0)&gt;AA33,AA33+1,"")</f>
        <v>43279</v>
      </c>
      <c r="AB34" s="9" t="str">
        <f t="shared" si="10"/>
        <v>jeu</v>
      </c>
      <c r="AC34" s="10">
        <f t="shared" si="11"/>
        <v>28</v>
      </c>
      <c r="AD34" s="10" t="str">
        <f>IFERROR(INDEX(Tableau1[Jour férié],MATCH(Test!AA34,Liste,0)),"")</f>
        <v/>
      </c>
      <c r="AF34" s="9">
        <f t="shared" ref="AF34:AF35" si="52">IF(EOMONTH(AF$7,0)&gt;AF33,AF33+1,"")</f>
        <v>43309</v>
      </c>
      <c r="AG34" s="9" t="str">
        <f t="shared" si="12"/>
        <v>sam</v>
      </c>
      <c r="AH34" s="10">
        <f t="shared" si="13"/>
        <v>28</v>
      </c>
      <c r="AI34" s="10" t="str">
        <f>IFERROR(INDEX(Tableau1[Jour férié],MATCH(Test!AF34,Liste,0)),"")</f>
        <v/>
      </c>
      <c r="AK34" s="9">
        <f t="shared" ref="AK34:AK35" si="53">IF(EOMONTH(AK$7,0)&gt;AK33,AK33+1,"")</f>
        <v>43340</v>
      </c>
      <c r="AL34" s="9" t="str">
        <f t="shared" si="14"/>
        <v>mar</v>
      </c>
      <c r="AM34" s="10">
        <f t="shared" si="15"/>
        <v>28</v>
      </c>
      <c r="AN34" s="11" t="str">
        <f>IFERROR(INDEX(Tableau1[Jour férié],MATCH(Test!AK34,Liste,0)),"")</f>
        <v/>
      </c>
      <c r="AP34" s="9">
        <f t="shared" ref="AP34:AP35" si="54">IF(EOMONTH(AP$7,0)&gt;AP33,AP33+1,"")</f>
        <v>43371</v>
      </c>
      <c r="AQ34" s="9" t="str">
        <f t="shared" si="16"/>
        <v>ven</v>
      </c>
      <c r="AR34" s="10">
        <f t="shared" si="17"/>
        <v>28</v>
      </c>
      <c r="AS34" s="10" t="str">
        <f>IFERROR(INDEX(Tableau1[Jour férié],MATCH(Test!AP34,Liste,0)),"")</f>
        <v/>
      </c>
      <c r="AU34" s="9">
        <f t="shared" ref="AU34:AU35" si="55">IF(EOMONTH(AU$7,0)&gt;AU33,AU33+1,"")</f>
        <v>43401</v>
      </c>
      <c r="AV34" s="9" t="str">
        <f t="shared" si="18"/>
        <v>dim</v>
      </c>
      <c r="AW34" s="10">
        <f t="shared" si="19"/>
        <v>28</v>
      </c>
      <c r="AX34" s="10" t="str">
        <f>IFERROR(INDEX(Tableau1[Jour férié],MATCH(Test!AU34,Liste,0)),"")</f>
        <v/>
      </c>
      <c r="AZ34" s="9">
        <f t="shared" ref="AZ34:AZ35" si="56">IF(EOMONTH(AZ$7,0)&gt;AZ33,AZ33+1,"")</f>
        <v>43432</v>
      </c>
      <c r="BA34" s="9" t="str">
        <f t="shared" si="20"/>
        <v>mer</v>
      </c>
      <c r="BB34" s="10">
        <f t="shared" si="21"/>
        <v>28</v>
      </c>
      <c r="BC34" s="11" t="str">
        <f>IFERROR(INDEX(Tableau1[Jour férié],MATCH(Test!AZ34,Liste,0)),"")</f>
        <v/>
      </c>
      <c r="BE34" s="9">
        <f t="shared" ref="BE34:BE35" si="57">IF(EOMONTH(BE$7,0)&gt;BE33,BE33+1,"")</f>
        <v>43462</v>
      </c>
      <c r="BF34" s="9" t="str">
        <f t="shared" si="22"/>
        <v>ven</v>
      </c>
      <c r="BG34" s="10">
        <f t="shared" si="23"/>
        <v>28</v>
      </c>
      <c r="BH34" s="11" t="str">
        <f>IFERROR(INDEX(Tableau1[Jour férié],MATCH(Test!BE34,Liste,0)),"")</f>
        <v/>
      </c>
    </row>
    <row r="35" spans="2:60" s="8" customFormat="1" ht="18" customHeight="1" x14ac:dyDescent="0.25">
      <c r="B35" s="9">
        <f t="shared" si="24"/>
        <v>43129</v>
      </c>
      <c r="C35" s="9" t="str">
        <f t="shared" si="0"/>
        <v>lun</v>
      </c>
      <c r="D35" s="10">
        <f t="shared" si="1"/>
        <v>29</v>
      </c>
      <c r="E35" s="13" t="str">
        <f>IFERROR(INDEX(Tableau1[Jour férié],MATCH(Test!B35,Liste,0)),"")</f>
        <v/>
      </c>
      <c r="G35" s="9" t="str">
        <f t="shared" si="47"/>
        <v/>
      </c>
      <c r="H35" s="9" t="str">
        <f t="shared" si="2"/>
        <v/>
      </c>
      <c r="I35" s="10" t="str">
        <f t="shared" si="3"/>
        <v/>
      </c>
      <c r="J35" s="10" t="str">
        <f>IFERROR(INDEX(Tableau1[Jour férié],MATCH(Test!G35,Liste,0)),"")</f>
        <v/>
      </c>
      <c r="L35" s="9">
        <f t="shared" si="48"/>
        <v>43188</v>
      </c>
      <c r="M35" s="9" t="str">
        <f t="shared" si="4"/>
        <v>jeu</v>
      </c>
      <c r="N35" s="10">
        <f t="shared" si="5"/>
        <v>29</v>
      </c>
      <c r="O35" s="11" t="str">
        <f>IFERROR(INDEX(Tableau1[Jour férié],MATCH(Test!L35,Liste,0)),"")</f>
        <v/>
      </c>
      <c r="Q35" s="9">
        <f t="shared" si="49"/>
        <v>43219</v>
      </c>
      <c r="R35" s="9" t="str">
        <f t="shared" si="6"/>
        <v>dim</v>
      </c>
      <c r="S35" s="10">
        <f t="shared" si="7"/>
        <v>29</v>
      </c>
      <c r="T35" s="11" t="str">
        <f>IFERROR(INDEX(Tableau1[Jour férié],MATCH(Test!Q35,Liste,0)),"")</f>
        <v/>
      </c>
      <c r="V35" s="9">
        <f t="shared" si="50"/>
        <v>43249</v>
      </c>
      <c r="W35" s="9" t="str">
        <f t="shared" si="8"/>
        <v>mar</v>
      </c>
      <c r="X35" s="10">
        <f t="shared" si="9"/>
        <v>29</v>
      </c>
      <c r="Y35" s="11" t="str">
        <f>IFERROR(INDEX(Tableau1[Jour férié],MATCH(Test!V35,Liste,0)),"")</f>
        <v/>
      </c>
      <c r="AA35" s="9">
        <f t="shared" si="51"/>
        <v>43280</v>
      </c>
      <c r="AB35" s="9" t="str">
        <f t="shared" si="10"/>
        <v>ven</v>
      </c>
      <c r="AC35" s="10">
        <f t="shared" si="11"/>
        <v>29</v>
      </c>
      <c r="AD35" s="10" t="str">
        <f>IFERROR(INDEX(Tableau1[Jour férié],MATCH(Test!AA35,Liste,0)),"")</f>
        <v/>
      </c>
      <c r="AF35" s="9">
        <f t="shared" si="52"/>
        <v>43310</v>
      </c>
      <c r="AG35" s="9" t="str">
        <f t="shared" si="12"/>
        <v>dim</v>
      </c>
      <c r="AH35" s="10">
        <f t="shared" si="13"/>
        <v>29</v>
      </c>
      <c r="AI35" s="10" t="str">
        <f>IFERROR(INDEX(Tableau1[Jour férié],MATCH(Test!AF35,Liste,0)),"")</f>
        <v/>
      </c>
      <c r="AK35" s="9">
        <f t="shared" si="53"/>
        <v>43341</v>
      </c>
      <c r="AL35" s="9" t="str">
        <f t="shared" si="14"/>
        <v>mer</v>
      </c>
      <c r="AM35" s="10">
        <f t="shared" si="15"/>
        <v>29</v>
      </c>
      <c r="AN35" s="11" t="str">
        <f>IFERROR(INDEX(Tableau1[Jour férié],MATCH(Test!AK35,Liste,0)),"")</f>
        <v/>
      </c>
      <c r="AP35" s="9">
        <f t="shared" si="54"/>
        <v>43372</v>
      </c>
      <c r="AQ35" s="9" t="str">
        <f t="shared" si="16"/>
        <v>sam</v>
      </c>
      <c r="AR35" s="10">
        <f t="shared" si="17"/>
        <v>29</v>
      </c>
      <c r="AS35" s="10" t="str">
        <f>IFERROR(INDEX(Tableau1[Jour férié],MATCH(Test!AP35,Liste,0)),"")</f>
        <v/>
      </c>
      <c r="AU35" s="9">
        <f t="shared" si="55"/>
        <v>43402</v>
      </c>
      <c r="AV35" s="9" t="str">
        <f t="shared" si="18"/>
        <v>lun</v>
      </c>
      <c r="AW35" s="10">
        <f t="shared" si="19"/>
        <v>29</v>
      </c>
      <c r="AX35" s="10" t="str">
        <f>IFERROR(INDEX(Tableau1[Jour férié],MATCH(Test!AU35,Liste,0)),"")</f>
        <v/>
      </c>
      <c r="AZ35" s="9">
        <f t="shared" si="56"/>
        <v>43433</v>
      </c>
      <c r="BA35" s="9" t="str">
        <f t="shared" si="20"/>
        <v>jeu</v>
      </c>
      <c r="BB35" s="10">
        <f t="shared" si="21"/>
        <v>29</v>
      </c>
      <c r="BC35" s="11" t="str">
        <f>IFERROR(INDEX(Tableau1[Jour férié],MATCH(Test!AZ35,Liste,0)),"")</f>
        <v/>
      </c>
      <c r="BE35" s="9">
        <f t="shared" si="57"/>
        <v>43463</v>
      </c>
      <c r="BF35" s="9" t="str">
        <f t="shared" si="22"/>
        <v>sam</v>
      </c>
      <c r="BG35" s="10">
        <f t="shared" si="23"/>
        <v>29</v>
      </c>
      <c r="BH35" s="11" t="str">
        <f>IFERROR(INDEX(Tableau1[Jour férié],MATCH(Test!BE35,Liste,0)),"")</f>
        <v/>
      </c>
    </row>
    <row r="36" spans="2:60" s="8" customFormat="1" ht="18" customHeight="1" x14ac:dyDescent="0.25">
      <c r="B36" s="9">
        <f>IF(EOMONTH(B$7,0)&gt;B35,B35+1,"")</f>
        <v>43130</v>
      </c>
      <c r="C36" s="9" t="str">
        <f t="shared" si="0"/>
        <v>mar</v>
      </c>
      <c r="D36" s="10">
        <f t="shared" si="1"/>
        <v>30</v>
      </c>
      <c r="E36" s="13" t="str">
        <f>IFERROR(INDEX(Tableau1[Jour férié],MATCH(Test!B36,Liste,0)),"")</f>
        <v/>
      </c>
      <c r="G36" s="9" t="str">
        <f>IF(EOMONTH(G$7,0)&gt;G35,G35+1,"")</f>
        <v/>
      </c>
      <c r="H36" s="9" t="str">
        <f t="shared" si="2"/>
        <v/>
      </c>
      <c r="I36" s="10" t="str">
        <f t="shared" si="3"/>
        <v/>
      </c>
      <c r="J36" s="10" t="str">
        <f>IFERROR(INDEX(Tableau1[Jour férié],MATCH(Test!G36,Liste,0)),"")</f>
        <v/>
      </c>
      <c r="L36" s="9">
        <f>IF(EOMONTH(L$7,0)&gt;L35,L35+1,"")</f>
        <v>43189</v>
      </c>
      <c r="M36" s="9" t="str">
        <f t="shared" si="4"/>
        <v>ven</v>
      </c>
      <c r="N36" s="10">
        <f t="shared" si="5"/>
        <v>30</v>
      </c>
      <c r="O36" s="11" t="str">
        <f>IFERROR(INDEX(Tableau1[Jour férié],MATCH(Test!L36,Liste,0)),"")</f>
        <v>Vendredi Saint 2018</v>
      </c>
      <c r="Q36" s="9">
        <f>IF(EOMONTH(Q$7,0)&gt;Q35,Q35+1,"")</f>
        <v>43220</v>
      </c>
      <c r="R36" s="9" t="str">
        <f t="shared" si="6"/>
        <v>lun</v>
      </c>
      <c r="S36" s="10">
        <f t="shared" si="7"/>
        <v>30</v>
      </c>
      <c r="T36" s="11" t="str">
        <f>IFERROR(INDEX(Tableau1[Jour férié],MATCH(Test!Q36,Liste,0)),"")</f>
        <v/>
      </c>
      <c r="V36" s="9">
        <f>IF(EOMONTH(V$7,0)&gt;V35,V35+1,"")</f>
        <v>43250</v>
      </c>
      <c r="W36" s="9" t="str">
        <f t="shared" si="8"/>
        <v>mer</v>
      </c>
      <c r="X36" s="10">
        <f t="shared" si="9"/>
        <v>30</v>
      </c>
      <c r="Y36" s="11" t="str">
        <f>IFERROR(INDEX(Tableau1[Jour férié],MATCH(Test!V36,Liste,0)),"")</f>
        <v/>
      </c>
      <c r="AA36" s="9">
        <f>IF(EOMONTH(AA$7,0)&gt;AA35,AA35+1,"")</f>
        <v>43281</v>
      </c>
      <c r="AB36" s="9" t="str">
        <f t="shared" si="10"/>
        <v>sam</v>
      </c>
      <c r="AC36" s="10">
        <f t="shared" si="11"/>
        <v>30</v>
      </c>
      <c r="AD36" s="10" t="str">
        <f>IFERROR(INDEX(Tableau1[Jour férié],MATCH(Test!AA36,Liste,0)),"")</f>
        <v/>
      </c>
      <c r="AF36" s="9">
        <f>IF(EOMONTH(AF$7,0)&gt;AF35,AF35+1,"")</f>
        <v>43311</v>
      </c>
      <c r="AG36" s="9" t="str">
        <f t="shared" si="12"/>
        <v>lun</v>
      </c>
      <c r="AH36" s="10">
        <f t="shared" si="13"/>
        <v>30</v>
      </c>
      <c r="AI36" s="10" t="str">
        <f>IFERROR(INDEX(Tableau1[Jour férié],MATCH(Test!AF36,Liste,0)),"")</f>
        <v/>
      </c>
      <c r="AK36" s="9">
        <f>IF(EOMONTH(AK$7,0)&gt;AK35,AK35+1,"")</f>
        <v>43342</v>
      </c>
      <c r="AL36" s="9" t="str">
        <f t="shared" si="14"/>
        <v>jeu</v>
      </c>
      <c r="AM36" s="10">
        <f t="shared" si="15"/>
        <v>30</v>
      </c>
      <c r="AN36" s="11" t="str">
        <f>IFERROR(INDEX(Tableau1[Jour férié],MATCH(Test!AK36,Liste,0)),"")</f>
        <v/>
      </c>
      <c r="AP36" s="9">
        <f>IF(EOMONTH(AP$7,0)&gt;AP35,AP35+1,"")</f>
        <v>43373</v>
      </c>
      <c r="AQ36" s="9" t="str">
        <f t="shared" si="16"/>
        <v>dim</v>
      </c>
      <c r="AR36" s="10">
        <f t="shared" si="17"/>
        <v>30</v>
      </c>
      <c r="AS36" s="10" t="str">
        <f>IFERROR(INDEX(Tableau1[Jour férié],MATCH(Test!AP36,Liste,0)),"")</f>
        <v/>
      </c>
      <c r="AU36" s="9">
        <f>IF(EOMONTH(AU$7,0)&gt;AU35,AU35+1,"")</f>
        <v>43403</v>
      </c>
      <c r="AV36" s="9" t="str">
        <f t="shared" si="18"/>
        <v>mar</v>
      </c>
      <c r="AW36" s="10">
        <f t="shared" si="19"/>
        <v>30</v>
      </c>
      <c r="AX36" s="10" t="str">
        <f>IFERROR(INDEX(Tableau1[Jour férié],MATCH(Test!AU36,Liste,0)),"")</f>
        <v/>
      </c>
      <c r="AZ36" s="9">
        <f>IF(EOMONTH(AZ$7,0)&gt;AZ35,AZ35+1,"")</f>
        <v>43434</v>
      </c>
      <c r="BA36" s="9" t="str">
        <f t="shared" si="20"/>
        <v>ven</v>
      </c>
      <c r="BB36" s="10">
        <f t="shared" si="21"/>
        <v>30</v>
      </c>
      <c r="BC36" s="11" t="str">
        <f>IFERROR(INDEX(Tableau1[Jour férié],MATCH(Test!AZ36,Liste,0)),"")</f>
        <v/>
      </c>
      <c r="BE36" s="9">
        <f>IF(EOMONTH(BE$7,0)&gt;BE35,BE35+1,"")</f>
        <v>43464</v>
      </c>
      <c r="BF36" s="9" t="str">
        <f t="shared" si="22"/>
        <v>dim</v>
      </c>
      <c r="BG36" s="10">
        <f t="shared" si="23"/>
        <v>30</v>
      </c>
      <c r="BH36" s="11" t="str">
        <f>IFERROR(INDEX(Tableau1[Jour férié],MATCH(Test!BE36,Liste,0)),"")</f>
        <v/>
      </c>
    </row>
    <row r="37" spans="2:60" s="8" customFormat="1" ht="18" customHeight="1" x14ac:dyDescent="0.25">
      <c r="B37" s="9">
        <f t="shared" si="24"/>
        <v>43131</v>
      </c>
      <c r="C37" s="9" t="str">
        <f t="shared" si="0"/>
        <v>mer</v>
      </c>
      <c r="D37" s="10">
        <f t="shared" si="1"/>
        <v>31</v>
      </c>
      <c r="E37" s="13" t="str">
        <f>IFERROR(INDEX(Tableau1[Jour férié],MATCH(Test!B37,Liste,0)),"")</f>
        <v/>
      </c>
      <c r="G37" s="9" t="str">
        <f t="shared" ref="G37" si="58">IF(EOMONTH(G$7,0)&gt;G36,G36+1,"")</f>
        <v/>
      </c>
      <c r="H37" s="9" t="str">
        <f t="shared" si="2"/>
        <v/>
      </c>
      <c r="I37" s="10" t="str">
        <f t="shared" si="3"/>
        <v/>
      </c>
      <c r="J37" s="10" t="str">
        <f>IFERROR(INDEX(Tableau1[Jour férié],MATCH(Test!G37,Liste,0)),"")</f>
        <v/>
      </c>
      <c r="L37" s="9">
        <f t="shared" ref="L37" si="59">IF(EOMONTH(L$7,0)&gt;L36,L36+1,"")</f>
        <v>43190</v>
      </c>
      <c r="M37" s="9" t="str">
        <f t="shared" si="4"/>
        <v>sam</v>
      </c>
      <c r="N37" s="10">
        <f t="shared" si="5"/>
        <v>31</v>
      </c>
      <c r="O37" s="10" t="str">
        <f>IFERROR(INDEX(Tableau1[Jour férié],MATCH(Test!L37,Liste,0)),"")</f>
        <v/>
      </c>
      <c r="Q37" s="9" t="str">
        <f t="shared" ref="Q37" si="60">IF(EOMONTH(Q$7,0)&gt;Q36,Q36+1,"")</f>
        <v/>
      </c>
      <c r="R37" s="9" t="str">
        <f t="shared" si="6"/>
        <v/>
      </c>
      <c r="S37" s="10" t="str">
        <f t="shared" si="7"/>
        <v/>
      </c>
      <c r="T37" s="10" t="str">
        <f>IFERROR(INDEX(Tableau1[Jour férié],MATCH(Test!Q37,Liste,0)),"")</f>
        <v/>
      </c>
      <c r="V37" s="9">
        <f t="shared" ref="V37" si="61">IF(EOMONTH(V$7,0)&gt;V36,V36+1,"")</f>
        <v>43251</v>
      </c>
      <c r="W37" s="9" t="str">
        <f t="shared" si="8"/>
        <v>jeu</v>
      </c>
      <c r="X37" s="10">
        <f t="shared" si="9"/>
        <v>31</v>
      </c>
      <c r="Y37" s="11" t="str">
        <f>IFERROR(INDEX(Tableau1[Jour férié],MATCH(Test!V37,Liste,0)),"")</f>
        <v>Fête national 2018</v>
      </c>
      <c r="AA37" s="9" t="str">
        <f t="shared" ref="AA37" si="62">IF(EOMONTH(AA$7,0)&gt;AA36,AA36+1,"")</f>
        <v/>
      </c>
      <c r="AB37" s="9" t="str">
        <f t="shared" si="10"/>
        <v/>
      </c>
      <c r="AC37" s="10" t="str">
        <f t="shared" si="11"/>
        <v/>
      </c>
      <c r="AD37" s="10" t="str">
        <f>IFERROR(INDEX(Tableau1[Jour férié],MATCH(Test!AA37,Liste,0)),"")</f>
        <v/>
      </c>
      <c r="AF37" s="9">
        <f t="shared" ref="AF37" si="63">IF(EOMONTH(AF$7,0)&gt;AF36,AF36+1,"")</f>
        <v>43312</v>
      </c>
      <c r="AG37" s="9" t="str">
        <f t="shared" si="12"/>
        <v>mar</v>
      </c>
      <c r="AH37" s="10">
        <f t="shared" si="13"/>
        <v>31</v>
      </c>
      <c r="AI37" s="10" t="str">
        <f>IFERROR(INDEX(Tableau1[Jour férié],MATCH(Test!AF37,Liste,0)),"")</f>
        <v/>
      </c>
      <c r="AK37" s="9">
        <f t="shared" ref="AK37" si="64">IF(EOMONTH(AK$7,0)&gt;AK36,AK36+1,"")</f>
        <v>43343</v>
      </c>
      <c r="AL37" s="9" t="str">
        <f t="shared" si="14"/>
        <v>ven</v>
      </c>
      <c r="AM37" s="10">
        <f t="shared" si="15"/>
        <v>31</v>
      </c>
      <c r="AN37" s="11" t="str">
        <f>IFERROR(INDEX(Tableau1[Jour férié],MATCH(Test!AK37,Liste,0)),"")</f>
        <v/>
      </c>
      <c r="AP37" s="9" t="str">
        <f t="shared" ref="AP37" si="65">IF(EOMONTH(AP$7,0)&gt;AP36,AP36+1,"")</f>
        <v/>
      </c>
      <c r="AQ37" s="9" t="str">
        <f t="shared" si="16"/>
        <v/>
      </c>
      <c r="AR37" s="10" t="str">
        <f t="shared" si="17"/>
        <v/>
      </c>
      <c r="AS37" s="10" t="str">
        <f>IFERROR(INDEX(Tableau1[Jour férié],MATCH(Test!AP37,Liste,0)),"")</f>
        <v/>
      </c>
      <c r="AU37" s="9">
        <f t="shared" ref="AU37" si="66">IF(EOMONTH(AU$7,0)&gt;AU36,AU36+1,"")</f>
        <v>43404</v>
      </c>
      <c r="AV37" s="9" t="str">
        <f t="shared" si="18"/>
        <v>mer</v>
      </c>
      <c r="AW37" s="10">
        <f t="shared" si="19"/>
        <v>31</v>
      </c>
      <c r="AX37" s="10" t="str">
        <f>IFERROR(INDEX(Tableau1[Jour férié],MATCH(Test!AU37,Liste,0)),"")</f>
        <v/>
      </c>
      <c r="AZ37" s="9" t="str">
        <f t="shared" ref="AZ37" si="67">IF(EOMONTH(AZ$7,0)&gt;AZ36,AZ36+1,"")</f>
        <v/>
      </c>
      <c r="BA37" s="9" t="str">
        <f t="shared" si="20"/>
        <v/>
      </c>
      <c r="BB37" s="10" t="str">
        <f t="shared" si="21"/>
        <v/>
      </c>
      <c r="BC37" s="10" t="str">
        <f>IFERROR(INDEX(Tableau1[Jour férié],MATCH(Test!AZ37,Liste,0)),"")</f>
        <v/>
      </c>
      <c r="BE37" s="9">
        <f t="shared" ref="BE37" si="68">IF(EOMONTH(BE$7,0)&gt;BE36,BE36+1,"")</f>
        <v>43465</v>
      </c>
      <c r="BF37" s="9" t="str">
        <f t="shared" si="22"/>
        <v>lun</v>
      </c>
      <c r="BG37" s="10">
        <f t="shared" si="23"/>
        <v>31</v>
      </c>
      <c r="BH37" s="11" t="str">
        <f>IFERROR(INDEX(Tableau1[Jour férié],MATCH(Test!BE37,Liste,0)),"")</f>
        <v/>
      </c>
    </row>
    <row r="38" spans="2:60" x14ac:dyDescent="0.25">
      <c r="B38" s="6"/>
    </row>
    <row r="39" spans="2:60" x14ac:dyDescent="0.25">
      <c r="B39" s="6"/>
    </row>
    <row r="40" spans="2:60" x14ac:dyDescent="0.25">
      <c r="B40" s="6"/>
    </row>
    <row r="41" spans="2:60" x14ac:dyDescent="0.25">
      <c r="B41" s="6"/>
    </row>
  </sheetData>
  <mergeCells count="13">
    <mergeCell ref="AU5:AX5"/>
    <mergeCell ref="AZ5:BC5"/>
    <mergeCell ref="BE5:BH5"/>
    <mergeCell ref="B2:BH3"/>
    <mergeCell ref="B5:E5"/>
    <mergeCell ref="G5:J5"/>
    <mergeCell ref="L5:O5"/>
    <mergeCell ref="Q5:T5"/>
    <mergeCell ref="V5:Y5"/>
    <mergeCell ref="AA5:AD5"/>
    <mergeCell ref="AF5:AI5"/>
    <mergeCell ref="AK5:AN5"/>
    <mergeCell ref="AP5:AS5"/>
  </mergeCells>
  <conditionalFormatting sqref="B7:B37">
    <cfRule type="expression" dxfId="83" priority="84">
      <formula>OR(C7="sam",C7="dim")</formula>
    </cfRule>
  </conditionalFormatting>
  <conditionalFormatting sqref="C7:C37">
    <cfRule type="expression" dxfId="82" priority="83">
      <formula>OR(C7="sam",C7="dim")</formula>
    </cfRule>
  </conditionalFormatting>
  <conditionalFormatting sqref="D7:D37">
    <cfRule type="expression" dxfId="81" priority="78">
      <formula>MATCH(B7,Liste,0)</formula>
    </cfRule>
    <cfRule type="expression" dxfId="80" priority="82">
      <formula>OR(C7="sam",C7="dim")</formula>
    </cfRule>
  </conditionalFormatting>
  <conditionalFormatting sqref="E7:E37">
    <cfRule type="expression" dxfId="79" priority="79">
      <formula>C7&lt;&gt;""</formula>
    </cfRule>
    <cfRule type="expression" dxfId="78" priority="81">
      <formula>OR(C7="sam",C7="dim")</formula>
    </cfRule>
  </conditionalFormatting>
  <conditionalFormatting sqref="B7:D37">
    <cfRule type="cellIs" dxfId="77" priority="80" operator="notEqual">
      <formula>""</formula>
    </cfRule>
  </conditionalFormatting>
  <conditionalFormatting sqref="G7:G37">
    <cfRule type="expression" dxfId="76" priority="77">
      <formula>OR(H7="sam",H7="dim")</formula>
    </cfRule>
  </conditionalFormatting>
  <conditionalFormatting sqref="H7:H37">
    <cfRule type="expression" dxfId="75" priority="76">
      <formula>OR(H7="sam",H7="dim")</formula>
    </cfRule>
  </conditionalFormatting>
  <conditionalFormatting sqref="I7:I37">
    <cfRule type="expression" dxfId="74" priority="71">
      <formula>MATCH(G7,Liste,0)</formula>
    </cfRule>
    <cfRule type="expression" dxfId="73" priority="75">
      <formula>OR(H7="sam",H7="dim")</formula>
    </cfRule>
  </conditionalFormatting>
  <conditionalFormatting sqref="J7:J37">
    <cfRule type="expression" dxfId="72" priority="72">
      <formula>H7&lt;&gt;""</formula>
    </cfRule>
    <cfRule type="expression" dxfId="71" priority="74">
      <formula>OR(H7="sam",H7="dim")</formula>
    </cfRule>
  </conditionalFormatting>
  <conditionalFormatting sqref="G7:I37">
    <cfRule type="cellIs" dxfId="70" priority="73" operator="notEqual">
      <formula>""</formula>
    </cfRule>
  </conditionalFormatting>
  <conditionalFormatting sqref="L7:L37">
    <cfRule type="expression" dxfId="69" priority="70">
      <formula>OR(M7="sam",M7="dim")</formula>
    </cfRule>
  </conditionalFormatting>
  <conditionalFormatting sqref="M7:M37">
    <cfRule type="expression" dxfId="68" priority="69">
      <formula>OR(M7="sam",M7="dim")</formula>
    </cfRule>
  </conditionalFormatting>
  <conditionalFormatting sqref="N7:N37">
    <cfRule type="expression" dxfId="67" priority="64">
      <formula>MATCH(L7,Liste,0)</formula>
    </cfRule>
    <cfRule type="expression" dxfId="66" priority="68">
      <formula>OR(M7="sam",M7="dim")</formula>
    </cfRule>
  </conditionalFormatting>
  <conditionalFormatting sqref="O7:O37">
    <cfRule type="expression" dxfId="65" priority="65">
      <formula>M7&lt;&gt;""</formula>
    </cfRule>
    <cfRule type="expression" dxfId="64" priority="67">
      <formula>OR(M7="sam",M7="dim")</formula>
    </cfRule>
  </conditionalFormatting>
  <conditionalFormatting sqref="L7:N37">
    <cfRule type="cellIs" dxfId="63" priority="66" operator="notEqual">
      <formula>""</formula>
    </cfRule>
  </conditionalFormatting>
  <conditionalFormatting sqref="Q7:Q37">
    <cfRule type="expression" dxfId="62" priority="63">
      <formula>OR(R7="sam",R7="dim")</formula>
    </cfRule>
  </conditionalFormatting>
  <conditionalFormatting sqref="R7:R37">
    <cfRule type="expression" dxfId="61" priority="62">
      <formula>OR(R7="sam",R7="dim")</formula>
    </cfRule>
  </conditionalFormatting>
  <conditionalFormatting sqref="S7:S37">
    <cfRule type="expression" dxfId="60" priority="57">
      <formula>MATCH(Q7,Liste,0)</formula>
    </cfRule>
    <cfRule type="expression" dxfId="59" priority="61">
      <formula>OR(R7="sam",R7="dim")</formula>
    </cfRule>
  </conditionalFormatting>
  <conditionalFormatting sqref="T7:T37">
    <cfRule type="expression" dxfId="58" priority="58">
      <formula>R7&lt;&gt;""</formula>
    </cfRule>
    <cfRule type="expression" dxfId="57" priority="60">
      <formula>OR(R7="sam",R7="dim")</formula>
    </cfRule>
  </conditionalFormatting>
  <conditionalFormatting sqref="Q7:S37">
    <cfRule type="cellIs" dxfId="56" priority="59" operator="notEqual">
      <formula>""</formula>
    </cfRule>
  </conditionalFormatting>
  <conditionalFormatting sqref="V7:V37">
    <cfRule type="expression" dxfId="55" priority="56">
      <formula>OR(W7="sam",W7="dim")</formula>
    </cfRule>
  </conditionalFormatting>
  <conditionalFormatting sqref="W7:W37">
    <cfRule type="expression" dxfId="54" priority="55">
      <formula>OR(W7="sam",W7="dim")</formula>
    </cfRule>
  </conditionalFormatting>
  <conditionalFormatting sqref="X7:X37">
    <cfRule type="expression" dxfId="53" priority="50">
      <formula>MATCH(V7,Liste,0)</formula>
    </cfRule>
    <cfRule type="expression" dxfId="52" priority="54">
      <formula>OR(W7="sam",W7="dim")</formula>
    </cfRule>
  </conditionalFormatting>
  <conditionalFormatting sqref="Y7:Y37">
    <cfRule type="expression" dxfId="51" priority="51">
      <formula>W7&lt;&gt;""</formula>
    </cfRule>
    <cfRule type="expression" dxfId="50" priority="53">
      <formula>OR(W7="sam",W7="dim")</formula>
    </cfRule>
  </conditionalFormatting>
  <conditionalFormatting sqref="V7:X37">
    <cfRule type="cellIs" dxfId="49" priority="52" operator="notEqual">
      <formula>""</formula>
    </cfRule>
  </conditionalFormatting>
  <conditionalFormatting sqref="AA7:AA37">
    <cfRule type="expression" dxfId="48" priority="49">
      <formula>OR(AB7="sam",AB7="dim")</formula>
    </cfRule>
  </conditionalFormatting>
  <conditionalFormatting sqref="AB7:AB37">
    <cfRule type="expression" dxfId="47" priority="48">
      <formula>OR(AB7="sam",AB7="dim")</formula>
    </cfRule>
  </conditionalFormatting>
  <conditionalFormatting sqref="AC7:AC37">
    <cfRule type="expression" dxfId="46" priority="43">
      <formula>MATCH(AA7,Liste,0)</formula>
    </cfRule>
    <cfRule type="expression" dxfId="45" priority="47">
      <formula>OR(AB7="sam",AB7="dim")</formula>
    </cfRule>
  </conditionalFormatting>
  <conditionalFormatting sqref="AD7:AD37">
    <cfRule type="expression" dxfId="44" priority="44">
      <formula>AB7&lt;&gt;""</formula>
    </cfRule>
    <cfRule type="expression" dxfId="43" priority="46">
      <formula>OR(AB7="sam",AB7="dim")</formula>
    </cfRule>
  </conditionalFormatting>
  <conditionalFormatting sqref="AA7:AC37">
    <cfRule type="cellIs" dxfId="42" priority="45" operator="notEqual">
      <formula>""</formula>
    </cfRule>
  </conditionalFormatting>
  <conditionalFormatting sqref="AF7:AF37">
    <cfRule type="expression" dxfId="41" priority="42">
      <formula>OR(AG7="sam",AG7="dim")</formula>
    </cfRule>
  </conditionalFormatting>
  <conditionalFormatting sqref="AG7:AG37">
    <cfRule type="expression" dxfId="40" priority="41">
      <formula>OR(AG7="sam",AG7="dim")</formula>
    </cfRule>
  </conditionalFormatting>
  <conditionalFormatting sqref="AH7:AH37">
    <cfRule type="expression" dxfId="39" priority="36">
      <formula>MATCH(AF7,Liste,0)</formula>
    </cfRule>
    <cfRule type="expression" dxfId="38" priority="40">
      <formula>OR(AG7="sam",AG7="dim")</formula>
    </cfRule>
  </conditionalFormatting>
  <conditionalFormatting sqref="AI7:AI37">
    <cfRule type="expression" dxfId="37" priority="37">
      <formula>AG7&lt;&gt;""</formula>
    </cfRule>
    <cfRule type="expression" dxfId="36" priority="39">
      <formula>OR(AG7="sam",AG7="dim")</formula>
    </cfRule>
  </conditionalFormatting>
  <conditionalFormatting sqref="AF7:AH37">
    <cfRule type="cellIs" dxfId="35" priority="38" operator="notEqual">
      <formula>""</formula>
    </cfRule>
  </conditionalFormatting>
  <conditionalFormatting sqref="AK7:AK37">
    <cfRule type="expression" dxfId="34" priority="35">
      <formula>OR(AL7="sam",AL7="dim")</formula>
    </cfRule>
  </conditionalFormatting>
  <conditionalFormatting sqref="AL7:AL37">
    <cfRule type="expression" dxfId="33" priority="34">
      <formula>OR(AL7="sam",AL7="dim")</formula>
    </cfRule>
  </conditionalFormatting>
  <conditionalFormatting sqref="AM7:AM37">
    <cfRule type="expression" dxfId="32" priority="29">
      <formula>MATCH(AK7,Liste,0)</formula>
    </cfRule>
    <cfRule type="expression" dxfId="31" priority="33">
      <formula>OR(AL7="sam",AL7="dim")</formula>
    </cfRule>
  </conditionalFormatting>
  <conditionalFormatting sqref="AN7:AN37">
    <cfRule type="expression" dxfId="30" priority="30">
      <formula>AL7&lt;&gt;""</formula>
    </cfRule>
    <cfRule type="expression" dxfId="29" priority="32">
      <formula>OR(AL7="sam",AL7="dim")</formula>
    </cfRule>
  </conditionalFormatting>
  <conditionalFormatting sqref="AK7:AM37">
    <cfRule type="cellIs" dxfId="28" priority="31" operator="notEqual">
      <formula>""</formula>
    </cfRule>
  </conditionalFormatting>
  <conditionalFormatting sqref="AP7:AP37">
    <cfRule type="expression" dxfId="27" priority="28">
      <formula>OR(AQ7="sam",AQ7="dim")</formula>
    </cfRule>
  </conditionalFormatting>
  <conditionalFormatting sqref="AQ7:AQ37">
    <cfRule type="expression" dxfId="26" priority="27">
      <formula>OR(AQ7="sam",AQ7="dim")</formula>
    </cfRule>
  </conditionalFormatting>
  <conditionalFormatting sqref="AR7:AR37">
    <cfRule type="expression" dxfId="25" priority="22">
      <formula>MATCH(AP7,Liste,0)</formula>
    </cfRule>
    <cfRule type="expression" dxfId="24" priority="26">
      <formula>OR(AQ7="sam",AQ7="dim")</formula>
    </cfRule>
  </conditionalFormatting>
  <conditionalFormatting sqref="AS7:AS37">
    <cfRule type="expression" dxfId="23" priority="23">
      <formula>AQ7&lt;&gt;""</formula>
    </cfRule>
    <cfRule type="expression" dxfId="22" priority="25">
      <formula>OR(AQ7="sam",AQ7="dim")</formula>
    </cfRule>
  </conditionalFormatting>
  <conditionalFormatting sqref="AP7:AR37">
    <cfRule type="cellIs" dxfId="21" priority="24" operator="notEqual">
      <formula>""</formula>
    </cfRule>
  </conditionalFormatting>
  <conditionalFormatting sqref="AU7:AU37">
    <cfRule type="expression" dxfId="20" priority="21">
      <formula>OR(AV7="sam",AV7="dim")</formula>
    </cfRule>
  </conditionalFormatting>
  <conditionalFormatting sqref="AV7:AV37">
    <cfRule type="expression" dxfId="19" priority="20">
      <formula>OR(AV7="sam",AV7="dim")</formula>
    </cfRule>
  </conditionalFormatting>
  <conditionalFormatting sqref="AW7:AW37">
    <cfRule type="expression" dxfId="18" priority="15">
      <formula>MATCH(AU7,Liste,0)</formula>
    </cfRule>
    <cfRule type="expression" dxfId="17" priority="19">
      <formula>OR(AV7="sam",AV7="dim")</formula>
    </cfRule>
  </conditionalFormatting>
  <conditionalFormatting sqref="AX7:AX37">
    <cfRule type="expression" dxfId="16" priority="16">
      <formula>AV7&lt;&gt;""</formula>
    </cfRule>
    <cfRule type="expression" dxfId="15" priority="18">
      <formula>OR(AV7="sam",AV7="dim")</formula>
    </cfRule>
  </conditionalFormatting>
  <conditionalFormatting sqref="AU7:AW37">
    <cfRule type="cellIs" dxfId="14" priority="17" operator="notEqual">
      <formula>""</formula>
    </cfRule>
  </conditionalFormatting>
  <conditionalFormatting sqref="AZ7:AZ37">
    <cfRule type="expression" dxfId="13" priority="14">
      <formula>OR(BA7="sam",BA7="dim")</formula>
    </cfRule>
  </conditionalFormatting>
  <conditionalFormatting sqref="BA7:BA37">
    <cfRule type="expression" dxfId="12" priority="13">
      <formula>OR(BA7="sam",BA7="dim")</formula>
    </cfRule>
  </conditionalFormatting>
  <conditionalFormatting sqref="BB7:BB37">
    <cfRule type="expression" dxfId="11" priority="8">
      <formula>MATCH(AZ7,Liste,0)</formula>
    </cfRule>
    <cfRule type="expression" dxfId="10" priority="12">
      <formula>OR(BA7="sam",BA7="dim")</formula>
    </cfRule>
  </conditionalFormatting>
  <conditionalFormatting sqref="BC7:BC37">
    <cfRule type="expression" dxfId="9" priority="9">
      <formula>BA7&lt;&gt;""</formula>
    </cfRule>
    <cfRule type="expression" dxfId="8" priority="11">
      <formula>OR(BA7="sam",BA7="dim")</formula>
    </cfRule>
  </conditionalFormatting>
  <conditionalFormatting sqref="AZ7:BB37">
    <cfRule type="cellIs" dxfId="7" priority="10" operator="notEqual">
      <formula>""</formula>
    </cfRule>
  </conditionalFormatting>
  <conditionalFormatting sqref="BE7:BE37">
    <cfRule type="expression" dxfId="6" priority="7">
      <formula>OR(BF7="sam",BF7="dim")</formula>
    </cfRule>
  </conditionalFormatting>
  <conditionalFormatting sqref="BF7:BF37">
    <cfRule type="expression" dxfId="5" priority="6">
      <formula>OR(BF7="sam",BF7="dim")</formula>
    </cfRule>
  </conditionalFormatting>
  <conditionalFormatting sqref="BG7:BG37">
    <cfRule type="expression" dxfId="4" priority="1">
      <formula>MATCH(BE7,Liste,0)</formula>
    </cfRule>
    <cfRule type="expression" dxfId="3" priority="5">
      <formula>OR(BF7="sam",BF7="dim")</formula>
    </cfRule>
  </conditionalFormatting>
  <conditionalFormatting sqref="BH7:BH37">
    <cfRule type="expression" dxfId="2" priority="2">
      <formula>BF7&lt;&gt;""</formula>
    </cfRule>
    <cfRule type="expression" dxfId="1" priority="4">
      <formula>OR(BF7="sam",BF7="dim")</formula>
    </cfRule>
  </conditionalFormatting>
  <conditionalFormatting sqref="BE7:BG37">
    <cfRule type="cellIs" dxfId="0" priority="3" operator="notEqual">
      <formula>""</formula>
    </cfRule>
  </conditionalFormatting>
  <pageMargins left="0.39370078740157483" right="0.31496062992125984" top="0.74803149606299213" bottom="0.74803149606299213" header="0.31496062992125984" footer="0.31496062992125984"/>
  <pageSetup paperSize="9" scale="58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Fériés!$H$3:$H$16</xm:f>
          </x14:formula1>
          <xm:sqref>B2:BH3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Calendrier</vt:lpstr>
      <vt:lpstr>Fériés</vt:lpstr>
      <vt:lpstr>Test</vt:lpstr>
      <vt:lpstr>Test!Liste</vt:lpstr>
      <vt:lpstr>Liste</vt:lpstr>
    </vt:vector>
  </TitlesOfParts>
  <Company>CHUV | Centre hospitalier universitaire vaudois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rlasiman</dc:creator>
  <cp:lastModifiedBy>rlasiman</cp:lastModifiedBy>
  <cp:lastPrinted>2018-08-10T13:34:46Z</cp:lastPrinted>
  <dcterms:created xsi:type="dcterms:W3CDTF">2018-08-10T06:56:42Z</dcterms:created>
  <dcterms:modified xsi:type="dcterms:W3CDTF">2018-08-17T12:56:07Z</dcterms:modified>
</cp:coreProperties>
</file>