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735"/>
  </bookViews>
  <sheets>
    <sheet name="SIMULATION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 l="1"/>
  <c r="E6" i="1" s="1"/>
  <c r="D6" i="1" l="1"/>
  <c r="F6" i="1" s="1"/>
  <c r="G6" i="1" s="1"/>
  <c r="H6" i="1" s="1"/>
  <c r="I6" i="1" s="1"/>
</calcChain>
</file>

<file path=xl/sharedStrings.xml><?xml version="1.0" encoding="utf-8"?>
<sst xmlns="http://schemas.openxmlformats.org/spreadsheetml/2006/main" count="11" uniqueCount="11">
  <si>
    <t>FICHE DE SIMULATION DE SALAIRE</t>
  </si>
  <si>
    <t>SALAIRE BRUT AU NET</t>
  </si>
  <si>
    <t>NONBRE D'ENFANT</t>
  </si>
  <si>
    <t xml:space="preserve">SALAIRE BRUT </t>
  </si>
  <si>
    <t>Brut Imp</t>
  </si>
  <si>
    <t>Arrondi</t>
  </si>
  <si>
    <t>CNSS</t>
  </si>
  <si>
    <t>IPTS Brut</t>
  </si>
  <si>
    <t>IPTS net</t>
  </si>
  <si>
    <t>TOTAL RETENUE</t>
  </si>
  <si>
    <t>SALAIRE NET DE l'AGENT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</si>
</sst>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_-;\-* #,##0.00_-;_-* &quot;-&quot;??_-;_-@_-"/>
    <numFmt numFmtId="165" formatCode="_-* #,##0\ _€_-;\-* #,##0\ _€_-;_-* &quot;-&quot;??\ _€_-;_-@_-"/>
  </numFmts>
  <fonts count="8" x14ac:knownFonts="1">
    <font>
      <sz val="10"/>
      <name val="Arial"/>
    </font>
    <font>
      <sz val="10"/>
      <name val="Arial"/>
    </font>
    <font>
      <b/>
      <sz val="16"/>
      <name val="Arial"/>
      <family val="2"/>
    </font>
    <font>
      <b/>
      <sz val="16"/>
      <color rgb="FFFF0000"/>
      <name val="Arial"/>
      <family val="2"/>
    </font>
    <font>
      <b/>
      <sz val="11"/>
      <name val="Arial"/>
      <family val="2"/>
    </font>
    <font>
      <b/>
      <sz val="11"/>
      <color theme="1"/>
      <name val="Times New Roman"/>
      <family val="1"/>
    </font>
    <font>
      <sz val="11"/>
      <name val="Calibri"/>
      <family val="2"/>
    </font>
    <font>
      <sz val="1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8">
    <xf numFmtId="0" fontId="0" fillId="0" borderId="0" xfId="0"/>
    <xf numFmtId="0" fontId="2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4" fillId="3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1" xfId="0" applyFill="1" applyBorder="1" applyAlignment="1" applyProtection="1">
      <alignment horizontal="center" vertical="center"/>
      <protection locked="0"/>
    </xf>
    <xf numFmtId="3" fontId="0" fillId="0" borderId="1" xfId="0" applyNumberFormat="1" applyFont="1" applyFill="1" applyBorder="1" applyAlignment="1">
      <alignment horizontal="center" vertical="center" wrapText="1"/>
    </xf>
    <xf numFmtId="3" fontId="0" fillId="4" borderId="1" xfId="0" applyNumberFormat="1" applyFont="1" applyFill="1" applyBorder="1" applyAlignment="1">
      <alignment horizontal="center" vertical="center" wrapText="1"/>
    </xf>
    <xf numFmtId="3" fontId="6" fillId="5" borderId="1" xfId="0" applyNumberFormat="1" applyFont="1" applyFill="1" applyBorder="1" applyAlignment="1">
      <alignment horizontal="center" vertical="center"/>
    </xf>
    <xf numFmtId="3" fontId="0" fillId="5" borderId="1" xfId="0" applyNumberFormat="1" applyFill="1" applyBorder="1" applyAlignment="1">
      <alignment horizontal="center" vertical="center"/>
    </xf>
    <xf numFmtId="3" fontId="0" fillId="0" borderId="1" xfId="0" applyNumberFormat="1" applyFill="1" applyBorder="1" applyAlignment="1">
      <alignment horizontal="center" vertical="center"/>
    </xf>
    <xf numFmtId="3" fontId="7" fillId="6" borderId="1" xfId="0" applyNumberFormat="1" applyFont="1" applyFill="1" applyBorder="1" applyAlignment="1">
      <alignment horizontal="center" vertical="center"/>
    </xf>
    <xf numFmtId="165" fontId="5" fillId="7" borderId="1" xfId="1" applyNumberFormat="1" applyFont="1" applyFill="1" applyBorder="1" applyAlignment="1" applyProtection="1">
      <alignment horizontal="center" vertical="center"/>
      <protection locked="0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I6"/>
  <sheetViews>
    <sheetView tabSelected="1" zoomScale="70" zoomScaleNormal="70" workbookViewId="0">
      <selection activeCell="C11" sqref="C11"/>
    </sheetView>
  </sheetViews>
  <sheetFormatPr baseColWidth="10" defaultRowHeight="12.75" x14ac:dyDescent="0.2"/>
  <cols>
    <col min="2" max="9" width="21.28515625" customWidth="1"/>
  </cols>
  <sheetData>
    <row r="1" spans="1:9" ht="18.75" customHeight="1" x14ac:dyDescent="0.3">
      <c r="A1" s="1" t="s">
        <v>0</v>
      </c>
      <c r="B1" s="1"/>
      <c r="C1" s="1"/>
      <c r="D1" s="1"/>
      <c r="E1" s="1"/>
      <c r="F1" s="1"/>
      <c r="G1" s="1"/>
      <c r="H1" s="1"/>
      <c r="I1" s="1"/>
    </row>
    <row r="3" spans="1:9" ht="20.25" x14ac:dyDescent="0.3">
      <c r="A3" s="2" t="s">
        <v>1</v>
      </c>
      <c r="B3" s="2"/>
      <c r="C3" s="2"/>
      <c r="D3" s="2"/>
      <c r="E3" s="2"/>
      <c r="F3" s="2"/>
      <c r="G3" s="2"/>
      <c r="H3" s="2"/>
      <c r="I3" s="2"/>
    </row>
    <row r="5" spans="1:9" s="9" customFormat="1" ht="42.75" customHeight="1" x14ac:dyDescent="0.2">
      <c r="A5" s="3" t="s">
        <v>2</v>
      </c>
      <c r="B5" s="4" t="s">
        <v>3</v>
      </c>
      <c r="C5" s="5" t="s">
        <v>4</v>
      </c>
      <c r="D5" s="5" t="s">
        <v>5</v>
      </c>
      <c r="E5" s="6" t="s">
        <v>6</v>
      </c>
      <c r="F5" s="7" t="s">
        <v>7</v>
      </c>
      <c r="G5" s="7" t="s">
        <v>8</v>
      </c>
      <c r="H5" s="5" t="s">
        <v>9</v>
      </c>
      <c r="I5" s="8" t="s">
        <v>10</v>
      </c>
    </row>
    <row r="6" spans="1:9" s="9" customFormat="1" ht="33" customHeight="1" x14ac:dyDescent="0.2">
      <c r="A6" s="10">
        <v>1</v>
      </c>
      <c r="B6" s="17">
        <v>649585.09991473996</v>
      </c>
      <c r="C6" s="11">
        <f>+B6</f>
        <v>649585.09991473996</v>
      </c>
      <c r="D6" s="11">
        <f>1000*ROUNDDOWN(C6/1000,0)</f>
        <v>649000</v>
      </c>
      <c r="E6" s="12">
        <f t="shared" ref="E6" si="0">C6*0.036</f>
        <v>23385.063596930635</v>
      </c>
      <c r="F6" s="13">
        <f t="shared" ref="F6" si="1">IF(D6&lt;=50000,0,IF(D6&lt;=130000,(D6-50000)*0.1,IF(D6&lt;=280000,(130000-50000)*0.1+(D6-130000)*0.15,IF(D6&lt;=530000,(130000-50000)*0.1+(280000-130000)*0.15+(D6-280000)*0.2,IF(D6&gt;530000,(130000-50000)*0.1+(280000-130000)*0.15+(530000-280000)*0.2+(D6-530000)*0.3) ))))</f>
        <v>116200</v>
      </c>
      <c r="G6" s="14">
        <f t="shared" ref="G6" si="2">IF(A6&lt;=1,F6,IF(A6&lt;=2,F6*0.95,IF(A6&lt;=3,F6*0.9,IF(A6&lt;=4,F6*0.85,IF(A6&lt;=5,F6*0.8,IF(A6&gt;=6,F6*0.77))))))</f>
        <v>116200</v>
      </c>
      <c r="H6" s="15">
        <f>E6+G6</f>
        <v>139585.06359693065</v>
      </c>
      <c r="I6" s="16">
        <f t="shared" ref="I6" si="3">ROUND(B6-H6,0)/1</f>
        <v>510000</v>
      </c>
    </row>
  </sheetData>
  <mergeCells count="2">
    <mergeCell ref="A1:I1"/>
    <mergeCell ref="A3:I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SIMULATION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2016-06-06T14:04:30Z</dcterms:created>
  <dcterms:modified xsi:type="dcterms:W3CDTF">2016-06-06T14:07:28Z</dcterms:modified>
</cp:coreProperties>
</file>