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Résultat des Offres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2" l="1"/>
  <c r="C18" i="2"/>
  <c r="C17" i="2"/>
  <c r="C16" i="2"/>
  <c r="C15" i="2"/>
  <c r="C14" i="2"/>
  <c r="C13" i="2"/>
  <c r="C12" i="2"/>
  <c r="C11" i="2"/>
  <c r="C10" i="2"/>
  <c r="I6" i="2"/>
  <c r="H6" i="2"/>
  <c r="G6" i="2"/>
  <c r="G7" i="2" s="1"/>
  <c r="F6" i="2"/>
  <c r="J7" i="2"/>
  <c r="J6" i="2"/>
  <c r="E7" i="2"/>
  <c r="D7" i="2"/>
  <c r="I7" i="2"/>
  <c r="H7" i="2"/>
  <c r="F7" i="2"/>
  <c r="C7" i="2"/>
  <c r="B7" i="2"/>
  <c r="A7" i="2"/>
  <c r="F12" i="2" l="1"/>
  <c r="F10" i="2"/>
  <c r="F11" i="2"/>
  <c r="F18" i="2" l="1"/>
  <c r="F15" i="2"/>
  <c r="F14" i="2"/>
  <c r="F17" i="2" s="1"/>
  <c r="F13" i="2"/>
  <c r="F16" i="2" l="1"/>
  <c r="F19" i="2" l="1"/>
</calcChain>
</file>

<file path=xl/sharedStrings.xml><?xml version="1.0" encoding="utf-8"?>
<sst xmlns="http://schemas.openxmlformats.org/spreadsheetml/2006/main" count="47" uniqueCount="47">
  <si>
    <t>EEE</t>
  </si>
  <si>
    <t>DDD</t>
  </si>
  <si>
    <t>CCC</t>
  </si>
  <si>
    <t>BBB</t>
  </si>
  <si>
    <t>AAA</t>
  </si>
  <si>
    <t>اسم العارض</t>
  </si>
  <si>
    <t>المعرف الجبائي</t>
  </si>
  <si>
    <t>المبلغ المقترح دون الأداءات</t>
  </si>
  <si>
    <t>مبلغ الأداءات</t>
  </si>
  <si>
    <t>المبلغ المقترح مع الأداءات</t>
  </si>
  <si>
    <t>j'ai essayé de rendre la formule de droite a gauche mais ca fonctionne pas</t>
  </si>
  <si>
    <t>c.a.d au lieu de $A$3:$J$7;1 j'ai tapé $J$3:$A$3;10  avec changement de nombre1</t>
  </si>
  <si>
    <t>pour rendre la premiere colonne J et pas A parceque le principe est en arabe.</t>
  </si>
  <si>
    <r>
      <t xml:space="preserve"> قبول العروض التالية مع ترتيبها حسب المبلغ الجملي المقترح من الأقل إلى الأكثر ثمنا بإعتبار الأداءات </t>
    </r>
    <r>
      <rPr>
        <b/>
        <sz val="16"/>
        <color rgb="FF002060"/>
        <rFont val="Sakkal Majalla"/>
      </rPr>
      <t>Résultat des offres</t>
    </r>
  </si>
  <si>
    <t>Nom</t>
  </si>
  <si>
    <t>MF</t>
  </si>
  <si>
    <t>MT.HT</t>
  </si>
  <si>
    <t>TAXE</t>
  </si>
  <si>
    <t>MT.TTC</t>
  </si>
  <si>
    <t xml:space="preserve">العرض عدد 10
Proposition 10
</t>
  </si>
  <si>
    <t>العرض عدد 9
Proposition 9</t>
  </si>
  <si>
    <t>العرض عدد 8
Proposition 8</t>
  </si>
  <si>
    <t>العرض عدد 7 
Proposition 7</t>
  </si>
  <si>
    <t>العرض عدد 6
Proposition 6</t>
  </si>
  <si>
    <t>العرض عدد 5
Proposition 5</t>
  </si>
  <si>
    <t>العرض عدد 4
Proposition 4</t>
  </si>
  <si>
    <t>العرض عدد 3
Proposition 3</t>
  </si>
  <si>
    <t xml:space="preserve">العرض عدد 2  
Proposition 2 </t>
  </si>
  <si>
    <r>
      <t xml:space="preserve">إدراج بيانات وأثمان المزودين </t>
    </r>
    <r>
      <rPr>
        <b/>
        <sz val="20"/>
        <color rgb="FF002060"/>
        <rFont val="Sakkal Majalla"/>
      </rPr>
      <t>Insertion des offres</t>
    </r>
    <r>
      <rPr>
        <b/>
        <sz val="20"/>
        <color rgb="FFFF0000"/>
        <rFont val="Sakkal Majalla"/>
      </rPr>
      <t xml:space="preserve"> </t>
    </r>
  </si>
  <si>
    <t>1225648G</t>
  </si>
  <si>
    <t>0125468L</t>
  </si>
  <si>
    <t>1336548M</t>
  </si>
  <si>
    <t>166889M</t>
  </si>
  <si>
    <t>1695648H</t>
  </si>
  <si>
    <t>المبلغ الجملي المقترح بإعتبار القيمة المضافة
MONTANT TTC</t>
  </si>
  <si>
    <t>اسم العارض
NOM DE LA SOCIÉTÉ</t>
  </si>
  <si>
    <t xml:space="preserve">عدد العرض
N° DE L'OFFRE </t>
  </si>
  <si>
    <t>العرض عدد 1 
 1 Proposition</t>
  </si>
  <si>
    <r>
      <t xml:space="preserve">je veux que les résultats s'affiches en ordre croissant </t>
    </r>
    <r>
      <rPr>
        <sz val="16"/>
        <color rgb="FFFF0000"/>
        <rFont val="Sakkal Majalla"/>
      </rPr>
      <t>1,2,3,4,5</t>
    </r>
    <r>
      <rPr>
        <sz val="16"/>
        <color theme="1"/>
        <rFont val="Sakkal Majalla"/>
      </rPr>
      <t xml:space="preserve"> et le reste</t>
    </r>
    <r>
      <rPr>
        <sz val="16"/>
        <color rgb="FFFF0000"/>
        <rFont val="Sakkal Majalla"/>
      </rPr>
      <t xml:space="preserve"> 0</t>
    </r>
  </si>
  <si>
    <r>
      <t xml:space="preserve">vous m'avez porposé la formule </t>
    </r>
    <r>
      <rPr>
        <sz val="16"/>
        <color rgb="FFFF0000"/>
        <rFont val="Sakkal Majalla"/>
      </rPr>
      <t>INDEX</t>
    </r>
    <r>
      <rPr>
        <sz val="16"/>
        <color theme="1"/>
        <rFont val="Sakkal Majalla"/>
      </rPr>
      <t xml:space="preserve"> ca fonctionne bien</t>
    </r>
  </si>
  <si>
    <t xml:space="preserve">et s'il est possible si le fichier est vide d'afficher un message "Inserez le nom de la Sté " </t>
  </si>
  <si>
    <r>
      <t xml:space="preserve">donc </t>
    </r>
    <r>
      <rPr>
        <sz val="16"/>
        <rFont val="Sakkal Majalla"/>
      </rPr>
      <t xml:space="preserve">peu n'importe le nombre des offres il sera affiché de 1 jusqu'au 10 </t>
    </r>
  </si>
  <si>
    <r>
      <rPr>
        <b/>
        <sz val="16"/>
        <color rgb="FFFF0000"/>
        <rFont val="Sakkal Majalla"/>
      </rPr>
      <t>Bonjour</t>
    </r>
    <r>
      <rPr>
        <sz val="16"/>
        <color theme="1"/>
        <rFont val="Sakkal Majalla"/>
      </rPr>
      <t>, j'ai déjà envoyé ce fichier avec seulement 3 offres 
mais réellement j'ai plus que trois.</t>
    </r>
  </si>
  <si>
    <t xml:space="preserve">de droite a gauche. </t>
  </si>
  <si>
    <r>
      <t xml:space="preserve">colonne MONTANT TTC si vide. </t>
    </r>
    <r>
      <rPr>
        <sz val="15"/>
        <color rgb="FFFF0000"/>
        <rFont val="Sakkal Majalla"/>
      </rPr>
      <t>Merci d'avance pour votre aide.</t>
    </r>
  </si>
  <si>
    <r>
      <t>mon probème c'est que si je recoi par exemple</t>
    </r>
    <r>
      <rPr>
        <sz val="16"/>
        <color rgb="FFFF0000"/>
        <rFont val="Sakkal Majalla"/>
      </rPr>
      <t xml:space="preserve"> 5 offres seulement</t>
    </r>
  </si>
  <si>
    <t>dans la colonne NOM DE LA SOCIÉTÉ et un message "insérez un montant" dans 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</si>
</sst>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13" x14ac:knownFonts="1">
    <font>
      <sz val="11"/>
      <color theme="1"/>
      <name val="Calibri"/>
      <family val="2"/>
      <scheme val="minor"/>
    </font>
    <font>
      <b/>
      <sz val="20"/>
      <color rgb="FFFF0000"/>
      <name val="Sakkal Majalla"/>
    </font>
    <font>
      <b/>
      <sz val="15"/>
      <color theme="1"/>
      <name val="Sakkal Majalla"/>
    </font>
    <font>
      <b/>
      <sz val="16"/>
      <color rgb="FFFF0000"/>
      <name val="Sakkal Majalla"/>
    </font>
    <font>
      <b/>
      <sz val="16"/>
      <color theme="1"/>
      <name val="Sakkal Majalla"/>
    </font>
    <font>
      <b/>
      <sz val="16"/>
      <color rgb="FF4F595F"/>
      <name val="Sakkal Majalla"/>
    </font>
    <font>
      <b/>
      <sz val="16"/>
      <color rgb="FF002060"/>
      <name val="Sakkal Majalla"/>
    </font>
    <font>
      <b/>
      <sz val="20"/>
      <color rgb="FF002060"/>
      <name val="Sakkal Majalla"/>
    </font>
    <font>
      <sz val="15"/>
      <color theme="1"/>
      <name val="Sakkal Majalla"/>
    </font>
    <font>
      <sz val="16"/>
      <color theme="1"/>
      <name val="Sakkal Majalla"/>
    </font>
    <font>
      <sz val="16"/>
      <name val="Sakkal Majalla"/>
    </font>
    <font>
      <sz val="16"/>
      <color rgb="FFFF0000"/>
      <name val="Sakkal Majalla"/>
    </font>
    <font>
      <sz val="15"/>
      <color rgb="FFFF0000"/>
      <name val="Sakkal Majalla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/>
      <top style="slantDashDot">
        <color auto="1"/>
      </top>
      <bottom/>
      <diagonal/>
    </border>
    <border>
      <left style="slantDashDot">
        <color auto="1"/>
      </left>
      <right/>
      <top/>
      <bottom/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/>
      <right style="slantDashDot">
        <color auto="1"/>
      </right>
      <top style="slantDashDot">
        <color auto="1"/>
      </top>
      <bottom style="slantDashDot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right" vertical="center"/>
    </xf>
    <xf numFmtId="49" fontId="2" fillId="2" borderId="2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9" fontId="2" fillId="2" borderId="0" xfId="0" applyNumberFormat="1" applyFont="1" applyFill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top" wrapText="1"/>
    </xf>
    <xf numFmtId="0" fontId="2" fillId="2" borderId="0" xfId="0" applyFont="1" applyFill="1" applyAlignment="1">
      <alignment horizontal="center" vertical="top"/>
    </xf>
    <xf numFmtId="0" fontId="4" fillId="3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8" fillId="2" borderId="0" xfId="0" applyFont="1" applyFill="1" applyBorder="1" applyAlignment="1">
      <alignment horizontal="left" vertical="center"/>
    </xf>
    <xf numFmtId="0" fontId="9" fillId="2" borderId="5" xfId="0" applyFont="1" applyFill="1" applyBorder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2" borderId="0" xfId="0" applyFont="1" applyFill="1" applyBorder="1" applyAlignment="1">
      <alignment horizontal="left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1" fillId="2" borderId="0" xfId="0" applyFont="1" applyFill="1" applyAlignment="1">
      <alignment horizontal="center" vertical="center"/>
    </xf>
    <xf numFmtId="0" fontId="9" fillId="2" borderId="0" xfId="0" applyFont="1" applyFill="1" applyBorder="1" applyAlignment="1">
      <alignment horizontal="left" vertical="center"/>
    </xf>
    <xf numFmtId="0" fontId="9" fillId="2" borderId="5" xfId="0" applyFont="1" applyFill="1" applyBorder="1" applyAlignment="1">
      <alignment horizontal="left" vertical="center" wrapText="1"/>
    </xf>
    <xf numFmtId="0" fontId="10" fillId="2" borderId="5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M25"/>
  <sheetViews>
    <sheetView tabSelected="1" workbookViewId="0">
      <selection activeCell="I17" sqref="I17:K17"/>
    </sheetView>
  </sheetViews>
  <sheetFormatPr baseColWidth="10" defaultRowHeight="22.8" x14ac:dyDescent="0.3"/>
  <cols>
    <col min="1" max="10" width="15.77734375" style="3" customWidth="1"/>
    <col min="11" max="11" width="27.88671875" style="3" customWidth="1"/>
    <col min="12" max="12" width="14.5546875" style="3" customWidth="1"/>
    <col min="13" max="13" width="35.88671875" style="3" bestFit="1" customWidth="1"/>
    <col min="14" max="14" width="18.21875" style="3" customWidth="1"/>
    <col min="15" max="15" width="10.6640625" style="3" bestFit="1" customWidth="1"/>
    <col min="16" max="16384" width="11.5546875" style="3"/>
  </cols>
  <sheetData>
    <row r="1" spans="1:13" ht="26.4" customHeight="1" thickBot="1" x14ac:dyDescent="0.35">
      <c r="A1" s="1" t="s">
        <v>28</v>
      </c>
      <c r="B1" s="1"/>
      <c r="C1" s="1"/>
      <c r="D1" s="1"/>
      <c r="E1" s="1"/>
      <c r="F1" s="1"/>
      <c r="G1" s="1"/>
      <c r="H1" s="1"/>
      <c r="I1" s="1"/>
      <c r="J1" s="1"/>
      <c r="K1" s="2"/>
    </row>
    <row r="2" spans="1:13" s="22" customFormat="1" ht="46.2" customHeight="1" thickBot="1" x14ac:dyDescent="0.35">
      <c r="A2" s="21" t="s">
        <v>19</v>
      </c>
      <c r="B2" s="21" t="s">
        <v>20</v>
      </c>
      <c r="C2" s="21" t="s">
        <v>21</v>
      </c>
      <c r="D2" s="21" t="s">
        <v>22</v>
      </c>
      <c r="E2" s="21" t="s">
        <v>23</v>
      </c>
      <c r="F2" s="21" t="s">
        <v>24</v>
      </c>
      <c r="G2" s="21" t="s">
        <v>25</v>
      </c>
      <c r="H2" s="21" t="s">
        <v>26</v>
      </c>
      <c r="I2" s="21" t="s">
        <v>27</v>
      </c>
      <c r="J2" s="21" t="s">
        <v>37</v>
      </c>
    </row>
    <row r="3" spans="1:13" ht="16.95" customHeight="1" thickBot="1" x14ac:dyDescent="0.35">
      <c r="A3" s="4"/>
      <c r="B3" s="4"/>
      <c r="C3" s="4"/>
      <c r="D3" s="4"/>
      <c r="E3" s="4"/>
      <c r="F3" s="4" t="s">
        <v>0</v>
      </c>
      <c r="G3" s="4" t="s">
        <v>1</v>
      </c>
      <c r="H3" s="4" t="s">
        <v>2</v>
      </c>
      <c r="I3" s="4" t="s">
        <v>3</v>
      </c>
      <c r="J3" s="4" t="s">
        <v>4</v>
      </c>
      <c r="K3" s="5" t="s">
        <v>5</v>
      </c>
      <c r="L3" s="4" t="s">
        <v>14</v>
      </c>
    </row>
    <row r="4" spans="1:13" ht="16.95" customHeight="1" thickBot="1" x14ac:dyDescent="0.35">
      <c r="A4" s="6"/>
      <c r="B4" s="6"/>
      <c r="C4" s="6"/>
      <c r="D4" s="6"/>
      <c r="E4" s="6"/>
      <c r="F4" s="6" t="s">
        <v>33</v>
      </c>
      <c r="G4" s="6" t="s">
        <v>32</v>
      </c>
      <c r="H4" s="6" t="s">
        <v>31</v>
      </c>
      <c r="I4" s="6" t="s">
        <v>29</v>
      </c>
      <c r="J4" s="6" t="s">
        <v>30</v>
      </c>
      <c r="K4" s="5" t="s">
        <v>6</v>
      </c>
      <c r="L4" s="4" t="s">
        <v>15</v>
      </c>
    </row>
    <row r="5" spans="1:13" ht="16.95" customHeight="1" thickBot="1" x14ac:dyDescent="0.35">
      <c r="A5" s="7"/>
      <c r="B5" s="7"/>
      <c r="C5" s="7"/>
      <c r="D5" s="7"/>
      <c r="E5" s="7"/>
      <c r="F5" s="7">
        <v>700</v>
      </c>
      <c r="G5" s="7">
        <v>600</v>
      </c>
      <c r="H5" s="7">
        <v>400</v>
      </c>
      <c r="I5" s="7">
        <v>650</v>
      </c>
      <c r="J5" s="7">
        <v>500</v>
      </c>
      <c r="K5" s="5" t="s">
        <v>7</v>
      </c>
      <c r="L5" s="4" t="s">
        <v>16</v>
      </c>
    </row>
    <row r="6" spans="1:13" ht="16.95" customHeight="1" thickBot="1" x14ac:dyDescent="0.35">
      <c r="A6" s="7"/>
      <c r="B6" s="7"/>
      <c r="C6" s="7"/>
      <c r="D6" s="7"/>
      <c r="E6" s="7"/>
      <c r="F6" s="7">
        <f t="shared" ref="F6:I6" si="0">F5*0.19</f>
        <v>133</v>
      </c>
      <c r="G6" s="7">
        <f t="shared" si="0"/>
        <v>114</v>
      </c>
      <c r="H6" s="7">
        <f t="shared" si="0"/>
        <v>76</v>
      </c>
      <c r="I6" s="7">
        <f t="shared" si="0"/>
        <v>123.5</v>
      </c>
      <c r="J6" s="7">
        <f>J5*0.19</f>
        <v>95</v>
      </c>
      <c r="K6" s="5" t="s">
        <v>8</v>
      </c>
      <c r="L6" s="4" t="s">
        <v>17</v>
      </c>
    </row>
    <row r="7" spans="1:13" ht="16.95" customHeight="1" thickBot="1" x14ac:dyDescent="0.35">
      <c r="A7" s="8">
        <f t="shared" ref="A7:E7" si="1">A5+A6</f>
        <v>0</v>
      </c>
      <c r="B7" s="8">
        <f t="shared" si="1"/>
        <v>0</v>
      </c>
      <c r="C7" s="8">
        <f t="shared" si="1"/>
        <v>0</v>
      </c>
      <c r="D7" s="8">
        <f t="shared" si="1"/>
        <v>0</v>
      </c>
      <c r="E7" s="8">
        <f t="shared" si="1"/>
        <v>0</v>
      </c>
      <c r="F7" s="8">
        <f>F5+F6</f>
        <v>833</v>
      </c>
      <c r="G7" s="8">
        <f>G5+G6</f>
        <v>714</v>
      </c>
      <c r="H7" s="8">
        <f t="shared" ref="H7:I7" si="2">H5+H6</f>
        <v>476</v>
      </c>
      <c r="I7" s="8">
        <f t="shared" si="2"/>
        <v>773.5</v>
      </c>
      <c r="J7" s="8">
        <f>J5+J6</f>
        <v>595</v>
      </c>
      <c r="K7" s="5" t="s">
        <v>9</v>
      </c>
      <c r="L7" s="4" t="s">
        <v>18</v>
      </c>
    </row>
    <row r="8" spans="1:13" ht="32.4" customHeight="1" thickBot="1" x14ac:dyDescent="0.35">
      <c r="C8" s="20" t="s">
        <v>13</v>
      </c>
      <c r="D8" s="20"/>
      <c r="E8" s="20"/>
      <c r="F8" s="20"/>
      <c r="G8" s="20"/>
      <c r="H8" s="20"/>
      <c r="I8" s="20"/>
      <c r="J8" s="20"/>
      <c r="K8" s="9"/>
      <c r="L8" s="10"/>
    </row>
    <row r="9" spans="1:13" ht="49.8" thickBot="1" x14ac:dyDescent="0.35">
      <c r="C9" s="23" t="s">
        <v>34</v>
      </c>
      <c r="D9" s="11"/>
      <c r="E9" s="11"/>
      <c r="F9" s="23" t="s">
        <v>35</v>
      </c>
      <c r="G9" s="11"/>
      <c r="H9" s="24" t="s">
        <v>36</v>
      </c>
      <c r="I9" s="38" t="s">
        <v>42</v>
      </c>
      <c r="J9" s="31"/>
      <c r="K9" s="31"/>
      <c r="L9" s="31"/>
      <c r="M9" s="30"/>
    </row>
    <row r="10" spans="1:13" ht="16.95" customHeight="1" thickBot="1" x14ac:dyDescent="0.35">
      <c r="C10" s="12">
        <f>(SMALL($A$7:$J$7,1))</f>
        <v>0</v>
      </c>
      <c r="D10" s="12"/>
      <c r="E10" s="12"/>
      <c r="F10" s="25">
        <f>INDEX($A$3:$J$7,1,MATCH($C10,$A$7:$J$7,0))</f>
        <v>0</v>
      </c>
      <c r="G10" s="25"/>
      <c r="H10" s="4">
        <v>1</v>
      </c>
      <c r="I10" s="29" t="s">
        <v>39</v>
      </c>
      <c r="J10" s="31"/>
      <c r="K10" s="31"/>
      <c r="L10" s="30"/>
      <c r="M10" s="30"/>
    </row>
    <row r="11" spans="1:13" ht="16.95" customHeight="1" thickBot="1" x14ac:dyDescent="0.35">
      <c r="C11" s="12">
        <f>(SMALL($A$7:$J$7,2))</f>
        <v>0</v>
      </c>
      <c r="D11" s="12"/>
      <c r="E11" s="12"/>
      <c r="F11" s="13">
        <f t="shared" ref="F11:F19" si="3">INDEX($A$3:$J$7,1,MATCH($C11,$A$7:$J$7,0))</f>
        <v>0</v>
      </c>
      <c r="G11" s="13"/>
      <c r="H11" s="4">
        <v>2</v>
      </c>
      <c r="I11" s="29" t="s">
        <v>45</v>
      </c>
      <c r="J11" s="31"/>
      <c r="K11" s="31"/>
      <c r="L11" s="31"/>
      <c r="M11" s="30"/>
    </row>
    <row r="12" spans="1:13" ht="16.95" customHeight="1" thickBot="1" x14ac:dyDescent="0.35">
      <c r="C12" s="12">
        <f>(SMALL($A$7:$J$7,3))</f>
        <v>0</v>
      </c>
      <c r="D12" s="12"/>
      <c r="E12" s="12"/>
      <c r="F12" s="13">
        <f t="shared" si="3"/>
        <v>0</v>
      </c>
      <c r="G12" s="13"/>
      <c r="H12" s="4">
        <v>3</v>
      </c>
      <c r="I12" s="29" t="s">
        <v>38</v>
      </c>
      <c r="J12" s="31"/>
      <c r="K12" s="31"/>
      <c r="L12" s="31"/>
      <c r="M12" s="30"/>
    </row>
    <row r="13" spans="1:13" ht="16.95" customHeight="1" thickBot="1" x14ac:dyDescent="0.35">
      <c r="C13" s="12">
        <f>(SMALL($A$7:$J$7,4))</f>
        <v>0</v>
      </c>
      <c r="D13" s="12"/>
      <c r="E13" s="12"/>
      <c r="F13" s="13">
        <f t="shared" si="3"/>
        <v>0</v>
      </c>
      <c r="G13" s="13"/>
      <c r="H13" s="4">
        <v>4</v>
      </c>
      <c r="I13" s="29" t="s">
        <v>10</v>
      </c>
      <c r="J13" s="31"/>
      <c r="K13" s="31"/>
      <c r="L13" s="31"/>
      <c r="M13" s="30"/>
    </row>
    <row r="14" spans="1:13" ht="16.95" customHeight="1" thickBot="1" x14ac:dyDescent="0.35">
      <c r="C14" s="12">
        <f>(SMALL($A$7:$J$7,5))</f>
        <v>0</v>
      </c>
      <c r="D14" s="12"/>
      <c r="E14" s="12"/>
      <c r="F14" s="13">
        <f t="shared" si="3"/>
        <v>0</v>
      </c>
      <c r="G14" s="13"/>
      <c r="H14" s="4">
        <v>5</v>
      </c>
      <c r="I14" s="32" t="s">
        <v>11</v>
      </c>
      <c r="J14" s="33"/>
      <c r="K14" s="33"/>
      <c r="L14" s="33"/>
      <c r="M14" s="37"/>
    </row>
    <row r="15" spans="1:13" ht="16.95" customHeight="1" thickBot="1" x14ac:dyDescent="0.35">
      <c r="C15" s="12">
        <f>(SMALL($A$7:$J$7,6))</f>
        <v>476</v>
      </c>
      <c r="D15" s="12"/>
      <c r="E15" s="12"/>
      <c r="F15" s="13" t="str">
        <f t="shared" si="3"/>
        <v>CCC</v>
      </c>
      <c r="G15" s="13"/>
      <c r="H15" s="4">
        <v>6</v>
      </c>
      <c r="I15" s="29" t="s">
        <v>12</v>
      </c>
      <c r="J15" s="31"/>
      <c r="K15" s="31"/>
      <c r="L15" s="31"/>
      <c r="M15" s="30"/>
    </row>
    <row r="16" spans="1:13" ht="16.95" customHeight="1" thickBot="1" x14ac:dyDescent="0.35">
      <c r="C16" s="14">
        <f>(SMALL($A$7:$J$7,7))</f>
        <v>595</v>
      </c>
      <c r="D16" s="15"/>
      <c r="E16" s="16"/>
      <c r="F16" s="17" t="str">
        <f t="shared" si="3"/>
        <v>AAA</v>
      </c>
      <c r="G16" s="18"/>
      <c r="H16" s="4">
        <v>7</v>
      </c>
      <c r="I16" s="34" t="s">
        <v>41</v>
      </c>
      <c r="J16" s="35"/>
      <c r="K16" s="35"/>
      <c r="L16" s="35"/>
      <c r="M16" s="30"/>
    </row>
    <row r="17" spans="3:13" ht="16.95" customHeight="1" thickBot="1" x14ac:dyDescent="0.35">
      <c r="C17" s="14">
        <f>(SMALL($A$7:$J$7,8))</f>
        <v>714</v>
      </c>
      <c r="D17" s="15"/>
      <c r="E17" s="16"/>
      <c r="F17" s="17" t="str">
        <f t="shared" si="3"/>
        <v>DDD</v>
      </c>
      <c r="G17" s="18"/>
      <c r="H17" s="4">
        <v>8</v>
      </c>
      <c r="I17" s="39" t="s">
        <v>43</v>
      </c>
      <c r="J17" s="40"/>
      <c r="K17" s="40"/>
      <c r="L17" s="36"/>
      <c r="M17" s="30"/>
    </row>
    <row r="18" spans="3:13" ht="16.95" customHeight="1" thickBot="1" x14ac:dyDescent="0.35">
      <c r="C18" s="14">
        <f>(SMALL($A$7:$J$7,9))</f>
        <v>773.5</v>
      </c>
      <c r="D18" s="15"/>
      <c r="E18" s="16"/>
      <c r="F18" s="17" t="str">
        <f t="shared" si="3"/>
        <v>BBB</v>
      </c>
      <c r="G18" s="18"/>
      <c r="H18" s="4">
        <v>9</v>
      </c>
      <c r="I18" s="26" t="s">
        <v>40</v>
      </c>
      <c r="J18" s="28"/>
      <c r="K18" s="28"/>
      <c r="L18" s="28"/>
      <c r="M18" s="28"/>
    </row>
    <row r="19" spans="3:13" ht="16.95" customHeight="1" thickBot="1" x14ac:dyDescent="0.35">
      <c r="C19" s="14">
        <f>(SMALL($A$7:$J$7,10))</f>
        <v>833</v>
      </c>
      <c r="D19" s="15"/>
      <c r="E19" s="16"/>
      <c r="F19" s="17" t="str">
        <f t="shared" si="3"/>
        <v>EEE</v>
      </c>
      <c r="G19" s="18"/>
      <c r="H19" s="4">
        <v>10</v>
      </c>
      <c r="I19" s="26" t="s">
        <v>46</v>
      </c>
      <c r="J19" s="28"/>
      <c r="K19" s="28"/>
      <c r="L19" s="28"/>
    </row>
    <row r="20" spans="3:13" ht="15" customHeight="1" x14ac:dyDescent="0.3">
      <c r="I20" s="27" t="s">
        <v>44</v>
      </c>
      <c r="J20" s="27"/>
      <c r="K20" s="27"/>
      <c r="L20" s="27"/>
    </row>
    <row r="24" spans="3:13" x14ac:dyDescent="0.3">
      <c r="G24" s="19"/>
    </row>
    <row r="25" spans="3:13" x14ac:dyDescent="0.3">
      <c r="G25" s="19"/>
    </row>
  </sheetData>
  <mergeCells count="36">
    <mergeCell ref="I19:L19"/>
    <mergeCell ref="I20:L20"/>
    <mergeCell ref="C8:J8"/>
    <mergeCell ref="I17:K17"/>
    <mergeCell ref="I9:L9"/>
    <mergeCell ref="I18:M18"/>
    <mergeCell ref="I11:L11"/>
    <mergeCell ref="I13:L13"/>
    <mergeCell ref="I14:L14"/>
    <mergeCell ref="I15:L15"/>
    <mergeCell ref="I12:L12"/>
    <mergeCell ref="C17:E17"/>
    <mergeCell ref="F17:G17"/>
    <mergeCell ref="C18:E18"/>
    <mergeCell ref="F18:G18"/>
    <mergeCell ref="C19:E19"/>
    <mergeCell ref="F19:G19"/>
    <mergeCell ref="C14:E14"/>
    <mergeCell ref="F14:G14"/>
    <mergeCell ref="C15:E15"/>
    <mergeCell ref="F15:G15"/>
    <mergeCell ref="C16:E16"/>
    <mergeCell ref="F16:G16"/>
    <mergeCell ref="I16:L16"/>
    <mergeCell ref="C11:E11"/>
    <mergeCell ref="F11:G11"/>
    <mergeCell ref="C12:E12"/>
    <mergeCell ref="F12:G12"/>
    <mergeCell ref="C13:E13"/>
    <mergeCell ref="F13:G13"/>
    <mergeCell ref="A1:J1"/>
    <mergeCell ref="C9:E9"/>
    <mergeCell ref="F9:G9"/>
    <mergeCell ref="C10:E10"/>
    <mergeCell ref="F10:G10"/>
    <mergeCell ref="I10:K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 des Offres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2021-07-15T01:50:06Z</dcterms:modified>
</cp:coreProperties>
</file>