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updateLinks="never" codeName="ThisWorkbook"/>
  <bookViews>
    <workbookView xWindow="135" yWindow="120" windowWidth="24240" windowHeight="12585"/>
  </bookViews>
  <sheets>
    <sheet name="Horaire" sheetId="3" r:id="rId1"/>
    <sheet name="Feuil2" sheetId="2" state="hidden" r:id="rId2"/>
  </sheets>
  <definedNames>
    <definedName name="_xlnm._FilterDatabase" localSheetId="0" hidden="1">Horaire!$B$1:$BB$367</definedName>
    <definedName name="c_code">Feuil2!$A:$A</definedName>
    <definedName name="D_code">Feuil2!$A$2</definedName>
    <definedName name="gg">OFFSET(d_noms,0,0,COUNTA(c_noms)-0,1)</definedName>
    <definedName name="_xlnm.Print_Titles" localSheetId="0">Horaire!$1:$1</definedName>
    <definedName name="l_code">OFFSET(D_code,0,0,COUNTA(c_code)-1,1)</definedName>
    <definedName name="l_codeCETA">OFFSET(d_codeCETA,0,0,COUNTA(c_codeCETA)-0,1)</definedName>
    <definedName name="l_noms">OFFSET(d_noms,0,0,COUNTA(c_noms)-0,1)</definedName>
    <definedName name="_xlnm.Print_Area" localSheetId="1">Feuil2!$A$1:$A$61</definedName>
    <definedName name="_xlnm.Print_Area" localSheetId="0">Horaire!$A$1:$AL$366</definedName>
  </definedNames>
  <calcPr calcId="145621"/>
</workbook>
</file>

<file path=xl/calcChain.xml><?xml version="1.0" encoding="utf-8"?>
<calcChain xmlns="http://schemas.openxmlformats.org/spreadsheetml/2006/main">
  <c r="AR139" i="3" l="1"/>
  <c r="AQ3" i="3" l="1"/>
  <c r="AR3" i="3"/>
  <c r="AS3" i="3"/>
  <c r="AT3" i="3"/>
  <c r="AV3" i="3"/>
  <c r="AW3" i="3"/>
  <c r="AX3" i="3"/>
  <c r="AY3" i="3"/>
  <c r="AZ3" i="3"/>
  <c r="BB3" i="3"/>
  <c r="AQ4" i="3"/>
  <c r="AR4" i="3"/>
  <c r="AS4" i="3"/>
  <c r="AT4" i="3"/>
  <c r="AV4" i="3"/>
  <c r="AW4" i="3"/>
  <c r="AX4" i="3"/>
  <c r="AY4" i="3"/>
  <c r="AZ4" i="3"/>
  <c r="BB4" i="3"/>
  <c r="AQ5" i="3"/>
  <c r="AR5" i="3"/>
  <c r="AS5" i="3"/>
  <c r="AT5" i="3"/>
  <c r="AV5" i="3"/>
  <c r="AW5" i="3"/>
  <c r="AX5" i="3"/>
  <c r="AY5" i="3"/>
  <c r="AZ5" i="3"/>
  <c r="BB5" i="3"/>
  <c r="AQ6" i="3"/>
  <c r="AR6" i="3"/>
  <c r="AS6" i="3"/>
  <c r="AT6" i="3"/>
  <c r="AV6" i="3"/>
  <c r="AW6" i="3"/>
  <c r="AX6" i="3"/>
  <c r="AY6" i="3"/>
  <c r="AZ6" i="3"/>
  <c r="BB6" i="3"/>
  <c r="AQ7" i="3"/>
  <c r="AR7" i="3"/>
  <c r="AS7" i="3"/>
  <c r="AT7" i="3"/>
  <c r="AV7" i="3"/>
  <c r="AW7" i="3"/>
  <c r="AX7" i="3"/>
  <c r="AY7" i="3"/>
  <c r="AZ7" i="3"/>
  <c r="BB7" i="3"/>
  <c r="AQ8" i="3"/>
  <c r="AR8" i="3"/>
  <c r="AS8" i="3"/>
  <c r="AT8" i="3"/>
  <c r="AV8" i="3"/>
  <c r="AW8" i="3"/>
  <c r="AX8" i="3"/>
  <c r="AY8" i="3"/>
  <c r="AZ8" i="3"/>
  <c r="BB8" i="3"/>
  <c r="AQ9" i="3"/>
  <c r="AR9" i="3"/>
  <c r="AS9" i="3"/>
  <c r="AT9" i="3"/>
  <c r="AV9" i="3"/>
  <c r="AW9" i="3"/>
  <c r="AX9" i="3"/>
  <c r="AY9" i="3"/>
  <c r="AZ9" i="3"/>
  <c r="BB9" i="3"/>
  <c r="AQ10" i="3"/>
  <c r="AR10" i="3"/>
  <c r="AS10" i="3"/>
  <c r="AT10" i="3"/>
  <c r="AV10" i="3"/>
  <c r="AW10" i="3"/>
  <c r="AX10" i="3"/>
  <c r="AY10" i="3"/>
  <c r="AZ10" i="3"/>
  <c r="BB10" i="3"/>
  <c r="AQ11" i="3"/>
  <c r="AR11" i="3"/>
  <c r="AS11" i="3"/>
  <c r="AT11" i="3"/>
  <c r="AV11" i="3"/>
  <c r="AW11" i="3"/>
  <c r="AX11" i="3"/>
  <c r="AY11" i="3"/>
  <c r="AZ11" i="3"/>
  <c r="BB11" i="3"/>
  <c r="AQ12" i="3"/>
  <c r="AR12" i="3"/>
  <c r="AS12" i="3"/>
  <c r="AT12" i="3"/>
  <c r="AV12" i="3"/>
  <c r="AW12" i="3"/>
  <c r="AX12" i="3"/>
  <c r="AY12" i="3"/>
  <c r="AZ12" i="3"/>
  <c r="BB12" i="3"/>
  <c r="AQ13" i="3"/>
  <c r="AR13" i="3"/>
  <c r="AS13" i="3"/>
  <c r="AT13" i="3"/>
  <c r="AV13" i="3"/>
  <c r="AW13" i="3"/>
  <c r="AX13" i="3"/>
  <c r="AY13" i="3"/>
  <c r="AZ13" i="3"/>
  <c r="BB13" i="3"/>
  <c r="AQ14" i="3"/>
  <c r="AR14" i="3"/>
  <c r="AS14" i="3"/>
  <c r="AT14" i="3"/>
  <c r="AV14" i="3"/>
  <c r="AW14" i="3"/>
  <c r="AX14" i="3"/>
  <c r="AY14" i="3"/>
  <c r="AZ14" i="3"/>
  <c r="BB14" i="3"/>
  <c r="AQ15" i="3"/>
  <c r="AR15" i="3"/>
  <c r="AS15" i="3"/>
  <c r="AT15" i="3"/>
  <c r="AV15" i="3"/>
  <c r="AW15" i="3"/>
  <c r="AX15" i="3"/>
  <c r="AY15" i="3"/>
  <c r="AZ15" i="3"/>
  <c r="BB15" i="3"/>
  <c r="AQ16" i="3"/>
  <c r="AR16" i="3"/>
  <c r="AS16" i="3"/>
  <c r="AT16" i="3"/>
  <c r="AV16" i="3"/>
  <c r="AW16" i="3"/>
  <c r="AX16" i="3"/>
  <c r="AY16" i="3"/>
  <c r="AZ16" i="3"/>
  <c r="BB16" i="3"/>
  <c r="AQ17" i="3"/>
  <c r="AR17" i="3"/>
  <c r="AS17" i="3"/>
  <c r="AT17" i="3"/>
  <c r="AV17" i="3"/>
  <c r="AW17" i="3"/>
  <c r="AX17" i="3"/>
  <c r="AY17" i="3"/>
  <c r="AZ17" i="3"/>
  <c r="BB17" i="3"/>
  <c r="AQ18" i="3"/>
  <c r="AR18" i="3"/>
  <c r="AS18" i="3"/>
  <c r="AT18" i="3"/>
  <c r="AV18" i="3"/>
  <c r="AW18" i="3"/>
  <c r="AX18" i="3"/>
  <c r="AY18" i="3"/>
  <c r="AZ18" i="3"/>
  <c r="BB18" i="3"/>
  <c r="AQ19" i="3"/>
  <c r="AR19" i="3"/>
  <c r="AS19" i="3"/>
  <c r="AT19" i="3"/>
  <c r="AV19" i="3"/>
  <c r="AW19" i="3"/>
  <c r="AX19" i="3"/>
  <c r="AY19" i="3"/>
  <c r="AZ19" i="3"/>
  <c r="BB19" i="3"/>
  <c r="AQ20" i="3"/>
  <c r="AR20" i="3"/>
  <c r="AS20" i="3"/>
  <c r="AT20" i="3"/>
  <c r="AV20" i="3"/>
  <c r="AW20" i="3"/>
  <c r="AX20" i="3"/>
  <c r="AY20" i="3"/>
  <c r="AZ20" i="3"/>
  <c r="BB20" i="3"/>
  <c r="AQ21" i="3"/>
  <c r="AR21" i="3"/>
  <c r="AS21" i="3"/>
  <c r="AT21" i="3"/>
  <c r="AV21" i="3"/>
  <c r="AW21" i="3"/>
  <c r="AX21" i="3"/>
  <c r="AY21" i="3"/>
  <c r="AZ21" i="3"/>
  <c r="BB21" i="3"/>
  <c r="AQ22" i="3"/>
  <c r="AR22" i="3"/>
  <c r="AS22" i="3"/>
  <c r="AT22" i="3"/>
  <c r="AV22" i="3"/>
  <c r="AW22" i="3"/>
  <c r="AX22" i="3"/>
  <c r="AY22" i="3"/>
  <c r="AZ22" i="3"/>
  <c r="BB22" i="3"/>
  <c r="AQ23" i="3"/>
  <c r="AR23" i="3"/>
  <c r="AS23" i="3"/>
  <c r="AT23" i="3"/>
  <c r="AV23" i="3"/>
  <c r="AW23" i="3"/>
  <c r="AX23" i="3"/>
  <c r="AY23" i="3"/>
  <c r="AZ23" i="3"/>
  <c r="BB23" i="3"/>
  <c r="AQ24" i="3"/>
  <c r="AR24" i="3"/>
  <c r="AS24" i="3"/>
  <c r="AT24" i="3"/>
  <c r="AV24" i="3"/>
  <c r="AW24" i="3"/>
  <c r="AX24" i="3"/>
  <c r="AY24" i="3"/>
  <c r="AZ24" i="3"/>
  <c r="BB24" i="3"/>
  <c r="AQ25" i="3"/>
  <c r="AR25" i="3"/>
  <c r="AS25" i="3"/>
  <c r="AT25" i="3"/>
  <c r="AV25" i="3"/>
  <c r="AW25" i="3"/>
  <c r="AX25" i="3"/>
  <c r="AY25" i="3"/>
  <c r="AZ25" i="3"/>
  <c r="BB25" i="3"/>
  <c r="AQ26" i="3"/>
  <c r="AR26" i="3"/>
  <c r="AS26" i="3"/>
  <c r="AT26" i="3"/>
  <c r="AV26" i="3"/>
  <c r="AW26" i="3"/>
  <c r="AX26" i="3"/>
  <c r="AY26" i="3"/>
  <c r="AZ26" i="3"/>
  <c r="BB26" i="3"/>
  <c r="AQ27" i="3"/>
  <c r="AR27" i="3"/>
  <c r="AS27" i="3"/>
  <c r="AT27" i="3"/>
  <c r="AV27" i="3"/>
  <c r="AW27" i="3"/>
  <c r="AX27" i="3"/>
  <c r="AY27" i="3"/>
  <c r="AZ27" i="3"/>
  <c r="BB27" i="3"/>
  <c r="AQ28" i="3"/>
  <c r="AR28" i="3"/>
  <c r="AS28" i="3"/>
  <c r="AT28" i="3"/>
  <c r="AV28" i="3"/>
  <c r="AW28" i="3"/>
  <c r="AX28" i="3"/>
  <c r="AY28" i="3"/>
  <c r="AZ28" i="3"/>
  <c r="BB28" i="3"/>
  <c r="AQ29" i="3"/>
  <c r="AR29" i="3"/>
  <c r="AS29" i="3"/>
  <c r="AT29" i="3"/>
  <c r="AV29" i="3"/>
  <c r="AW29" i="3"/>
  <c r="AX29" i="3"/>
  <c r="AY29" i="3"/>
  <c r="AZ29" i="3"/>
  <c r="BB29" i="3"/>
  <c r="AQ30" i="3"/>
  <c r="AR30" i="3"/>
  <c r="AS30" i="3"/>
  <c r="AT30" i="3"/>
  <c r="AV30" i="3"/>
  <c r="AW30" i="3"/>
  <c r="AX30" i="3"/>
  <c r="AY30" i="3"/>
  <c r="AZ30" i="3"/>
  <c r="BB30" i="3"/>
  <c r="AQ31" i="3"/>
  <c r="AR31" i="3"/>
  <c r="AS31" i="3"/>
  <c r="AT31" i="3"/>
  <c r="AV31" i="3"/>
  <c r="AW31" i="3"/>
  <c r="AX31" i="3"/>
  <c r="AY31" i="3"/>
  <c r="AZ31" i="3"/>
  <c r="BB31" i="3"/>
  <c r="AQ32" i="3"/>
  <c r="AR32" i="3"/>
  <c r="AS32" i="3"/>
  <c r="AT32" i="3"/>
  <c r="AV32" i="3"/>
  <c r="AW32" i="3"/>
  <c r="AX32" i="3"/>
  <c r="AY32" i="3"/>
  <c r="AZ32" i="3"/>
  <c r="BB32" i="3"/>
  <c r="AQ33" i="3"/>
  <c r="AR33" i="3"/>
  <c r="AS33" i="3"/>
  <c r="AT33" i="3"/>
  <c r="AV33" i="3"/>
  <c r="AW33" i="3"/>
  <c r="AX33" i="3"/>
  <c r="AY33" i="3"/>
  <c r="AZ33" i="3"/>
  <c r="BB33" i="3"/>
  <c r="AQ34" i="3"/>
  <c r="AR34" i="3"/>
  <c r="AS34" i="3"/>
  <c r="AT34" i="3"/>
  <c r="AV34" i="3"/>
  <c r="AW34" i="3"/>
  <c r="AX34" i="3"/>
  <c r="AY34" i="3"/>
  <c r="AZ34" i="3"/>
  <c r="BB34" i="3"/>
  <c r="AQ35" i="3"/>
  <c r="AR35" i="3"/>
  <c r="AS35" i="3"/>
  <c r="AT35" i="3"/>
  <c r="AV35" i="3"/>
  <c r="AW35" i="3"/>
  <c r="AX35" i="3"/>
  <c r="AY35" i="3"/>
  <c r="AZ35" i="3"/>
  <c r="BB35" i="3"/>
  <c r="AQ36" i="3"/>
  <c r="AR36" i="3"/>
  <c r="AS36" i="3"/>
  <c r="AT36" i="3"/>
  <c r="AV36" i="3"/>
  <c r="AW36" i="3"/>
  <c r="AX36" i="3"/>
  <c r="AY36" i="3"/>
  <c r="AZ36" i="3"/>
  <c r="BB36" i="3"/>
  <c r="AQ37" i="3"/>
  <c r="AR37" i="3"/>
  <c r="AS37" i="3"/>
  <c r="AT37" i="3"/>
  <c r="AV37" i="3"/>
  <c r="AW37" i="3"/>
  <c r="AX37" i="3"/>
  <c r="AY37" i="3"/>
  <c r="AZ37" i="3"/>
  <c r="BB37" i="3"/>
  <c r="AQ38" i="3"/>
  <c r="AR38" i="3"/>
  <c r="AS38" i="3"/>
  <c r="AT38" i="3"/>
  <c r="AV38" i="3"/>
  <c r="AW38" i="3"/>
  <c r="AX38" i="3"/>
  <c r="AY38" i="3"/>
  <c r="AZ38" i="3"/>
  <c r="BB38" i="3"/>
  <c r="AQ39" i="3"/>
  <c r="AR39" i="3"/>
  <c r="AS39" i="3"/>
  <c r="AT39" i="3"/>
  <c r="AV39" i="3"/>
  <c r="AW39" i="3"/>
  <c r="AX39" i="3"/>
  <c r="AY39" i="3"/>
  <c r="AZ39" i="3"/>
  <c r="BB39" i="3"/>
  <c r="AQ40" i="3"/>
  <c r="AR40" i="3"/>
  <c r="AS40" i="3"/>
  <c r="AT40" i="3"/>
  <c r="AV40" i="3"/>
  <c r="AW40" i="3"/>
  <c r="AX40" i="3"/>
  <c r="AY40" i="3"/>
  <c r="AZ40" i="3"/>
  <c r="BB40" i="3"/>
  <c r="AQ41" i="3"/>
  <c r="AR41" i="3"/>
  <c r="AS41" i="3"/>
  <c r="AT41" i="3"/>
  <c r="AV41" i="3"/>
  <c r="AW41" i="3"/>
  <c r="AX41" i="3"/>
  <c r="AY41" i="3"/>
  <c r="AZ41" i="3"/>
  <c r="BB41" i="3"/>
  <c r="AQ42" i="3"/>
  <c r="AR42" i="3"/>
  <c r="AS42" i="3"/>
  <c r="AT42" i="3"/>
  <c r="AV42" i="3"/>
  <c r="AW42" i="3"/>
  <c r="AX42" i="3"/>
  <c r="AY42" i="3"/>
  <c r="AZ42" i="3"/>
  <c r="BB42" i="3"/>
  <c r="AQ43" i="3"/>
  <c r="AR43" i="3"/>
  <c r="AS43" i="3"/>
  <c r="AT43" i="3"/>
  <c r="AV43" i="3"/>
  <c r="AW43" i="3"/>
  <c r="AX43" i="3"/>
  <c r="AY43" i="3"/>
  <c r="AZ43" i="3"/>
  <c r="BB43" i="3"/>
  <c r="AQ44" i="3"/>
  <c r="AR44" i="3"/>
  <c r="AS44" i="3"/>
  <c r="AT44" i="3"/>
  <c r="AV44" i="3"/>
  <c r="AW44" i="3"/>
  <c r="AX44" i="3"/>
  <c r="AY44" i="3"/>
  <c r="AZ44" i="3"/>
  <c r="BB44" i="3"/>
  <c r="AQ45" i="3"/>
  <c r="AR45" i="3"/>
  <c r="AS45" i="3"/>
  <c r="AT45" i="3"/>
  <c r="AV45" i="3"/>
  <c r="AW45" i="3"/>
  <c r="AX45" i="3"/>
  <c r="AY45" i="3"/>
  <c r="AZ45" i="3"/>
  <c r="BB45" i="3"/>
  <c r="AQ46" i="3"/>
  <c r="AR46" i="3"/>
  <c r="AS46" i="3"/>
  <c r="AT46" i="3"/>
  <c r="AV46" i="3"/>
  <c r="AW46" i="3"/>
  <c r="AX46" i="3"/>
  <c r="AY46" i="3"/>
  <c r="AZ46" i="3"/>
  <c r="BB46" i="3"/>
  <c r="AQ47" i="3"/>
  <c r="AR47" i="3"/>
  <c r="AS47" i="3"/>
  <c r="AT47" i="3"/>
  <c r="AV47" i="3"/>
  <c r="AW47" i="3"/>
  <c r="AX47" i="3"/>
  <c r="AY47" i="3"/>
  <c r="AZ47" i="3"/>
  <c r="BB47" i="3"/>
  <c r="AQ48" i="3"/>
  <c r="AR48" i="3"/>
  <c r="AS48" i="3"/>
  <c r="AT48" i="3"/>
  <c r="AV48" i="3"/>
  <c r="AW48" i="3"/>
  <c r="AX48" i="3"/>
  <c r="AY48" i="3"/>
  <c r="AZ48" i="3"/>
  <c r="BB48" i="3"/>
  <c r="AQ49" i="3"/>
  <c r="AR49" i="3"/>
  <c r="AS49" i="3"/>
  <c r="AT49" i="3"/>
  <c r="AV49" i="3"/>
  <c r="AW49" i="3"/>
  <c r="AX49" i="3"/>
  <c r="AY49" i="3"/>
  <c r="AZ49" i="3"/>
  <c r="BB49" i="3"/>
  <c r="AQ50" i="3"/>
  <c r="AR50" i="3"/>
  <c r="AS50" i="3"/>
  <c r="AT50" i="3"/>
  <c r="AV50" i="3"/>
  <c r="AW50" i="3"/>
  <c r="AX50" i="3"/>
  <c r="AY50" i="3"/>
  <c r="AZ50" i="3"/>
  <c r="BB50" i="3"/>
  <c r="AQ51" i="3"/>
  <c r="AR51" i="3"/>
  <c r="AS51" i="3"/>
  <c r="AT51" i="3"/>
  <c r="AV51" i="3"/>
  <c r="AW51" i="3"/>
  <c r="AX51" i="3"/>
  <c r="AY51" i="3"/>
  <c r="AZ51" i="3"/>
  <c r="BB51" i="3"/>
  <c r="AQ52" i="3"/>
  <c r="AR52" i="3"/>
  <c r="AS52" i="3"/>
  <c r="AT52" i="3"/>
  <c r="AV52" i="3"/>
  <c r="AW52" i="3"/>
  <c r="AX52" i="3"/>
  <c r="AY52" i="3"/>
  <c r="AZ52" i="3"/>
  <c r="BB52" i="3"/>
  <c r="AQ53" i="3"/>
  <c r="AR53" i="3"/>
  <c r="AS53" i="3"/>
  <c r="AT53" i="3"/>
  <c r="AV53" i="3"/>
  <c r="AW53" i="3"/>
  <c r="AX53" i="3"/>
  <c r="AY53" i="3"/>
  <c r="AZ53" i="3"/>
  <c r="BB53" i="3"/>
  <c r="AQ54" i="3"/>
  <c r="AR54" i="3"/>
  <c r="AS54" i="3"/>
  <c r="AT54" i="3"/>
  <c r="AV54" i="3"/>
  <c r="AW54" i="3"/>
  <c r="AX54" i="3"/>
  <c r="AY54" i="3"/>
  <c r="AZ54" i="3"/>
  <c r="BB54" i="3"/>
  <c r="AQ55" i="3"/>
  <c r="AR55" i="3"/>
  <c r="AS55" i="3"/>
  <c r="AT55" i="3"/>
  <c r="AV55" i="3"/>
  <c r="AW55" i="3"/>
  <c r="AX55" i="3"/>
  <c r="AY55" i="3"/>
  <c r="AZ55" i="3"/>
  <c r="BB55" i="3"/>
  <c r="AQ56" i="3"/>
  <c r="AR56" i="3"/>
  <c r="AS56" i="3"/>
  <c r="AT56" i="3"/>
  <c r="AV56" i="3"/>
  <c r="AW56" i="3"/>
  <c r="AX56" i="3"/>
  <c r="AY56" i="3"/>
  <c r="AZ56" i="3"/>
  <c r="BB56" i="3"/>
  <c r="AQ57" i="3"/>
  <c r="AR57" i="3"/>
  <c r="AS57" i="3"/>
  <c r="AT57" i="3"/>
  <c r="AV57" i="3"/>
  <c r="AW57" i="3"/>
  <c r="AX57" i="3"/>
  <c r="AY57" i="3"/>
  <c r="AZ57" i="3"/>
  <c r="BB57" i="3"/>
  <c r="AQ58" i="3"/>
  <c r="AR58" i="3"/>
  <c r="AS58" i="3"/>
  <c r="AT58" i="3"/>
  <c r="AV58" i="3"/>
  <c r="AW58" i="3"/>
  <c r="AX58" i="3"/>
  <c r="AY58" i="3"/>
  <c r="AZ58" i="3"/>
  <c r="BB58" i="3"/>
  <c r="AQ59" i="3"/>
  <c r="AR59" i="3"/>
  <c r="AS59" i="3"/>
  <c r="AT59" i="3"/>
  <c r="AV59" i="3"/>
  <c r="AW59" i="3"/>
  <c r="AX59" i="3"/>
  <c r="AY59" i="3"/>
  <c r="AZ59" i="3"/>
  <c r="BB59" i="3"/>
  <c r="AQ60" i="3"/>
  <c r="AR60" i="3"/>
  <c r="AS60" i="3"/>
  <c r="AT60" i="3"/>
  <c r="AV60" i="3"/>
  <c r="AW60" i="3"/>
  <c r="AX60" i="3"/>
  <c r="AY60" i="3"/>
  <c r="AZ60" i="3"/>
  <c r="BB60" i="3"/>
  <c r="AQ61" i="3"/>
  <c r="AR61" i="3"/>
  <c r="AS61" i="3"/>
  <c r="AT61" i="3"/>
  <c r="AV61" i="3"/>
  <c r="AW61" i="3"/>
  <c r="AX61" i="3"/>
  <c r="AY61" i="3"/>
  <c r="AZ61" i="3"/>
  <c r="BB61" i="3"/>
  <c r="AQ62" i="3"/>
  <c r="AR62" i="3"/>
  <c r="AS62" i="3"/>
  <c r="AT62" i="3"/>
  <c r="AV62" i="3"/>
  <c r="AW62" i="3"/>
  <c r="AX62" i="3"/>
  <c r="AY62" i="3"/>
  <c r="AZ62" i="3"/>
  <c r="BB62" i="3"/>
  <c r="AQ63" i="3"/>
  <c r="AR63" i="3"/>
  <c r="AS63" i="3"/>
  <c r="AT63" i="3"/>
  <c r="AV63" i="3"/>
  <c r="AW63" i="3"/>
  <c r="AX63" i="3"/>
  <c r="AY63" i="3"/>
  <c r="AZ63" i="3"/>
  <c r="BB63" i="3"/>
  <c r="AQ64" i="3"/>
  <c r="AR64" i="3"/>
  <c r="AS64" i="3"/>
  <c r="AT64" i="3"/>
  <c r="AV64" i="3"/>
  <c r="AW64" i="3"/>
  <c r="AX64" i="3"/>
  <c r="AY64" i="3"/>
  <c r="AZ64" i="3"/>
  <c r="BB64" i="3"/>
  <c r="AQ65" i="3"/>
  <c r="AR65" i="3"/>
  <c r="AS65" i="3"/>
  <c r="AT65" i="3"/>
  <c r="AV65" i="3"/>
  <c r="AW65" i="3"/>
  <c r="AX65" i="3"/>
  <c r="AY65" i="3"/>
  <c r="AZ65" i="3"/>
  <c r="BB65" i="3"/>
  <c r="AQ66" i="3"/>
  <c r="AR66" i="3"/>
  <c r="AS66" i="3"/>
  <c r="AT66" i="3"/>
  <c r="AV66" i="3"/>
  <c r="AW66" i="3"/>
  <c r="AX66" i="3"/>
  <c r="AY66" i="3"/>
  <c r="AZ66" i="3"/>
  <c r="BB66" i="3"/>
  <c r="AQ67" i="3"/>
  <c r="AR67" i="3"/>
  <c r="AS67" i="3"/>
  <c r="AT67" i="3"/>
  <c r="AV67" i="3"/>
  <c r="AW67" i="3"/>
  <c r="AX67" i="3"/>
  <c r="AY67" i="3"/>
  <c r="AZ67" i="3"/>
  <c r="BB67" i="3"/>
  <c r="AQ68" i="3"/>
  <c r="AR68" i="3"/>
  <c r="AS68" i="3"/>
  <c r="AT68" i="3"/>
  <c r="AV68" i="3"/>
  <c r="AW68" i="3"/>
  <c r="AX68" i="3"/>
  <c r="AY68" i="3"/>
  <c r="AZ68" i="3"/>
  <c r="BB68" i="3"/>
  <c r="AQ69" i="3"/>
  <c r="AR69" i="3"/>
  <c r="AS69" i="3"/>
  <c r="AT69" i="3"/>
  <c r="AV69" i="3"/>
  <c r="AW69" i="3"/>
  <c r="AX69" i="3"/>
  <c r="AY69" i="3"/>
  <c r="AZ69" i="3"/>
  <c r="BB69" i="3"/>
  <c r="AQ70" i="3"/>
  <c r="AR70" i="3"/>
  <c r="AS70" i="3"/>
  <c r="AT70" i="3"/>
  <c r="AV70" i="3"/>
  <c r="AW70" i="3"/>
  <c r="AX70" i="3"/>
  <c r="AY70" i="3"/>
  <c r="AZ70" i="3"/>
  <c r="BB70" i="3"/>
  <c r="AQ71" i="3"/>
  <c r="AR71" i="3"/>
  <c r="AS71" i="3"/>
  <c r="AT71" i="3"/>
  <c r="AV71" i="3"/>
  <c r="AW71" i="3"/>
  <c r="AX71" i="3"/>
  <c r="AY71" i="3"/>
  <c r="AZ71" i="3"/>
  <c r="BB71" i="3"/>
  <c r="AQ72" i="3"/>
  <c r="AR72" i="3"/>
  <c r="AS72" i="3"/>
  <c r="AT72" i="3"/>
  <c r="AV72" i="3"/>
  <c r="AW72" i="3"/>
  <c r="AX72" i="3"/>
  <c r="AY72" i="3"/>
  <c r="AZ72" i="3"/>
  <c r="BB72" i="3"/>
  <c r="AQ73" i="3"/>
  <c r="AR73" i="3"/>
  <c r="AS73" i="3"/>
  <c r="AT73" i="3"/>
  <c r="AV73" i="3"/>
  <c r="AW73" i="3"/>
  <c r="AX73" i="3"/>
  <c r="AY73" i="3"/>
  <c r="AZ73" i="3"/>
  <c r="BB73" i="3"/>
  <c r="AQ74" i="3"/>
  <c r="AR74" i="3"/>
  <c r="AS74" i="3"/>
  <c r="AT74" i="3"/>
  <c r="AV74" i="3"/>
  <c r="AW74" i="3"/>
  <c r="AX74" i="3"/>
  <c r="AY74" i="3"/>
  <c r="AZ74" i="3"/>
  <c r="BB74" i="3"/>
  <c r="AQ75" i="3"/>
  <c r="AR75" i="3"/>
  <c r="AS75" i="3"/>
  <c r="AT75" i="3"/>
  <c r="AV75" i="3"/>
  <c r="AW75" i="3"/>
  <c r="AX75" i="3"/>
  <c r="AY75" i="3"/>
  <c r="AZ75" i="3"/>
  <c r="BB75" i="3"/>
  <c r="AQ76" i="3"/>
  <c r="AR76" i="3"/>
  <c r="AS76" i="3"/>
  <c r="AT76" i="3"/>
  <c r="AV76" i="3"/>
  <c r="AW76" i="3"/>
  <c r="AX76" i="3"/>
  <c r="AY76" i="3"/>
  <c r="AZ76" i="3"/>
  <c r="BB76" i="3"/>
  <c r="AQ77" i="3"/>
  <c r="AR77" i="3"/>
  <c r="AS77" i="3"/>
  <c r="AT77" i="3"/>
  <c r="AV77" i="3"/>
  <c r="AW77" i="3"/>
  <c r="AX77" i="3"/>
  <c r="AY77" i="3"/>
  <c r="AZ77" i="3"/>
  <c r="BB77" i="3"/>
  <c r="AQ78" i="3"/>
  <c r="AR78" i="3"/>
  <c r="AS78" i="3"/>
  <c r="AT78" i="3"/>
  <c r="AV78" i="3"/>
  <c r="AW78" i="3"/>
  <c r="AX78" i="3"/>
  <c r="AY78" i="3"/>
  <c r="AZ78" i="3"/>
  <c r="BB78" i="3"/>
  <c r="AQ79" i="3"/>
  <c r="AR79" i="3"/>
  <c r="AS79" i="3"/>
  <c r="AT79" i="3"/>
  <c r="AV79" i="3"/>
  <c r="AW79" i="3"/>
  <c r="AX79" i="3"/>
  <c r="AY79" i="3"/>
  <c r="AZ79" i="3"/>
  <c r="BB79" i="3"/>
  <c r="AQ80" i="3"/>
  <c r="AR80" i="3"/>
  <c r="AS80" i="3"/>
  <c r="AT80" i="3"/>
  <c r="AV80" i="3"/>
  <c r="AW80" i="3"/>
  <c r="AX80" i="3"/>
  <c r="AY80" i="3"/>
  <c r="AZ80" i="3"/>
  <c r="BB80" i="3"/>
  <c r="AQ81" i="3"/>
  <c r="AR81" i="3"/>
  <c r="AS81" i="3"/>
  <c r="AT81" i="3"/>
  <c r="AV81" i="3"/>
  <c r="AW81" i="3"/>
  <c r="AX81" i="3"/>
  <c r="AY81" i="3"/>
  <c r="AZ81" i="3"/>
  <c r="BB81" i="3"/>
  <c r="AQ82" i="3"/>
  <c r="AR82" i="3"/>
  <c r="AS82" i="3"/>
  <c r="AT82" i="3"/>
  <c r="AV82" i="3"/>
  <c r="AW82" i="3"/>
  <c r="AX82" i="3"/>
  <c r="AY82" i="3"/>
  <c r="AZ82" i="3"/>
  <c r="BB82" i="3"/>
  <c r="AQ83" i="3"/>
  <c r="AR83" i="3"/>
  <c r="AS83" i="3"/>
  <c r="AT83" i="3"/>
  <c r="AV83" i="3"/>
  <c r="AW83" i="3"/>
  <c r="AX83" i="3"/>
  <c r="AY83" i="3"/>
  <c r="AZ83" i="3"/>
  <c r="BB83" i="3"/>
  <c r="AQ84" i="3"/>
  <c r="AR84" i="3"/>
  <c r="AS84" i="3"/>
  <c r="AT84" i="3"/>
  <c r="AV84" i="3"/>
  <c r="AW84" i="3"/>
  <c r="AX84" i="3"/>
  <c r="AY84" i="3"/>
  <c r="AZ84" i="3"/>
  <c r="BB84" i="3"/>
  <c r="AQ85" i="3"/>
  <c r="AR85" i="3"/>
  <c r="AS85" i="3"/>
  <c r="AT85" i="3"/>
  <c r="AV85" i="3"/>
  <c r="AW85" i="3"/>
  <c r="AX85" i="3"/>
  <c r="AY85" i="3"/>
  <c r="AZ85" i="3"/>
  <c r="BB85" i="3"/>
  <c r="AQ86" i="3"/>
  <c r="AR86" i="3"/>
  <c r="AS86" i="3"/>
  <c r="AT86" i="3"/>
  <c r="AV86" i="3"/>
  <c r="AW86" i="3"/>
  <c r="AX86" i="3"/>
  <c r="AY86" i="3"/>
  <c r="AZ86" i="3"/>
  <c r="BB86" i="3"/>
  <c r="AQ87" i="3"/>
  <c r="AR87" i="3"/>
  <c r="AS87" i="3"/>
  <c r="AT87" i="3"/>
  <c r="AV87" i="3"/>
  <c r="AW87" i="3"/>
  <c r="AX87" i="3"/>
  <c r="AY87" i="3"/>
  <c r="AZ87" i="3"/>
  <c r="BB87" i="3"/>
  <c r="AQ88" i="3"/>
  <c r="AR88" i="3"/>
  <c r="AS88" i="3"/>
  <c r="AT88" i="3"/>
  <c r="AV88" i="3"/>
  <c r="AW88" i="3"/>
  <c r="AX88" i="3"/>
  <c r="AY88" i="3"/>
  <c r="AZ88" i="3"/>
  <c r="BB88" i="3"/>
  <c r="AQ89" i="3"/>
  <c r="AR89" i="3"/>
  <c r="AS89" i="3"/>
  <c r="AT89" i="3"/>
  <c r="AV89" i="3"/>
  <c r="AW89" i="3"/>
  <c r="AX89" i="3"/>
  <c r="AY89" i="3"/>
  <c r="AZ89" i="3"/>
  <c r="BB89" i="3"/>
  <c r="AQ90" i="3"/>
  <c r="AR90" i="3"/>
  <c r="AS90" i="3"/>
  <c r="AT90" i="3"/>
  <c r="AV90" i="3"/>
  <c r="AW90" i="3"/>
  <c r="AX90" i="3"/>
  <c r="AY90" i="3"/>
  <c r="AZ90" i="3"/>
  <c r="BB90" i="3"/>
  <c r="AQ91" i="3"/>
  <c r="AR91" i="3"/>
  <c r="AS91" i="3"/>
  <c r="AT91" i="3"/>
  <c r="AV91" i="3"/>
  <c r="AW91" i="3"/>
  <c r="AX91" i="3"/>
  <c r="AY91" i="3"/>
  <c r="AZ91" i="3"/>
  <c r="BB91" i="3"/>
  <c r="AQ92" i="3"/>
  <c r="AR92" i="3"/>
  <c r="AS92" i="3"/>
  <c r="AT92" i="3"/>
  <c r="AV92" i="3"/>
  <c r="AW92" i="3"/>
  <c r="AX92" i="3"/>
  <c r="AY92" i="3"/>
  <c r="AZ92" i="3"/>
  <c r="BB92" i="3"/>
  <c r="AQ93" i="3"/>
  <c r="AR93" i="3"/>
  <c r="AS93" i="3"/>
  <c r="AT93" i="3"/>
  <c r="AV93" i="3"/>
  <c r="AW93" i="3"/>
  <c r="AX93" i="3"/>
  <c r="AY93" i="3"/>
  <c r="AZ93" i="3"/>
  <c r="BB93" i="3"/>
  <c r="AQ94" i="3"/>
  <c r="AR94" i="3"/>
  <c r="AS94" i="3"/>
  <c r="AT94" i="3"/>
  <c r="AV94" i="3"/>
  <c r="AW94" i="3"/>
  <c r="AX94" i="3"/>
  <c r="AY94" i="3"/>
  <c r="AZ94" i="3"/>
  <c r="BB94" i="3"/>
  <c r="AQ95" i="3"/>
  <c r="AR95" i="3"/>
  <c r="AS95" i="3"/>
  <c r="AT95" i="3"/>
  <c r="AV95" i="3"/>
  <c r="AW95" i="3"/>
  <c r="AX95" i="3"/>
  <c r="AY95" i="3"/>
  <c r="AZ95" i="3"/>
  <c r="BB95" i="3"/>
  <c r="AQ96" i="3"/>
  <c r="AR96" i="3"/>
  <c r="AS96" i="3"/>
  <c r="AT96" i="3"/>
  <c r="AV96" i="3"/>
  <c r="AW96" i="3"/>
  <c r="AX96" i="3"/>
  <c r="AY96" i="3"/>
  <c r="AZ96" i="3"/>
  <c r="BB96" i="3"/>
  <c r="AQ97" i="3"/>
  <c r="AR97" i="3"/>
  <c r="AS97" i="3"/>
  <c r="AT97" i="3"/>
  <c r="AV97" i="3"/>
  <c r="AW97" i="3"/>
  <c r="AX97" i="3"/>
  <c r="AY97" i="3"/>
  <c r="AZ97" i="3"/>
  <c r="BB97" i="3"/>
  <c r="AQ98" i="3"/>
  <c r="AR98" i="3"/>
  <c r="AS98" i="3"/>
  <c r="AT98" i="3"/>
  <c r="AV98" i="3"/>
  <c r="AW98" i="3"/>
  <c r="AX98" i="3"/>
  <c r="AY98" i="3"/>
  <c r="AZ98" i="3"/>
  <c r="BB98" i="3"/>
  <c r="AQ99" i="3"/>
  <c r="AR99" i="3"/>
  <c r="AS99" i="3"/>
  <c r="AT99" i="3"/>
  <c r="AV99" i="3"/>
  <c r="AW99" i="3"/>
  <c r="AX99" i="3"/>
  <c r="AY99" i="3"/>
  <c r="AZ99" i="3"/>
  <c r="BB99" i="3"/>
  <c r="AQ100" i="3"/>
  <c r="AR100" i="3"/>
  <c r="AS100" i="3"/>
  <c r="AT100" i="3"/>
  <c r="AV100" i="3"/>
  <c r="AW100" i="3"/>
  <c r="AX100" i="3"/>
  <c r="AY100" i="3"/>
  <c r="AZ100" i="3"/>
  <c r="BB100" i="3"/>
  <c r="AQ101" i="3"/>
  <c r="AR101" i="3"/>
  <c r="AS101" i="3"/>
  <c r="AT101" i="3"/>
  <c r="AV101" i="3"/>
  <c r="AW101" i="3"/>
  <c r="AX101" i="3"/>
  <c r="AY101" i="3"/>
  <c r="AZ101" i="3"/>
  <c r="BB101" i="3"/>
  <c r="AQ102" i="3"/>
  <c r="AR102" i="3"/>
  <c r="AS102" i="3"/>
  <c r="AT102" i="3"/>
  <c r="AV102" i="3"/>
  <c r="AW102" i="3"/>
  <c r="AX102" i="3"/>
  <c r="AY102" i="3"/>
  <c r="AZ102" i="3"/>
  <c r="BB102" i="3"/>
  <c r="AQ103" i="3"/>
  <c r="AR103" i="3"/>
  <c r="AS103" i="3"/>
  <c r="AT103" i="3"/>
  <c r="AV103" i="3"/>
  <c r="AW103" i="3"/>
  <c r="AX103" i="3"/>
  <c r="AY103" i="3"/>
  <c r="AZ103" i="3"/>
  <c r="BB103" i="3"/>
  <c r="AQ104" i="3"/>
  <c r="AR104" i="3"/>
  <c r="AS104" i="3"/>
  <c r="AT104" i="3"/>
  <c r="AV104" i="3"/>
  <c r="AW104" i="3"/>
  <c r="AX104" i="3"/>
  <c r="AY104" i="3"/>
  <c r="AZ104" i="3"/>
  <c r="BB104" i="3"/>
  <c r="AQ105" i="3"/>
  <c r="AR105" i="3"/>
  <c r="AS105" i="3"/>
  <c r="AT105" i="3"/>
  <c r="AV105" i="3"/>
  <c r="AW105" i="3"/>
  <c r="AX105" i="3"/>
  <c r="AY105" i="3"/>
  <c r="AZ105" i="3"/>
  <c r="BB105" i="3"/>
  <c r="AQ106" i="3"/>
  <c r="AR106" i="3"/>
  <c r="AS106" i="3"/>
  <c r="AT106" i="3"/>
  <c r="AV106" i="3"/>
  <c r="AW106" i="3"/>
  <c r="AX106" i="3"/>
  <c r="AY106" i="3"/>
  <c r="AZ106" i="3"/>
  <c r="BB106" i="3"/>
  <c r="AQ107" i="3"/>
  <c r="AR107" i="3"/>
  <c r="AS107" i="3"/>
  <c r="AT107" i="3"/>
  <c r="AV107" i="3"/>
  <c r="AW107" i="3"/>
  <c r="AX107" i="3"/>
  <c r="AY107" i="3"/>
  <c r="AZ107" i="3"/>
  <c r="BB107" i="3"/>
  <c r="AQ108" i="3"/>
  <c r="AR108" i="3"/>
  <c r="AS108" i="3"/>
  <c r="AT108" i="3"/>
  <c r="AV108" i="3"/>
  <c r="AW108" i="3"/>
  <c r="AX108" i="3"/>
  <c r="AY108" i="3"/>
  <c r="AZ108" i="3"/>
  <c r="BB108" i="3"/>
  <c r="AQ109" i="3"/>
  <c r="AR109" i="3"/>
  <c r="AS109" i="3"/>
  <c r="AT109" i="3"/>
  <c r="AV109" i="3"/>
  <c r="AW109" i="3"/>
  <c r="AX109" i="3"/>
  <c r="AY109" i="3"/>
  <c r="AZ109" i="3"/>
  <c r="BB109" i="3"/>
  <c r="AQ110" i="3"/>
  <c r="AR110" i="3"/>
  <c r="AS110" i="3"/>
  <c r="AT110" i="3"/>
  <c r="AV110" i="3"/>
  <c r="AW110" i="3"/>
  <c r="AX110" i="3"/>
  <c r="AY110" i="3"/>
  <c r="AZ110" i="3"/>
  <c r="BB110" i="3"/>
  <c r="AQ111" i="3"/>
  <c r="AR111" i="3"/>
  <c r="AS111" i="3"/>
  <c r="AT111" i="3"/>
  <c r="AV111" i="3"/>
  <c r="AW111" i="3"/>
  <c r="AX111" i="3"/>
  <c r="AY111" i="3"/>
  <c r="AZ111" i="3"/>
  <c r="BB111" i="3"/>
  <c r="AQ112" i="3"/>
  <c r="AR112" i="3"/>
  <c r="AS112" i="3"/>
  <c r="AT112" i="3"/>
  <c r="AV112" i="3"/>
  <c r="AW112" i="3"/>
  <c r="AX112" i="3"/>
  <c r="AY112" i="3"/>
  <c r="AZ112" i="3"/>
  <c r="BB112" i="3"/>
  <c r="AQ113" i="3"/>
  <c r="AR113" i="3"/>
  <c r="AS113" i="3"/>
  <c r="AT113" i="3"/>
  <c r="AV113" i="3"/>
  <c r="AW113" i="3"/>
  <c r="AX113" i="3"/>
  <c r="AY113" i="3"/>
  <c r="AZ113" i="3"/>
  <c r="BB113" i="3"/>
  <c r="AQ114" i="3"/>
  <c r="AR114" i="3"/>
  <c r="AS114" i="3"/>
  <c r="AT114" i="3"/>
  <c r="AV114" i="3"/>
  <c r="AW114" i="3"/>
  <c r="AX114" i="3"/>
  <c r="AY114" i="3"/>
  <c r="AZ114" i="3"/>
  <c r="BB114" i="3"/>
  <c r="AQ115" i="3"/>
  <c r="AR115" i="3"/>
  <c r="AS115" i="3"/>
  <c r="AT115" i="3"/>
  <c r="AV115" i="3"/>
  <c r="AW115" i="3"/>
  <c r="AX115" i="3"/>
  <c r="AY115" i="3"/>
  <c r="AZ115" i="3"/>
  <c r="BB115" i="3"/>
  <c r="AQ116" i="3"/>
  <c r="AR116" i="3"/>
  <c r="AS116" i="3"/>
  <c r="AT116" i="3"/>
  <c r="AV116" i="3"/>
  <c r="AW116" i="3"/>
  <c r="AX116" i="3"/>
  <c r="AY116" i="3"/>
  <c r="AZ116" i="3"/>
  <c r="BB116" i="3"/>
  <c r="AQ117" i="3"/>
  <c r="AR117" i="3"/>
  <c r="AS117" i="3"/>
  <c r="AT117" i="3"/>
  <c r="AV117" i="3"/>
  <c r="AW117" i="3"/>
  <c r="AX117" i="3"/>
  <c r="AY117" i="3"/>
  <c r="AZ117" i="3"/>
  <c r="BB117" i="3"/>
  <c r="AQ118" i="3"/>
  <c r="AR118" i="3"/>
  <c r="AS118" i="3"/>
  <c r="AT118" i="3"/>
  <c r="AV118" i="3"/>
  <c r="AW118" i="3"/>
  <c r="AX118" i="3"/>
  <c r="AY118" i="3"/>
  <c r="AZ118" i="3"/>
  <c r="BB118" i="3"/>
  <c r="AQ119" i="3"/>
  <c r="AR119" i="3"/>
  <c r="AS119" i="3"/>
  <c r="AT119" i="3"/>
  <c r="AV119" i="3"/>
  <c r="AW119" i="3"/>
  <c r="AX119" i="3"/>
  <c r="AY119" i="3"/>
  <c r="AZ119" i="3"/>
  <c r="BB119" i="3"/>
  <c r="AQ120" i="3"/>
  <c r="AR120" i="3"/>
  <c r="AS120" i="3"/>
  <c r="AT120" i="3"/>
  <c r="AV120" i="3"/>
  <c r="AW120" i="3"/>
  <c r="AX120" i="3"/>
  <c r="AY120" i="3"/>
  <c r="AZ120" i="3"/>
  <c r="BB120" i="3"/>
  <c r="AQ121" i="3"/>
  <c r="AR121" i="3"/>
  <c r="AS121" i="3"/>
  <c r="AT121" i="3"/>
  <c r="AV121" i="3"/>
  <c r="AW121" i="3"/>
  <c r="AX121" i="3"/>
  <c r="AY121" i="3"/>
  <c r="AZ121" i="3"/>
  <c r="BB121" i="3"/>
  <c r="AQ122" i="3"/>
  <c r="AR122" i="3"/>
  <c r="AS122" i="3"/>
  <c r="AT122" i="3"/>
  <c r="AV122" i="3"/>
  <c r="AW122" i="3"/>
  <c r="AX122" i="3"/>
  <c r="AY122" i="3"/>
  <c r="AZ122" i="3"/>
  <c r="BB122" i="3"/>
  <c r="AQ123" i="3"/>
  <c r="AR123" i="3"/>
  <c r="AS123" i="3"/>
  <c r="AT123" i="3"/>
  <c r="AV123" i="3"/>
  <c r="AW123" i="3"/>
  <c r="AX123" i="3"/>
  <c r="AY123" i="3"/>
  <c r="AZ123" i="3"/>
  <c r="BB123" i="3"/>
  <c r="AQ124" i="3"/>
  <c r="AR124" i="3"/>
  <c r="AS124" i="3"/>
  <c r="AT124" i="3"/>
  <c r="AV124" i="3"/>
  <c r="AW124" i="3"/>
  <c r="AX124" i="3"/>
  <c r="AY124" i="3"/>
  <c r="AZ124" i="3"/>
  <c r="BB124" i="3"/>
  <c r="AQ125" i="3"/>
  <c r="AR125" i="3"/>
  <c r="AS125" i="3"/>
  <c r="AT125" i="3"/>
  <c r="AV125" i="3"/>
  <c r="AW125" i="3"/>
  <c r="AX125" i="3"/>
  <c r="AY125" i="3"/>
  <c r="AZ125" i="3"/>
  <c r="BB125" i="3"/>
  <c r="AQ126" i="3"/>
  <c r="AR126" i="3"/>
  <c r="AS126" i="3"/>
  <c r="AT126" i="3"/>
  <c r="AV126" i="3"/>
  <c r="AW126" i="3"/>
  <c r="AX126" i="3"/>
  <c r="AY126" i="3"/>
  <c r="AZ126" i="3"/>
  <c r="BB126" i="3"/>
  <c r="AQ127" i="3"/>
  <c r="AR127" i="3"/>
  <c r="AS127" i="3"/>
  <c r="AT127" i="3"/>
  <c r="AV127" i="3"/>
  <c r="AW127" i="3"/>
  <c r="AX127" i="3"/>
  <c r="AY127" i="3"/>
  <c r="AZ127" i="3"/>
  <c r="BB127" i="3"/>
  <c r="AQ128" i="3"/>
  <c r="AR128" i="3"/>
  <c r="AS128" i="3"/>
  <c r="AT128" i="3"/>
  <c r="AV128" i="3"/>
  <c r="AW128" i="3"/>
  <c r="AX128" i="3"/>
  <c r="AY128" i="3"/>
  <c r="AZ128" i="3"/>
  <c r="BB128" i="3"/>
  <c r="AQ129" i="3"/>
  <c r="AR129" i="3"/>
  <c r="AS129" i="3"/>
  <c r="AT129" i="3"/>
  <c r="AV129" i="3"/>
  <c r="AW129" i="3"/>
  <c r="AX129" i="3"/>
  <c r="AY129" i="3"/>
  <c r="AZ129" i="3"/>
  <c r="BB129" i="3"/>
  <c r="AQ130" i="3"/>
  <c r="AR130" i="3"/>
  <c r="AS130" i="3"/>
  <c r="AT130" i="3"/>
  <c r="AV130" i="3"/>
  <c r="AW130" i="3"/>
  <c r="AX130" i="3"/>
  <c r="AY130" i="3"/>
  <c r="AZ130" i="3"/>
  <c r="BB130" i="3"/>
  <c r="AQ131" i="3"/>
  <c r="AR131" i="3"/>
  <c r="AS131" i="3"/>
  <c r="AT131" i="3"/>
  <c r="AV131" i="3"/>
  <c r="AW131" i="3"/>
  <c r="AX131" i="3"/>
  <c r="AY131" i="3"/>
  <c r="AZ131" i="3"/>
  <c r="BB131" i="3"/>
  <c r="AQ132" i="3"/>
  <c r="AR132" i="3"/>
  <c r="AS132" i="3"/>
  <c r="AT132" i="3"/>
  <c r="AV132" i="3"/>
  <c r="AW132" i="3"/>
  <c r="AX132" i="3"/>
  <c r="AY132" i="3"/>
  <c r="AZ132" i="3"/>
  <c r="BB132" i="3"/>
  <c r="AQ133" i="3"/>
  <c r="AR133" i="3"/>
  <c r="AS133" i="3"/>
  <c r="AT133" i="3"/>
  <c r="AV133" i="3"/>
  <c r="AW133" i="3"/>
  <c r="AX133" i="3"/>
  <c r="AY133" i="3"/>
  <c r="AZ133" i="3"/>
  <c r="BB133" i="3"/>
  <c r="AQ134" i="3"/>
  <c r="AR134" i="3"/>
  <c r="AS134" i="3"/>
  <c r="AT134" i="3"/>
  <c r="AV134" i="3"/>
  <c r="AW134" i="3"/>
  <c r="AX134" i="3"/>
  <c r="AY134" i="3"/>
  <c r="AZ134" i="3"/>
  <c r="BB134" i="3"/>
  <c r="AQ135" i="3"/>
  <c r="AR135" i="3"/>
  <c r="AS135" i="3"/>
  <c r="AT135" i="3"/>
  <c r="AV135" i="3"/>
  <c r="AW135" i="3"/>
  <c r="AX135" i="3"/>
  <c r="AY135" i="3"/>
  <c r="AZ135" i="3"/>
  <c r="BB135" i="3"/>
  <c r="AQ136" i="3"/>
  <c r="AR136" i="3"/>
  <c r="AS136" i="3"/>
  <c r="AT136" i="3"/>
  <c r="AV136" i="3"/>
  <c r="AW136" i="3"/>
  <c r="AX136" i="3"/>
  <c r="AY136" i="3"/>
  <c r="AZ136" i="3"/>
  <c r="BB136" i="3"/>
  <c r="AQ137" i="3"/>
  <c r="AR137" i="3"/>
  <c r="AS137" i="3"/>
  <c r="AT137" i="3"/>
  <c r="AV137" i="3"/>
  <c r="AW137" i="3"/>
  <c r="AX137" i="3"/>
  <c r="AY137" i="3"/>
  <c r="AZ137" i="3"/>
  <c r="BB137" i="3"/>
  <c r="AQ138" i="3"/>
  <c r="AR138" i="3"/>
  <c r="AS138" i="3"/>
  <c r="AT138" i="3"/>
  <c r="AV138" i="3"/>
  <c r="AW138" i="3"/>
  <c r="AX138" i="3"/>
  <c r="AY138" i="3"/>
  <c r="AZ138" i="3"/>
  <c r="BB138" i="3"/>
  <c r="AQ139" i="3"/>
  <c r="AS139" i="3"/>
  <c r="AT139" i="3"/>
  <c r="AV139" i="3"/>
  <c r="AW139" i="3"/>
  <c r="AX139" i="3"/>
  <c r="AY139" i="3"/>
  <c r="AZ139" i="3"/>
  <c r="BB139" i="3"/>
  <c r="AQ140" i="3"/>
  <c r="AR140" i="3"/>
  <c r="AS140" i="3"/>
  <c r="AT140" i="3"/>
  <c r="AV140" i="3"/>
  <c r="AW140" i="3"/>
  <c r="AX140" i="3"/>
  <c r="AY140" i="3"/>
  <c r="AZ140" i="3"/>
  <c r="BB140" i="3"/>
  <c r="AQ141" i="3"/>
  <c r="AR141" i="3"/>
  <c r="AS141" i="3"/>
  <c r="AT141" i="3"/>
  <c r="AV141" i="3"/>
  <c r="AW141" i="3"/>
  <c r="AX141" i="3"/>
  <c r="AY141" i="3"/>
  <c r="AZ141" i="3"/>
  <c r="BB141" i="3"/>
  <c r="AQ142" i="3"/>
  <c r="AR142" i="3"/>
  <c r="AS142" i="3"/>
  <c r="AT142" i="3"/>
  <c r="AV142" i="3"/>
  <c r="AW142" i="3"/>
  <c r="AX142" i="3"/>
  <c r="AY142" i="3"/>
  <c r="AZ142" i="3"/>
  <c r="BB142" i="3"/>
  <c r="AQ143" i="3"/>
  <c r="AR143" i="3"/>
  <c r="AS143" i="3"/>
  <c r="AT143" i="3"/>
  <c r="AV143" i="3"/>
  <c r="AW143" i="3"/>
  <c r="AX143" i="3"/>
  <c r="AY143" i="3"/>
  <c r="AZ143" i="3"/>
  <c r="BB143" i="3"/>
  <c r="AQ144" i="3"/>
  <c r="AR144" i="3"/>
  <c r="AS144" i="3"/>
  <c r="AT144" i="3"/>
  <c r="AV144" i="3"/>
  <c r="AW144" i="3"/>
  <c r="AX144" i="3"/>
  <c r="AY144" i="3"/>
  <c r="AZ144" i="3"/>
  <c r="BB144" i="3"/>
  <c r="AQ145" i="3"/>
  <c r="AR145" i="3"/>
  <c r="AS145" i="3"/>
  <c r="AT145" i="3"/>
  <c r="AV145" i="3"/>
  <c r="AW145" i="3"/>
  <c r="AX145" i="3"/>
  <c r="AY145" i="3"/>
  <c r="AZ145" i="3"/>
  <c r="BB145" i="3"/>
  <c r="AQ146" i="3"/>
  <c r="AR146" i="3"/>
  <c r="AS146" i="3"/>
  <c r="AT146" i="3"/>
  <c r="AV146" i="3"/>
  <c r="AW146" i="3"/>
  <c r="AX146" i="3"/>
  <c r="AY146" i="3"/>
  <c r="AZ146" i="3"/>
  <c r="BB146" i="3"/>
  <c r="AQ147" i="3"/>
  <c r="AR147" i="3"/>
  <c r="AS147" i="3"/>
  <c r="AT147" i="3"/>
  <c r="AV147" i="3"/>
  <c r="AW147" i="3"/>
  <c r="AX147" i="3"/>
  <c r="AY147" i="3"/>
  <c r="AZ147" i="3"/>
  <c r="BB147" i="3"/>
  <c r="AQ148" i="3"/>
  <c r="AR148" i="3"/>
  <c r="AS148" i="3"/>
  <c r="AT148" i="3"/>
  <c r="AV148" i="3"/>
  <c r="AW148" i="3"/>
  <c r="AX148" i="3"/>
  <c r="AY148" i="3"/>
  <c r="AZ148" i="3"/>
  <c r="BB148" i="3"/>
  <c r="AQ149" i="3"/>
  <c r="AR149" i="3"/>
  <c r="AS149" i="3"/>
  <c r="AT149" i="3"/>
  <c r="AV149" i="3"/>
  <c r="AW149" i="3"/>
  <c r="AX149" i="3"/>
  <c r="AY149" i="3"/>
  <c r="AZ149" i="3"/>
  <c r="BB149" i="3"/>
  <c r="AQ150" i="3"/>
  <c r="AR150" i="3"/>
  <c r="AS150" i="3"/>
  <c r="AT150" i="3"/>
  <c r="AV150" i="3"/>
  <c r="AW150" i="3"/>
  <c r="AX150" i="3"/>
  <c r="AY150" i="3"/>
  <c r="AZ150" i="3"/>
  <c r="BB150" i="3"/>
  <c r="AQ151" i="3"/>
  <c r="AR151" i="3"/>
  <c r="AS151" i="3"/>
  <c r="AT151" i="3"/>
  <c r="AV151" i="3"/>
  <c r="AW151" i="3"/>
  <c r="AX151" i="3"/>
  <c r="AY151" i="3"/>
  <c r="AZ151" i="3"/>
  <c r="BB151" i="3"/>
  <c r="AQ152" i="3"/>
  <c r="AR152" i="3"/>
  <c r="AS152" i="3"/>
  <c r="AT152" i="3"/>
  <c r="AV152" i="3"/>
  <c r="AW152" i="3"/>
  <c r="AX152" i="3"/>
  <c r="AY152" i="3"/>
  <c r="AZ152" i="3"/>
  <c r="BB152" i="3"/>
  <c r="AQ153" i="3"/>
  <c r="AR153" i="3"/>
  <c r="AS153" i="3"/>
  <c r="AT153" i="3"/>
  <c r="AV153" i="3"/>
  <c r="AW153" i="3"/>
  <c r="AX153" i="3"/>
  <c r="AY153" i="3"/>
  <c r="AZ153" i="3"/>
  <c r="BB153" i="3"/>
  <c r="AQ154" i="3"/>
  <c r="AR154" i="3"/>
  <c r="AS154" i="3"/>
  <c r="AT154" i="3"/>
  <c r="AV154" i="3"/>
  <c r="AW154" i="3"/>
  <c r="AX154" i="3"/>
  <c r="AY154" i="3"/>
  <c r="AZ154" i="3"/>
  <c r="BB154" i="3"/>
  <c r="AQ155" i="3"/>
  <c r="AR155" i="3"/>
  <c r="AS155" i="3"/>
  <c r="AT155" i="3"/>
  <c r="AV155" i="3"/>
  <c r="AW155" i="3"/>
  <c r="AX155" i="3"/>
  <c r="AY155" i="3"/>
  <c r="AZ155" i="3"/>
  <c r="BB155" i="3"/>
  <c r="AQ156" i="3"/>
  <c r="AR156" i="3"/>
  <c r="AS156" i="3"/>
  <c r="AT156" i="3"/>
  <c r="AV156" i="3"/>
  <c r="AW156" i="3"/>
  <c r="AX156" i="3"/>
  <c r="AY156" i="3"/>
  <c r="AZ156" i="3"/>
  <c r="BB156" i="3"/>
  <c r="AQ157" i="3"/>
  <c r="AR157" i="3"/>
  <c r="AS157" i="3"/>
  <c r="AT157" i="3"/>
  <c r="AV157" i="3"/>
  <c r="AW157" i="3"/>
  <c r="AX157" i="3"/>
  <c r="AY157" i="3"/>
  <c r="AZ157" i="3"/>
  <c r="BB157" i="3"/>
  <c r="AQ158" i="3"/>
  <c r="AR158" i="3"/>
  <c r="AS158" i="3"/>
  <c r="AT158" i="3"/>
  <c r="AV158" i="3"/>
  <c r="AW158" i="3"/>
  <c r="AX158" i="3"/>
  <c r="AY158" i="3"/>
  <c r="AZ158" i="3"/>
  <c r="BB158" i="3"/>
  <c r="AQ159" i="3"/>
  <c r="AR159" i="3"/>
  <c r="AS159" i="3"/>
  <c r="AT159" i="3"/>
  <c r="AV159" i="3"/>
  <c r="AW159" i="3"/>
  <c r="AX159" i="3"/>
  <c r="AY159" i="3"/>
  <c r="AZ159" i="3"/>
  <c r="BB159" i="3"/>
  <c r="AQ160" i="3"/>
  <c r="AR160" i="3"/>
  <c r="AS160" i="3"/>
  <c r="AT160" i="3"/>
  <c r="AV160" i="3"/>
  <c r="AW160" i="3"/>
  <c r="AX160" i="3"/>
  <c r="AY160" i="3"/>
  <c r="AZ160" i="3"/>
  <c r="BB160" i="3"/>
  <c r="AQ161" i="3"/>
  <c r="AR161" i="3"/>
  <c r="AS161" i="3"/>
  <c r="AT161" i="3"/>
  <c r="AV161" i="3"/>
  <c r="AW161" i="3"/>
  <c r="AX161" i="3"/>
  <c r="AY161" i="3"/>
  <c r="AZ161" i="3"/>
  <c r="BB161" i="3"/>
  <c r="AQ162" i="3"/>
  <c r="AR162" i="3"/>
  <c r="AS162" i="3"/>
  <c r="AT162" i="3"/>
  <c r="AV162" i="3"/>
  <c r="AW162" i="3"/>
  <c r="AX162" i="3"/>
  <c r="AY162" i="3"/>
  <c r="AZ162" i="3"/>
  <c r="BB162" i="3"/>
  <c r="AQ163" i="3"/>
  <c r="AR163" i="3"/>
  <c r="AS163" i="3"/>
  <c r="AT163" i="3"/>
  <c r="AV163" i="3"/>
  <c r="AW163" i="3"/>
  <c r="AX163" i="3"/>
  <c r="AY163" i="3"/>
  <c r="AZ163" i="3"/>
  <c r="BB163" i="3"/>
  <c r="AQ164" i="3"/>
  <c r="AR164" i="3"/>
  <c r="AS164" i="3"/>
  <c r="AT164" i="3"/>
  <c r="AV164" i="3"/>
  <c r="AW164" i="3"/>
  <c r="AX164" i="3"/>
  <c r="AY164" i="3"/>
  <c r="AZ164" i="3"/>
  <c r="BB164" i="3"/>
  <c r="AQ165" i="3"/>
  <c r="AR165" i="3"/>
  <c r="AS165" i="3"/>
  <c r="AT165" i="3"/>
  <c r="AV165" i="3"/>
  <c r="AW165" i="3"/>
  <c r="AX165" i="3"/>
  <c r="AY165" i="3"/>
  <c r="AZ165" i="3"/>
  <c r="BB165" i="3"/>
  <c r="AQ166" i="3"/>
  <c r="AR166" i="3"/>
  <c r="AS166" i="3"/>
  <c r="AT166" i="3"/>
  <c r="AV166" i="3"/>
  <c r="AW166" i="3"/>
  <c r="AX166" i="3"/>
  <c r="AY166" i="3"/>
  <c r="AZ166" i="3"/>
  <c r="BB166" i="3"/>
  <c r="AQ167" i="3"/>
  <c r="AR167" i="3"/>
  <c r="AS167" i="3"/>
  <c r="AT167" i="3"/>
  <c r="AV167" i="3"/>
  <c r="AW167" i="3"/>
  <c r="AX167" i="3"/>
  <c r="AY167" i="3"/>
  <c r="AZ167" i="3"/>
  <c r="BB167" i="3"/>
  <c r="AQ168" i="3"/>
  <c r="AR168" i="3"/>
  <c r="AS168" i="3"/>
  <c r="AT168" i="3"/>
  <c r="AV168" i="3"/>
  <c r="AW168" i="3"/>
  <c r="AX168" i="3"/>
  <c r="AY168" i="3"/>
  <c r="AZ168" i="3"/>
  <c r="BB168" i="3"/>
  <c r="AQ169" i="3"/>
  <c r="AR169" i="3"/>
  <c r="AS169" i="3"/>
  <c r="AT169" i="3"/>
  <c r="AV169" i="3"/>
  <c r="AW169" i="3"/>
  <c r="AX169" i="3"/>
  <c r="AY169" i="3"/>
  <c r="AZ169" i="3"/>
  <c r="BB169" i="3"/>
  <c r="AQ170" i="3"/>
  <c r="AR170" i="3"/>
  <c r="AS170" i="3"/>
  <c r="AT170" i="3"/>
  <c r="AV170" i="3"/>
  <c r="AW170" i="3"/>
  <c r="AX170" i="3"/>
  <c r="AY170" i="3"/>
  <c r="AZ170" i="3"/>
  <c r="BB170" i="3"/>
  <c r="AQ171" i="3"/>
  <c r="AR171" i="3"/>
  <c r="AS171" i="3"/>
  <c r="AT171" i="3"/>
  <c r="AV171" i="3"/>
  <c r="AW171" i="3"/>
  <c r="AX171" i="3"/>
  <c r="AY171" i="3"/>
  <c r="AZ171" i="3"/>
  <c r="BB171" i="3"/>
  <c r="AQ172" i="3"/>
  <c r="AR172" i="3"/>
  <c r="AS172" i="3"/>
  <c r="AT172" i="3"/>
  <c r="AV172" i="3"/>
  <c r="AW172" i="3"/>
  <c r="AX172" i="3"/>
  <c r="AY172" i="3"/>
  <c r="AZ172" i="3"/>
  <c r="BB172" i="3"/>
  <c r="AQ173" i="3"/>
  <c r="AR173" i="3"/>
  <c r="AS173" i="3"/>
  <c r="AT173" i="3"/>
  <c r="AV173" i="3"/>
  <c r="AW173" i="3"/>
  <c r="AX173" i="3"/>
  <c r="AY173" i="3"/>
  <c r="AZ173" i="3"/>
  <c r="BB173" i="3"/>
  <c r="AQ174" i="3"/>
  <c r="AR174" i="3"/>
  <c r="AS174" i="3"/>
  <c r="AT174" i="3"/>
  <c r="AV174" i="3"/>
  <c r="AW174" i="3"/>
  <c r="AX174" i="3"/>
  <c r="AY174" i="3"/>
  <c r="AZ174" i="3"/>
  <c r="BB174" i="3"/>
  <c r="AQ175" i="3"/>
  <c r="AR175" i="3"/>
  <c r="AS175" i="3"/>
  <c r="AT175" i="3"/>
  <c r="AV175" i="3"/>
  <c r="AW175" i="3"/>
  <c r="AX175" i="3"/>
  <c r="AY175" i="3"/>
  <c r="AZ175" i="3"/>
  <c r="BB175" i="3"/>
  <c r="AQ176" i="3"/>
  <c r="AR176" i="3"/>
  <c r="AS176" i="3"/>
  <c r="AT176" i="3"/>
  <c r="AV176" i="3"/>
  <c r="AW176" i="3"/>
  <c r="AX176" i="3"/>
  <c r="AY176" i="3"/>
  <c r="AZ176" i="3"/>
  <c r="BB176" i="3"/>
  <c r="AQ177" i="3"/>
  <c r="AR177" i="3"/>
  <c r="AS177" i="3"/>
  <c r="AT177" i="3"/>
  <c r="AV177" i="3"/>
  <c r="AW177" i="3"/>
  <c r="AX177" i="3"/>
  <c r="AY177" i="3"/>
  <c r="AZ177" i="3"/>
  <c r="BB177" i="3"/>
  <c r="AQ178" i="3"/>
  <c r="AR178" i="3"/>
  <c r="AS178" i="3"/>
  <c r="AT178" i="3"/>
  <c r="AV178" i="3"/>
  <c r="AW178" i="3"/>
  <c r="AX178" i="3"/>
  <c r="AY178" i="3"/>
  <c r="AZ178" i="3"/>
  <c r="BB178" i="3"/>
  <c r="AQ179" i="3"/>
  <c r="AR179" i="3"/>
  <c r="AS179" i="3"/>
  <c r="AT179" i="3"/>
  <c r="AV179" i="3"/>
  <c r="AW179" i="3"/>
  <c r="AX179" i="3"/>
  <c r="AY179" i="3"/>
  <c r="AZ179" i="3"/>
  <c r="BB179" i="3"/>
  <c r="AQ180" i="3"/>
  <c r="AR180" i="3"/>
  <c r="AS180" i="3"/>
  <c r="AT180" i="3"/>
  <c r="AV180" i="3"/>
  <c r="AW180" i="3"/>
  <c r="AX180" i="3"/>
  <c r="AY180" i="3"/>
  <c r="AZ180" i="3"/>
  <c r="BB180" i="3"/>
  <c r="AQ181" i="3"/>
  <c r="AR181" i="3"/>
  <c r="AS181" i="3"/>
  <c r="AT181" i="3"/>
  <c r="AV181" i="3"/>
  <c r="AW181" i="3"/>
  <c r="AX181" i="3"/>
  <c r="AY181" i="3"/>
  <c r="AZ181" i="3"/>
  <c r="BB181" i="3"/>
  <c r="AQ182" i="3"/>
  <c r="AR182" i="3"/>
  <c r="AS182" i="3"/>
  <c r="AT182" i="3"/>
  <c r="AV182" i="3"/>
  <c r="AW182" i="3"/>
  <c r="AX182" i="3"/>
  <c r="AY182" i="3"/>
  <c r="AZ182" i="3"/>
  <c r="BB182" i="3"/>
  <c r="AQ183" i="3"/>
  <c r="AR183" i="3"/>
  <c r="AS183" i="3"/>
  <c r="AT183" i="3"/>
  <c r="AV183" i="3"/>
  <c r="AW183" i="3"/>
  <c r="AX183" i="3"/>
  <c r="AY183" i="3"/>
  <c r="AZ183" i="3"/>
  <c r="BB183" i="3"/>
  <c r="AQ184" i="3"/>
  <c r="AR184" i="3"/>
  <c r="AS184" i="3"/>
  <c r="AT184" i="3"/>
  <c r="AV184" i="3"/>
  <c r="AW184" i="3"/>
  <c r="AX184" i="3"/>
  <c r="AY184" i="3"/>
  <c r="AZ184" i="3"/>
  <c r="BB184" i="3"/>
  <c r="AQ185" i="3"/>
  <c r="AR185" i="3"/>
  <c r="AS185" i="3"/>
  <c r="AT185" i="3"/>
  <c r="AV185" i="3"/>
  <c r="AW185" i="3"/>
  <c r="AX185" i="3"/>
  <c r="AY185" i="3"/>
  <c r="AZ185" i="3"/>
  <c r="BB185" i="3"/>
  <c r="AQ186" i="3"/>
  <c r="AR186" i="3"/>
  <c r="AS186" i="3"/>
  <c r="AT186" i="3"/>
  <c r="AV186" i="3"/>
  <c r="AW186" i="3"/>
  <c r="AX186" i="3"/>
  <c r="AY186" i="3"/>
  <c r="AZ186" i="3"/>
  <c r="BB186" i="3"/>
  <c r="AQ187" i="3"/>
  <c r="AR187" i="3"/>
  <c r="AS187" i="3"/>
  <c r="AT187" i="3"/>
  <c r="AV187" i="3"/>
  <c r="AW187" i="3"/>
  <c r="AX187" i="3"/>
  <c r="AY187" i="3"/>
  <c r="AZ187" i="3"/>
  <c r="BB187" i="3"/>
  <c r="AQ188" i="3"/>
  <c r="AR188" i="3"/>
  <c r="AS188" i="3"/>
  <c r="AT188" i="3"/>
  <c r="AV188" i="3"/>
  <c r="AW188" i="3"/>
  <c r="AX188" i="3"/>
  <c r="AY188" i="3"/>
  <c r="AZ188" i="3"/>
  <c r="BB188" i="3"/>
  <c r="AQ189" i="3"/>
  <c r="AR189" i="3"/>
  <c r="AS189" i="3"/>
  <c r="AT189" i="3"/>
  <c r="AV189" i="3"/>
  <c r="AW189" i="3"/>
  <c r="AX189" i="3"/>
  <c r="AY189" i="3"/>
  <c r="AZ189" i="3"/>
  <c r="BB189" i="3"/>
  <c r="AQ190" i="3"/>
  <c r="AR190" i="3"/>
  <c r="AS190" i="3"/>
  <c r="AT190" i="3"/>
  <c r="AV190" i="3"/>
  <c r="AW190" i="3"/>
  <c r="AX190" i="3"/>
  <c r="AY190" i="3"/>
  <c r="AZ190" i="3"/>
  <c r="BB190" i="3"/>
  <c r="AQ191" i="3"/>
  <c r="AR191" i="3"/>
  <c r="AS191" i="3"/>
  <c r="AT191" i="3"/>
  <c r="AV191" i="3"/>
  <c r="AW191" i="3"/>
  <c r="AX191" i="3"/>
  <c r="AY191" i="3"/>
  <c r="AZ191" i="3"/>
  <c r="BB191" i="3"/>
  <c r="AQ192" i="3"/>
  <c r="AR192" i="3"/>
  <c r="AS192" i="3"/>
  <c r="AT192" i="3"/>
  <c r="AV192" i="3"/>
  <c r="AW192" i="3"/>
  <c r="AX192" i="3"/>
  <c r="AY192" i="3"/>
  <c r="AZ192" i="3"/>
  <c r="BB192" i="3"/>
  <c r="AQ193" i="3"/>
  <c r="AR193" i="3"/>
  <c r="AS193" i="3"/>
  <c r="AT193" i="3"/>
  <c r="AV193" i="3"/>
  <c r="AW193" i="3"/>
  <c r="AX193" i="3"/>
  <c r="AY193" i="3"/>
  <c r="AZ193" i="3"/>
  <c r="BB193" i="3"/>
  <c r="AQ194" i="3"/>
  <c r="AR194" i="3"/>
  <c r="AS194" i="3"/>
  <c r="AT194" i="3"/>
  <c r="AV194" i="3"/>
  <c r="AW194" i="3"/>
  <c r="AX194" i="3"/>
  <c r="AY194" i="3"/>
  <c r="AZ194" i="3"/>
  <c r="BB194" i="3"/>
  <c r="AQ195" i="3"/>
  <c r="AR195" i="3"/>
  <c r="AS195" i="3"/>
  <c r="AT195" i="3"/>
  <c r="AV195" i="3"/>
  <c r="AW195" i="3"/>
  <c r="AX195" i="3"/>
  <c r="AY195" i="3"/>
  <c r="AZ195" i="3"/>
  <c r="BB195" i="3"/>
  <c r="AQ196" i="3"/>
  <c r="AR196" i="3"/>
  <c r="AS196" i="3"/>
  <c r="AT196" i="3"/>
  <c r="AV196" i="3"/>
  <c r="AW196" i="3"/>
  <c r="AX196" i="3"/>
  <c r="AY196" i="3"/>
  <c r="AZ196" i="3"/>
  <c r="BB196" i="3"/>
  <c r="AQ197" i="3"/>
  <c r="AR197" i="3"/>
  <c r="AS197" i="3"/>
  <c r="AT197" i="3"/>
  <c r="AV197" i="3"/>
  <c r="AW197" i="3"/>
  <c r="AX197" i="3"/>
  <c r="AY197" i="3"/>
  <c r="AZ197" i="3"/>
  <c r="BB197" i="3"/>
  <c r="AQ198" i="3"/>
  <c r="AR198" i="3"/>
  <c r="AS198" i="3"/>
  <c r="AT198" i="3"/>
  <c r="AV198" i="3"/>
  <c r="AW198" i="3"/>
  <c r="AX198" i="3"/>
  <c r="AY198" i="3"/>
  <c r="AZ198" i="3"/>
  <c r="BB198" i="3"/>
  <c r="AQ199" i="3"/>
  <c r="AR199" i="3"/>
  <c r="AS199" i="3"/>
  <c r="AT199" i="3"/>
  <c r="AV199" i="3"/>
  <c r="AW199" i="3"/>
  <c r="AX199" i="3"/>
  <c r="AY199" i="3"/>
  <c r="AZ199" i="3"/>
  <c r="BB199" i="3"/>
  <c r="AQ200" i="3"/>
  <c r="AR200" i="3"/>
  <c r="AS200" i="3"/>
  <c r="AT200" i="3"/>
  <c r="AV200" i="3"/>
  <c r="AW200" i="3"/>
  <c r="AX200" i="3"/>
  <c r="AY200" i="3"/>
  <c r="AZ200" i="3"/>
  <c r="BB200" i="3"/>
  <c r="AQ201" i="3"/>
  <c r="AR201" i="3"/>
  <c r="AS201" i="3"/>
  <c r="AT201" i="3"/>
  <c r="AV201" i="3"/>
  <c r="AW201" i="3"/>
  <c r="AX201" i="3"/>
  <c r="AY201" i="3"/>
  <c r="AZ201" i="3"/>
  <c r="BB201" i="3"/>
  <c r="AQ202" i="3"/>
  <c r="AR202" i="3"/>
  <c r="AS202" i="3"/>
  <c r="AT202" i="3"/>
  <c r="AV202" i="3"/>
  <c r="AW202" i="3"/>
  <c r="AX202" i="3"/>
  <c r="AY202" i="3"/>
  <c r="AZ202" i="3"/>
  <c r="BB202" i="3"/>
  <c r="AQ203" i="3"/>
  <c r="AR203" i="3"/>
  <c r="AS203" i="3"/>
  <c r="AT203" i="3"/>
  <c r="AV203" i="3"/>
  <c r="AW203" i="3"/>
  <c r="AX203" i="3"/>
  <c r="AY203" i="3"/>
  <c r="AZ203" i="3"/>
  <c r="BB203" i="3"/>
  <c r="AQ204" i="3"/>
  <c r="AR204" i="3"/>
  <c r="AS204" i="3"/>
  <c r="AT204" i="3"/>
  <c r="AV204" i="3"/>
  <c r="AW204" i="3"/>
  <c r="AX204" i="3"/>
  <c r="AY204" i="3"/>
  <c r="AZ204" i="3"/>
  <c r="BB204" i="3"/>
  <c r="AQ205" i="3"/>
  <c r="AR205" i="3"/>
  <c r="AS205" i="3"/>
  <c r="AT205" i="3"/>
  <c r="AV205" i="3"/>
  <c r="AW205" i="3"/>
  <c r="AX205" i="3"/>
  <c r="AY205" i="3"/>
  <c r="AZ205" i="3"/>
  <c r="BB205" i="3"/>
  <c r="AQ206" i="3"/>
  <c r="AR206" i="3"/>
  <c r="AS206" i="3"/>
  <c r="AT206" i="3"/>
  <c r="AV206" i="3"/>
  <c r="AW206" i="3"/>
  <c r="AX206" i="3"/>
  <c r="AY206" i="3"/>
  <c r="AZ206" i="3"/>
  <c r="BB206" i="3"/>
  <c r="AQ207" i="3"/>
  <c r="AR207" i="3"/>
  <c r="AS207" i="3"/>
  <c r="AT207" i="3"/>
  <c r="AV207" i="3"/>
  <c r="AW207" i="3"/>
  <c r="AX207" i="3"/>
  <c r="AY207" i="3"/>
  <c r="AZ207" i="3"/>
  <c r="BB207" i="3"/>
  <c r="AQ208" i="3"/>
  <c r="AR208" i="3"/>
  <c r="AS208" i="3"/>
  <c r="AT208" i="3"/>
  <c r="AV208" i="3"/>
  <c r="AW208" i="3"/>
  <c r="AX208" i="3"/>
  <c r="AY208" i="3"/>
  <c r="AZ208" i="3"/>
  <c r="BB208" i="3"/>
  <c r="AQ209" i="3"/>
  <c r="AR209" i="3"/>
  <c r="AS209" i="3"/>
  <c r="AT209" i="3"/>
  <c r="AV209" i="3"/>
  <c r="AW209" i="3"/>
  <c r="AX209" i="3"/>
  <c r="AY209" i="3"/>
  <c r="AZ209" i="3"/>
  <c r="BB209" i="3"/>
  <c r="AQ210" i="3"/>
  <c r="AR210" i="3"/>
  <c r="AS210" i="3"/>
  <c r="AT210" i="3"/>
  <c r="AV210" i="3"/>
  <c r="AW210" i="3"/>
  <c r="AX210" i="3"/>
  <c r="AY210" i="3"/>
  <c r="AZ210" i="3"/>
  <c r="BB210" i="3"/>
  <c r="AQ211" i="3"/>
  <c r="AR211" i="3"/>
  <c r="AS211" i="3"/>
  <c r="AT211" i="3"/>
  <c r="AV211" i="3"/>
  <c r="AW211" i="3"/>
  <c r="AX211" i="3"/>
  <c r="AY211" i="3"/>
  <c r="AZ211" i="3"/>
  <c r="BB211" i="3"/>
  <c r="AQ212" i="3"/>
  <c r="AR212" i="3"/>
  <c r="AS212" i="3"/>
  <c r="AT212" i="3"/>
  <c r="AV212" i="3"/>
  <c r="AW212" i="3"/>
  <c r="AX212" i="3"/>
  <c r="AY212" i="3"/>
  <c r="AZ212" i="3"/>
  <c r="BB212" i="3"/>
  <c r="AQ213" i="3"/>
  <c r="AR213" i="3"/>
  <c r="AS213" i="3"/>
  <c r="AT213" i="3"/>
  <c r="AV213" i="3"/>
  <c r="AW213" i="3"/>
  <c r="AX213" i="3"/>
  <c r="AY213" i="3"/>
  <c r="AZ213" i="3"/>
  <c r="BB213" i="3"/>
  <c r="AQ214" i="3"/>
  <c r="AR214" i="3"/>
  <c r="AS214" i="3"/>
  <c r="AT214" i="3"/>
  <c r="AV214" i="3"/>
  <c r="AW214" i="3"/>
  <c r="AX214" i="3"/>
  <c r="AY214" i="3"/>
  <c r="AZ214" i="3"/>
  <c r="BB214" i="3"/>
  <c r="AQ215" i="3"/>
  <c r="AR215" i="3"/>
  <c r="AS215" i="3"/>
  <c r="AT215" i="3"/>
  <c r="AV215" i="3"/>
  <c r="AW215" i="3"/>
  <c r="AX215" i="3"/>
  <c r="AY215" i="3"/>
  <c r="AZ215" i="3"/>
  <c r="BB215" i="3"/>
  <c r="AQ216" i="3"/>
  <c r="AR216" i="3"/>
  <c r="AS216" i="3"/>
  <c r="AT216" i="3"/>
  <c r="AV216" i="3"/>
  <c r="AW216" i="3"/>
  <c r="AX216" i="3"/>
  <c r="AY216" i="3"/>
  <c r="AZ216" i="3"/>
  <c r="BB216" i="3"/>
  <c r="AQ217" i="3"/>
  <c r="AR217" i="3"/>
  <c r="AS217" i="3"/>
  <c r="AT217" i="3"/>
  <c r="AV217" i="3"/>
  <c r="AW217" i="3"/>
  <c r="AX217" i="3"/>
  <c r="AY217" i="3"/>
  <c r="AZ217" i="3"/>
  <c r="BB217" i="3"/>
  <c r="AQ218" i="3"/>
  <c r="AR218" i="3"/>
  <c r="AS218" i="3"/>
  <c r="AT218" i="3"/>
  <c r="AV218" i="3"/>
  <c r="AW218" i="3"/>
  <c r="AX218" i="3"/>
  <c r="AY218" i="3"/>
  <c r="AZ218" i="3"/>
  <c r="BB218" i="3"/>
  <c r="AQ219" i="3"/>
  <c r="AR219" i="3"/>
  <c r="AS219" i="3"/>
  <c r="AT219" i="3"/>
  <c r="AV219" i="3"/>
  <c r="AW219" i="3"/>
  <c r="AX219" i="3"/>
  <c r="AY219" i="3"/>
  <c r="AZ219" i="3"/>
  <c r="BB219" i="3"/>
  <c r="AQ220" i="3"/>
  <c r="AR220" i="3"/>
  <c r="AS220" i="3"/>
  <c r="AT220" i="3"/>
  <c r="AV220" i="3"/>
  <c r="AW220" i="3"/>
  <c r="AX220" i="3"/>
  <c r="AY220" i="3"/>
  <c r="AZ220" i="3"/>
  <c r="BB220" i="3"/>
  <c r="AQ221" i="3"/>
  <c r="AR221" i="3"/>
  <c r="AS221" i="3"/>
  <c r="AT221" i="3"/>
  <c r="AV221" i="3"/>
  <c r="AW221" i="3"/>
  <c r="AX221" i="3"/>
  <c r="AY221" i="3"/>
  <c r="AZ221" i="3"/>
  <c r="BB221" i="3"/>
  <c r="AQ222" i="3"/>
  <c r="AR222" i="3"/>
  <c r="AS222" i="3"/>
  <c r="AT222" i="3"/>
  <c r="AV222" i="3"/>
  <c r="AW222" i="3"/>
  <c r="AX222" i="3"/>
  <c r="AY222" i="3"/>
  <c r="AZ222" i="3"/>
  <c r="BB222" i="3"/>
  <c r="AQ223" i="3"/>
  <c r="AR223" i="3"/>
  <c r="AS223" i="3"/>
  <c r="AT223" i="3"/>
  <c r="AV223" i="3"/>
  <c r="AW223" i="3"/>
  <c r="AX223" i="3"/>
  <c r="AY223" i="3"/>
  <c r="AZ223" i="3"/>
  <c r="BB223" i="3"/>
  <c r="AQ224" i="3"/>
  <c r="AR224" i="3"/>
  <c r="AS224" i="3"/>
  <c r="AT224" i="3"/>
  <c r="AV224" i="3"/>
  <c r="AW224" i="3"/>
  <c r="AX224" i="3"/>
  <c r="AY224" i="3"/>
  <c r="AZ224" i="3"/>
  <c r="BB224" i="3"/>
  <c r="AQ225" i="3"/>
  <c r="AR225" i="3"/>
  <c r="AS225" i="3"/>
  <c r="AT225" i="3"/>
  <c r="AV225" i="3"/>
  <c r="AW225" i="3"/>
  <c r="AX225" i="3"/>
  <c r="AY225" i="3"/>
  <c r="AZ225" i="3"/>
  <c r="BB225" i="3"/>
  <c r="AQ226" i="3"/>
  <c r="AR226" i="3"/>
  <c r="AS226" i="3"/>
  <c r="AT226" i="3"/>
  <c r="AV226" i="3"/>
  <c r="AW226" i="3"/>
  <c r="AX226" i="3"/>
  <c r="AY226" i="3"/>
  <c r="AZ226" i="3"/>
  <c r="BB226" i="3"/>
  <c r="AQ227" i="3"/>
  <c r="AR227" i="3"/>
  <c r="AS227" i="3"/>
  <c r="AT227" i="3"/>
  <c r="AV227" i="3"/>
  <c r="AW227" i="3"/>
  <c r="AX227" i="3"/>
  <c r="AY227" i="3"/>
  <c r="AZ227" i="3"/>
  <c r="BB227" i="3"/>
  <c r="AQ228" i="3"/>
  <c r="AR228" i="3"/>
  <c r="AS228" i="3"/>
  <c r="AT228" i="3"/>
  <c r="AV228" i="3"/>
  <c r="AW228" i="3"/>
  <c r="AX228" i="3"/>
  <c r="AY228" i="3"/>
  <c r="AZ228" i="3"/>
  <c r="BB228" i="3"/>
  <c r="AQ229" i="3"/>
  <c r="AR229" i="3"/>
  <c r="AS229" i="3"/>
  <c r="AT229" i="3"/>
  <c r="AV229" i="3"/>
  <c r="AW229" i="3"/>
  <c r="AX229" i="3"/>
  <c r="AY229" i="3"/>
  <c r="AZ229" i="3"/>
  <c r="BB229" i="3"/>
  <c r="AQ230" i="3"/>
  <c r="AR230" i="3"/>
  <c r="AS230" i="3"/>
  <c r="AT230" i="3"/>
  <c r="AV230" i="3"/>
  <c r="AW230" i="3"/>
  <c r="AX230" i="3"/>
  <c r="AY230" i="3"/>
  <c r="AZ230" i="3"/>
  <c r="BB230" i="3"/>
  <c r="AQ231" i="3"/>
  <c r="AR231" i="3"/>
  <c r="AS231" i="3"/>
  <c r="AT231" i="3"/>
  <c r="AV231" i="3"/>
  <c r="AW231" i="3"/>
  <c r="AX231" i="3"/>
  <c r="AY231" i="3"/>
  <c r="AZ231" i="3"/>
  <c r="BB231" i="3"/>
  <c r="AQ232" i="3"/>
  <c r="AR232" i="3"/>
  <c r="AS232" i="3"/>
  <c r="AT232" i="3"/>
  <c r="AV232" i="3"/>
  <c r="AW232" i="3"/>
  <c r="AX232" i="3"/>
  <c r="AY232" i="3"/>
  <c r="AZ232" i="3"/>
  <c r="BB232" i="3"/>
  <c r="AQ233" i="3"/>
  <c r="AR233" i="3"/>
  <c r="AS233" i="3"/>
  <c r="AT233" i="3"/>
  <c r="AV233" i="3"/>
  <c r="AW233" i="3"/>
  <c r="AX233" i="3"/>
  <c r="AY233" i="3"/>
  <c r="AZ233" i="3"/>
  <c r="BB233" i="3"/>
  <c r="AQ234" i="3"/>
  <c r="AR234" i="3"/>
  <c r="AS234" i="3"/>
  <c r="AT234" i="3"/>
  <c r="AV234" i="3"/>
  <c r="AW234" i="3"/>
  <c r="AX234" i="3"/>
  <c r="AY234" i="3"/>
  <c r="AZ234" i="3"/>
  <c r="BB234" i="3"/>
  <c r="AQ235" i="3"/>
  <c r="AR235" i="3"/>
  <c r="AS235" i="3"/>
  <c r="AT235" i="3"/>
  <c r="AV235" i="3"/>
  <c r="AW235" i="3"/>
  <c r="AX235" i="3"/>
  <c r="AY235" i="3"/>
  <c r="AZ235" i="3"/>
  <c r="BB235" i="3"/>
  <c r="AQ236" i="3"/>
  <c r="AR236" i="3"/>
  <c r="AS236" i="3"/>
  <c r="AT236" i="3"/>
  <c r="AV236" i="3"/>
  <c r="AW236" i="3"/>
  <c r="AX236" i="3"/>
  <c r="AY236" i="3"/>
  <c r="AZ236" i="3"/>
  <c r="BB236" i="3"/>
  <c r="AQ237" i="3"/>
  <c r="AR237" i="3"/>
  <c r="AS237" i="3"/>
  <c r="AT237" i="3"/>
  <c r="AV237" i="3"/>
  <c r="AW237" i="3"/>
  <c r="AX237" i="3"/>
  <c r="AY237" i="3"/>
  <c r="AZ237" i="3"/>
  <c r="BB237" i="3"/>
  <c r="AQ238" i="3"/>
  <c r="AR238" i="3"/>
  <c r="AS238" i="3"/>
  <c r="AT238" i="3"/>
  <c r="AV238" i="3"/>
  <c r="AW238" i="3"/>
  <c r="AX238" i="3"/>
  <c r="AY238" i="3"/>
  <c r="AZ238" i="3"/>
  <c r="BB238" i="3"/>
  <c r="AQ239" i="3"/>
  <c r="AR239" i="3"/>
  <c r="AS239" i="3"/>
  <c r="AT239" i="3"/>
  <c r="AV239" i="3"/>
  <c r="AW239" i="3"/>
  <c r="AX239" i="3"/>
  <c r="AY239" i="3"/>
  <c r="AZ239" i="3"/>
  <c r="BB239" i="3"/>
  <c r="AQ240" i="3"/>
  <c r="AR240" i="3"/>
  <c r="AS240" i="3"/>
  <c r="AT240" i="3"/>
  <c r="AV240" i="3"/>
  <c r="AW240" i="3"/>
  <c r="AX240" i="3"/>
  <c r="AY240" i="3"/>
  <c r="AZ240" i="3"/>
  <c r="BB240" i="3"/>
  <c r="AQ241" i="3"/>
  <c r="AR241" i="3"/>
  <c r="AS241" i="3"/>
  <c r="AT241" i="3"/>
  <c r="AV241" i="3"/>
  <c r="AW241" i="3"/>
  <c r="AX241" i="3"/>
  <c r="AY241" i="3"/>
  <c r="AZ241" i="3"/>
  <c r="BB241" i="3"/>
  <c r="AQ242" i="3"/>
  <c r="AR242" i="3"/>
  <c r="AS242" i="3"/>
  <c r="AT242" i="3"/>
  <c r="AV242" i="3"/>
  <c r="AW242" i="3"/>
  <c r="AX242" i="3"/>
  <c r="AY242" i="3"/>
  <c r="AZ242" i="3"/>
  <c r="BB242" i="3"/>
  <c r="AQ243" i="3"/>
  <c r="AR243" i="3"/>
  <c r="AS243" i="3"/>
  <c r="AT243" i="3"/>
  <c r="AV243" i="3"/>
  <c r="AW243" i="3"/>
  <c r="AX243" i="3"/>
  <c r="AY243" i="3"/>
  <c r="AZ243" i="3"/>
  <c r="BB243" i="3"/>
  <c r="AQ244" i="3"/>
  <c r="AR244" i="3"/>
  <c r="AS244" i="3"/>
  <c r="AT244" i="3"/>
  <c r="AV244" i="3"/>
  <c r="AW244" i="3"/>
  <c r="AX244" i="3"/>
  <c r="AY244" i="3"/>
  <c r="AZ244" i="3"/>
  <c r="BB244" i="3"/>
  <c r="AQ245" i="3"/>
  <c r="AR245" i="3"/>
  <c r="AS245" i="3"/>
  <c r="AT245" i="3"/>
  <c r="AV245" i="3"/>
  <c r="AW245" i="3"/>
  <c r="AX245" i="3"/>
  <c r="AY245" i="3"/>
  <c r="AZ245" i="3"/>
  <c r="BB245" i="3"/>
  <c r="AQ246" i="3"/>
  <c r="AR246" i="3"/>
  <c r="AS246" i="3"/>
  <c r="AT246" i="3"/>
  <c r="AV246" i="3"/>
  <c r="AW246" i="3"/>
  <c r="AX246" i="3"/>
  <c r="AY246" i="3"/>
  <c r="AZ246" i="3"/>
  <c r="BB246" i="3"/>
  <c r="AQ247" i="3"/>
  <c r="AR247" i="3"/>
  <c r="AS247" i="3"/>
  <c r="AT247" i="3"/>
  <c r="AV247" i="3"/>
  <c r="AW247" i="3"/>
  <c r="AX247" i="3"/>
  <c r="AY247" i="3"/>
  <c r="AZ247" i="3"/>
  <c r="BB247" i="3"/>
  <c r="AQ248" i="3"/>
  <c r="AR248" i="3"/>
  <c r="AS248" i="3"/>
  <c r="AT248" i="3"/>
  <c r="AV248" i="3"/>
  <c r="AW248" i="3"/>
  <c r="AX248" i="3"/>
  <c r="AY248" i="3"/>
  <c r="AZ248" i="3"/>
  <c r="BB248" i="3"/>
  <c r="AQ249" i="3"/>
  <c r="AR249" i="3"/>
  <c r="AS249" i="3"/>
  <c r="AT249" i="3"/>
  <c r="AV249" i="3"/>
  <c r="AW249" i="3"/>
  <c r="AX249" i="3"/>
  <c r="AY249" i="3"/>
  <c r="AZ249" i="3"/>
  <c r="BB249" i="3"/>
  <c r="AQ250" i="3"/>
  <c r="AR250" i="3"/>
  <c r="AS250" i="3"/>
  <c r="AT250" i="3"/>
  <c r="AV250" i="3"/>
  <c r="AW250" i="3"/>
  <c r="AX250" i="3"/>
  <c r="AY250" i="3"/>
  <c r="AZ250" i="3"/>
  <c r="BB250" i="3"/>
  <c r="AQ251" i="3"/>
  <c r="AR251" i="3"/>
  <c r="AS251" i="3"/>
  <c r="AT251" i="3"/>
  <c r="AV251" i="3"/>
  <c r="AW251" i="3"/>
  <c r="AX251" i="3"/>
  <c r="AY251" i="3"/>
  <c r="AZ251" i="3"/>
  <c r="BB251" i="3"/>
  <c r="AQ252" i="3"/>
  <c r="AR252" i="3"/>
  <c r="AS252" i="3"/>
  <c r="AT252" i="3"/>
  <c r="AV252" i="3"/>
  <c r="AW252" i="3"/>
  <c r="AX252" i="3"/>
  <c r="AY252" i="3"/>
  <c r="AZ252" i="3"/>
  <c r="BB252" i="3"/>
  <c r="AQ253" i="3"/>
  <c r="AR253" i="3"/>
  <c r="AS253" i="3"/>
  <c r="AT253" i="3"/>
  <c r="AV253" i="3"/>
  <c r="AW253" i="3"/>
  <c r="AX253" i="3"/>
  <c r="AY253" i="3"/>
  <c r="AZ253" i="3"/>
  <c r="BB253" i="3"/>
  <c r="AQ254" i="3"/>
  <c r="AR254" i="3"/>
  <c r="AS254" i="3"/>
  <c r="AT254" i="3"/>
  <c r="AV254" i="3"/>
  <c r="AW254" i="3"/>
  <c r="AX254" i="3"/>
  <c r="AY254" i="3"/>
  <c r="AZ254" i="3"/>
  <c r="BB254" i="3"/>
  <c r="AQ255" i="3"/>
  <c r="AR255" i="3"/>
  <c r="AS255" i="3"/>
  <c r="AT255" i="3"/>
  <c r="AV255" i="3"/>
  <c r="AW255" i="3"/>
  <c r="AX255" i="3"/>
  <c r="AY255" i="3"/>
  <c r="AZ255" i="3"/>
  <c r="BB255" i="3"/>
  <c r="AQ256" i="3"/>
  <c r="AR256" i="3"/>
  <c r="AS256" i="3"/>
  <c r="AT256" i="3"/>
  <c r="AV256" i="3"/>
  <c r="AW256" i="3"/>
  <c r="AX256" i="3"/>
  <c r="AY256" i="3"/>
  <c r="AZ256" i="3"/>
  <c r="BB256" i="3"/>
  <c r="AQ257" i="3"/>
  <c r="AR257" i="3"/>
  <c r="AS257" i="3"/>
  <c r="AT257" i="3"/>
  <c r="AV257" i="3"/>
  <c r="AW257" i="3"/>
  <c r="AX257" i="3"/>
  <c r="AY257" i="3"/>
  <c r="AZ257" i="3"/>
  <c r="BB257" i="3"/>
  <c r="AQ258" i="3"/>
  <c r="AR258" i="3"/>
  <c r="AS258" i="3"/>
  <c r="AT258" i="3"/>
  <c r="AV258" i="3"/>
  <c r="AW258" i="3"/>
  <c r="AX258" i="3"/>
  <c r="AY258" i="3"/>
  <c r="AZ258" i="3"/>
  <c r="BB258" i="3"/>
  <c r="AQ259" i="3"/>
  <c r="AR259" i="3"/>
  <c r="AS259" i="3"/>
  <c r="AT259" i="3"/>
  <c r="AV259" i="3"/>
  <c r="AW259" i="3"/>
  <c r="AX259" i="3"/>
  <c r="AY259" i="3"/>
  <c r="AZ259" i="3"/>
  <c r="BB259" i="3"/>
  <c r="AQ260" i="3"/>
  <c r="AR260" i="3"/>
  <c r="AS260" i="3"/>
  <c r="AT260" i="3"/>
  <c r="AV260" i="3"/>
  <c r="AW260" i="3"/>
  <c r="AX260" i="3"/>
  <c r="AY260" i="3"/>
  <c r="AZ260" i="3"/>
  <c r="BB260" i="3"/>
  <c r="AQ261" i="3"/>
  <c r="AR261" i="3"/>
  <c r="AS261" i="3"/>
  <c r="AT261" i="3"/>
  <c r="AV261" i="3"/>
  <c r="AW261" i="3"/>
  <c r="AX261" i="3"/>
  <c r="AY261" i="3"/>
  <c r="AZ261" i="3"/>
  <c r="BB261" i="3"/>
  <c r="AQ262" i="3"/>
  <c r="AR262" i="3"/>
  <c r="AS262" i="3"/>
  <c r="AT262" i="3"/>
  <c r="AV262" i="3"/>
  <c r="AW262" i="3"/>
  <c r="AX262" i="3"/>
  <c r="AY262" i="3"/>
  <c r="AZ262" i="3"/>
  <c r="BB262" i="3"/>
  <c r="AQ263" i="3"/>
  <c r="AR263" i="3"/>
  <c r="AS263" i="3"/>
  <c r="AT263" i="3"/>
  <c r="AV263" i="3"/>
  <c r="AW263" i="3"/>
  <c r="AX263" i="3"/>
  <c r="AY263" i="3"/>
  <c r="AZ263" i="3"/>
  <c r="BB263" i="3"/>
  <c r="AQ264" i="3"/>
  <c r="AR264" i="3"/>
  <c r="AS264" i="3"/>
  <c r="AT264" i="3"/>
  <c r="AV264" i="3"/>
  <c r="AW264" i="3"/>
  <c r="AX264" i="3"/>
  <c r="AY264" i="3"/>
  <c r="AZ264" i="3"/>
  <c r="BB264" i="3"/>
  <c r="AQ265" i="3"/>
  <c r="AR265" i="3"/>
  <c r="AS265" i="3"/>
  <c r="AT265" i="3"/>
  <c r="AV265" i="3"/>
  <c r="AW265" i="3"/>
  <c r="AX265" i="3"/>
  <c r="AY265" i="3"/>
  <c r="AZ265" i="3"/>
  <c r="BB265" i="3"/>
  <c r="AQ266" i="3"/>
  <c r="AR266" i="3"/>
  <c r="AS266" i="3"/>
  <c r="AT266" i="3"/>
  <c r="AV266" i="3"/>
  <c r="AW266" i="3"/>
  <c r="AX266" i="3"/>
  <c r="AY266" i="3"/>
  <c r="AZ266" i="3"/>
  <c r="BB266" i="3"/>
  <c r="AQ267" i="3"/>
  <c r="AR267" i="3"/>
  <c r="AS267" i="3"/>
  <c r="AT267" i="3"/>
  <c r="AV267" i="3"/>
  <c r="AW267" i="3"/>
  <c r="AX267" i="3"/>
  <c r="AY267" i="3"/>
  <c r="AZ267" i="3"/>
  <c r="BB267" i="3"/>
  <c r="AQ268" i="3"/>
  <c r="AR268" i="3"/>
  <c r="AS268" i="3"/>
  <c r="AT268" i="3"/>
  <c r="AV268" i="3"/>
  <c r="AW268" i="3"/>
  <c r="AX268" i="3"/>
  <c r="AY268" i="3"/>
  <c r="AZ268" i="3"/>
  <c r="BB268" i="3"/>
  <c r="AQ269" i="3"/>
  <c r="AR269" i="3"/>
  <c r="AS269" i="3"/>
  <c r="AT269" i="3"/>
  <c r="AV269" i="3"/>
  <c r="AW269" i="3"/>
  <c r="AX269" i="3"/>
  <c r="AY269" i="3"/>
  <c r="AZ269" i="3"/>
  <c r="BB269" i="3"/>
  <c r="AQ270" i="3"/>
  <c r="AR270" i="3"/>
  <c r="AS270" i="3"/>
  <c r="AT270" i="3"/>
  <c r="AV270" i="3"/>
  <c r="AW270" i="3"/>
  <c r="AX270" i="3"/>
  <c r="AY270" i="3"/>
  <c r="AZ270" i="3"/>
  <c r="BB270" i="3"/>
  <c r="AQ271" i="3"/>
  <c r="AR271" i="3"/>
  <c r="AS271" i="3"/>
  <c r="AT271" i="3"/>
  <c r="AV271" i="3"/>
  <c r="AW271" i="3"/>
  <c r="AX271" i="3"/>
  <c r="AY271" i="3"/>
  <c r="AZ271" i="3"/>
  <c r="BB271" i="3"/>
  <c r="AQ272" i="3"/>
  <c r="AR272" i="3"/>
  <c r="AS272" i="3"/>
  <c r="AT272" i="3"/>
  <c r="AV272" i="3"/>
  <c r="AW272" i="3"/>
  <c r="AX272" i="3"/>
  <c r="AY272" i="3"/>
  <c r="AZ272" i="3"/>
  <c r="BB272" i="3"/>
  <c r="AQ273" i="3"/>
  <c r="AR273" i="3"/>
  <c r="AS273" i="3"/>
  <c r="AT273" i="3"/>
  <c r="AV273" i="3"/>
  <c r="AW273" i="3"/>
  <c r="AX273" i="3"/>
  <c r="AY273" i="3"/>
  <c r="AZ273" i="3"/>
  <c r="BB273" i="3"/>
  <c r="AQ274" i="3"/>
  <c r="AR274" i="3"/>
  <c r="AS274" i="3"/>
  <c r="AT274" i="3"/>
  <c r="AV274" i="3"/>
  <c r="AW274" i="3"/>
  <c r="AX274" i="3"/>
  <c r="AY274" i="3"/>
  <c r="AZ274" i="3"/>
  <c r="BB274" i="3"/>
  <c r="AQ275" i="3"/>
  <c r="AR275" i="3"/>
  <c r="AS275" i="3"/>
  <c r="AT275" i="3"/>
  <c r="AV275" i="3"/>
  <c r="AW275" i="3"/>
  <c r="AX275" i="3"/>
  <c r="AY275" i="3"/>
  <c r="AZ275" i="3"/>
  <c r="BB275" i="3"/>
  <c r="AQ276" i="3"/>
  <c r="AR276" i="3"/>
  <c r="AS276" i="3"/>
  <c r="AT276" i="3"/>
  <c r="AV276" i="3"/>
  <c r="AW276" i="3"/>
  <c r="AX276" i="3"/>
  <c r="AY276" i="3"/>
  <c r="AZ276" i="3"/>
  <c r="BB276" i="3"/>
  <c r="AQ277" i="3"/>
  <c r="AR277" i="3"/>
  <c r="AS277" i="3"/>
  <c r="AT277" i="3"/>
  <c r="AV277" i="3"/>
  <c r="AW277" i="3"/>
  <c r="AX277" i="3"/>
  <c r="AY277" i="3"/>
  <c r="AZ277" i="3"/>
  <c r="BB277" i="3"/>
  <c r="AQ278" i="3"/>
  <c r="AR278" i="3"/>
  <c r="AS278" i="3"/>
  <c r="AT278" i="3"/>
  <c r="AV278" i="3"/>
  <c r="AW278" i="3"/>
  <c r="AX278" i="3"/>
  <c r="AY278" i="3"/>
  <c r="AZ278" i="3"/>
  <c r="BB278" i="3"/>
  <c r="AQ279" i="3"/>
  <c r="AR279" i="3"/>
  <c r="AS279" i="3"/>
  <c r="AT279" i="3"/>
  <c r="AV279" i="3"/>
  <c r="AW279" i="3"/>
  <c r="AX279" i="3"/>
  <c r="AY279" i="3"/>
  <c r="AZ279" i="3"/>
  <c r="BB279" i="3"/>
  <c r="AQ280" i="3"/>
  <c r="AR280" i="3"/>
  <c r="AS280" i="3"/>
  <c r="AT280" i="3"/>
  <c r="AV280" i="3"/>
  <c r="AW280" i="3"/>
  <c r="AX280" i="3"/>
  <c r="AY280" i="3"/>
  <c r="AZ280" i="3"/>
  <c r="BB280" i="3"/>
  <c r="AQ281" i="3"/>
  <c r="AR281" i="3"/>
  <c r="AS281" i="3"/>
  <c r="AT281" i="3"/>
  <c r="AV281" i="3"/>
  <c r="AW281" i="3"/>
  <c r="AX281" i="3"/>
  <c r="AY281" i="3"/>
  <c r="AZ281" i="3"/>
  <c r="BB281" i="3"/>
  <c r="AQ282" i="3"/>
  <c r="AR282" i="3"/>
  <c r="AS282" i="3"/>
  <c r="AT282" i="3"/>
  <c r="AV282" i="3"/>
  <c r="AW282" i="3"/>
  <c r="AX282" i="3"/>
  <c r="AY282" i="3"/>
  <c r="AZ282" i="3"/>
  <c r="BB282" i="3"/>
  <c r="AQ283" i="3"/>
  <c r="AR283" i="3"/>
  <c r="AS283" i="3"/>
  <c r="AT283" i="3"/>
  <c r="AV283" i="3"/>
  <c r="AW283" i="3"/>
  <c r="AX283" i="3"/>
  <c r="AY283" i="3"/>
  <c r="AZ283" i="3"/>
  <c r="BB283" i="3"/>
  <c r="AQ284" i="3"/>
  <c r="AR284" i="3"/>
  <c r="AS284" i="3"/>
  <c r="AT284" i="3"/>
  <c r="AV284" i="3"/>
  <c r="AW284" i="3"/>
  <c r="AX284" i="3"/>
  <c r="AY284" i="3"/>
  <c r="AZ284" i="3"/>
  <c r="BB284" i="3"/>
  <c r="AQ285" i="3"/>
  <c r="AR285" i="3"/>
  <c r="AS285" i="3"/>
  <c r="AT285" i="3"/>
  <c r="AV285" i="3"/>
  <c r="AW285" i="3"/>
  <c r="AX285" i="3"/>
  <c r="AY285" i="3"/>
  <c r="AZ285" i="3"/>
  <c r="BB285" i="3"/>
  <c r="AQ286" i="3"/>
  <c r="AR286" i="3"/>
  <c r="AS286" i="3"/>
  <c r="AT286" i="3"/>
  <c r="AV286" i="3"/>
  <c r="AW286" i="3"/>
  <c r="AX286" i="3"/>
  <c r="AY286" i="3"/>
  <c r="AZ286" i="3"/>
  <c r="BB286" i="3"/>
  <c r="AQ287" i="3"/>
  <c r="AR287" i="3"/>
  <c r="AS287" i="3"/>
  <c r="AT287" i="3"/>
  <c r="AV287" i="3"/>
  <c r="AW287" i="3"/>
  <c r="AX287" i="3"/>
  <c r="AY287" i="3"/>
  <c r="AZ287" i="3"/>
  <c r="BB287" i="3"/>
  <c r="AQ288" i="3"/>
  <c r="AR288" i="3"/>
  <c r="AS288" i="3"/>
  <c r="AT288" i="3"/>
  <c r="AV288" i="3"/>
  <c r="AW288" i="3"/>
  <c r="AX288" i="3"/>
  <c r="AY288" i="3"/>
  <c r="AZ288" i="3"/>
  <c r="BB288" i="3"/>
  <c r="AQ289" i="3"/>
  <c r="AR289" i="3"/>
  <c r="AS289" i="3"/>
  <c r="AT289" i="3"/>
  <c r="AV289" i="3"/>
  <c r="AW289" i="3"/>
  <c r="AX289" i="3"/>
  <c r="AY289" i="3"/>
  <c r="AZ289" i="3"/>
  <c r="BB289" i="3"/>
  <c r="AQ290" i="3"/>
  <c r="AR290" i="3"/>
  <c r="AS290" i="3"/>
  <c r="AT290" i="3"/>
  <c r="AV290" i="3"/>
  <c r="AW290" i="3"/>
  <c r="AX290" i="3"/>
  <c r="AY290" i="3"/>
  <c r="AZ290" i="3"/>
  <c r="BB290" i="3"/>
  <c r="AQ291" i="3"/>
  <c r="AR291" i="3"/>
  <c r="AS291" i="3"/>
  <c r="AT291" i="3"/>
  <c r="AV291" i="3"/>
  <c r="AW291" i="3"/>
  <c r="AX291" i="3"/>
  <c r="AY291" i="3"/>
  <c r="AZ291" i="3"/>
  <c r="BB291" i="3"/>
  <c r="AQ292" i="3"/>
  <c r="AR292" i="3"/>
  <c r="AS292" i="3"/>
  <c r="AT292" i="3"/>
  <c r="AV292" i="3"/>
  <c r="AW292" i="3"/>
  <c r="AX292" i="3"/>
  <c r="AY292" i="3"/>
  <c r="AZ292" i="3"/>
  <c r="BB292" i="3"/>
  <c r="AQ293" i="3"/>
  <c r="AR293" i="3"/>
  <c r="AS293" i="3"/>
  <c r="AT293" i="3"/>
  <c r="AV293" i="3"/>
  <c r="AW293" i="3"/>
  <c r="AX293" i="3"/>
  <c r="AY293" i="3"/>
  <c r="AZ293" i="3"/>
  <c r="BB293" i="3"/>
  <c r="AQ294" i="3"/>
  <c r="AR294" i="3"/>
  <c r="AS294" i="3"/>
  <c r="AT294" i="3"/>
  <c r="AV294" i="3"/>
  <c r="AW294" i="3"/>
  <c r="AX294" i="3"/>
  <c r="AY294" i="3"/>
  <c r="AZ294" i="3"/>
  <c r="BB294" i="3"/>
  <c r="AQ295" i="3"/>
  <c r="AR295" i="3"/>
  <c r="AS295" i="3"/>
  <c r="AT295" i="3"/>
  <c r="AV295" i="3"/>
  <c r="AW295" i="3"/>
  <c r="AX295" i="3"/>
  <c r="AY295" i="3"/>
  <c r="AZ295" i="3"/>
  <c r="BB295" i="3"/>
  <c r="AQ296" i="3"/>
  <c r="AR296" i="3"/>
  <c r="AS296" i="3"/>
  <c r="AT296" i="3"/>
  <c r="AV296" i="3"/>
  <c r="AW296" i="3"/>
  <c r="AX296" i="3"/>
  <c r="AY296" i="3"/>
  <c r="AZ296" i="3"/>
  <c r="BB296" i="3"/>
  <c r="AQ297" i="3"/>
  <c r="AR297" i="3"/>
  <c r="AS297" i="3"/>
  <c r="AT297" i="3"/>
  <c r="AV297" i="3"/>
  <c r="AW297" i="3"/>
  <c r="AX297" i="3"/>
  <c r="AY297" i="3"/>
  <c r="AZ297" i="3"/>
  <c r="BB297" i="3"/>
  <c r="AQ298" i="3"/>
  <c r="AR298" i="3"/>
  <c r="AS298" i="3"/>
  <c r="AT298" i="3"/>
  <c r="AV298" i="3"/>
  <c r="AW298" i="3"/>
  <c r="AX298" i="3"/>
  <c r="AY298" i="3"/>
  <c r="AZ298" i="3"/>
  <c r="BB298" i="3"/>
  <c r="AQ299" i="3"/>
  <c r="AR299" i="3"/>
  <c r="AS299" i="3"/>
  <c r="AT299" i="3"/>
  <c r="AV299" i="3"/>
  <c r="AW299" i="3"/>
  <c r="AX299" i="3"/>
  <c r="AY299" i="3"/>
  <c r="AZ299" i="3"/>
  <c r="BB299" i="3"/>
  <c r="AQ300" i="3"/>
  <c r="AR300" i="3"/>
  <c r="AS300" i="3"/>
  <c r="AT300" i="3"/>
  <c r="AV300" i="3"/>
  <c r="AW300" i="3"/>
  <c r="AX300" i="3"/>
  <c r="AY300" i="3"/>
  <c r="AZ300" i="3"/>
  <c r="BB300" i="3"/>
  <c r="AQ301" i="3"/>
  <c r="AR301" i="3"/>
  <c r="AS301" i="3"/>
  <c r="AT301" i="3"/>
  <c r="AV301" i="3"/>
  <c r="AW301" i="3"/>
  <c r="AX301" i="3"/>
  <c r="AY301" i="3"/>
  <c r="AZ301" i="3"/>
  <c r="BB301" i="3"/>
  <c r="AQ302" i="3"/>
  <c r="AR302" i="3"/>
  <c r="AS302" i="3"/>
  <c r="AT302" i="3"/>
  <c r="AV302" i="3"/>
  <c r="AW302" i="3"/>
  <c r="AX302" i="3"/>
  <c r="AY302" i="3"/>
  <c r="AZ302" i="3"/>
  <c r="BB302" i="3"/>
  <c r="AQ303" i="3"/>
  <c r="AR303" i="3"/>
  <c r="AS303" i="3"/>
  <c r="AT303" i="3"/>
  <c r="AV303" i="3"/>
  <c r="AW303" i="3"/>
  <c r="AX303" i="3"/>
  <c r="AY303" i="3"/>
  <c r="AZ303" i="3"/>
  <c r="BB303" i="3"/>
  <c r="AQ304" i="3"/>
  <c r="AR304" i="3"/>
  <c r="AS304" i="3"/>
  <c r="AT304" i="3"/>
  <c r="AV304" i="3"/>
  <c r="AW304" i="3"/>
  <c r="AX304" i="3"/>
  <c r="AY304" i="3"/>
  <c r="AZ304" i="3"/>
  <c r="BB304" i="3"/>
  <c r="AQ305" i="3"/>
  <c r="AR305" i="3"/>
  <c r="AS305" i="3"/>
  <c r="AT305" i="3"/>
  <c r="AV305" i="3"/>
  <c r="AW305" i="3"/>
  <c r="AX305" i="3"/>
  <c r="AY305" i="3"/>
  <c r="AZ305" i="3"/>
  <c r="BB305" i="3"/>
  <c r="AQ306" i="3"/>
  <c r="AR306" i="3"/>
  <c r="AS306" i="3"/>
  <c r="AT306" i="3"/>
  <c r="AV306" i="3"/>
  <c r="AW306" i="3"/>
  <c r="AX306" i="3"/>
  <c r="AY306" i="3"/>
  <c r="AZ306" i="3"/>
  <c r="BB306" i="3"/>
  <c r="AQ307" i="3"/>
  <c r="AR307" i="3"/>
  <c r="AS307" i="3"/>
  <c r="AT307" i="3"/>
  <c r="AV307" i="3"/>
  <c r="AW307" i="3"/>
  <c r="AX307" i="3"/>
  <c r="AY307" i="3"/>
  <c r="AZ307" i="3"/>
  <c r="BB307" i="3"/>
  <c r="AQ308" i="3"/>
  <c r="AR308" i="3"/>
  <c r="AS308" i="3"/>
  <c r="AT308" i="3"/>
  <c r="AV308" i="3"/>
  <c r="AW308" i="3"/>
  <c r="AX308" i="3"/>
  <c r="AY308" i="3"/>
  <c r="AZ308" i="3"/>
  <c r="BB308" i="3"/>
  <c r="AQ309" i="3"/>
  <c r="AR309" i="3"/>
  <c r="AS309" i="3"/>
  <c r="AT309" i="3"/>
  <c r="AV309" i="3"/>
  <c r="AW309" i="3"/>
  <c r="AX309" i="3"/>
  <c r="AY309" i="3"/>
  <c r="AZ309" i="3"/>
  <c r="BB309" i="3"/>
  <c r="AQ310" i="3"/>
  <c r="AR310" i="3"/>
  <c r="AS310" i="3"/>
  <c r="AT310" i="3"/>
  <c r="AV310" i="3"/>
  <c r="AW310" i="3"/>
  <c r="AX310" i="3"/>
  <c r="AY310" i="3"/>
  <c r="AZ310" i="3"/>
  <c r="BB310" i="3"/>
  <c r="AQ311" i="3"/>
  <c r="AR311" i="3"/>
  <c r="AS311" i="3"/>
  <c r="AT311" i="3"/>
  <c r="AV311" i="3"/>
  <c r="AW311" i="3"/>
  <c r="AX311" i="3"/>
  <c r="AY311" i="3"/>
  <c r="AZ311" i="3"/>
  <c r="BB311" i="3"/>
  <c r="AQ312" i="3"/>
  <c r="AR312" i="3"/>
  <c r="AS312" i="3"/>
  <c r="AT312" i="3"/>
  <c r="AV312" i="3"/>
  <c r="AW312" i="3"/>
  <c r="AX312" i="3"/>
  <c r="AY312" i="3"/>
  <c r="AZ312" i="3"/>
  <c r="BB312" i="3"/>
  <c r="AQ313" i="3"/>
  <c r="AR313" i="3"/>
  <c r="AS313" i="3"/>
  <c r="AT313" i="3"/>
  <c r="AV313" i="3"/>
  <c r="AW313" i="3"/>
  <c r="AX313" i="3"/>
  <c r="AY313" i="3"/>
  <c r="AZ313" i="3"/>
  <c r="BB313" i="3"/>
  <c r="AQ314" i="3"/>
  <c r="AR314" i="3"/>
  <c r="AS314" i="3"/>
  <c r="AT314" i="3"/>
  <c r="AV314" i="3"/>
  <c r="AW314" i="3"/>
  <c r="AX314" i="3"/>
  <c r="AY314" i="3"/>
  <c r="AZ314" i="3"/>
  <c r="BB314" i="3"/>
  <c r="AQ315" i="3"/>
  <c r="AR315" i="3"/>
  <c r="AS315" i="3"/>
  <c r="AT315" i="3"/>
  <c r="AV315" i="3"/>
  <c r="AW315" i="3"/>
  <c r="AX315" i="3"/>
  <c r="AY315" i="3"/>
  <c r="AZ315" i="3"/>
  <c r="BB315" i="3"/>
  <c r="AQ316" i="3"/>
  <c r="AR316" i="3"/>
  <c r="AS316" i="3"/>
  <c r="AT316" i="3"/>
  <c r="AV316" i="3"/>
  <c r="AW316" i="3"/>
  <c r="AX316" i="3"/>
  <c r="AY316" i="3"/>
  <c r="AZ316" i="3"/>
  <c r="BB316" i="3"/>
  <c r="AQ317" i="3"/>
  <c r="AR317" i="3"/>
  <c r="AS317" i="3"/>
  <c r="AT317" i="3"/>
  <c r="AV317" i="3"/>
  <c r="AW317" i="3"/>
  <c r="AX317" i="3"/>
  <c r="AY317" i="3"/>
  <c r="AZ317" i="3"/>
  <c r="BB317" i="3"/>
  <c r="AQ318" i="3"/>
  <c r="AR318" i="3"/>
  <c r="AS318" i="3"/>
  <c r="AT318" i="3"/>
  <c r="AV318" i="3"/>
  <c r="AW318" i="3"/>
  <c r="AX318" i="3"/>
  <c r="AY318" i="3"/>
  <c r="AZ318" i="3"/>
  <c r="BB318" i="3"/>
  <c r="AQ319" i="3"/>
  <c r="AR319" i="3"/>
  <c r="AS319" i="3"/>
  <c r="AT319" i="3"/>
  <c r="AV319" i="3"/>
  <c r="AW319" i="3"/>
  <c r="AX319" i="3"/>
  <c r="AY319" i="3"/>
  <c r="AZ319" i="3"/>
  <c r="BB319" i="3"/>
  <c r="AQ320" i="3"/>
  <c r="AR320" i="3"/>
  <c r="AS320" i="3"/>
  <c r="AT320" i="3"/>
  <c r="AV320" i="3"/>
  <c r="AW320" i="3"/>
  <c r="AX320" i="3"/>
  <c r="AY320" i="3"/>
  <c r="AZ320" i="3"/>
  <c r="BB320" i="3"/>
  <c r="AQ321" i="3"/>
  <c r="AR321" i="3"/>
  <c r="AS321" i="3"/>
  <c r="AT321" i="3"/>
  <c r="AV321" i="3"/>
  <c r="AW321" i="3"/>
  <c r="AX321" i="3"/>
  <c r="AY321" i="3"/>
  <c r="AZ321" i="3"/>
  <c r="BB321" i="3"/>
  <c r="AQ322" i="3"/>
  <c r="AR322" i="3"/>
  <c r="AS322" i="3"/>
  <c r="AT322" i="3"/>
  <c r="AV322" i="3"/>
  <c r="AW322" i="3"/>
  <c r="AX322" i="3"/>
  <c r="AY322" i="3"/>
  <c r="AZ322" i="3"/>
  <c r="BB322" i="3"/>
  <c r="AQ323" i="3"/>
  <c r="AR323" i="3"/>
  <c r="AS323" i="3"/>
  <c r="AT323" i="3"/>
  <c r="AV323" i="3"/>
  <c r="AW323" i="3"/>
  <c r="AX323" i="3"/>
  <c r="AY323" i="3"/>
  <c r="AZ323" i="3"/>
  <c r="BB323" i="3"/>
  <c r="AQ324" i="3"/>
  <c r="AR324" i="3"/>
  <c r="AS324" i="3"/>
  <c r="AT324" i="3"/>
  <c r="AV324" i="3"/>
  <c r="AW324" i="3"/>
  <c r="AX324" i="3"/>
  <c r="AY324" i="3"/>
  <c r="AZ324" i="3"/>
  <c r="BB324" i="3"/>
  <c r="AQ325" i="3"/>
  <c r="AR325" i="3"/>
  <c r="AS325" i="3"/>
  <c r="AT325" i="3"/>
  <c r="AV325" i="3"/>
  <c r="AW325" i="3"/>
  <c r="AX325" i="3"/>
  <c r="AY325" i="3"/>
  <c r="AZ325" i="3"/>
  <c r="BB325" i="3"/>
  <c r="AQ326" i="3"/>
  <c r="AR326" i="3"/>
  <c r="AS326" i="3"/>
  <c r="AT326" i="3"/>
  <c r="AV326" i="3"/>
  <c r="AW326" i="3"/>
  <c r="AX326" i="3"/>
  <c r="AY326" i="3"/>
  <c r="AZ326" i="3"/>
  <c r="BB326" i="3"/>
  <c r="AQ327" i="3"/>
  <c r="AR327" i="3"/>
  <c r="AS327" i="3"/>
  <c r="AT327" i="3"/>
  <c r="AV327" i="3"/>
  <c r="AW327" i="3"/>
  <c r="AX327" i="3"/>
  <c r="AY327" i="3"/>
  <c r="AZ327" i="3"/>
  <c r="BB327" i="3"/>
  <c r="AQ328" i="3"/>
  <c r="AR328" i="3"/>
  <c r="AS328" i="3"/>
  <c r="AT328" i="3"/>
  <c r="AV328" i="3"/>
  <c r="AW328" i="3"/>
  <c r="AX328" i="3"/>
  <c r="AY328" i="3"/>
  <c r="AZ328" i="3"/>
  <c r="BB328" i="3"/>
  <c r="AQ329" i="3"/>
  <c r="AR329" i="3"/>
  <c r="AS329" i="3"/>
  <c r="AT329" i="3"/>
  <c r="AV329" i="3"/>
  <c r="AW329" i="3"/>
  <c r="AX329" i="3"/>
  <c r="AY329" i="3"/>
  <c r="AZ329" i="3"/>
  <c r="BB329" i="3"/>
  <c r="AQ330" i="3"/>
  <c r="AR330" i="3"/>
  <c r="AS330" i="3"/>
  <c r="AT330" i="3"/>
  <c r="AV330" i="3"/>
  <c r="AW330" i="3"/>
  <c r="AX330" i="3"/>
  <c r="AY330" i="3"/>
  <c r="AZ330" i="3"/>
  <c r="BB330" i="3"/>
  <c r="AQ331" i="3"/>
  <c r="AR331" i="3"/>
  <c r="AS331" i="3"/>
  <c r="AT331" i="3"/>
  <c r="AV331" i="3"/>
  <c r="AW331" i="3"/>
  <c r="AX331" i="3"/>
  <c r="AY331" i="3"/>
  <c r="AZ331" i="3"/>
  <c r="BB331" i="3"/>
  <c r="AQ332" i="3"/>
  <c r="AR332" i="3"/>
  <c r="AS332" i="3"/>
  <c r="AT332" i="3"/>
  <c r="AV332" i="3"/>
  <c r="AW332" i="3"/>
  <c r="AX332" i="3"/>
  <c r="AY332" i="3"/>
  <c r="AZ332" i="3"/>
  <c r="BB332" i="3"/>
  <c r="AQ333" i="3"/>
  <c r="AR333" i="3"/>
  <c r="AS333" i="3"/>
  <c r="AT333" i="3"/>
  <c r="AV333" i="3"/>
  <c r="AW333" i="3"/>
  <c r="AX333" i="3"/>
  <c r="AY333" i="3"/>
  <c r="AZ333" i="3"/>
  <c r="BB333" i="3"/>
  <c r="AQ334" i="3"/>
  <c r="AR334" i="3"/>
  <c r="AS334" i="3"/>
  <c r="AT334" i="3"/>
  <c r="AV334" i="3"/>
  <c r="AW334" i="3"/>
  <c r="AX334" i="3"/>
  <c r="AY334" i="3"/>
  <c r="AZ334" i="3"/>
  <c r="BB334" i="3"/>
  <c r="AQ335" i="3"/>
  <c r="AR335" i="3"/>
  <c r="AS335" i="3"/>
  <c r="AT335" i="3"/>
  <c r="AV335" i="3"/>
  <c r="AW335" i="3"/>
  <c r="AX335" i="3"/>
  <c r="AY335" i="3"/>
  <c r="AZ335" i="3"/>
  <c r="BB335" i="3"/>
  <c r="AQ336" i="3"/>
  <c r="AR336" i="3"/>
  <c r="AS336" i="3"/>
  <c r="AT336" i="3"/>
  <c r="AV336" i="3"/>
  <c r="AW336" i="3"/>
  <c r="AX336" i="3"/>
  <c r="AY336" i="3"/>
  <c r="AZ336" i="3"/>
  <c r="BB336" i="3"/>
  <c r="AQ337" i="3"/>
  <c r="AR337" i="3"/>
  <c r="AS337" i="3"/>
  <c r="AT337" i="3"/>
  <c r="AV337" i="3"/>
  <c r="AW337" i="3"/>
  <c r="AX337" i="3"/>
  <c r="AY337" i="3"/>
  <c r="AZ337" i="3"/>
  <c r="BB337" i="3"/>
  <c r="AQ338" i="3"/>
  <c r="AR338" i="3"/>
  <c r="AS338" i="3"/>
  <c r="AT338" i="3"/>
  <c r="AV338" i="3"/>
  <c r="AW338" i="3"/>
  <c r="AX338" i="3"/>
  <c r="AY338" i="3"/>
  <c r="AZ338" i="3"/>
  <c r="BB338" i="3"/>
  <c r="AQ339" i="3"/>
  <c r="AR339" i="3"/>
  <c r="AS339" i="3"/>
  <c r="AT339" i="3"/>
  <c r="AV339" i="3"/>
  <c r="AW339" i="3"/>
  <c r="AX339" i="3"/>
  <c r="AY339" i="3"/>
  <c r="AZ339" i="3"/>
  <c r="BB339" i="3"/>
  <c r="AQ340" i="3"/>
  <c r="AR340" i="3"/>
  <c r="AS340" i="3"/>
  <c r="AT340" i="3"/>
  <c r="AV340" i="3"/>
  <c r="AW340" i="3"/>
  <c r="AX340" i="3"/>
  <c r="AY340" i="3"/>
  <c r="AZ340" i="3"/>
  <c r="BB340" i="3"/>
  <c r="AQ341" i="3"/>
  <c r="AR341" i="3"/>
  <c r="AS341" i="3"/>
  <c r="AT341" i="3"/>
  <c r="AV341" i="3"/>
  <c r="AW341" i="3"/>
  <c r="AX341" i="3"/>
  <c r="AY341" i="3"/>
  <c r="AZ341" i="3"/>
  <c r="BB341" i="3"/>
  <c r="AQ342" i="3"/>
  <c r="AR342" i="3"/>
  <c r="AS342" i="3"/>
  <c r="AT342" i="3"/>
  <c r="AV342" i="3"/>
  <c r="AW342" i="3"/>
  <c r="AX342" i="3"/>
  <c r="AY342" i="3"/>
  <c r="AZ342" i="3"/>
  <c r="BB342" i="3"/>
  <c r="AQ343" i="3"/>
  <c r="AR343" i="3"/>
  <c r="AS343" i="3"/>
  <c r="AT343" i="3"/>
  <c r="AV343" i="3"/>
  <c r="AW343" i="3"/>
  <c r="AX343" i="3"/>
  <c r="AY343" i="3"/>
  <c r="AZ343" i="3"/>
  <c r="BB343" i="3"/>
  <c r="AQ344" i="3"/>
  <c r="AR344" i="3"/>
  <c r="AS344" i="3"/>
  <c r="AT344" i="3"/>
  <c r="AV344" i="3"/>
  <c r="AW344" i="3"/>
  <c r="AX344" i="3"/>
  <c r="AY344" i="3"/>
  <c r="AZ344" i="3"/>
  <c r="BB344" i="3"/>
  <c r="AQ345" i="3"/>
  <c r="AR345" i="3"/>
  <c r="AS345" i="3"/>
  <c r="AT345" i="3"/>
  <c r="AV345" i="3"/>
  <c r="AW345" i="3"/>
  <c r="AX345" i="3"/>
  <c r="AY345" i="3"/>
  <c r="AZ345" i="3"/>
  <c r="BB345" i="3"/>
  <c r="AQ346" i="3"/>
  <c r="AR346" i="3"/>
  <c r="AS346" i="3"/>
  <c r="AT346" i="3"/>
  <c r="AV346" i="3"/>
  <c r="AW346" i="3"/>
  <c r="AX346" i="3"/>
  <c r="AY346" i="3"/>
  <c r="AZ346" i="3"/>
  <c r="BB346" i="3"/>
  <c r="AQ347" i="3"/>
  <c r="AR347" i="3"/>
  <c r="AS347" i="3"/>
  <c r="AT347" i="3"/>
  <c r="AV347" i="3"/>
  <c r="AW347" i="3"/>
  <c r="AX347" i="3"/>
  <c r="AY347" i="3"/>
  <c r="AZ347" i="3"/>
  <c r="BB347" i="3"/>
  <c r="AQ348" i="3"/>
  <c r="AR348" i="3"/>
  <c r="AS348" i="3"/>
  <c r="AT348" i="3"/>
  <c r="AV348" i="3"/>
  <c r="AW348" i="3"/>
  <c r="AX348" i="3"/>
  <c r="AY348" i="3"/>
  <c r="AZ348" i="3"/>
  <c r="BB348" i="3"/>
  <c r="AQ349" i="3"/>
  <c r="AR349" i="3"/>
  <c r="AS349" i="3"/>
  <c r="AT349" i="3"/>
  <c r="AV349" i="3"/>
  <c r="AW349" i="3"/>
  <c r="AX349" i="3"/>
  <c r="AY349" i="3"/>
  <c r="AZ349" i="3"/>
  <c r="BB349" i="3"/>
  <c r="AQ350" i="3"/>
  <c r="AR350" i="3"/>
  <c r="AS350" i="3"/>
  <c r="AT350" i="3"/>
  <c r="AV350" i="3"/>
  <c r="AW350" i="3"/>
  <c r="AX350" i="3"/>
  <c r="AY350" i="3"/>
  <c r="AZ350" i="3"/>
  <c r="BB350" i="3"/>
  <c r="AQ351" i="3"/>
  <c r="AR351" i="3"/>
  <c r="AS351" i="3"/>
  <c r="AT351" i="3"/>
  <c r="AV351" i="3"/>
  <c r="AW351" i="3"/>
  <c r="AX351" i="3"/>
  <c r="AY351" i="3"/>
  <c r="AZ351" i="3"/>
  <c r="BB351" i="3"/>
  <c r="AQ352" i="3"/>
  <c r="AR352" i="3"/>
  <c r="AS352" i="3"/>
  <c r="AT352" i="3"/>
  <c r="AV352" i="3"/>
  <c r="AW352" i="3"/>
  <c r="AX352" i="3"/>
  <c r="AY352" i="3"/>
  <c r="AZ352" i="3"/>
  <c r="BB352" i="3"/>
  <c r="AQ353" i="3"/>
  <c r="AR353" i="3"/>
  <c r="AS353" i="3"/>
  <c r="AT353" i="3"/>
  <c r="AV353" i="3"/>
  <c r="AW353" i="3"/>
  <c r="AX353" i="3"/>
  <c r="AY353" i="3"/>
  <c r="AZ353" i="3"/>
  <c r="BB353" i="3"/>
  <c r="AQ354" i="3"/>
  <c r="AR354" i="3"/>
  <c r="AS354" i="3"/>
  <c r="AT354" i="3"/>
  <c r="AV354" i="3"/>
  <c r="AW354" i="3"/>
  <c r="AX354" i="3"/>
  <c r="AY354" i="3"/>
  <c r="AZ354" i="3"/>
  <c r="BB354" i="3"/>
  <c r="AQ355" i="3"/>
  <c r="AR355" i="3"/>
  <c r="AS355" i="3"/>
  <c r="AT355" i="3"/>
  <c r="AV355" i="3"/>
  <c r="AW355" i="3"/>
  <c r="AX355" i="3"/>
  <c r="AY355" i="3"/>
  <c r="AZ355" i="3"/>
  <c r="BB355" i="3"/>
  <c r="AQ356" i="3"/>
  <c r="AR356" i="3"/>
  <c r="AS356" i="3"/>
  <c r="AT356" i="3"/>
  <c r="AV356" i="3"/>
  <c r="AW356" i="3"/>
  <c r="AX356" i="3"/>
  <c r="AY356" i="3"/>
  <c r="AZ356" i="3"/>
  <c r="BB356" i="3"/>
  <c r="AQ357" i="3"/>
  <c r="AR357" i="3"/>
  <c r="AS357" i="3"/>
  <c r="AT357" i="3"/>
  <c r="AV357" i="3"/>
  <c r="AW357" i="3"/>
  <c r="AX357" i="3"/>
  <c r="AY357" i="3"/>
  <c r="AZ357" i="3"/>
  <c r="BB357" i="3"/>
  <c r="AQ358" i="3"/>
  <c r="AR358" i="3"/>
  <c r="AS358" i="3"/>
  <c r="AT358" i="3"/>
  <c r="AV358" i="3"/>
  <c r="AW358" i="3"/>
  <c r="AX358" i="3"/>
  <c r="AY358" i="3"/>
  <c r="AZ358" i="3"/>
  <c r="BB358" i="3"/>
  <c r="AQ359" i="3"/>
  <c r="AR359" i="3"/>
  <c r="AS359" i="3"/>
  <c r="AT359" i="3"/>
  <c r="AV359" i="3"/>
  <c r="AW359" i="3"/>
  <c r="AX359" i="3"/>
  <c r="AY359" i="3"/>
  <c r="AZ359" i="3"/>
  <c r="BB359" i="3"/>
  <c r="AQ360" i="3"/>
  <c r="AR360" i="3"/>
  <c r="AS360" i="3"/>
  <c r="AT360" i="3"/>
  <c r="AV360" i="3"/>
  <c r="AW360" i="3"/>
  <c r="AX360" i="3"/>
  <c r="AY360" i="3"/>
  <c r="AZ360" i="3"/>
  <c r="BB360" i="3"/>
  <c r="AQ361" i="3"/>
  <c r="AR361" i="3"/>
  <c r="AS361" i="3"/>
  <c r="AT361" i="3"/>
  <c r="AV361" i="3"/>
  <c r="AW361" i="3"/>
  <c r="AX361" i="3"/>
  <c r="AY361" i="3"/>
  <c r="AZ361" i="3"/>
  <c r="BB361" i="3"/>
  <c r="AQ362" i="3"/>
  <c r="AR362" i="3"/>
  <c r="AS362" i="3"/>
  <c r="AT362" i="3"/>
  <c r="AV362" i="3"/>
  <c r="AW362" i="3"/>
  <c r="AX362" i="3"/>
  <c r="AY362" i="3"/>
  <c r="AZ362" i="3"/>
  <c r="BB362" i="3"/>
  <c r="AQ363" i="3"/>
  <c r="AR363" i="3"/>
  <c r="AS363" i="3"/>
  <c r="AT363" i="3"/>
  <c r="AV363" i="3"/>
  <c r="AW363" i="3"/>
  <c r="AX363" i="3"/>
  <c r="AY363" i="3"/>
  <c r="AZ363" i="3"/>
  <c r="BB363" i="3"/>
  <c r="AQ364" i="3"/>
  <c r="AR364" i="3"/>
  <c r="AS364" i="3"/>
  <c r="AT364" i="3"/>
  <c r="AV364" i="3"/>
  <c r="AW364" i="3"/>
  <c r="AX364" i="3"/>
  <c r="AY364" i="3"/>
  <c r="AZ364" i="3"/>
  <c r="BB364" i="3"/>
  <c r="AQ365" i="3"/>
  <c r="AR365" i="3"/>
  <c r="AS365" i="3"/>
  <c r="AT365" i="3"/>
  <c r="AV365" i="3"/>
  <c r="AW365" i="3"/>
  <c r="AX365" i="3"/>
  <c r="AY365" i="3"/>
  <c r="AZ365" i="3"/>
  <c r="BB365" i="3"/>
  <c r="AQ366" i="3"/>
  <c r="AR366" i="3"/>
  <c r="AS366" i="3"/>
  <c r="AT366" i="3"/>
  <c r="AV366" i="3"/>
  <c r="AW366" i="3"/>
  <c r="AX366" i="3"/>
  <c r="AY366" i="3"/>
  <c r="AZ366" i="3"/>
  <c r="BB366" i="3"/>
  <c r="AQ367" i="3"/>
  <c r="AR367" i="3"/>
  <c r="AS367" i="3"/>
  <c r="AT367" i="3"/>
  <c r="AV367" i="3"/>
  <c r="AW367" i="3"/>
  <c r="AX367" i="3"/>
  <c r="AY367" i="3"/>
  <c r="AZ367" i="3"/>
  <c r="BB367" i="3"/>
  <c r="BB2" i="3"/>
  <c r="AZ2" i="3"/>
  <c r="AY2" i="3"/>
  <c r="AX2" i="3"/>
  <c r="AW2" i="3"/>
  <c r="AV2" i="3"/>
  <c r="AT2" i="3"/>
  <c r="AS2" i="3"/>
  <c r="AR2" i="3"/>
  <c r="AQ2" i="3"/>
  <c r="AN2" i="3" l="1"/>
  <c r="AN3" i="3" l="1"/>
  <c r="AO3" i="3"/>
  <c r="AN4" i="3"/>
  <c r="AO4" i="3"/>
  <c r="AN5" i="3"/>
  <c r="AO5" i="3"/>
  <c r="AN6" i="3"/>
  <c r="AO6" i="3"/>
  <c r="AN7" i="3"/>
  <c r="AO7" i="3"/>
  <c r="AN8" i="3"/>
  <c r="AO8" i="3"/>
  <c r="AN9" i="3"/>
  <c r="AO9" i="3"/>
  <c r="AN10" i="3"/>
  <c r="AO10" i="3"/>
  <c r="AN11" i="3"/>
  <c r="AO11" i="3"/>
  <c r="AN12" i="3"/>
  <c r="AO12" i="3"/>
  <c r="AN13" i="3"/>
  <c r="AO13" i="3"/>
  <c r="AN14" i="3"/>
  <c r="AO14" i="3"/>
  <c r="AN15" i="3"/>
  <c r="AO15" i="3"/>
  <c r="AN16" i="3"/>
  <c r="AO16" i="3"/>
  <c r="AN17" i="3"/>
  <c r="AO17" i="3"/>
  <c r="AN18" i="3"/>
  <c r="AO18" i="3"/>
  <c r="AN19" i="3"/>
  <c r="AO19" i="3"/>
  <c r="AN20" i="3"/>
  <c r="AO20" i="3"/>
  <c r="AN21" i="3"/>
  <c r="AO21" i="3"/>
  <c r="AN22" i="3"/>
  <c r="AO22" i="3"/>
  <c r="AN23" i="3"/>
  <c r="AO23" i="3"/>
  <c r="AN24" i="3"/>
  <c r="AO24" i="3"/>
  <c r="AN25" i="3"/>
  <c r="AO25" i="3"/>
  <c r="AN26" i="3"/>
  <c r="AO26" i="3"/>
  <c r="AN27" i="3"/>
  <c r="AO27" i="3"/>
  <c r="AN28" i="3"/>
  <c r="AO28" i="3"/>
  <c r="AN29" i="3"/>
  <c r="AO29" i="3"/>
  <c r="AN30" i="3"/>
  <c r="AO30" i="3"/>
  <c r="AN31" i="3"/>
  <c r="AO31" i="3"/>
  <c r="AN32" i="3"/>
  <c r="AO32" i="3"/>
  <c r="AN33" i="3"/>
  <c r="AO33" i="3"/>
  <c r="AN34" i="3"/>
  <c r="AO34" i="3"/>
  <c r="AN35" i="3"/>
  <c r="AO35" i="3"/>
  <c r="AN36" i="3"/>
  <c r="AO36" i="3"/>
  <c r="AN37" i="3"/>
  <c r="AO37" i="3"/>
  <c r="AN38" i="3"/>
  <c r="AO38" i="3"/>
  <c r="AN39" i="3"/>
  <c r="AO39" i="3"/>
  <c r="AN40" i="3"/>
  <c r="AO40" i="3"/>
  <c r="AN41" i="3"/>
  <c r="AO41" i="3"/>
  <c r="AN42" i="3"/>
  <c r="AO42" i="3"/>
  <c r="AN43" i="3"/>
  <c r="AO43" i="3"/>
  <c r="AN44" i="3"/>
  <c r="AO44" i="3"/>
  <c r="AN45" i="3"/>
  <c r="AO45" i="3"/>
  <c r="AN46" i="3"/>
  <c r="AO46" i="3"/>
  <c r="AN47" i="3"/>
  <c r="AO47" i="3"/>
  <c r="AN48" i="3"/>
  <c r="AO48" i="3"/>
  <c r="AN49" i="3"/>
  <c r="AO49" i="3"/>
  <c r="AN50" i="3"/>
  <c r="AO50" i="3"/>
  <c r="AN51" i="3"/>
  <c r="AO51" i="3"/>
  <c r="AN52" i="3"/>
  <c r="AO52" i="3"/>
  <c r="AN53" i="3"/>
  <c r="AO53" i="3"/>
  <c r="AN54" i="3"/>
  <c r="AO54" i="3"/>
  <c r="AN55" i="3"/>
  <c r="AO55" i="3"/>
  <c r="AN56" i="3"/>
  <c r="AO56" i="3"/>
  <c r="AN57" i="3"/>
  <c r="AO57" i="3"/>
  <c r="AN58" i="3"/>
  <c r="AO58" i="3"/>
  <c r="AN59" i="3"/>
  <c r="AO59" i="3"/>
  <c r="AN60" i="3"/>
  <c r="AO60" i="3"/>
  <c r="AN61" i="3"/>
  <c r="AO61" i="3"/>
  <c r="AN62" i="3"/>
  <c r="AO62" i="3"/>
  <c r="AN63" i="3"/>
  <c r="AO63" i="3"/>
  <c r="AN64" i="3"/>
  <c r="AO64" i="3"/>
  <c r="AN65" i="3"/>
  <c r="AO65" i="3"/>
  <c r="AN66" i="3"/>
  <c r="AO66" i="3"/>
  <c r="AN67" i="3"/>
  <c r="AO67" i="3"/>
  <c r="AN68" i="3"/>
  <c r="AO68" i="3"/>
  <c r="AN69" i="3"/>
  <c r="AO69" i="3"/>
  <c r="AN70" i="3"/>
  <c r="AO70" i="3"/>
  <c r="AN71" i="3"/>
  <c r="AO71" i="3"/>
  <c r="AN72" i="3"/>
  <c r="AO72" i="3"/>
  <c r="AN73" i="3"/>
  <c r="AO73" i="3"/>
  <c r="AN74" i="3"/>
  <c r="AO74" i="3"/>
  <c r="AN75" i="3"/>
  <c r="AO75" i="3"/>
  <c r="AN76" i="3"/>
  <c r="AO76" i="3"/>
  <c r="AN77" i="3"/>
  <c r="AO77" i="3"/>
  <c r="AN78" i="3"/>
  <c r="AO78" i="3"/>
  <c r="AN79" i="3"/>
  <c r="AO79" i="3"/>
  <c r="AN80" i="3"/>
  <c r="AO80" i="3"/>
  <c r="AN81" i="3"/>
  <c r="AO81" i="3"/>
  <c r="AN82" i="3"/>
  <c r="AO82" i="3"/>
  <c r="AN83" i="3"/>
  <c r="AO83" i="3"/>
  <c r="AN84" i="3"/>
  <c r="AO84" i="3"/>
  <c r="AN85" i="3"/>
  <c r="AO85" i="3"/>
  <c r="AN86" i="3"/>
  <c r="AO86" i="3"/>
  <c r="AN87" i="3"/>
  <c r="AO87" i="3"/>
  <c r="AN88" i="3"/>
  <c r="AO88" i="3"/>
  <c r="AN89" i="3"/>
  <c r="AO89" i="3"/>
  <c r="AN90" i="3"/>
  <c r="AO90" i="3"/>
  <c r="AN91" i="3"/>
  <c r="AO91" i="3"/>
  <c r="AN92" i="3"/>
  <c r="AO92" i="3"/>
  <c r="AN93" i="3"/>
  <c r="AO93" i="3"/>
  <c r="AN94" i="3"/>
  <c r="AO94" i="3"/>
  <c r="AN95" i="3"/>
  <c r="AO95" i="3"/>
  <c r="AN96" i="3"/>
  <c r="AO96" i="3"/>
  <c r="AN97" i="3"/>
  <c r="AO97" i="3"/>
  <c r="AN98" i="3"/>
  <c r="AO98" i="3"/>
  <c r="AN99" i="3"/>
  <c r="AO99" i="3"/>
  <c r="AN100" i="3"/>
  <c r="AO100" i="3"/>
  <c r="AN101" i="3"/>
  <c r="AO101" i="3"/>
  <c r="AN102" i="3"/>
  <c r="AO102" i="3"/>
  <c r="AN103" i="3"/>
  <c r="AO103" i="3"/>
  <c r="AN104" i="3"/>
  <c r="AO104" i="3"/>
  <c r="AN105" i="3"/>
  <c r="AO105" i="3"/>
  <c r="AN106" i="3"/>
  <c r="AO106" i="3"/>
  <c r="AN107" i="3"/>
  <c r="AO107" i="3"/>
  <c r="AN108" i="3"/>
  <c r="AO108" i="3"/>
  <c r="AN109" i="3"/>
  <c r="AO109" i="3"/>
  <c r="AN110" i="3"/>
  <c r="AO110" i="3"/>
  <c r="AN111" i="3"/>
  <c r="AO111" i="3"/>
  <c r="AN112" i="3"/>
  <c r="AO112" i="3"/>
  <c r="AN113" i="3"/>
  <c r="AO113" i="3"/>
  <c r="AN114" i="3"/>
  <c r="AO114" i="3"/>
  <c r="AN115" i="3"/>
  <c r="AO115" i="3"/>
  <c r="AN116" i="3"/>
  <c r="AO116" i="3"/>
  <c r="AN117" i="3"/>
  <c r="AO117" i="3"/>
  <c r="AN118" i="3"/>
  <c r="AO118" i="3"/>
  <c r="AN119" i="3"/>
  <c r="AO119" i="3"/>
  <c r="AN120" i="3"/>
  <c r="AO120" i="3"/>
  <c r="AN121" i="3"/>
  <c r="AO121" i="3"/>
  <c r="AN122" i="3"/>
  <c r="AO122" i="3"/>
  <c r="AN123" i="3"/>
  <c r="AO123" i="3"/>
  <c r="AN124" i="3"/>
  <c r="AO124" i="3"/>
  <c r="AN125" i="3"/>
  <c r="AO125" i="3"/>
  <c r="AN126" i="3"/>
  <c r="AO126" i="3"/>
  <c r="AN127" i="3"/>
  <c r="AO127" i="3"/>
  <c r="AN128" i="3"/>
  <c r="AO128" i="3"/>
  <c r="AN129" i="3"/>
  <c r="AO129" i="3"/>
  <c r="AN130" i="3"/>
  <c r="AO130" i="3"/>
  <c r="AN131" i="3"/>
  <c r="AO131" i="3"/>
  <c r="AN132" i="3"/>
  <c r="AO132" i="3"/>
  <c r="AN133" i="3"/>
  <c r="AO133" i="3"/>
  <c r="AN134" i="3"/>
  <c r="AO134" i="3"/>
  <c r="AN135" i="3"/>
  <c r="AO135" i="3"/>
  <c r="AN136" i="3"/>
  <c r="AO136" i="3"/>
  <c r="AN137" i="3"/>
  <c r="AO137" i="3"/>
  <c r="AN138" i="3"/>
  <c r="AO138" i="3"/>
  <c r="AN139" i="3"/>
  <c r="AO139" i="3"/>
  <c r="AN140" i="3"/>
  <c r="AO140" i="3"/>
  <c r="AN141" i="3"/>
  <c r="AO141" i="3"/>
  <c r="AN142" i="3"/>
  <c r="AO142" i="3"/>
  <c r="AN143" i="3"/>
  <c r="AO143" i="3"/>
  <c r="AN144" i="3"/>
  <c r="AO144" i="3"/>
  <c r="AN145" i="3"/>
  <c r="AO145" i="3"/>
  <c r="AN146" i="3"/>
  <c r="AO146" i="3"/>
  <c r="AN147" i="3"/>
  <c r="AO147" i="3"/>
  <c r="AN148" i="3"/>
  <c r="AO148" i="3"/>
  <c r="AN149" i="3"/>
  <c r="AO149" i="3"/>
  <c r="AN150" i="3"/>
  <c r="AO150" i="3"/>
  <c r="AN151" i="3"/>
  <c r="AO151" i="3"/>
  <c r="AN152" i="3"/>
  <c r="AO152" i="3"/>
  <c r="AN153" i="3"/>
  <c r="AO153" i="3"/>
  <c r="AN154" i="3"/>
  <c r="AO154" i="3"/>
  <c r="AN155" i="3"/>
  <c r="AO155" i="3"/>
  <c r="AN156" i="3"/>
  <c r="AO156" i="3"/>
  <c r="AN157" i="3"/>
  <c r="AO157" i="3"/>
  <c r="AN158" i="3"/>
  <c r="AO158" i="3"/>
  <c r="AN159" i="3"/>
  <c r="AO159" i="3"/>
  <c r="AN160" i="3"/>
  <c r="AO160" i="3"/>
  <c r="AN161" i="3"/>
  <c r="AO161" i="3"/>
  <c r="AN162" i="3"/>
  <c r="AO162" i="3"/>
  <c r="AN163" i="3"/>
  <c r="AO163" i="3"/>
  <c r="AN164" i="3"/>
  <c r="AO164" i="3"/>
  <c r="AN165" i="3"/>
  <c r="AO165" i="3"/>
  <c r="AN166" i="3"/>
  <c r="AO166" i="3"/>
  <c r="AN167" i="3"/>
  <c r="AO167" i="3"/>
  <c r="AN168" i="3"/>
  <c r="AO168" i="3"/>
  <c r="AN169" i="3"/>
  <c r="AO169" i="3"/>
  <c r="AN170" i="3"/>
  <c r="AO170" i="3"/>
  <c r="AN171" i="3"/>
  <c r="AO171" i="3"/>
  <c r="AN172" i="3"/>
  <c r="AO172" i="3"/>
  <c r="AN173" i="3"/>
  <c r="AO173" i="3"/>
  <c r="AN174" i="3"/>
  <c r="AO174" i="3"/>
  <c r="AN175" i="3"/>
  <c r="AO175" i="3"/>
  <c r="AN176" i="3"/>
  <c r="AO176" i="3"/>
  <c r="AN177" i="3"/>
  <c r="AO177" i="3"/>
  <c r="AN178" i="3"/>
  <c r="AO178" i="3"/>
  <c r="AN179" i="3"/>
  <c r="AO179" i="3"/>
  <c r="AN180" i="3"/>
  <c r="AO180" i="3"/>
  <c r="AN181" i="3"/>
  <c r="AO181" i="3"/>
  <c r="AN182" i="3"/>
  <c r="AO182" i="3"/>
  <c r="AN183" i="3"/>
  <c r="AO183" i="3"/>
  <c r="AN184" i="3"/>
  <c r="AO184" i="3"/>
  <c r="AN185" i="3"/>
  <c r="AO185" i="3"/>
  <c r="AN186" i="3"/>
  <c r="AO186" i="3"/>
  <c r="AN187" i="3"/>
  <c r="AO187" i="3"/>
  <c r="AN188" i="3"/>
  <c r="AO188" i="3"/>
  <c r="AN189" i="3"/>
  <c r="AO189" i="3"/>
  <c r="AN190" i="3"/>
  <c r="AO190" i="3"/>
  <c r="AN191" i="3"/>
  <c r="AO191" i="3"/>
  <c r="AN192" i="3"/>
  <c r="AO192" i="3"/>
  <c r="AN193" i="3"/>
  <c r="AO193" i="3"/>
  <c r="AN194" i="3"/>
  <c r="AO194" i="3"/>
  <c r="AN195" i="3"/>
  <c r="AO195" i="3"/>
  <c r="AN196" i="3"/>
  <c r="AO196" i="3"/>
  <c r="AN197" i="3"/>
  <c r="AO197" i="3"/>
  <c r="AN198" i="3"/>
  <c r="AO198" i="3"/>
  <c r="AN199" i="3"/>
  <c r="AO199" i="3"/>
  <c r="AN200" i="3"/>
  <c r="AO200" i="3"/>
  <c r="AN201" i="3"/>
  <c r="AO201" i="3"/>
  <c r="AN202" i="3"/>
  <c r="AO202" i="3"/>
  <c r="AN203" i="3"/>
  <c r="AO203" i="3"/>
  <c r="AN204" i="3"/>
  <c r="AO204" i="3"/>
  <c r="AN205" i="3"/>
  <c r="AO205" i="3"/>
  <c r="AN206" i="3"/>
  <c r="AO206" i="3"/>
  <c r="AN207" i="3"/>
  <c r="AO207" i="3"/>
  <c r="AN208" i="3"/>
  <c r="AO208" i="3"/>
  <c r="AN209" i="3"/>
  <c r="AO209" i="3"/>
  <c r="AN210" i="3"/>
  <c r="AO210" i="3"/>
  <c r="AN211" i="3"/>
  <c r="AO211" i="3"/>
  <c r="AN212" i="3"/>
  <c r="AO212" i="3"/>
  <c r="AN213" i="3"/>
  <c r="AO213" i="3"/>
  <c r="AN214" i="3"/>
  <c r="AO214" i="3"/>
  <c r="AN215" i="3"/>
  <c r="AO215" i="3"/>
  <c r="AN216" i="3"/>
  <c r="AO216" i="3"/>
  <c r="AN217" i="3"/>
  <c r="AO217" i="3"/>
  <c r="AN218" i="3"/>
  <c r="AO218" i="3"/>
  <c r="AN219" i="3"/>
  <c r="AO219" i="3"/>
  <c r="AN220" i="3"/>
  <c r="AO220" i="3"/>
  <c r="AN221" i="3"/>
  <c r="AO221" i="3"/>
  <c r="AN222" i="3"/>
  <c r="AO222" i="3"/>
  <c r="AN223" i="3"/>
  <c r="AO223" i="3"/>
  <c r="AN224" i="3"/>
  <c r="AO224" i="3"/>
  <c r="AN225" i="3"/>
  <c r="AO225" i="3"/>
  <c r="AN226" i="3"/>
  <c r="AO226" i="3"/>
  <c r="AN227" i="3"/>
  <c r="AO227" i="3"/>
  <c r="AN228" i="3"/>
  <c r="AO228" i="3"/>
  <c r="AN229" i="3"/>
  <c r="AO229" i="3"/>
  <c r="AN230" i="3"/>
  <c r="AO230" i="3"/>
  <c r="AN231" i="3"/>
  <c r="AO231" i="3"/>
  <c r="AN232" i="3"/>
  <c r="AO232" i="3"/>
  <c r="AN233" i="3"/>
  <c r="AO233" i="3"/>
  <c r="AN234" i="3"/>
  <c r="AO234" i="3"/>
  <c r="AN235" i="3"/>
  <c r="AO235" i="3"/>
  <c r="AN236" i="3"/>
  <c r="AO236" i="3"/>
  <c r="AN237" i="3"/>
  <c r="AO237" i="3"/>
  <c r="AN238" i="3"/>
  <c r="AO238" i="3"/>
  <c r="AN239" i="3"/>
  <c r="AO239" i="3"/>
  <c r="AN240" i="3"/>
  <c r="AO240" i="3"/>
  <c r="AN241" i="3"/>
  <c r="AO241" i="3"/>
  <c r="AN242" i="3"/>
  <c r="AO242" i="3"/>
  <c r="AN243" i="3"/>
  <c r="AO243" i="3"/>
  <c r="AN244" i="3"/>
  <c r="AO244" i="3"/>
  <c r="AN245" i="3"/>
  <c r="AO245" i="3"/>
  <c r="AN246" i="3"/>
  <c r="AO246" i="3"/>
  <c r="AN247" i="3"/>
  <c r="AO247" i="3"/>
  <c r="AN248" i="3"/>
  <c r="AO248" i="3"/>
  <c r="AN249" i="3"/>
  <c r="AO249" i="3"/>
  <c r="AN250" i="3"/>
  <c r="AO250" i="3"/>
  <c r="AN251" i="3"/>
  <c r="AO251" i="3"/>
  <c r="AN252" i="3"/>
  <c r="AO252" i="3"/>
  <c r="AN253" i="3"/>
  <c r="AO253" i="3"/>
  <c r="AN254" i="3"/>
  <c r="AO254" i="3"/>
  <c r="AN255" i="3"/>
  <c r="AO255" i="3"/>
  <c r="AN256" i="3"/>
  <c r="AO256" i="3"/>
  <c r="AN257" i="3"/>
  <c r="AO257" i="3"/>
  <c r="AN258" i="3"/>
  <c r="AO258" i="3"/>
  <c r="AN259" i="3"/>
  <c r="AO259" i="3"/>
  <c r="AN260" i="3"/>
  <c r="AO260" i="3"/>
  <c r="AN261" i="3"/>
  <c r="AO261" i="3"/>
  <c r="AN262" i="3"/>
  <c r="AO262" i="3"/>
  <c r="AN263" i="3"/>
  <c r="AO263" i="3"/>
  <c r="AN264" i="3"/>
  <c r="AO264" i="3"/>
  <c r="AN265" i="3"/>
  <c r="AO265" i="3"/>
  <c r="AN266" i="3"/>
  <c r="AO266" i="3"/>
  <c r="AN267" i="3"/>
  <c r="AO267" i="3"/>
  <c r="AN268" i="3"/>
  <c r="AO268" i="3"/>
  <c r="AN269" i="3"/>
  <c r="AO269" i="3"/>
  <c r="AN270" i="3"/>
  <c r="AO270" i="3"/>
  <c r="AN271" i="3"/>
  <c r="AO271" i="3"/>
  <c r="AN272" i="3"/>
  <c r="AO272" i="3"/>
  <c r="AN273" i="3"/>
  <c r="AO273" i="3"/>
  <c r="AN274" i="3"/>
  <c r="AO274" i="3"/>
  <c r="AN275" i="3"/>
  <c r="AO275" i="3"/>
  <c r="AN276" i="3"/>
  <c r="AO276" i="3"/>
  <c r="AN277" i="3"/>
  <c r="AO277" i="3"/>
  <c r="AN278" i="3"/>
  <c r="AO278" i="3"/>
  <c r="AN279" i="3"/>
  <c r="AO279" i="3"/>
  <c r="AN280" i="3"/>
  <c r="AO280" i="3"/>
  <c r="AN281" i="3"/>
  <c r="AO281" i="3"/>
  <c r="AN282" i="3"/>
  <c r="AO282" i="3"/>
  <c r="AN283" i="3"/>
  <c r="AO283" i="3"/>
  <c r="AN284" i="3"/>
  <c r="AO284" i="3"/>
  <c r="AN285" i="3"/>
  <c r="AO285" i="3"/>
  <c r="AN286" i="3"/>
  <c r="AO286" i="3"/>
  <c r="AN287" i="3"/>
  <c r="AO287" i="3"/>
  <c r="AN288" i="3"/>
  <c r="AO288" i="3"/>
  <c r="AN289" i="3"/>
  <c r="AO289" i="3"/>
  <c r="AN290" i="3"/>
  <c r="AO290" i="3"/>
  <c r="AN291" i="3"/>
  <c r="AO291" i="3"/>
  <c r="AN292" i="3"/>
  <c r="AO292" i="3"/>
  <c r="AN293" i="3"/>
  <c r="AO293" i="3"/>
  <c r="AN294" i="3"/>
  <c r="AO294" i="3"/>
  <c r="AN295" i="3"/>
  <c r="AO295" i="3"/>
  <c r="AN296" i="3"/>
  <c r="AO296" i="3"/>
  <c r="AN297" i="3"/>
  <c r="AO297" i="3"/>
  <c r="AN298" i="3"/>
  <c r="AO298" i="3"/>
  <c r="AN299" i="3"/>
  <c r="AO299" i="3"/>
  <c r="AN300" i="3"/>
  <c r="AO300" i="3"/>
  <c r="AN301" i="3"/>
  <c r="AO301" i="3"/>
  <c r="AN302" i="3"/>
  <c r="AO302" i="3"/>
  <c r="AN303" i="3"/>
  <c r="AO303" i="3"/>
  <c r="AN304" i="3"/>
  <c r="AO304" i="3"/>
  <c r="AN305" i="3"/>
  <c r="AO305" i="3"/>
  <c r="AN306" i="3"/>
  <c r="AO306" i="3"/>
  <c r="AN307" i="3"/>
  <c r="AO307" i="3"/>
  <c r="AN308" i="3"/>
  <c r="AO308" i="3"/>
  <c r="AN309" i="3"/>
  <c r="AO309" i="3"/>
  <c r="AN310" i="3"/>
  <c r="AO310" i="3"/>
  <c r="AN311" i="3"/>
  <c r="AO311" i="3"/>
  <c r="AN312" i="3"/>
  <c r="AO312" i="3"/>
  <c r="AN313" i="3"/>
  <c r="AO313" i="3"/>
  <c r="AN314" i="3"/>
  <c r="AO314" i="3"/>
  <c r="AN315" i="3"/>
  <c r="AO315" i="3"/>
  <c r="AN316" i="3"/>
  <c r="AO316" i="3"/>
  <c r="AN317" i="3"/>
  <c r="AO317" i="3"/>
  <c r="AN318" i="3"/>
  <c r="AO318" i="3"/>
  <c r="AN319" i="3"/>
  <c r="AO319" i="3"/>
  <c r="AN320" i="3"/>
  <c r="AO320" i="3"/>
  <c r="AN321" i="3"/>
  <c r="AO321" i="3"/>
  <c r="AN322" i="3"/>
  <c r="AO322" i="3"/>
  <c r="AN323" i="3"/>
  <c r="AO323" i="3"/>
  <c r="AN324" i="3"/>
  <c r="AO324" i="3"/>
  <c r="AN325" i="3"/>
  <c r="AO325" i="3"/>
  <c r="AN326" i="3"/>
  <c r="AO326" i="3"/>
  <c r="AN327" i="3"/>
  <c r="AO327" i="3"/>
  <c r="AN328" i="3"/>
  <c r="AO328" i="3"/>
  <c r="AN329" i="3"/>
  <c r="AO329" i="3"/>
  <c r="AN330" i="3"/>
  <c r="AO330" i="3"/>
  <c r="AN331" i="3"/>
  <c r="AO331" i="3"/>
  <c r="AN332" i="3"/>
  <c r="AO332" i="3"/>
  <c r="AN333" i="3"/>
  <c r="AO333" i="3"/>
  <c r="AN334" i="3"/>
  <c r="AO334" i="3"/>
  <c r="AN335" i="3"/>
  <c r="AO335" i="3"/>
  <c r="AN336" i="3"/>
  <c r="AO336" i="3"/>
  <c r="AN337" i="3"/>
  <c r="AO337" i="3"/>
  <c r="AN338" i="3"/>
  <c r="AO338" i="3"/>
  <c r="AN339" i="3"/>
  <c r="AO339" i="3"/>
  <c r="AN340" i="3"/>
  <c r="AO340" i="3"/>
  <c r="AN341" i="3"/>
  <c r="AO341" i="3"/>
  <c r="AN342" i="3"/>
  <c r="AO342" i="3"/>
  <c r="AN343" i="3"/>
  <c r="AO343" i="3"/>
  <c r="AN344" i="3"/>
  <c r="AO344" i="3"/>
  <c r="AN345" i="3"/>
  <c r="AO345" i="3"/>
  <c r="AN346" i="3"/>
  <c r="AO346" i="3"/>
  <c r="AN347" i="3"/>
  <c r="AO347" i="3"/>
  <c r="AN348" i="3"/>
  <c r="AO348" i="3"/>
  <c r="AN349" i="3"/>
  <c r="AO349" i="3"/>
  <c r="AN350" i="3"/>
  <c r="AO350" i="3"/>
  <c r="AN351" i="3"/>
  <c r="AO351" i="3"/>
  <c r="AN352" i="3"/>
  <c r="AO352" i="3"/>
  <c r="AN353" i="3"/>
  <c r="AO353" i="3"/>
  <c r="AN354" i="3"/>
  <c r="AO354" i="3"/>
  <c r="AN355" i="3"/>
  <c r="AO355" i="3"/>
  <c r="AN356" i="3"/>
  <c r="AO356" i="3"/>
  <c r="AN357" i="3"/>
  <c r="AO357" i="3"/>
  <c r="AN358" i="3"/>
  <c r="AO358" i="3"/>
  <c r="AN359" i="3"/>
  <c r="AO359" i="3"/>
  <c r="AN360" i="3"/>
  <c r="AO360" i="3"/>
  <c r="AN361" i="3"/>
  <c r="AO361" i="3"/>
  <c r="AN362" i="3"/>
  <c r="AO362" i="3"/>
  <c r="AN363" i="3"/>
  <c r="AO363" i="3"/>
  <c r="AN364" i="3"/>
  <c r="AO364" i="3"/>
  <c r="AN365" i="3"/>
  <c r="AO365" i="3"/>
  <c r="AN366" i="3"/>
  <c r="AO366" i="3"/>
  <c r="AN367" i="3"/>
  <c r="AO367" i="3"/>
  <c r="AO2" i="3"/>
</calcChain>
</file>

<file path=xl/comments1.xml><?xml version="1.0" encoding="utf-8"?>
<comments xmlns="http://schemas.openxmlformats.org/spreadsheetml/2006/main">
  <authors>
    <author>Ville de Geneve</author>
  </authors>
  <commentList>
    <comment ref="F96" authorId="0">
      <text>
        <r>
          <rPr>
            <b/>
            <sz val="12"/>
            <color indexed="81"/>
            <rFont val="Tahoma"/>
            <family val="2"/>
          </rPr>
          <t>GT : Aménagement de Casernes
de 09h00 à 10h00.</t>
        </r>
      </text>
    </comment>
    <comment ref="F104" authorId="0">
      <text>
        <r>
          <rPr>
            <b/>
            <sz val="12"/>
            <color indexed="81"/>
            <rFont val="Tahoma"/>
            <family val="2"/>
          </rPr>
          <t>GT : Aménagement de Casernes
de 07h30 à 11h00.</t>
        </r>
      </text>
    </comment>
    <comment ref="P140" authorId="0">
      <text>
        <r>
          <rPr>
            <b/>
            <sz val="16"/>
            <color indexed="81"/>
            <rFont val="Tahoma"/>
            <family val="2"/>
          </rPr>
          <t xml:space="preserve">Déménagement </t>
        </r>
      </text>
    </comment>
    <comment ref="P141" authorId="0">
      <text>
        <r>
          <rPr>
            <b/>
            <sz val="16"/>
            <color indexed="81"/>
            <rFont val="Tahoma"/>
            <family val="2"/>
          </rPr>
          <t>Déménagement</t>
        </r>
      </text>
    </comment>
    <comment ref="AK174" authorId="0">
      <text>
        <r>
          <rPr>
            <b/>
            <sz val="16"/>
            <color indexed="81"/>
            <rFont val="Tahoma"/>
            <family val="2"/>
          </rPr>
          <t>NOX</t>
        </r>
      </text>
    </comment>
  </commentList>
</comments>
</file>

<file path=xl/sharedStrings.xml><?xml version="1.0" encoding="utf-8"?>
<sst xmlns="http://schemas.openxmlformats.org/spreadsheetml/2006/main" count="5137" uniqueCount="179">
  <si>
    <t>Mardi</t>
  </si>
  <si>
    <t>Mercredi</t>
  </si>
  <si>
    <t>Jeudi</t>
  </si>
  <si>
    <t>Vendredi</t>
  </si>
  <si>
    <t>Samedi</t>
  </si>
  <si>
    <t>Dimanche</t>
  </si>
  <si>
    <t>Lundi</t>
  </si>
  <si>
    <t>Code</t>
  </si>
  <si>
    <t>AC</t>
  </si>
  <si>
    <t>AC-8</t>
  </si>
  <si>
    <t>AC-8C</t>
  </si>
  <si>
    <t>AC-12</t>
  </si>
  <si>
    <t>AC-12C</t>
  </si>
  <si>
    <t>AC-25%</t>
  </si>
  <si>
    <t>AC-50%</t>
  </si>
  <si>
    <t>AC-75%</t>
  </si>
  <si>
    <t>B-7</t>
  </si>
  <si>
    <t>B-8</t>
  </si>
  <si>
    <t>B-M</t>
  </si>
  <si>
    <t>B-AP</t>
  </si>
  <si>
    <t>B-50%</t>
  </si>
  <si>
    <t>B-7-P</t>
  </si>
  <si>
    <t>B-8-P</t>
  </si>
  <si>
    <t>B-M-P</t>
  </si>
  <si>
    <t>B-AP-P</t>
  </si>
  <si>
    <t>P-S</t>
  </si>
  <si>
    <t>P-D</t>
  </si>
  <si>
    <t>P-F</t>
  </si>
  <si>
    <t>C-HD-7</t>
  </si>
  <si>
    <t>C-HD-8</t>
  </si>
  <si>
    <t>C-HD-12</t>
  </si>
  <si>
    <t>C-Mat</t>
  </si>
  <si>
    <t>C-SP-12</t>
  </si>
  <si>
    <t>C-SP-8</t>
  </si>
  <si>
    <t>C-Comp</t>
  </si>
  <si>
    <t>F</t>
  </si>
  <si>
    <t>F8-100</t>
  </si>
  <si>
    <t>F8-150</t>
  </si>
  <si>
    <t>F12-100</t>
  </si>
  <si>
    <t>F12-150</t>
  </si>
  <si>
    <t>Cas-12</t>
  </si>
  <si>
    <t>Cas-14</t>
  </si>
  <si>
    <t>Cas-24</t>
  </si>
  <si>
    <t>MA</t>
  </si>
  <si>
    <t>MA-8</t>
  </si>
  <si>
    <t>MA-8C</t>
  </si>
  <si>
    <t>MA-12</t>
  </si>
  <si>
    <t>MA-12C</t>
  </si>
  <si>
    <t>MA-25%</t>
  </si>
  <si>
    <t>MA-50%</t>
  </si>
  <si>
    <t>MA-75%</t>
  </si>
  <si>
    <t>Men-J</t>
  </si>
  <si>
    <t>VAC</t>
  </si>
  <si>
    <t>VAC-8</t>
  </si>
  <si>
    <t>VAC-12</t>
  </si>
  <si>
    <t>N</t>
  </si>
  <si>
    <t>N-1</t>
  </si>
  <si>
    <t>N-2</t>
  </si>
  <si>
    <t>N-3</t>
  </si>
  <si>
    <t>N-1-CG</t>
  </si>
  <si>
    <t>N-2-CG</t>
  </si>
  <si>
    <t>N-3-CG</t>
  </si>
  <si>
    <t>N-1-P</t>
  </si>
  <si>
    <t>N-2-P</t>
  </si>
  <si>
    <t>N-3-P</t>
  </si>
  <si>
    <t>N-CG-P</t>
  </si>
  <si>
    <t>J</t>
  </si>
  <si>
    <t>J-CG</t>
  </si>
  <si>
    <t>J-CG-P</t>
  </si>
  <si>
    <t>OUI</t>
  </si>
  <si>
    <t>NON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</si>
  <si>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</si>
  <si>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</si>
  <si>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</si>
  <si>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</si>
  <si>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</si>
  <si>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</si>
  <si>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</si>
  <si>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</si>
  <si>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</si>
  <si>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</si>
  <si>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</si>
  <si>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C-Enf-8</t>
  </si>
  <si>
    <t>C-Enf-12</t>
  </si>
  <si>
    <t>HD en -</t>
  </si>
  <si>
    <t>HD en +</t>
  </si>
  <si>
    <t>Heures Payées</t>
  </si>
  <si>
    <t>F8-100-P</t>
  </si>
  <si>
    <t>MA-24</t>
  </si>
  <si>
    <t>Decembre</t>
  </si>
  <si>
    <t>J-P</t>
  </si>
  <si>
    <t>J-71</t>
  </si>
  <si>
    <t>N-4</t>
  </si>
  <si>
    <t>N-4-CG</t>
  </si>
  <si>
    <t>N-4-P</t>
  </si>
  <si>
    <t>Men-N</t>
  </si>
  <si>
    <t>DEMIERRE Olivier</t>
  </si>
  <si>
    <t>GIROUD Jean-Pierre</t>
  </si>
  <si>
    <t>KAECH Pierre</t>
  </si>
  <si>
    <t>MANULI Antoine</t>
  </si>
  <si>
    <t>MICHEL Aline</t>
  </si>
  <si>
    <t>PAGLIARA Betty</t>
  </si>
  <si>
    <t>PIGHIN Samuel</t>
  </si>
  <si>
    <t>ROBATEL Marc</t>
  </si>
  <si>
    <t>SCARAMUZZI Dominique</t>
  </si>
  <si>
    <t>ZUTTER Renaud</t>
  </si>
  <si>
    <t>FAVRE MAGALI</t>
  </si>
  <si>
    <t>PEREIRA Ricardo</t>
  </si>
  <si>
    <t>GAGINNI Didier</t>
  </si>
  <si>
    <t>J-4</t>
  </si>
  <si>
    <t>Men-N1</t>
  </si>
  <si>
    <t>N1</t>
  </si>
  <si>
    <t>N-CG-1</t>
  </si>
  <si>
    <t>N-CG-2</t>
  </si>
  <si>
    <t>N-CG-3</t>
  </si>
  <si>
    <t>N-71</t>
  </si>
  <si>
    <t>J-Tach.</t>
  </si>
  <si>
    <t>Ast</t>
  </si>
  <si>
    <t>N2</t>
  </si>
  <si>
    <t>JERONIMO Valter</t>
  </si>
  <si>
    <t>P</t>
  </si>
  <si>
    <t>J-3</t>
  </si>
  <si>
    <t>J-2</t>
  </si>
  <si>
    <t>N3</t>
  </si>
  <si>
    <t>N71</t>
  </si>
  <si>
    <t>Abs</t>
  </si>
  <si>
    <t>OK</t>
  </si>
  <si>
    <t>J-1</t>
  </si>
  <si>
    <t>VAC 17</t>
  </si>
  <si>
    <t>3 OP. NUIT - SAINT-SYLVESTRE</t>
  </si>
  <si>
    <t>1 OP. SUR SITE - COURSE DE L'ESCALADE</t>
  </si>
  <si>
    <t>3 OP. NUIT - FETE DU 1er AOÛT</t>
  </si>
  <si>
    <t>3 OP. 24h ET 1 OP. SUR SITE - LAKE PARADE &amp; LAKE SENSATION</t>
  </si>
  <si>
    <t>3 OP. NUIT - FETE DE LA MUSIQUE</t>
  </si>
  <si>
    <t>3 OP. JOUR - FETE DE LA MUSIQUE</t>
  </si>
  <si>
    <t>3 OP. 24h - FETE DE LA MUSIQUE</t>
  </si>
  <si>
    <t>3 OP. NUIT - FETE DE L'ESPOIR</t>
  </si>
  <si>
    <t>3 OP. JOUR - HARMONY GENEVE MARATHON</t>
  </si>
  <si>
    <t>3 OP. JOUR - TOUR DE ROMANDIE</t>
  </si>
  <si>
    <t>☺</t>
  </si>
  <si>
    <t>4 OP. JOUR - EXERCICE PETROLIER MULTI-SITES</t>
  </si>
  <si>
    <t>3 OP. NUIT ET 1 OP. SUR SITE - FETE DE GENEVE - GRD FEU</t>
  </si>
  <si>
    <t>Attention Formation
Guide et soutien
en 2017</t>
  </si>
  <si>
    <r>
      <rPr>
        <b/>
        <sz val="12"/>
        <color theme="1"/>
        <rFont val="Arial"/>
        <family val="2"/>
      </rPr>
      <t>PIGHIN</t>
    </r>
    <r>
      <rPr>
        <sz val="12"/>
        <color theme="1"/>
        <rFont val="Arial"/>
        <family val="2"/>
      </rPr>
      <t xml:space="preserve"> formation NOX</t>
    </r>
  </si>
  <si>
    <r>
      <rPr>
        <b/>
        <sz val="12"/>
        <color theme="1"/>
        <rFont val="Arial"/>
        <family val="2"/>
      </rPr>
      <t>GIROUD</t>
    </r>
    <r>
      <rPr>
        <sz val="12"/>
        <color theme="1"/>
        <rFont val="Arial"/>
        <family val="2"/>
      </rPr>
      <t xml:space="preserve"> formation NOX</t>
    </r>
  </si>
  <si>
    <r>
      <rPr>
        <b/>
        <sz val="12"/>
        <color theme="1"/>
        <rFont val="Arial"/>
        <family val="2"/>
      </rPr>
      <t>FAVRE</t>
    </r>
    <r>
      <rPr>
        <sz val="12"/>
        <color theme="1"/>
        <rFont val="Arial"/>
        <family val="2"/>
      </rPr>
      <t xml:space="preserve"> formation NOX</t>
    </r>
  </si>
  <si>
    <r>
      <rPr>
        <b/>
        <sz val="12"/>
        <color theme="1"/>
        <rFont val="Arial"/>
        <family val="2"/>
      </rPr>
      <t>PEREIRA</t>
    </r>
    <r>
      <rPr>
        <sz val="12"/>
        <color theme="1"/>
        <rFont val="Arial"/>
        <family val="2"/>
      </rPr>
      <t xml:space="preserve"> formation NOX</t>
    </r>
  </si>
  <si>
    <r>
      <rPr>
        <b/>
        <sz val="12"/>
        <color theme="1"/>
        <rFont val="Arial"/>
        <family val="2"/>
      </rPr>
      <t>ABAD</t>
    </r>
    <r>
      <rPr>
        <sz val="12"/>
        <color theme="1"/>
        <rFont val="Arial"/>
        <family val="2"/>
      </rPr>
      <t xml:space="preserve"> formation NOX</t>
    </r>
  </si>
  <si>
    <r>
      <rPr>
        <b/>
        <sz val="12"/>
        <color theme="1"/>
        <rFont val="Arial"/>
        <family val="2"/>
      </rPr>
      <t>VOUILLAMOZ</t>
    </r>
    <r>
      <rPr>
        <sz val="12"/>
        <color theme="1"/>
        <rFont val="Arial"/>
        <family val="2"/>
      </rPr>
      <t xml:space="preserve"> formation NOX</t>
    </r>
  </si>
  <si>
    <r>
      <rPr>
        <b/>
        <sz val="12"/>
        <color theme="1"/>
        <rFont val="Arial"/>
        <family val="2"/>
      </rPr>
      <t>JERONIMO</t>
    </r>
    <r>
      <rPr>
        <sz val="12"/>
        <color theme="1"/>
        <rFont val="Arial"/>
        <family val="2"/>
      </rPr>
      <t xml:space="preserve"> formation NOX</t>
    </r>
  </si>
  <si>
    <r>
      <rPr>
        <b/>
        <sz val="12"/>
        <color theme="1"/>
        <rFont val="Arial"/>
        <family val="2"/>
      </rPr>
      <t>ROBATEL</t>
    </r>
    <r>
      <rPr>
        <sz val="12"/>
        <color theme="1"/>
        <rFont val="Arial"/>
        <family val="2"/>
      </rPr>
      <t xml:space="preserve"> Cours TCS</t>
    </r>
  </si>
  <si>
    <t>VOUILLAMOZ Formation Ville</t>
  </si>
  <si>
    <r>
      <rPr>
        <b/>
        <sz val="12"/>
        <color theme="1"/>
        <rFont val="Arial"/>
        <family val="2"/>
      </rPr>
      <t>ROBATEL</t>
    </r>
    <r>
      <rPr>
        <sz val="12"/>
        <color theme="1"/>
        <rFont val="Arial"/>
        <family val="2"/>
      </rPr>
      <t xml:space="preserve"> formation NOX</t>
    </r>
  </si>
  <si>
    <r>
      <rPr>
        <b/>
        <sz val="12"/>
        <color theme="1"/>
        <rFont val="Arial"/>
        <family val="2"/>
      </rPr>
      <t>MANULI</t>
    </r>
    <r>
      <rPr>
        <sz val="12"/>
        <color theme="1"/>
        <rFont val="Arial"/>
        <family val="2"/>
      </rPr>
      <t xml:space="preserve"> formation NOX</t>
    </r>
  </si>
  <si>
    <r>
      <rPr>
        <b/>
        <sz val="12"/>
        <color theme="1"/>
        <rFont val="Arial"/>
        <family val="2"/>
      </rPr>
      <t>MICHEL</t>
    </r>
    <r>
      <rPr>
        <sz val="12"/>
        <color theme="1"/>
        <rFont val="Arial"/>
        <family val="2"/>
      </rPr>
      <t xml:space="preserve"> formation NOX</t>
    </r>
  </si>
  <si>
    <r>
      <rPr>
        <b/>
        <sz val="12"/>
        <color theme="1"/>
        <rFont val="Arial"/>
        <family val="2"/>
      </rPr>
      <t>ZUTTER</t>
    </r>
    <r>
      <rPr>
        <sz val="12"/>
        <color theme="1"/>
        <rFont val="Arial"/>
        <family val="2"/>
      </rPr>
      <t xml:space="preserve"> formation NOX</t>
    </r>
  </si>
  <si>
    <r>
      <rPr>
        <b/>
        <sz val="12"/>
        <color theme="1"/>
        <rFont val="Arial"/>
        <family val="2"/>
      </rPr>
      <t xml:space="preserve">COURVOISIER </t>
    </r>
    <r>
      <rPr>
        <sz val="12"/>
        <color theme="1"/>
        <rFont val="Arial"/>
        <family val="2"/>
      </rPr>
      <t xml:space="preserve"> formation NOX</t>
    </r>
  </si>
  <si>
    <r>
      <rPr>
        <b/>
        <sz val="12"/>
        <color theme="1"/>
        <rFont val="Arial"/>
        <family val="2"/>
      </rPr>
      <t>DEMIERRE</t>
    </r>
    <r>
      <rPr>
        <sz val="12"/>
        <color theme="1"/>
        <rFont val="Arial"/>
        <family val="2"/>
      </rPr>
      <t xml:space="preserve"> formation NOX</t>
    </r>
  </si>
  <si>
    <r>
      <rPr>
        <b/>
        <sz val="12"/>
        <color theme="1"/>
        <rFont val="Arial"/>
        <family val="2"/>
      </rPr>
      <t>PEDRETTI</t>
    </r>
    <r>
      <rPr>
        <sz val="12"/>
        <color theme="1"/>
        <rFont val="Arial"/>
        <family val="2"/>
      </rPr>
      <t xml:space="preserve"> formation NOX</t>
    </r>
  </si>
  <si>
    <r>
      <rPr>
        <b/>
        <sz val="12"/>
        <color theme="1"/>
        <rFont val="Arial"/>
        <family val="2"/>
      </rPr>
      <t>KRAHENBUHL</t>
    </r>
    <r>
      <rPr>
        <sz val="12"/>
        <color theme="1"/>
        <rFont val="Arial"/>
        <family val="2"/>
      </rPr>
      <t xml:space="preserve"> formation NOX</t>
    </r>
  </si>
  <si>
    <r>
      <rPr>
        <b/>
        <sz val="12"/>
        <color theme="1"/>
        <rFont val="Arial"/>
        <family val="2"/>
      </rPr>
      <t>GAGGINI</t>
    </r>
    <r>
      <rPr>
        <sz val="12"/>
        <color theme="1"/>
        <rFont val="Arial"/>
        <family val="2"/>
      </rPr>
      <t xml:space="preserve"> formation NOX</t>
    </r>
  </si>
  <si>
    <r>
      <rPr>
        <b/>
        <sz val="12"/>
        <color theme="1"/>
        <rFont val="Arial"/>
        <family val="2"/>
      </rPr>
      <t>PAGLIARA</t>
    </r>
    <r>
      <rPr>
        <sz val="12"/>
        <color theme="1"/>
        <rFont val="Arial"/>
        <family val="2"/>
      </rPr>
      <t xml:space="preserve"> formation NOX</t>
    </r>
  </si>
  <si>
    <r>
      <rPr>
        <b/>
        <sz val="12"/>
        <color theme="1"/>
        <rFont val="Arial"/>
        <family val="2"/>
      </rPr>
      <t>SCARAMUZZI</t>
    </r>
    <r>
      <rPr>
        <sz val="12"/>
        <color theme="1"/>
        <rFont val="Arial"/>
        <family val="2"/>
      </rPr>
      <t xml:space="preserve"> formation NOX</t>
    </r>
  </si>
  <si>
    <r>
      <rPr>
        <b/>
        <sz val="12"/>
        <color theme="1"/>
        <rFont val="Arial"/>
        <family val="2"/>
      </rPr>
      <t>KRAHENBUHL</t>
    </r>
    <r>
      <rPr>
        <sz val="12"/>
        <color theme="1"/>
        <rFont val="Arial"/>
        <family val="2"/>
      </rPr>
      <t xml:space="preserve"> Séance Feux bleus 10:00 - 12:00  </t>
    </r>
  </si>
  <si>
    <r>
      <rPr>
        <b/>
        <sz val="12"/>
        <color theme="1"/>
        <rFont val="Arial"/>
        <family val="2"/>
      </rPr>
      <t>VOUILLAMOZ</t>
    </r>
    <r>
      <rPr>
        <sz val="12"/>
        <color theme="1"/>
        <rFont val="Arial"/>
        <family val="2"/>
      </rPr>
      <t xml:space="preserve"> Formation Ville</t>
    </r>
  </si>
  <si>
    <r>
      <rPr>
        <b/>
        <sz val="12"/>
        <color theme="1"/>
        <rFont val="Arial"/>
        <family val="2"/>
      </rPr>
      <t>KRAHENBUHL</t>
    </r>
    <r>
      <rPr>
        <sz val="12"/>
        <color theme="1"/>
        <rFont val="Arial"/>
        <family val="2"/>
      </rPr>
      <t xml:space="preserve"> Wil réception fourgons</t>
    </r>
  </si>
  <si>
    <r>
      <rPr>
        <b/>
        <sz val="12"/>
        <color theme="1"/>
        <rFont val="Arial"/>
        <family val="2"/>
      </rPr>
      <t>KRAHENBUHL</t>
    </r>
    <r>
      <rPr>
        <sz val="12"/>
        <color theme="1"/>
        <rFont val="Arial"/>
        <family val="2"/>
      </rPr>
      <t xml:space="preserve"> Cours TCS</t>
    </r>
  </si>
  <si>
    <r>
      <rPr>
        <b/>
        <sz val="12"/>
        <color theme="1"/>
        <rFont val="Arial"/>
        <family val="2"/>
      </rPr>
      <t>VOUILLAMOZ</t>
    </r>
    <r>
      <rPr>
        <sz val="12"/>
        <color theme="1"/>
        <rFont val="Arial"/>
        <family val="2"/>
      </rPr>
      <t xml:space="preserve"> prend le service plus tard</t>
    </r>
  </si>
  <si>
    <r>
      <rPr>
        <b/>
        <sz val="12"/>
        <color theme="1"/>
        <rFont val="Arial"/>
        <family val="2"/>
      </rPr>
      <t>VOUILLAMOZ</t>
    </r>
    <r>
      <rPr>
        <sz val="12"/>
        <color theme="1"/>
        <rFont val="Arial"/>
        <family val="2"/>
      </rPr>
      <t xml:space="preserve"> prend le service plus tard</t>
    </r>
  </si>
  <si>
    <r>
      <rPr>
        <b/>
        <sz val="12"/>
        <color theme="1"/>
        <rFont val="Arial"/>
        <family val="2"/>
      </rPr>
      <t xml:space="preserve">ABAD </t>
    </r>
    <r>
      <rPr>
        <sz val="12"/>
        <color theme="1"/>
        <rFont val="Arial"/>
        <family val="2"/>
      </rPr>
      <t>formation GRIMP</t>
    </r>
  </si>
  <si>
    <r>
      <rPr>
        <b/>
        <sz val="12"/>
        <color theme="1"/>
        <rFont val="Arial"/>
        <family val="2"/>
      </rPr>
      <t>KRAHENBUHL</t>
    </r>
    <r>
      <rPr>
        <sz val="12"/>
        <color theme="1"/>
        <rFont val="Arial"/>
        <family val="2"/>
      </rPr>
      <t xml:space="preserve"> - Graphisme vhc 1400/1600</t>
    </r>
  </si>
  <si>
    <r>
      <rPr>
        <b/>
        <sz val="12"/>
        <color theme="1"/>
        <rFont val="Arial"/>
        <family val="2"/>
      </rPr>
      <t>PEREIRA</t>
    </r>
    <r>
      <rPr>
        <sz val="12"/>
        <color theme="1"/>
        <rFont val="Arial"/>
        <family val="2"/>
      </rPr>
      <t xml:space="preserve"> Médecin 0700/0930</t>
    </r>
  </si>
  <si>
    <r>
      <rPr>
        <b/>
        <sz val="12"/>
        <color theme="1"/>
        <rFont val="Arial"/>
        <family val="2"/>
      </rPr>
      <t>KRAHENBUHL</t>
    </r>
    <r>
      <rPr>
        <sz val="12"/>
        <color theme="1"/>
        <rFont val="Arial"/>
        <family val="2"/>
      </rPr>
      <t xml:space="preserve"> Quitte le service à 0600</t>
    </r>
  </si>
  <si>
    <t>Stage FAURIEL Damien - section D</t>
  </si>
  <si>
    <t>Stage Madame Pagnot SIS</t>
  </si>
  <si>
    <t>Stage Opérateur SSA</t>
  </si>
  <si>
    <r>
      <t>SCARAMUZZI-ZUTTER-PEREIRA-MICHEL</t>
    </r>
    <r>
      <rPr>
        <sz val="12"/>
        <color theme="1"/>
        <rFont val="Arial"/>
        <family val="2"/>
      </rPr>
      <t xml:space="preserve"> - Formation BLS</t>
    </r>
  </si>
  <si>
    <r>
      <rPr>
        <b/>
        <sz val="12"/>
        <color theme="1"/>
        <rFont val="Arial"/>
        <family val="2"/>
      </rPr>
      <t>SCHAFFNER</t>
    </r>
    <r>
      <rPr>
        <sz val="12"/>
        <color theme="1"/>
        <rFont val="Arial"/>
        <family val="2"/>
      </rPr>
      <t xml:space="preserve"> formation NOX</t>
    </r>
  </si>
  <si>
    <r>
      <rPr>
        <b/>
        <sz val="12"/>
        <color theme="1"/>
        <rFont val="Arial"/>
        <family val="2"/>
      </rPr>
      <t>PAGLIARA/Bouru</t>
    </r>
    <r>
      <rPr>
        <sz val="12"/>
        <color theme="1"/>
        <rFont val="Arial"/>
        <family val="2"/>
      </rPr>
      <t xml:space="preserve"> Cours TCS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</si>
</sst>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b/>
      <sz val="10"/>
      <color theme="0"/>
      <name val="Arial"/>
      <family val="2"/>
    </font>
    <font>
      <sz val="12"/>
      <color theme="0"/>
      <name val="Arial"/>
      <family val="2"/>
    </font>
    <font>
      <sz val="12"/>
      <name val="Arial"/>
      <family val="2"/>
    </font>
    <font>
      <b/>
      <sz val="10"/>
      <color theme="1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12"/>
      <color rgb="FFFF0000"/>
      <name val="Arial"/>
      <family val="2"/>
    </font>
    <font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0"/>
      <name val="Arial"/>
      <family val="2"/>
    </font>
    <font>
      <b/>
      <sz val="12"/>
      <color indexed="81"/>
      <name val="Tahoma"/>
      <family val="2"/>
    </font>
    <font>
      <b/>
      <sz val="16"/>
      <color indexed="81"/>
      <name val="Tahoma"/>
      <family val="2"/>
    </font>
  </fonts>
  <fills count="2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lightUp">
        <bgColor theme="2"/>
      </patternFill>
    </fill>
    <fill>
      <patternFill patternType="lightUp">
        <bgColor theme="0"/>
      </patternFill>
    </fill>
    <fill>
      <patternFill patternType="lightUp">
        <bgColor rgb="FF99FF66"/>
      </patternFill>
    </fill>
    <fill>
      <patternFill patternType="solid">
        <fgColor rgb="FF0066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7030A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thick">
        <color auto="1"/>
      </bottom>
      <diagonal/>
    </border>
    <border>
      <left style="hair">
        <color auto="1"/>
      </left>
      <right style="hair">
        <color auto="1"/>
      </right>
      <top/>
      <bottom style="thick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/>
      <right/>
      <top style="thick">
        <color auto="1"/>
      </top>
      <bottom/>
      <diagonal/>
    </border>
    <border>
      <left style="hair">
        <color auto="1"/>
      </left>
      <right style="hair">
        <color auto="1"/>
      </right>
      <top style="thick">
        <color auto="1"/>
      </top>
      <bottom/>
      <diagonal/>
    </border>
    <border>
      <left style="hair">
        <color auto="1"/>
      </left>
      <right/>
      <top style="thick">
        <color auto="1"/>
      </top>
      <bottom/>
      <diagonal/>
    </border>
    <border>
      <left/>
      <right style="hair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hair">
        <color auto="1"/>
      </right>
      <top/>
      <bottom style="thick">
        <color auto="1"/>
      </bottom>
      <diagonal/>
    </border>
    <border>
      <left style="hair">
        <color auto="1"/>
      </left>
      <right/>
      <top/>
      <bottom style="thick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/>
      <diagonal/>
    </border>
    <border>
      <left/>
      <right/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 style="thick">
        <color auto="1"/>
      </bottom>
      <diagonal/>
    </border>
    <border>
      <left style="hair">
        <color auto="1"/>
      </left>
      <right/>
      <top style="thick">
        <color auto="1"/>
      </top>
      <bottom style="hair">
        <color auto="1"/>
      </bottom>
      <diagonal/>
    </border>
  </borders>
  <cellStyleXfs count="3">
    <xf numFmtId="0" fontId="0" fillId="0" borderId="0"/>
    <xf numFmtId="0" fontId="11" fillId="0" borderId="0"/>
    <xf numFmtId="0" fontId="26" fillId="0" borderId="0"/>
  </cellStyleXfs>
  <cellXfs count="249">
    <xf numFmtId="0" fontId="0" fillId="0" borderId="0" xfId="0"/>
    <xf numFmtId="0" fontId="17" fillId="3" borderId="1" xfId="0" applyFont="1" applyFill="1" applyBorder="1" applyAlignment="1">
      <alignment horizontal="left"/>
    </xf>
    <xf numFmtId="0" fontId="15" fillId="0" borderId="0" xfId="0" applyFont="1" applyFill="1" applyAlignment="1">
      <alignment horizontal="left"/>
    </xf>
    <xf numFmtId="0" fontId="16" fillId="0" borderId="0" xfId="0" applyFont="1" applyAlignment="1">
      <alignment vertical="center"/>
    </xf>
    <xf numFmtId="0" fontId="16" fillId="4" borderId="0" xfId="0" applyFont="1" applyFill="1" applyAlignment="1">
      <alignment vertical="center"/>
    </xf>
    <xf numFmtId="0" fontId="16" fillId="4" borderId="0" xfId="0" applyFont="1" applyFill="1" applyBorder="1" applyAlignment="1">
      <alignment horizontal="center" vertical="center"/>
    </xf>
    <xf numFmtId="0" fontId="0" fillId="0" borderId="0" xfId="0"/>
    <xf numFmtId="0" fontId="15" fillId="0" borderId="0" xfId="0" applyFont="1" applyFill="1" applyBorder="1"/>
    <xf numFmtId="0" fontId="16" fillId="0" borderId="0" xfId="0" applyFont="1" applyBorder="1" applyAlignment="1">
      <alignment horizontal="center" vertical="center"/>
    </xf>
    <xf numFmtId="0" fontId="16" fillId="4" borderId="1" xfId="0" applyFont="1" applyFill="1" applyBorder="1" applyAlignment="1">
      <alignment horizontal="left" vertical="center"/>
    </xf>
    <xf numFmtId="0" fontId="16" fillId="4" borderId="1" xfId="0" applyFont="1" applyFill="1" applyBorder="1"/>
    <xf numFmtId="0" fontId="16" fillId="4" borderId="1" xfId="0" applyFont="1" applyFill="1" applyBorder="1" applyAlignment="1">
      <alignment horizontal="left"/>
    </xf>
    <xf numFmtId="0" fontId="21" fillId="0" borderId="0" xfId="0" applyFont="1"/>
    <xf numFmtId="0" fontId="19" fillId="0" borderId="2" xfId="0" applyFont="1" applyBorder="1" applyAlignment="1">
      <alignment vertical="center"/>
    </xf>
    <xf numFmtId="0" fontId="19" fillId="8" borderId="2" xfId="0" applyFont="1" applyFill="1" applyBorder="1" applyAlignment="1">
      <alignment vertical="center"/>
    </xf>
    <xf numFmtId="0" fontId="19" fillId="0" borderId="2" xfId="0" applyFont="1" applyBorder="1" applyAlignment="1">
      <alignment horizontal="center" vertical="center"/>
    </xf>
    <xf numFmtId="0" fontId="19" fillId="8" borderId="2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0" xfId="0" applyFont="1" applyFill="1" applyBorder="1" applyAlignment="1">
      <alignment horizontal="center" vertical="center"/>
    </xf>
    <xf numFmtId="0" fontId="16" fillId="0" borderId="0" xfId="0" applyFont="1"/>
    <xf numFmtId="0" fontId="16" fillId="0" borderId="0" xfId="0" applyFont="1" applyAlignment="1">
      <alignment horizontal="left" vertical="center"/>
    </xf>
    <xf numFmtId="0" fontId="16" fillId="0" borderId="0" xfId="0" applyFont="1" applyAlignment="1">
      <alignment horizontal="center" vertical="center"/>
    </xf>
    <xf numFmtId="16" fontId="16" fillId="0" borderId="0" xfId="0" applyNumberFormat="1" applyFont="1" applyAlignment="1">
      <alignment horizontal="left" vertical="center" wrapText="1"/>
    </xf>
    <xf numFmtId="0" fontId="16" fillId="4" borderId="0" xfId="0" applyFont="1" applyFill="1" applyAlignment="1">
      <alignment horizontal="center" vertical="center"/>
    </xf>
    <xf numFmtId="0" fontId="20" fillId="4" borderId="4" xfId="0" applyFont="1" applyFill="1" applyBorder="1" applyAlignment="1">
      <alignment vertical="center" textRotation="90"/>
    </xf>
    <xf numFmtId="0" fontId="16" fillId="0" borderId="4" xfId="0" applyFont="1" applyBorder="1" applyAlignment="1">
      <alignment horizontal="left" vertical="center" wrapText="1"/>
    </xf>
    <xf numFmtId="0" fontId="16" fillId="4" borderId="4" xfId="0" applyFont="1" applyFill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16" fontId="16" fillId="0" borderId="0" xfId="0" applyNumberFormat="1" applyFont="1" applyAlignment="1">
      <alignment horizontal="center" vertical="center"/>
    </xf>
    <xf numFmtId="16" fontId="19" fillId="4" borderId="2" xfId="0" applyNumberFormat="1" applyFont="1" applyFill="1" applyBorder="1" applyAlignment="1">
      <alignment horizontal="center" vertical="center"/>
    </xf>
    <xf numFmtId="0" fontId="24" fillId="4" borderId="2" xfId="0" applyFont="1" applyFill="1" applyBorder="1" applyAlignment="1">
      <alignment horizontal="center" vertical="center"/>
    </xf>
    <xf numFmtId="0" fontId="19" fillId="4" borderId="6" xfId="0" applyFont="1" applyFill="1" applyBorder="1" applyAlignment="1">
      <alignment horizontal="left" vertical="center"/>
    </xf>
    <xf numFmtId="0" fontId="19" fillId="4" borderId="5" xfId="0" applyFont="1" applyFill="1" applyBorder="1" applyAlignment="1">
      <alignment horizontal="center" vertical="center"/>
    </xf>
    <xf numFmtId="0" fontId="19" fillId="4" borderId="9" xfId="0" applyFont="1" applyFill="1" applyBorder="1" applyAlignment="1">
      <alignment horizontal="center" vertical="center"/>
    </xf>
    <xf numFmtId="0" fontId="19" fillId="10" borderId="2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5" fillId="2" borderId="1" xfId="0" applyFont="1" applyFill="1" applyBorder="1"/>
    <xf numFmtId="0" fontId="15" fillId="2" borderId="1" xfId="0" applyFont="1" applyFill="1" applyBorder="1" applyAlignment="1">
      <alignment horizontal="left" vertical="center"/>
    </xf>
    <xf numFmtId="0" fontId="13" fillId="2" borderId="1" xfId="0" applyFont="1" applyFill="1" applyBorder="1" applyAlignment="1">
      <alignment horizontal="left" vertical="center"/>
    </xf>
    <xf numFmtId="0" fontId="15" fillId="2" borderId="1" xfId="0" applyFont="1" applyFill="1" applyBorder="1" applyAlignment="1">
      <alignment horizontal="left"/>
    </xf>
    <xf numFmtId="0" fontId="14" fillId="2" borderId="1" xfId="0" applyFont="1" applyFill="1" applyBorder="1" applyAlignment="1">
      <alignment horizontal="left"/>
    </xf>
    <xf numFmtId="0" fontId="16" fillId="0" borderId="2" xfId="0" applyFont="1" applyBorder="1" applyAlignment="1">
      <alignment horizontal="center" vertical="center"/>
    </xf>
    <xf numFmtId="0" fontId="12" fillId="0" borderId="0" xfId="0" applyFont="1"/>
    <xf numFmtId="0" fontId="19" fillId="4" borderId="2" xfId="0" applyFont="1" applyFill="1" applyBorder="1" applyAlignment="1">
      <alignment horizontal="center" vertical="center"/>
    </xf>
    <xf numFmtId="0" fontId="19" fillId="9" borderId="6" xfId="0" applyFont="1" applyFill="1" applyBorder="1" applyAlignment="1">
      <alignment horizontal="left" vertical="center"/>
    </xf>
    <xf numFmtId="16" fontId="19" fillId="9" borderId="2" xfId="0" applyNumberFormat="1" applyFont="1" applyFill="1" applyBorder="1" applyAlignment="1">
      <alignment horizontal="center" vertical="center"/>
    </xf>
    <xf numFmtId="0" fontId="19" fillId="9" borderId="0" xfId="0" applyFont="1" applyFill="1" applyBorder="1" applyAlignment="1">
      <alignment horizontal="center" vertical="center"/>
    </xf>
    <xf numFmtId="0" fontId="19" fillId="9" borderId="2" xfId="0" applyFont="1" applyFill="1" applyBorder="1" applyAlignment="1">
      <alignment horizontal="center" vertical="center"/>
    </xf>
    <xf numFmtId="0" fontId="16" fillId="9" borderId="0" xfId="0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5" fillId="11" borderId="0" xfId="0" applyFont="1" applyFill="1" applyAlignment="1">
      <alignment horizontal="center" vertical="center"/>
    </xf>
    <xf numFmtId="0" fontId="21" fillId="0" borderId="3" xfId="0" applyFont="1" applyBorder="1" applyAlignment="1">
      <alignment horizontal="center" vertical="center"/>
    </xf>
    <xf numFmtId="0" fontId="19" fillId="9" borderId="7" xfId="0" applyFont="1" applyFill="1" applyBorder="1" applyAlignment="1">
      <alignment horizontal="left" vertical="center"/>
    </xf>
    <xf numFmtId="16" fontId="19" fillId="9" borderId="7" xfId="0" applyNumberFormat="1" applyFont="1" applyFill="1" applyBorder="1" applyAlignment="1">
      <alignment horizontal="center" vertical="center"/>
    </xf>
    <xf numFmtId="0" fontId="19" fillId="9" borderId="12" xfId="0" applyFont="1" applyFill="1" applyBorder="1" applyAlignment="1">
      <alignment horizontal="center" vertical="center"/>
    </xf>
    <xf numFmtId="0" fontId="19" fillId="9" borderId="7" xfId="0" applyFont="1" applyFill="1" applyBorder="1" applyAlignment="1">
      <alignment horizontal="center" vertical="center"/>
    </xf>
    <xf numFmtId="0" fontId="16" fillId="9" borderId="12" xfId="0" applyFont="1" applyFill="1" applyBorder="1" applyAlignment="1">
      <alignment horizontal="center" vertical="center"/>
    </xf>
    <xf numFmtId="0" fontId="19" fillId="4" borderId="14" xfId="0" applyFont="1" applyFill="1" applyBorder="1" applyAlignment="1">
      <alignment horizontal="left" vertical="center"/>
    </xf>
    <xf numFmtId="16" fontId="19" fillId="4" borderId="14" xfId="0" applyNumberFormat="1" applyFont="1" applyFill="1" applyBorder="1" applyAlignment="1">
      <alignment horizontal="center" vertical="center"/>
    </xf>
    <xf numFmtId="0" fontId="19" fillId="4" borderId="15" xfId="0" applyFont="1" applyFill="1" applyBorder="1" applyAlignment="1">
      <alignment horizontal="center" vertical="center"/>
    </xf>
    <xf numFmtId="0" fontId="19" fillId="4" borderId="14" xfId="0" applyFont="1" applyFill="1" applyBorder="1" applyAlignment="1">
      <alignment horizontal="center" vertical="center"/>
    </xf>
    <xf numFmtId="0" fontId="19" fillId="4" borderId="16" xfId="0" applyFont="1" applyFill="1" applyBorder="1" applyAlignment="1">
      <alignment horizontal="center" vertical="center"/>
    </xf>
    <xf numFmtId="0" fontId="19" fillId="4" borderId="7" xfId="0" applyFont="1" applyFill="1" applyBorder="1" applyAlignment="1">
      <alignment horizontal="left" vertical="center"/>
    </xf>
    <xf numFmtId="16" fontId="19" fillId="4" borderId="7" xfId="0" applyNumberFormat="1" applyFont="1" applyFill="1" applyBorder="1" applyAlignment="1">
      <alignment horizontal="center" vertical="center"/>
    </xf>
    <xf numFmtId="0" fontId="19" fillId="4" borderId="12" xfId="0" applyFont="1" applyFill="1" applyBorder="1" applyAlignment="1">
      <alignment horizontal="center" vertical="center"/>
    </xf>
    <xf numFmtId="0" fontId="19" fillId="4" borderId="7" xfId="0" applyFont="1" applyFill="1" applyBorder="1" applyAlignment="1">
      <alignment horizontal="center" vertical="center"/>
    </xf>
    <xf numFmtId="0" fontId="19" fillId="4" borderId="13" xfId="0" applyFont="1" applyFill="1" applyBorder="1" applyAlignment="1">
      <alignment horizontal="center" vertical="center"/>
    </xf>
    <xf numFmtId="0" fontId="19" fillId="9" borderId="14" xfId="0" applyFont="1" applyFill="1" applyBorder="1" applyAlignment="1">
      <alignment horizontal="left" vertical="center"/>
    </xf>
    <xf numFmtId="16" fontId="19" fillId="9" borderId="14" xfId="0" applyNumberFormat="1" applyFont="1" applyFill="1" applyBorder="1" applyAlignment="1">
      <alignment horizontal="center" vertical="center"/>
    </xf>
    <xf numFmtId="0" fontId="19" fillId="9" borderId="15" xfId="0" applyFont="1" applyFill="1" applyBorder="1" applyAlignment="1">
      <alignment horizontal="center" vertical="center"/>
    </xf>
    <xf numFmtId="0" fontId="19" fillId="9" borderId="14" xfId="0" applyFont="1" applyFill="1" applyBorder="1" applyAlignment="1">
      <alignment horizontal="center" vertical="center"/>
    </xf>
    <xf numFmtId="0" fontId="16" fillId="9" borderId="15" xfId="0" applyFont="1" applyFill="1" applyBorder="1" applyAlignment="1">
      <alignment horizontal="center" vertical="center"/>
    </xf>
    <xf numFmtId="0" fontId="19" fillId="9" borderId="16" xfId="0" applyFont="1" applyFill="1" applyBorder="1" applyAlignment="1">
      <alignment horizontal="center" vertical="center"/>
    </xf>
    <xf numFmtId="0" fontId="16" fillId="4" borderId="15" xfId="0" applyFont="1" applyFill="1" applyBorder="1" applyAlignment="1">
      <alignment horizontal="center" vertical="center"/>
    </xf>
    <xf numFmtId="0" fontId="16" fillId="4" borderId="12" xfId="0" applyFont="1" applyFill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16" fillId="4" borderId="18" xfId="0" applyFont="1" applyFill="1" applyBorder="1" applyAlignment="1">
      <alignment horizontal="center" vertical="center"/>
    </xf>
    <xf numFmtId="0" fontId="19" fillId="12" borderId="6" xfId="0" applyFont="1" applyFill="1" applyBorder="1" applyAlignment="1">
      <alignment horizontal="left" vertical="center"/>
    </xf>
    <xf numFmtId="16" fontId="19" fillId="12" borderId="2" xfId="0" applyNumberFormat="1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19" xfId="0" applyFont="1" applyFill="1" applyBorder="1" applyAlignment="1">
      <alignment horizontal="center" vertical="center"/>
    </xf>
    <xf numFmtId="0" fontId="19" fillId="4" borderId="20" xfId="0" applyFont="1" applyFill="1" applyBorder="1" applyAlignment="1">
      <alignment horizontal="center" vertical="center"/>
    </xf>
    <xf numFmtId="0" fontId="16" fillId="4" borderId="19" xfId="0" applyFont="1" applyFill="1" applyBorder="1" applyAlignment="1">
      <alignment horizontal="center" vertical="center"/>
    </xf>
    <xf numFmtId="0" fontId="16" fillId="4" borderId="20" xfId="0" applyFont="1" applyFill="1" applyBorder="1" applyAlignment="1">
      <alignment horizontal="center" vertical="center"/>
    </xf>
    <xf numFmtId="0" fontId="19" fillId="9" borderId="19" xfId="0" applyFont="1" applyFill="1" applyBorder="1" applyAlignment="1">
      <alignment horizontal="center" vertical="center"/>
    </xf>
    <xf numFmtId="0" fontId="19" fillId="9" borderId="20" xfId="0" applyFont="1" applyFill="1" applyBorder="1" applyAlignment="1">
      <alignment horizontal="center" vertical="center"/>
    </xf>
    <xf numFmtId="0" fontId="19" fillId="9" borderId="21" xfId="0" applyFont="1" applyFill="1" applyBorder="1" applyAlignment="1">
      <alignment horizontal="center" vertical="center"/>
    </xf>
    <xf numFmtId="0" fontId="19" fillId="9" borderId="22" xfId="0" applyFont="1" applyFill="1" applyBorder="1" applyAlignment="1">
      <alignment horizontal="center" vertical="center"/>
    </xf>
    <xf numFmtId="0" fontId="19" fillId="4" borderId="23" xfId="0" applyFont="1" applyFill="1" applyBorder="1" applyAlignment="1">
      <alignment horizontal="center" vertical="center"/>
    </xf>
    <xf numFmtId="0" fontId="19" fillId="4" borderId="24" xfId="0" applyFont="1" applyFill="1" applyBorder="1" applyAlignment="1">
      <alignment horizontal="center" vertical="center"/>
    </xf>
    <xf numFmtId="0" fontId="19" fillId="4" borderId="21" xfId="0" applyFont="1" applyFill="1" applyBorder="1" applyAlignment="1">
      <alignment horizontal="center" vertical="center"/>
    </xf>
    <xf numFmtId="0" fontId="19" fillId="4" borderId="22" xfId="0" applyFont="1" applyFill="1" applyBorder="1" applyAlignment="1">
      <alignment horizontal="center" vertical="center"/>
    </xf>
    <xf numFmtId="0" fontId="19" fillId="9" borderId="23" xfId="0" applyFont="1" applyFill="1" applyBorder="1" applyAlignment="1">
      <alignment horizontal="center" vertical="center"/>
    </xf>
    <xf numFmtId="0" fontId="19" fillId="9" borderId="24" xfId="0" applyFont="1" applyFill="1" applyBorder="1" applyAlignment="1">
      <alignment horizontal="center" vertical="center"/>
    </xf>
    <xf numFmtId="0" fontId="16" fillId="4" borderId="23" xfId="0" applyFont="1" applyFill="1" applyBorder="1" applyAlignment="1">
      <alignment horizontal="center" vertical="center"/>
    </xf>
    <xf numFmtId="0" fontId="16" fillId="4" borderId="21" xfId="0" applyFont="1" applyFill="1" applyBorder="1" applyAlignment="1">
      <alignment horizontal="center" vertical="center"/>
    </xf>
    <xf numFmtId="0" fontId="19" fillId="12" borderId="7" xfId="0" applyFont="1" applyFill="1" applyBorder="1" applyAlignment="1">
      <alignment horizontal="left" vertical="center"/>
    </xf>
    <xf numFmtId="16" fontId="19" fillId="12" borderId="7" xfId="0" applyNumberFormat="1" applyFont="1" applyFill="1" applyBorder="1" applyAlignment="1">
      <alignment horizontal="center" vertical="center"/>
    </xf>
    <xf numFmtId="0" fontId="19" fillId="12" borderId="14" xfId="0" applyFont="1" applyFill="1" applyBorder="1" applyAlignment="1">
      <alignment horizontal="left" vertical="center"/>
    </xf>
    <xf numFmtId="16" fontId="19" fillId="12" borderId="14" xfId="0" applyNumberFormat="1" applyFont="1" applyFill="1" applyBorder="1" applyAlignment="1">
      <alignment horizontal="center" vertical="center"/>
    </xf>
    <xf numFmtId="0" fontId="19" fillId="10" borderId="7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8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20" fillId="4" borderId="10" xfId="0" applyFont="1" applyFill="1" applyBorder="1" applyAlignment="1">
      <alignment vertical="center"/>
    </xf>
    <xf numFmtId="0" fontId="20" fillId="4" borderId="9" xfId="0" applyFont="1" applyFill="1" applyBorder="1" applyAlignment="1">
      <alignment vertical="center"/>
    </xf>
    <xf numFmtId="0" fontId="20" fillId="4" borderId="8" xfId="0" applyFont="1" applyFill="1" applyBorder="1" applyAlignment="1">
      <alignment vertical="center"/>
    </xf>
    <xf numFmtId="0" fontId="18" fillId="13" borderId="2" xfId="0" applyFont="1" applyFill="1" applyBorder="1" applyAlignment="1">
      <alignment horizontal="center" vertical="center"/>
    </xf>
    <xf numFmtId="0" fontId="19" fillId="14" borderId="14" xfId="0" applyFont="1" applyFill="1" applyBorder="1" applyAlignment="1">
      <alignment horizontal="left" vertical="center"/>
    </xf>
    <xf numFmtId="16" fontId="19" fillId="14" borderId="14" xfId="0" applyNumberFormat="1" applyFont="1" applyFill="1" applyBorder="1" applyAlignment="1">
      <alignment horizontal="center" vertical="center"/>
    </xf>
    <xf numFmtId="0" fontId="19" fillId="14" borderId="15" xfId="0" applyFont="1" applyFill="1" applyBorder="1" applyAlignment="1">
      <alignment horizontal="center" vertical="center"/>
    </xf>
    <xf numFmtId="0" fontId="19" fillId="14" borderId="14" xfId="0" applyFont="1" applyFill="1" applyBorder="1" applyAlignment="1">
      <alignment horizontal="center" vertical="center"/>
    </xf>
    <xf numFmtId="0" fontId="16" fillId="14" borderId="15" xfId="0" applyFont="1" applyFill="1" applyBorder="1" applyAlignment="1">
      <alignment horizontal="center" vertical="center"/>
    </xf>
    <xf numFmtId="0" fontId="19" fillId="14" borderId="23" xfId="0" applyFont="1" applyFill="1" applyBorder="1" applyAlignment="1">
      <alignment horizontal="center" vertical="center"/>
    </xf>
    <xf numFmtId="0" fontId="19" fillId="14" borderId="24" xfId="0" applyFont="1" applyFill="1" applyBorder="1" applyAlignment="1">
      <alignment horizontal="center" vertical="center"/>
    </xf>
    <xf numFmtId="0" fontId="19" fillId="14" borderId="6" xfId="0" applyFont="1" applyFill="1" applyBorder="1" applyAlignment="1">
      <alignment horizontal="left" vertical="center"/>
    </xf>
    <xf numFmtId="16" fontId="19" fillId="14" borderId="2" xfId="0" applyNumberFormat="1" applyFont="1" applyFill="1" applyBorder="1" applyAlignment="1">
      <alignment horizontal="center" vertical="center"/>
    </xf>
    <xf numFmtId="0" fontId="19" fillId="14" borderId="0" xfId="0" applyFont="1" applyFill="1" applyBorder="1" applyAlignment="1">
      <alignment horizontal="center" vertical="center"/>
    </xf>
    <xf numFmtId="0" fontId="19" fillId="14" borderId="2" xfId="0" applyFont="1" applyFill="1" applyBorder="1" applyAlignment="1">
      <alignment horizontal="center" vertical="center"/>
    </xf>
    <xf numFmtId="0" fontId="16" fillId="14" borderId="0" xfId="0" applyFont="1" applyFill="1" applyBorder="1" applyAlignment="1">
      <alignment horizontal="center" vertical="center"/>
    </xf>
    <xf numFmtId="0" fontId="19" fillId="14" borderId="19" xfId="0" applyFont="1" applyFill="1" applyBorder="1" applyAlignment="1">
      <alignment horizontal="center" vertical="center"/>
    </xf>
    <xf numFmtId="0" fontId="19" fillId="14" borderId="20" xfId="0" applyFont="1" applyFill="1" applyBorder="1" applyAlignment="1">
      <alignment horizontal="center" vertical="center"/>
    </xf>
    <xf numFmtId="0" fontId="19" fillId="15" borderId="6" xfId="0" applyFont="1" applyFill="1" applyBorder="1" applyAlignment="1">
      <alignment horizontal="left" vertical="center"/>
    </xf>
    <xf numFmtId="16" fontId="19" fillId="15" borderId="2" xfId="0" applyNumberFormat="1" applyFont="1" applyFill="1" applyBorder="1" applyAlignment="1">
      <alignment horizontal="center" vertical="center"/>
    </xf>
    <xf numFmtId="0" fontId="19" fillId="15" borderId="0" xfId="0" applyFont="1" applyFill="1" applyBorder="1" applyAlignment="1">
      <alignment horizontal="center" vertical="center"/>
    </xf>
    <xf numFmtId="0" fontId="19" fillId="15" borderId="2" xfId="0" applyFont="1" applyFill="1" applyBorder="1" applyAlignment="1">
      <alignment horizontal="center" vertical="center"/>
    </xf>
    <xf numFmtId="0" fontId="16" fillId="15" borderId="0" xfId="0" applyFont="1" applyFill="1" applyBorder="1" applyAlignment="1">
      <alignment horizontal="center" vertical="center"/>
    </xf>
    <xf numFmtId="0" fontId="16" fillId="15" borderId="19" xfId="0" applyFont="1" applyFill="1" applyBorder="1" applyAlignment="1">
      <alignment horizontal="center" vertical="center"/>
    </xf>
    <xf numFmtId="0" fontId="19" fillId="15" borderId="20" xfId="0" applyFont="1" applyFill="1" applyBorder="1" applyAlignment="1">
      <alignment horizontal="center" vertical="center"/>
    </xf>
    <xf numFmtId="0" fontId="19" fillId="16" borderId="6" xfId="0" applyFont="1" applyFill="1" applyBorder="1" applyAlignment="1">
      <alignment horizontal="left" vertical="center"/>
    </xf>
    <xf numFmtId="16" fontId="19" fillId="16" borderId="2" xfId="0" applyNumberFormat="1" applyFont="1" applyFill="1" applyBorder="1" applyAlignment="1">
      <alignment horizontal="center" vertical="center"/>
    </xf>
    <xf numFmtId="0" fontId="19" fillId="16" borderId="14" xfId="0" applyFont="1" applyFill="1" applyBorder="1" applyAlignment="1">
      <alignment horizontal="left" vertical="center"/>
    </xf>
    <xf numFmtId="16" fontId="19" fillId="16" borderId="14" xfId="0" applyNumberFormat="1" applyFont="1" applyFill="1" applyBorder="1" applyAlignment="1">
      <alignment horizontal="center" vertical="center"/>
    </xf>
    <xf numFmtId="0" fontId="19" fillId="15" borderId="15" xfId="0" applyFont="1" applyFill="1" applyBorder="1" applyAlignment="1">
      <alignment horizontal="center" vertical="center"/>
    </xf>
    <xf numFmtId="0" fontId="19" fillId="15" borderId="14" xfId="0" applyFont="1" applyFill="1" applyBorder="1" applyAlignment="1">
      <alignment horizontal="center" vertical="center"/>
    </xf>
    <xf numFmtId="0" fontId="19" fillId="15" borderId="8" xfId="0" applyFont="1" applyFill="1" applyBorder="1" applyAlignment="1">
      <alignment horizontal="center" vertical="center"/>
    </xf>
    <xf numFmtId="0" fontId="16" fillId="15" borderId="15" xfId="0" applyFont="1" applyFill="1" applyBorder="1" applyAlignment="1">
      <alignment horizontal="center" vertical="center"/>
    </xf>
    <xf numFmtId="0" fontId="16" fillId="15" borderId="23" xfId="0" applyFont="1" applyFill="1" applyBorder="1" applyAlignment="1">
      <alignment horizontal="center" vertical="center"/>
    </xf>
    <xf numFmtId="0" fontId="19" fillId="15" borderId="24" xfId="0" applyFont="1" applyFill="1" applyBorder="1" applyAlignment="1">
      <alignment horizontal="center" vertical="center"/>
    </xf>
    <xf numFmtId="0" fontId="19" fillId="16" borderId="7" xfId="0" applyFont="1" applyFill="1" applyBorder="1" applyAlignment="1">
      <alignment horizontal="left" vertical="center"/>
    </xf>
    <xf numFmtId="16" fontId="19" fillId="16" borderId="7" xfId="0" applyNumberFormat="1" applyFont="1" applyFill="1" applyBorder="1" applyAlignment="1">
      <alignment horizontal="center" vertical="center"/>
    </xf>
    <xf numFmtId="0" fontId="19" fillId="14" borderId="12" xfId="0" applyFont="1" applyFill="1" applyBorder="1" applyAlignment="1">
      <alignment horizontal="center" vertical="center"/>
    </xf>
    <xf numFmtId="0" fontId="19" fillId="14" borderId="7" xfId="0" applyFont="1" applyFill="1" applyBorder="1" applyAlignment="1">
      <alignment horizontal="center" vertical="center"/>
    </xf>
    <xf numFmtId="0" fontId="16" fillId="14" borderId="12" xfId="0" applyFont="1" applyFill="1" applyBorder="1" applyAlignment="1">
      <alignment horizontal="center" vertical="center"/>
    </xf>
    <xf numFmtId="0" fontId="19" fillId="14" borderId="21" xfId="0" applyFont="1" applyFill="1" applyBorder="1" applyAlignment="1">
      <alignment horizontal="center" vertical="center"/>
    </xf>
    <xf numFmtId="0" fontId="19" fillId="14" borderId="22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27" fillId="17" borderId="0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0" borderId="2" xfId="0" applyFont="1" applyFill="1" applyBorder="1" applyAlignment="1">
      <alignment horizontal="center" vertical="center"/>
    </xf>
    <xf numFmtId="0" fontId="19" fillId="4" borderId="10" xfId="0" applyFont="1" applyFill="1" applyBorder="1" applyAlignment="1">
      <alignment horizontal="center" vertical="center"/>
    </xf>
    <xf numFmtId="0" fontId="19" fillId="0" borderId="6" xfId="0" applyFont="1" applyFill="1" applyBorder="1" applyAlignment="1">
      <alignment horizontal="left" vertical="center"/>
    </xf>
    <xf numFmtId="16" fontId="19" fillId="0" borderId="2" xfId="0" applyNumberFormat="1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25" xfId="0" applyFont="1" applyFill="1" applyBorder="1" applyAlignment="1">
      <alignment horizontal="center" vertical="center"/>
    </xf>
    <xf numFmtId="0" fontId="19" fillId="4" borderId="18" xfId="0" applyFont="1" applyFill="1" applyBorder="1" applyAlignment="1">
      <alignment horizontal="center" vertical="center"/>
    </xf>
    <xf numFmtId="16" fontId="19" fillId="18" borderId="2" xfId="0" applyNumberFormat="1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18" borderId="6" xfId="0" applyFont="1" applyFill="1" applyBorder="1" applyAlignment="1">
      <alignment horizontal="left" vertical="center"/>
    </xf>
    <xf numFmtId="0" fontId="19" fillId="14" borderId="7" xfId="0" applyFont="1" applyFill="1" applyBorder="1" applyAlignment="1">
      <alignment horizontal="left" vertical="center"/>
    </xf>
    <xf numFmtId="16" fontId="19" fillId="14" borderId="7" xfId="0" applyNumberFormat="1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9" fillId="12" borderId="0" xfId="0" applyFont="1" applyFill="1" applyAlignment="1">
      <alignment vertical="center"/>
    </xf>
    <xf numFmtId="0" fontId="16" fillId="4" borderId="0" xfId="0" applyFont="1" applyFill="1" applyAlignment="1">
      <alignment vertical="center"/>
    </xf>
    <xf numFmtId="0" fontId="19" fillId="4" borderId="2" xfId="0" applyFont="1" applyFill="1" applyBorder="1" applyAlignment="1">
      <alignment horizontal="center" vertical="center"/>
    </xf>
    <xf numFmtId="0" fontId="19" fillId="9" borderId="5" xfId="0" applyFont="1" applyFill="1" applyBorder="1" applyAlignment="1">
      <alignment horizontal="center" vertical="center"/>
    </xf>
    <xf numFmtId="0" fontId="19" fillId="14" borderId="5" xfId="0" applyFont="1" applyFill="1" applyBorder="1" applyAlignment="1">
      <alignment horizontal="center" vertical="center"/>
    </xf>
    <xf numFmtId="0" fontId="19" fillId="15" borderId="5" xfId="0" applyFont="1" applyFill="1" applyBorder="1" applyAlignment="1">
      <alignment horizontal="center" vertical="center"/>
    </xf>
    <xf numFmtId="0" fontId="19" fillId="4" borderId="26" xfId="0" applyFont="1" applyFill="1" applyBorder="1" applyAlignment="1">
      <alignment horizontal="center" vertical="center"/>
    </xf>
    <xf numFmtId="0" fontId="19" fillId="4" borderId="28" xfId="0" applyFont="1" applyFill="1" applyBorder="1" applyAlignment="1">
      <alignment horizontal="center" vertical="center"/>
    </xf>
    <xf numFmtId="0" fontId="19" fillId="9" borderId="28" xfId="0" applyFont="1" applyFill="1" applyBorder="1" applyAlignment="1">
      <alignment horizontal="center" vertical="center"/>
    </xf>
    <xf numFmtId="0" fontId="19" fillId="9" borderId="27" xfId="0" applyFont="1" applyFill="1" applyBorder="1" applyAlignment="1">
      <alignment horizontal="center" vertical="center"/>
    </xf>
    <xf numFmtId="0" fontId="19" fillId="9" borderId="26" xfId="0" applyFont="1" applyFill="1" applyBorder="1" applyAlignment="1">
      <alignment horizontal="center" vertical="center"/>
    </xf>
    <xf numFmtId="0" fontId="19" fillId="14" borderId="17" xfId="0" applyFont="1" applyFill="1" applyBorder="1" applyAlignment="1">
      <alignment horizontal="center" vertical="center"/>
    </xf>
    <xf numFmtId="0" fontId="19" fillId="9" borderId="25" xfId="0" applyFont="1" applyFill="1" applyBorder="1" applyAlignment="1">
      <alignment horizontal="center" vertical="center"/>
    </xf>
    <xf numFmtId="0" fontId="19" fillId="4" borderId="17" xfId="0" applyFont="1" applyFill="1" applyBorder="1" applyAlignment="1">
      <alignment horizontal="center" vertical="center"/>
    </xf>
    <xf numFmtId="0" fontId="19" fillId="4" borderId="29" xfId="0" applyFont="1" applyFill="1" applyBorder="1" applyAlignment="1">
      <alignment horizontal="center" vertical="center"/>
    </xf>
    <xf numFmtId="0" fontId="19" fillId="6" borderId="5" xfId="0" applyFont="1" applyFill="1" applyBorder="1" applyAlignment="1">
      <alignment horizontal="center" vertical="center"/>
    </xf>
    <xf numFmtId="0" fontId="19" fillId="6" borderId="11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18" fillId="4" borderId="0" xfId="0" applyFont="1" applyFill="1" applyAlignment="1">
      <alignment vertical="center"/>
    </xf>
    <xf numFmtId="0" fontId="9" fillId="4" borderId="0" xfId="0" applyFont="1" applyFill="1" applyAlignment="1">
      <alignment vertical="center"/>
    </xf>
    <xf numFmtId="0" fontId="9" fillId="4" borderId="0" xfId="0" applyFont="1" applyFill="1" applyAlignment="1">
      <alignment vertical="center" wrapText="1"/>
    </xf>
    <xf numFmtId="0" fontId="18" fillId="4" borderId="0" xfId="0" applyFont="1" applyFill="1" applyAlignment="1">
      <alignment horizontal="left" vertical="center"/>
    </xf>
    <xf numFmtId="0" fontId="19" fillId="4" borderId="2" xfId="0" applyFont="1" applyFill="1" applyBorder="1" applyAlignment="1">
      <alignment horizontal="center" vertical="center"/>
    </xf>
    <xf numFmtId="0" fontId="19" fillId="6" borderId="0" xfId="0" applyFont="1" applyFill="1" applyBorder="1" applyAlignment="1">
      <alignment horizontal="center" vertical="center"/>
    </xf>
    <xf numFmtId="0" fontId="19" fillId="9" borderId="4" xfId="0" applyFont="1" applyFill="1" applyBorder="1" applyAlignment="1">
      <alignment horizontal="center" vertical="center"/>
    </xf>
    <xf numFmtId="0" fontId="19" fillId="6" borderId="12" xfId="0" applyFont="1" applyFill="1" applyBorder="1" applyAlignment="1">
      <alignment horizontal="center" vertical="center"/>
    </xf>
    <xf numFmtId="0" fontId="19" fillId="4" borderId="30" xfId="0" applyFont="1" applyFill="1" applyBorder="1" applyAlignment="1">
      <alignment horizontal="center" vertical="center"/>
    </xf>
    <xf numFmtId="0" fontId="19" fillId="4" borderId="31" xfId="0" applyFont="1" applyFill="1" applyBorder="1" applyAlignment="1">
      <alignment horizontal="center" vertical="center"/>
    </xf>
    <xf numFmtId="0" fontId="19" fillId="9" borderId="30" xfId="0" applyFont="1" applyFill="1" applyBorder="1" applyAlignment="1">
      <alignment horizontal="center" vertical="center"/>
    </xf>
    <xf numFmtId="0" fontId="19" fillId="14" borderId="31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24" fillId="15" borderId="14" xfId="0" applyFont="1" applyFill="1" applyBorder="1" applyAlignment="1">
      <alignment horizontal="center" vertical="center"/>
    </xf>
    <xf numFmtId="0" fontId="2" fillId="12" borderId="0" xfId="0" applyFont="1" applyFill="1" applyAlignment="1">
      <alignment vertical="center"/>
    </xf>
    <xf numFmtId="0" fontId="19" fillId="4" borderId="2" xfId="0" applyFont="1" applyFill="1" applyBorder="1" applyAlignment="1">
      <alignment horizontal="center" vertical="center"/>
    </xf>
    <xf numFmtId="0" fontId="19" fillId="14" borderId="10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9" fillId="12" borderId="0" xfId="0" applyFont="1" applyFill="1" applyAlignment="1">
      <alignment horizontal="left" vertical="center"/>
    </xf>
    <xf numFmtId="0" fontId="9" fillId="19" borderId="0" xfId="0" applyFont="1" applyFill="1" applyAlignment="1">
      <alignment horizontal="center" vertical="center"/>
    </xf>
    <xf numFmtId="0" fontId="16" fillId="4" borderId="0" xfId="0" applyFont="1" applyFill="1" applyAlignment="1">
      <alignment vertical="center"/>
    </xf>
    <xf numFmtId="0" fontId="18" fillId="21" borderId="0" xfId="0" applyFont="1" applyFill="1" applyAlignment="1">
      <alignment horizontal="left" vertical="center"/>
    </xf>
    <xf numFmtId="0" fontId="18" fillId="11" borderId="0" xfId="0" applyFont="1" applyFill="1" applyAlignment="1">
      <alignment horizontal="left" vertical="center"/>
    </xf>
    <xf numFmtId="0" fontId="16" fillId="4" borderId="0" xfId="0" applyFont="1" applyFill="1" applyAlignment="1">
      <alignment horizontal="center" vertical="center"/>
    </xf>
    <xf numFmtId="0" fontId="18" fillId="11" borderId="0" xfId="0" applyFont="1" applyFill="1" applyAlignment="1">
      <alignment vertical="center"/>
    </xf>
    <xf numFmtId="0" fontId="7" fillId="7" borderId="0" xfId="0" applyFont="1" applyFill="1" applyAlignment="1">
      <alignment vertical="center"/>
    </xf>
    <xf numFmtId="0" fontId="16" fillId="7" borderId="0" xfId="0" applyFont="1" applyFill="1" applyAlignment="1">
      <alignment vertical="center"/>
    </xf>
    <xf numFmtId="0" fontId="4" fillId="5" borderId="0" xfId="0" applyFont="1" applyFill="1" applyAlignment="1">
      <alignment horizontal="left" vertical="center"/>
    </xf>
    <xf numFmtId="0" fontId="9" fillId="5" borderId="0" xfId="0" applyFont="1" applyFill="1" applyAlignment="1">
      <alignment horizontal="left" vertical="center"/>
    </xf>
    <xf numFmtId="0" fontId="22" fillId="5" borderId="0" xfId="0" applyFont="1" applyFill="1" applyAlignment="1">
      <alignment horizontal="left" vertical="center"/>
    </xf>
    <xf numFmtId="0" fontId="23" fillId="21" borderId="0" xfId="0" applyFont="1" applyFill="1" applyAlignment="1">
      <alignment horizontal="left" vertical="center"/>
    </xf>
    <xf numFmtId="0" fontId="10" fillId="12" borderId="10" xfId="0" applyFont="1" applyFill="1" applyBorder="1" applyAlignment="1">
      <alignment horizontal="center" vertical="center" textRotation="90" wrapText="1"/>
    </xf>
    <xf numFmtId="0" fontId="10" fillId="12" borderId="9" xfId="0" applyFont="1" applyFill="1" applyBorder="1" applyAlignment="1">
      <alignment horizontal="center" vertical="center" textRotation="90" wrapText="1"/>
    </xf>
    <xf numFmtId="0" fontId="10" fillId="12" borderId="8" xfId="0" applyFont="1" applyFill="1" applyBorder="1" applyAlignment="1">
      <alignment horizontal="center" vertical="center" textRotation="90" wrapText="1"/>
    </xf>
    <xf numFmtId="0" fontId="20" fillId="4" borderId="10" xfId="0" applyFont="1" applyFill="1" applyBorder="1" applyAlignment="1">
      <alignment horizontal="center" vertical="center"/>
    </xf>
    <xf numFmtId="0" fontId="20" fillId="4" borderId="9" xfId="0" applyFont="1" applyFill="1" applyBorder="1" applyAlignment="1">
      <alignment horizontal="center" vertical="center"/>
    </xf>
    <xf numFmtId="0" fontId="20" fillId="4" borderId="8" xfId="0" applyFont="1" applyFill="1" applyBorder="1" applyAlignment="1">
      <alignment horizontal="center" vertical="center"/>
    </xf>
    <xf numFmtId="0" fontId="18" fillId="4" borderId="0" xfId="0" applyFont="1" applyFill="1" applyAlignment="1">
      <alignment horizontal="left" vertical="center"/>
    </xf>
    <xf numFmtId="0" fontId="9" fillId="12" borderId="0" xfId="0" applyFont="1" applyFill="1" applyAlignment="1">
      <alignment vertical="center" wrapText="1"/>
    </xf>
    <xf numFmtId="0" fontId="16" fillId="12" borderId="0" xfId="0" applyFont="1" applyFill="1" applyAlignment="1">
      <alignment vertical="center"/>
    </xf>
    <xf numFmtId="0" fontId="5" fillId="20" borderId="0" xfId="0" applyFont="1" applyFill="1" applyAlignment="1">
      <alignment horizontal="center" vertical="center"/>
    </xf>
    <xf numFmtId="0" fontId="8" fillId="5" borderId="0" xfId="0" applyFont="1" applyFill="1" applyAlignment="1">
      <alignment horizontal="left" vertical="center"/>
    </xf>
    <xf numFmtId="0" fontId="8" fillId="7" borderId="0" xfId="0" applyFont="1" applyFill="1" applyAlignment="1">
      <alignment horizontal="left" vertical="center"/>
    </xf>
    <xf numFmtId="0" fontId="6" fillId="19" borderId="0" xfId="0" applyFont="1" applyFill="1" applyAlignment="1">
      <alignment horizontal="left" vertical="center"/>
    </xf>
    <xf numFmtId="0" fontId="16" fillId="19" borderId="0" xfId="0" applyFont="1" applyFill="1" applyAlignment="1">
      <alignment horizontal="left" vertical="center"/>
    </xf>
    <xf numFmtId="0" fontId="9" fillId="12" borderId="0" xfId="0" applyFont="1" applyFill="1" applyAlignment="1">
      <alignment horizontal="center" vertical="center"/>
    </xf>
    <xf numFmtId="0" fontId="3" fillId="12" borderId="0" xfId="0" applyFont="1" applyFill="1" applyAlignment="1">
      <alignment horizontal="left" vertical="center"/>
    </xf>
    <xf numFmtId="0" fontId="18" fillId="11" borderId="0" xfId="0" applyFont="1" applyFill="1" applyAlignment="1">
      <alignment horizontal="center" vertical="center"/>
    </xf>
    <xf numFmtId="0" fontId="9" fillId="12" borderId="0" xfId="0" applyFont="1" applyFill="1" applyAlignment="1">
      <alignment horizontal="left" vertical="center" wrapText="1"/>
    </xf>
    <xf numFmtId="0" fontId="9" fillId="19" borderId="0" xfId="0" applyFont="1" applyFill="1" applyAlignment="1">
      <alignment horizontal="left" vertical="center"/>
    </xf>
    <xf numFmtId="0" fontId="6" fillId="12" borderId="0" xfId="0" applyFont="1" applyFill="1" applyAlignment="1">
      <alignment horizontal="center" vertical="center" wrapText="1"/>
    </xf>
  </cellXfs>
  <cellStyles count="3">
    <cellStyle name="Normal" xfId="0" builtinId="0"/>
    <cellStyle name="Normal 2" xfId="2"/>
    <cellStyle name="Normal 3" xfId="1"/>
  </cellStyles>
  <dxfs count="1183"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CC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7CE"/>
      <color rgb="FF0033CC"/>
      <color rgb="FFFFFF99"/>
      <color rgb="FFFFFFCC"/>
      <color rgb="FF99FF66"/>
      <color rgb="FF006600"/>
      <color rgb="FF0000FF"/>
      <color rgb="FFFFCC66"/>
      <color rgb="FFFFFF66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noFill/>
      </a:spPr>
      <a:bodyPr wrap="none" lIns="91440" tIns="45720" rIns="91440" bIns="45720">
        <a:spAutoFit/>
      </a:bodyPr>
      <a:lstStyle>
        <a:defPPr algn="ctr">
          <a:defRPr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defRPr>
        </a:defPPr>
      </a:lst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7030A0"/>
  </sheetPr>
  <dimension ref="A1:CG380"/>
  <sheetViews>
    <sheetView showGridLines="0" showZeros="0" tabSelected="1" zoomScale="85" zoomScaleNormal="85" workbookViewId="0">
      <pane xSplit="3" ySplit="1" topLeftCell="D134" activePane="bottomRight" state="frozen"/>
      <selection activeCell="A50" sqref="A50"/>
      <selection pane="topRight" activeCell="A50" sqref="A50"/>
      <selection pane="bottomLeft" activeCell="A50" sqref="A50"/>
      <selection pane="bottomRight" activeCell="H23" sqref="H23"/>
    </sheetView>
  </sheetViews>
  <sheetFormatPr baseColWidth="10" defaultRowHeight="15" outlineLevelCol="1" x14ac:dyDescent="0.25"/>
  <cols>
    <col min="1" max="1" width="4" style="28" customWidth="1"/>
    <col min="2" max="2" width="13.85546875" style="20" customWidth="1"/>
    <col min="3" max="3" width="13.85546875" style="29" customWidth="1"/>
    <col min="4" max="4" width="4" style="5" customWidth="1"/>
    <col min="5" max="8" width="10.85546875" style="8" customWidth="1"/>
    <col min="9" max="9" width="2.7109375" style="5" customWidth="1"/>
    <col min="10" max="13" width="10.85546875" style="8" customWidth="1"/>
    <col min="14" max="14" width="2.7109375" style="5" customWidth="1"/>
    <col min="15" max="18" width="10.85546875" style="8" customWidth="1"/>
    <col min="19" max="19" width="2.7109375" style="5" customWidth="1"/>
    <col min="20" max="23" width="10.85546875" style="8" customWidth="1"/>
    <col min="24" max="24" width="2.7109375" style="5" hidden="1" customWidth="1"/>
    <col min="25" max="25" width="10.85546875" style="8" hidden="1" customWidth="1"/>
    <col min="26" max="26" width="1.7109375" style="8" customWidth="1"/>
    <col min="27" max="27" width="1.7109375" style="5" customWidth="1"/>
    <col min="28" max="28" width="10.85546875" style="8" customWidth="1"/>
    <col min="29" max="29" width="4.7109375" style="23" customWidth="1"/>
    <col min="30" max="30" width="2.7109375" style="5" customWidth="1"/>
    <col min="31" max="31" width="10.85546875" style="21" customWidth="1"/>
    <col min="32" max="32" width="4.7109375" style="23" customWidth="1"/>
    <col min="33" max="33" width="2.7109375" style="5" customWidth="1"/>
    <col min="34" max="34" width="10.85546875" style="21" customWidth="1"/>
    <col min="35" max="35" width="4.7109375" style="23" customWidth="1"/>
    <col min="36" max="36" width="2.7109375" style="5" customWidth="1"/>
    <col min="37" max="37" width="10.85546875" style="21" customWidth="1"/>
    <col min="38" max="38" width="4.7109375" style="23" customWidth="1"/>
    <col min="39" max="39" width="2.7109375" style="5" customWidth="1"/>
    <col min="40" max="41" width="4.7109375" style="36" customWidth="1"/>
    <col min="42" max="42" width="3.7109375" style="8" hidden="1" customWidth="1" outlineLevel="1"/>
    <col min="43" max="44" width="6.7109375" style="36" hidden="1" customWidth="1" outlineLevel="1"/>
    <col min="45" max="45" width="6.7109375" style="21" hidden="1" customWidth="1" outlineLevel="1"/>
    <col min="46" max="46" width="6.7109375" style="36" hidden="1" customWidth="1" outlineLevel="1"/>
    <col min="47" max="47" width="3.7109375" style="8" hidden="1" customWidth="1" outlineLevel="1"/>
    <col min="48" max="51" width="6.7109375" style="36" hidden="1" customWidth="1" outlineLevel="1"/>
    <col min="52" max="52" width="6.7109375" style="21" hidden="1" customWidth="1" outlineLevel="1"/>
    <col min="53" max="53" width="3.7109375" style="8" hidden="1" customWidth="1" outlineLevel="1"/>
    <col min="54" max="54" width="6.7109375" style="5" hidden="1" customWidth="1" outlineLevel="1"/>
    <col min="55" max="55" width="4.28515625" style="23" customWidth="1" collapsed="1"/>
    <col min="56" max="76" width="4.7109375" style="3" customWidth="1"/>
    <col min="77" max="77" width="4.7109375" style="21" customWidth="1"/>
    <col min="78" max="16384" width="11.42578125" style="21"/>
  </cols>
  <sheetData>
    <row r="1" spans="1:54" ht="9" customHeight="1" x14ac:dyDescent="0.25">
      <c r="A1" s="24"/>
      <c r="B1" s="25"/>
      <c r="C1" s="22"/>
      <c r="E1" s="26"/>
      <c r="F1" s="26"/>
      <c r="G1" s="27"/>
      <c r="H1" s="5"/>
      <c r="J1" s="5"/>
      <c r="K1" s="5"/>
      <c r="L1" s="5"/>
      <c r="M1" s="27"/>
      <c r="O1" s="26"/>
      <c r="P1" s="5"/>
      <c r="Q1" s="5"/>
      <c r="R1" s="5"/>
      <c r="T1" s="26"/>
      <c r="U1" s="26"/>
      <c r="V1" s="5"/>
      <c r="W1" s="27"/>
      <c r="Y1" s="5"/>
      <c r="Z1" s="83"/>
      <c r="AA1" s="84"/>
      <c r="AB1" s="5"/>
      <c r="AC1" s="5"/>
      <c r="AE1" s="27"/>
      <c r="AF1" s="26"/>
      <c r="AH1" s="27"/>
      <c r="AI1" s="26"/>
      <c r="AK1" s="27"/>
      <c r="AL1" s="5"/>
      <c r="AZ1" s="36"/>
      <c r="BB1" s="36"/>
    </row>
    <row r="2" spans="1:54" ht="18.95" customHeight="1" x14ac:dyDescent="0.25">
      <c r="A2" s="232">
        <v>1</v>
      </c>
      <c r="B2" s="32" t="s">
        <v>3</v>
      </c>
      <c r="C2" s="30">
        <v>42370</v>
      </c>
      <c r="D2" s="33"/>
      <c r="E2" s="80" t="s">
        <v>112</v>
      </c>
      <c r="F2" s="80"/>
      <c r="G2" s="80" t="s">
        <v>66</v>
      </c>
      <c r="H2" s="80" t="s">
        <v>115</v>
      </c>
      <c r="I2" s="18"/>
      <c r="J2" s="35" t="s">
        <v>91</v>
      </c>
      <c r="K2" s="35" t="s">
        <v>67</v>
      </c>
      <c r="L2" s="185"/>
      <c r="M2" s="80" t="s">
        <v>57</v>
      </c>
      <c r="N2" s="18"/>
      <c r="O2" s="80"/>
      <c r="P2" s="80"/>
      <c r="Q2" s="33"/>
      <c r="R2" s="18"/>
      <c r="S2" s="18"/>
      <c r="T2" s="80"/>
      <c r="U2" s="80"/>
      <c r="V2" s="80"/>
      <c r="W2" s="80"/>
      <c r="Y2" s="80"/>
      <c r="Z2" s="81"/>
      <c r="AA2" s="82"/>
      <c r="AB2" s="177"/>
      <c r="AC2" s="33"/>
      <c r="AD2" s="18"/>
      <c r="AE2" s="17"/>
      <c r="AF2" s="17"/>
      <c r="AG2" s="18"/>
      <c r="AH2" s="17"/>
      <c r="AI2" s="17"/>
      <c r="AJ2" s="18"/>
      <c r="AK2" s="17"/>
      <c r="AL2" s="17" t="s">
        <v>120</v>
      </c>
      <c r="AM2" s="34"/>
      <c r="AN2" s="17">
        <f t="shared" ref="AN2:AN65" si="0">COUNTIF(E2:AK2,"J*")</f>
        <v>3</v>
      </c>
      <c r="AO2" s="17">
        <f t="shared" ref="AO2:AO65" si="1">COUNTIF(E2:AK2,"N*")</f>
        <v>3</v>
      </c>
      <c r="AP2" s="18"/>
      <c r="AQ2" s="17">
        <f>COUNTIF(E2:AL2,"J-CG*")</f>
        <v>1</v>
      </c>
      <c r="AR2" s="17">
        <f>COUNTIF(E2:AL2,"J")</f>
        <v>1</v>
      </c>
      <c r="AS2" s="17">
        <f>COUNTIF(E2:AL2,"J-71")</f>
        <v>1</v>
      </c>
      <c r="AT2" s="17">
        <f>COUNTIF(E2:AK2,"J-4")+COUNTIF(E2:AK2,"J-Tach.")</f>
        <v>0</v>
      </c>
      <c r="AU2" s="34"/>
      <c r="AV2" s="17">
        <f>COUNTIF(E2:AL2,"*N-CG*")</f>
        <v>1</v>
      </c>
      <c r="AW2" s="17">
        <f>COUNTIF(E2:AL2,"N-1")+COUNTIF(E2:AL2,"N-CG-1")</f>
        <v>1</v>
      </c>
      <c r="AX2" s="17">
        <f>COUNTIF(E2:AL2,"N-2")+COUNTIF(E2:AL2,"N-CG-2")</f>
        <v>1</v>
      </c>
      <c r="AY2" s="17">
        <f>COUNTIF(E2:AL2,"N-71")</f>
        <v>1</v>
      </c>
      <c r="AZ2" s="17">
        <f>COUNTIF(E2:AL2,"N-3")</f>
        <v>0</v>
      </c>
      <c r="BA2" s="34"/>
      <c r="BB2" s="17">
        <f>COUNTIF(E2:AL2,"P")+COUNTIF(E2:AL2,"PD")+COUNTIF(E2:AL2,"PF")+COUNTIF(E2:AL2,"Ast")</f>
        <v>1</v>
      </c>
    </row>
    <row r="3" spans="1:54" ht="18.95" customHeight="1" x14ac:dyDescent="0.25">
      <c r="A3" s="233"/>
      <c r="B3" s="45" t="s">
        <v>4</v>
      </c>
      <c r="C3" s="46">
        <v>42371</v>
      </c>
      <c r="D3" s="47"/>
      <c r="E3" s="35"/>
      <c r="F3" s="35" t="s">
        <v>112</v>
      </c>
      <c r="G3" s="35" t="s">
        <v>67</v>
      </c>
      <c r="H3" s="35" t="s">
        <v>57</v>
      </c>
      <c r="I3" s="47"/>
      <c r="J3" s="80" t="s">
        <v>66</v>
      </c>
      <c r="K3" s="80" t="s">
        <v>91</v>
      </c>
      <c r="L3" s="186"/>
      <c r="M3" s="35" t="s">
        <v>115</v>
      </c>
      <c r="N3" s="47"/>
      <c r="O3" s="35"/>
      <c r="P3" s="35"/>
      <c r="Q3" s="193"/>
      <c r="R3" s="201"/>
      <c r="S3" s="47"/>
      <c r="T3" s="35"/>
      <c r="U3" s="35"/>
      <c r="V3" s="35"/>
      <c r="W3" s="35"/>
      <c r="X3" s="49"/>
      <c r="Y3" s="35"/>
      <c r="Z3" s="85"/>
      <c r="AA3" s="86"/>
      <c r="AB3" s="35"/>
      <c r="AC3" s="181"/>
      <c r="AD3" s="47"/>
      <c r="AE3" s="48"/>
      <c r="AF3" s="48"/>
      <c r="AG3" s="47"/>
      <c r="AH3" s="48"/>
      <c r="AI3" s="48"/>
      <c r="AJ3" s="47"/>
      <c r="AK3" s="48"/>
      <c r="AL3" s="48" t="s">
        <v>120</v>
      </c>
      <c r="AM3" s="47"/>
      <c r="AN3" s="180">
        <f t="shared" si="0"/>
        <v>3</v>
      </c>
      <c r="AO3" s="180">
        <f t="shared" si="1"/>
        <v>3</v>
      </c>
      <c r="AP3" s="47"/>
      <c r="AQ3" s="200">
        <f t="shared" ref="AQ3:AQ66" si="2">COUNTIF(E3:AL3,"J-CG*")</f>
        <v>1</v>
      </c>
      <c r="AR3" s="200">
        <f t="shared" ref="AR3:AR66" si="3">COUNTIF(E3:AL3,"J")</f>
        <v>1</v>
      </c>
      <c r="AS3" s="200">
        <f t="shared" ref="AS3:AS66" si="4">COUNTIF(E3:AL3,"J-71")</f>
        <v>1</v>
      </c>
      <c r="AT3" s="200">
        <f t="shared" ref="AT3:AT66" si="5">COUNTIF(E3:AK3,"J-4")+COUNTIF(E3:AK3,"J-Tach.")</f>
        <v>0</v>
      </c>
      <c r="AU3" s="34"/>
      <c r="AV3" s="200">
        <f t="shared" ref="AV3:AV66" si="6">COUNTIF(E3:AL3,"*N-CG*")</f>
        <v>1</v>
      </c>
      <c r="AW3" s="200">
        <f t="shared" ref="AW3:AW66" si="7">COUNTIF(E3:AL3,"N-1")+COUNTIF(E3:AL3,"N-CG-1")</f>
        <v>1</v>
      </c>
      <c r="AX3" s="200">
        <f t="shared" ref="AX3:AX66" si="8">COUNTIF(E3:AL3,"N-2")+COUNTIF(E3:AL3,"N-CG-2")</f>
        <v>1</v>
      </c>
      <c r="AY3" s="200">
        <f t="shared" ref="AY3:AY66" si="9">COUNTIF(E3:AL3,"N-71")</f>
        <v>1</v>
      </c>
      <c r="AZ3" s="200">
        <f t="shared" ref="AZ3:AZ66" si="10">COUNTIF(E3:AL3,"N-3")</f>
        <v>0</v>
      </c>
      <c r="BA3" s="34"/>
      <c r="BB3" s="200">
        <f t="shared" ref="BB3:BB66" si="11">COUNTIF(E3:AL3,"P")+COUNTIF(E3:AL3,"PD")+COUNTIF(E3:AL3,"PF")+COUNTIF(E3:AL3,"Ast")</f>
        <v>1</v>
      </c>
    </row>
    <row r="4" spans="1:54" ht="18.95" customHeight="1" x14ac:dyDescent="0.25">
      <c r="A4" s="234"/>
      <c r="B4" s="45" t="s">
        <v>5</v>
      </c>
      <c r="C4" s="46">
        <v>42372</v>
      </c>
      <c r="D4" s="47"/>
      <c r="E4" s="35"/>
      <c r="F4" s="35"/>
      <c r="G4" s="35"/>
      <c r="H4" s="35"/>
      <c r="I4" s="47"/>
      <c r="J4" s="80" t="s">
        <v>115</v>
      </c>
      <c r="K4" s="80" t="s">
        <v>112</v>
      </c>
      <c r="L4" s="186"/>
      <c r="M4" s="80"/>
      <c r="N4" s="47"/>
      <c r="O4" s="35"/>
      <c r="P4" s="35" t="s">
        <v>91</v>
      </c>
      <c r="Q4" s="193"/>
      <c r="R4" s="201"/>
      <c r="S4" s="47"/>
      <c r="T4" s="35"/>
      <c r="U4" s="35"/>
      <c r="V4" s="35"/>
      <c r="W4" s="80" t="s">
        <v>67</v>
      </c>
      <c r="X4" s="49"/>
      <c r="Y4" s="35" t="s">
        <v>57</v>
      </c>
      <c r="Z4" s="85"/>
      <c r="AA4" s="86"/>
      <c r="AB4" s="35" t="s">
        <v>66</v>
      </c>
      <c r="AC4" s="181"/>
      <c r="AD4" s="47"/>
      <c r="AE4" s="48"/>
      <c r="AF4" s="48"/>
      <c r="AG4" s="47"/>
      <c r="AH4" s="48"/>
      <c r="AI4" s="48"/>
      <c r="AJ4" s="47"/>
      <c r="AK4" s="48"/>
      <c r="AL4" s="48" t="s">
        <v>120</v>
      </c>
      <c r="AM4" s="47"/>
      <c r="AN4" s="180">
        <f t="shared" si="0"/>
        <v>3</v>
      </c>
      <c r="AO4" s="180">
        <f t="shared" si="1"/>
        <v>3</v>
      </c>
      <c r="AP4" s="47"/>
      <c r="AQ4" s="200">
        <f t="shared" si="2"/>
        <v>1</v>
      </c>
      <c r="AR4" s="200">
        <f t="shared" si="3"/>
        <v>1</v>
      </c>
      <c r="AS4" s="200">
        <f t="shared" si="4"/>
        <v>1</v>
      </c>
      <c r="AT4" s="200">
        <f t="shared" si="5"/>
        <v>0</v>
      </c>
      <c r="AU4" s="34"/>
      <c r="AV4" s="200">
        <f t="shared" si="6"/>
        <v>1</v>
      </c>
      <c r="AW4" s="200">
        <f t="shared" si="7"/>
        <v>1</v>
      </c>
      <c r="AX4" s="200">
        <f t="shared" si="8"/>
        <v>1</v>
      </c>
      <c r="AY4" s="200">
        <f t="shared" si="9"/>
        <v>1</v>
      </c>
      <c r="AZ4" s="200">
        <f t="shared" si="10"/>
        <v>0</v>
      </c>
      <c r="BA4" s="34"/>
      <c r="BB4" s="200">
        <f t="shared" si="11"/>
        <v>1</v>
      </c>
    </row>
    <row r="5" spans="1:54" ht="18.95" customHeight="1" x14ac:dyDescent="0.25">
      <c r="A5" s="232">
        <v>2</v>
      </c>
      <c r="B5" s="32" t="s">
        <v>6</v>
      </c>
      <c r="C5" s="30">
        <v>42373</v>
      </c>
      <c r="D5" s="18"/>
      <c r="E5" s="80" t="s">
        <v>17</v>
      </c>
      <c r="F5" s="80"/>
      <c r="G5" s="80"/>
      <c r="H5" s="80"/>
      <c r="I5" s="18"/>
      <c r="J5" s="35" t="s">
        <v>57</v>
      </c>
      <c r="K5" s="35" t="s">
        <v>115</v>
      </c>
      <c r="L5" s="185"/>
      <c r="M5" s="80"/>
      <c r="N5" s="18"/>
      <c r="O5" s="80"/>
      <c r="P5" s="80" t="s">
        <v>66</v>
      </c>
      <c r="Q5" s="33"/>
      <c r="R5" s="18"/>
      <c r="S5" s="18"/>
      <c r="T5" s="80"/>
      <c r="U5" s="80"/>
      <c r="V5" s="80"/>
      <c r="W5" s="80" t="s">
        <v>91</v>
      </c>
      <c r="X5" s="18"/>
      <c r="Y5" s="80" t="s">
        <v>112</v>
      </c>
      <c r="Z5" s="81"/>
      <c r="AA5" s="82"/>
      <c r="AB5" s="177" t="s">
        <v>67</v>
      </c>
      <c r="AC5" s="33"/>
      <c r="AD5" s="18"/>
      <c r="AE5" s="17" t="s">
        <v>29</v>
      </c>
      <c r="AF5" s="17"/>
      <c r="AG5" s="18"/>
      <c r="AH5" s="17" t="s">
        <v>29</v>
      </c>
      <c r="AI5" s="17"/>
      <c r="AJ5" s="18"/>
      <c r="AK5" s="17" t="s">
        <v>17</v>
      </c>
      <c r="AL5" s="17" t="s">
        <v>120</v>
      </c>
      <c r="AM5" s="18"/>
      <c r="AN5" s="180">
        <f t="shared" si="0"/>
        <v>3</v>
      </c>
      <c r="AO5" s="180">
        <f t="shared" si="1"/>
        <v>3</v>
      </c>
      <c r="AP5" s="18"/>
      <c r="AQ5" s="200">
        <f t="shared" si="2"/>
        <v>1</v>
      </c>
      <c r="AR5" s="200">
        <f t="shared" si="3"/>
        <v>1</v>
      </c>
      <c r="AS5" s="200">
        <f t="shared" si="4"/>
        <v>1</v>
      </c>
      <c r="AT5" s="200">
        <f t="shared" si="5"/>
        <v>0</v>
      </c>
      <c r="AU5" s="34"/>
      <c r="AV5" s="200">
        <f t="shared" si="6"/>
        <v>1</v>
      </c>
      <c r="AW5" s="200">
        <f t="shared" si="7"/>
        <v>1</v>
      </c>
      <c r="AX5" s="200">
        <f t="shared" si="8"/>
        <v>1</v>
      </c>
      <c r="AY5" s="200">
        <f t="shared" si="9"/>
        <v>1</v>
      </c>
      <c r="AZ5" s="200">
        <f t="shared" si="10"/>
        <v>0</v>
      </c>
      <c r="BA5" s="34"/>
      <c r="BB5" s="200">
        <f t="shared" si="11"/>
        <v>1</v>
      </c>
    </row>
    <row r="6" spans="1:54" ht="18.95" customHeight="1" x14ac:dyDescent="0.25">
      <c r="A6" s="233"/>
      <c r="B6" s="32" t="s">
        <v>0</v>
      </c>
      <c r="C6" s="30">
        <v>42374</v>
      </c>
      <c r="D6" s="18"/>
      <c r="E6" s="80" t="s">
        <v>17</v>
      </c>
      <c r="F6" s="80"/>
      <c r="G6" s="80" t="s">
        <v>91</v>
      </c>
      <c r="H6" s="80"/>
      <c r="I6" s="18"/>
      <c r="J6" s="80"/>
      <c r="K6" s="80"/>
      <c r="L6" s="185"/>
      <c r="M6" s="80"/>
      <c r="N6" s="18"/>
      <c r="O6" s="80" t="s">
        <v>112</v>
      </c>
      <c r="P6" s="80" t="s">
        <v>115</v>
      </c>
      <c r="Q6" s="33"/>
      <c r="R6" s="18"/>
      <c r="S6" s="18"/>
      <c r="T6" s="80" t="s">
        <v>67</v>
      </c>
      <c r="U6" s="80" t="s">
        <v>66</v>
      </c>
      <c r="V6" s="80" t="s">
        <v>83</v>
      </c>
      <c r="W6" s="80"/>
      <c r="X6" s="18"/>
      <c r="Y6" s="80"/>
      <c r="Z6" s="81"/>
      <c r="AA6" s="82"/>
      <c r="AB6" s="35" t="s">
        <v>57</v>
      </c>
      <c r="AC6" s="33"/>
      <c r="AD6" s="18"/>
      <c r="AE6" s="17" t="s">
        <v>29</v>
      </c>
      <c r="AF6" s="17"/>
      <c r="AG6" s="18"/>
      <c r="AH6" s="17" t="s">
        <v>29</v>
      </c>
      <c r="AI6" s="17"/>
      <c r="AJ6" s="18"/>
      <c r="AK6" s="17" t="s">
        <v>17</v>
      </c>
      <c r="AL6" s="17" t="s">
        <v>120</v>
      </c>
      <c r="AM6" s="18"/>
      <c r="AN6" s="180">
        <f t="shared" si="0"/>
        <v>3</v>
      </c>
      <c r="AO6" s="180">
        <f t="shared" si="1"/>
        <v>3</v>
      </c>
      <c r="AP6" s="18"/>
      <c r="AQ6" s="200">
        <f t="shared" si="2"/>
        <v>1</v>
      </c>
      <c r="AR6" s="200">
        <f t="shared" si="3"/>
        <v>1</v>
      </c>
      <c r="AS6" s="200">
        <f t="shared" si="4"/>
        <v>1</v>
      </c>
      <c r="AT6" s="200">
        <f t="shared" si="5"/>
        <v>0</v>
      </c>
      <c r="AU6" s="34"/>
      <c r="AV6" s="200">
        <f t="shared" si="6"/>
        <v>1</v>
      </c>
      <c r="AW6" s="200">
        <f t="shared" si="7"/>
        <v>1</v>
      </c>
      <c r="AX6" s="200">
        <f t="shared" si="8"/>
        <v>1</v>
      </c>
      <c r="AY6" s="200">
        <f t="shared" si="9"/>
        <v>1</v>
      </c>
      <c r="AZ6" s="200">
        <f t="shared" si="10"/>
        <v>0</v>
      </c>
      <c r="BA6" s="34"/>
      <c r="BB6" s="200">
        <f t="shared" si="11"/>
        <v>1</v>
      </c>
    </row>
    <row r="7" spans="1:54" ht="18.95" customHeight="1" x14ac:dyDescent="0.25">
      <c r="A7" s="233"/>
      <c r="B7" s="32" t="s">
        <v>1</v>
      </c>
      <c r="C7" s="30">
        <v>42375</v>
      </c>
      <c r="D7" s="18"/>
      <c r="E7" s="80" t="s">
        <v>17</v>
      </c>
      <c r="F7" s="80"/>
      <c r="G7" s="80" t="s">
        <v>66</v>
      </c>
      <c r="H7" s="80"/>
      <c r="I7" s="18"/>
      <c r="J7" s="80"/>
      <c r="K7" s="80"/>
      <c r="L7" s="185"/>
      <c r="M7" s="80"/>
      <c r="N7" s="18"/>
      <c r="O7" s="35" t="s">
        <v>115</v>
      </c>
      <c r="P7" s="35" t="s">
        <v>57</v>
      </c>
      <c r="Q7" s="33"/>
      <c r="R7" s="18"/>
      <c r="S7" s="18"/>
      <c r="T7" s="80" t="s">
        <v>91</v>
      </c>
      <c r="U7" s="80" t="s">
        <v>67</v>
      </c>
      <c r="V7" s="80" t="s">
        <v>83</v>
      </c>
      <c r="W7" s="80"/>
      <c r="X7" s="18"/>
      <c r="Y7" s="80"/>
      <c r="Z7" s="81"/>
      <c r="AA7" s="82"/>
      <c r="AB7" s="177" t="s">
        <v>112</v>
      </c>
      <c r="AC7" s="33"/>
      <c r="AD7" s="18"/>
      <c r="AE7" s="17" t="s">
        <v>29</v>
      </c>
      <c r="AF7" s="17"/>
      <c r="AG7" s="18"/>
      <c r="AH7" s="17" t="s">
        <v>29</v>
      </c>
      <c r="AI7" s="17"/>
      <c r="AJ7" s="18"/>
      <c r="AK7" s="17" t="s">
        <v>17</v>
      </c>
      <c r="AL7" s="17" t="s">
        <v>120</v>
      </c>
      <c r="AM7" s="18"/>
      <c r="AN7" s="180">
        <f t="shared" si="0"/>
        <v>3</v>
      </c>
      <c r="AO7" s="180">
        <f t="shared" si="1"/>
        <v>3</v>
      </c>
      <c r="AP7" s="18"/>
      <c r="AQ7" s="200">
        <f t="shared" si="2"/>
        <v>1</v>
      </c>
      <c r="AR7" s="200">
        <f t="shared" si="3"/>
        <v>1</v>
      </c>
      <c r="AS7" s="200">
        <f t="shared" si="4"/>
        <v>1</v>
      </c>
      <c r="AT7" s="200">
        <f t="shared" si="5"/>
        <v>0</v>
      </c>
      <c r="AU7" s="34"/>
      <c r="AV7" s="200">
        <f t="shared" si="6"/>
        <v>1</v>
      </c>
      <c r="AW7" s="200">
        <f t="shared" si="7"/>
        <v>1</v>
      </c>
      <c r="AX7" s="200">
        <f t="shared" si="8"/>
        <v>1</v>
      </c>
      <c r="AY7" s="200">
        <f t="shared" si="9"/>
        <v>1</v>
      </c>
      <c r="AZ7" s="200">
        <f t="shared" si="10"/>
        <v>0</v>
      </c>
      <c r="BA7" s="34"/>
      <c r="BB7" s="200">
        <f t="shared" si="11"/>
        <v>1</v>
      </c>
    </row>
    <row r="8" spans="1:54" ht="18.95" customHeight="1" x14ac:dyDescent="0.25">
      <c r="A8" s="233"/>
      <c r="B8" s="32" t="s">
        <v>2</v>
      </c>
      <c r="C8" s="30">
        <v>42376</v>
      </c>
      <c r="D8" s="18"/>
      <c r="E8" s="80" t="s">
        <v>17</v>
      </c>
      <c r="F8" s="80" t="s">
        <v>91</v>
      </c>
      <c r="G8" s="80"/>
      <c r="H8" s="80" t="s">
        <v>83</v>
      </c>
      <c r="I8" s="18"/>
      <c r="J8" s="80"/>
      <c r="K8" s="80"/>
      <c r="L8" s="185"/>
      <c r="M8" s="80" t="s">
        <v>66</v>
      </c>
      <c r="N8" s="18"/>
      <c r="O8" s="80"/>
      <c r="P8" s="80"/>
      <c r="Q8" s="33"/>
      <c r="R8" s="18"/>
      <c r="S8" s="18"/>
      <c r="T8" s="80" t="s">
        <v>112</v>
      </c>
      <c r="U8" s="35" t="s">
        <v>57</v>
      </c>
      <c r="V8" s="80" t="s">
        <v>83</v>
      </c>
      <c r="W8" s="80" t="s">
        <v>67</v>
      </c>
      <c r="X8" s="18"/>
      <c r="Y8" s="80"/>
      <c r="Z8" s="81"/>
      <c r="AA8" s="82"/>
      <c r="AB8" s="177"/>
      <c r="AC8" s="33"/>
      <c r="AD8" s="18"/>
      <c r="AE8" s="17" t="s">
        <v>29</v>
      </c>
      <c r="AF8" s="17"/>
      <c r="AG8" s="18"/>
      <c r="AH8" s="17" t="s">
        <v>29</v>
      </c>
      <c r="AI8" s="17"/>
      <c r="AJ8" s="18"/>
      <c r="AK8" s="17" t="s">
        <v>17</v>
      </c>
      <c r="AL8" s="17" t="s">
        <v>120</v>
      </c>
      <c r="AM8" s="18"/>
      <c r="AN8" s="180">
        <f t="shared" si="0"/>
        <v>3</v>
      </c>
      <c r="AO8" s="180">
        <f t="shared" si="1"/>
        <v>2</v>
      </c>
      <c r="AP8" s="18"/>
      <c r="AQ8" s="200">
        <f t="shared" si="2"/>
        <v>1</v>
      </c>
      <c r="AR8" s="200">
        <f t="shared" si="3"/>
        <v>1</v>
      </c>
      <c r="AS8" s="200">
        <f t="shared" si="4"/>
        <v>1</v>
      </c>
      <c r="AT8" s="200">
        <f t="shared" si="5"/>
        <v>0</v>
      </c>
      <c r="AU8" s="34"/>
      <c r="AV8" s="200">
        <f t="shared" si="6"/>
        <v>1</v>
      </c>
      <c r="AW8" s="200">
        <f t="shared" si="7"/>
        <v>1</v>
      </c>
      <c r="AX8" s="200">
        <f t="shared" si="8"/>
        <v>1</v>
      </c>
      <c r="AY8" s="200">
        <f t="shared" si="9"/>
        <v>0</v>
      </c>
      <c r="AZ8" s="200">
        <f t="shared" si="10"/>
        <v>0</v>
      </c>
      <c r="BA8" s="34"/>
      <c r="BB8" s="200">
        <f t="shared" si="11"/>
        <v>1</v>
      </c>
    </row>
    <row r="9" spans="1:54" ht="18.95" customHeight="1" x14ac:dyDescent="0.25">
      <c r="A9" s="233"/>
      <c r="B9" s="32" t="s">
        <v>3</v>
      </c>
      <c r="C9" s="30">
        <v>42377</v>
      </c>
      <c r="D9" s="18"/>
      <c r="E9" s="80" t="s">
        <v>17</v>
      </c>
      <c r="F9" s="80" t="s">
        <v>66</v>
      </c>
      <c r="G9" s="80"/>
      <c r="H9" s="80" t="s">
        <v>83</v>
      </c>
      <c r="I9" s="18"/>
      <c r="J9" s="80"/>
      <c r="K9" s="80"/>
      <c r="L9" s="185"/>
      <c r="M9" s="80" t="s">
        <v>67</v>
      </c>
      <c r="N9" s="18"/>
      <c r="O9" s="80"/>
      <c r="P9" s="80"/>
      <c r="Q9" s="33"/>
      <c r="R9" s="18"/>
      <c r="S9" s="18"/>
      <c r="T9" s="35" t="s">
        <v>57</v>
      </c>
      <c r="U9" s="80" t="s">
        <v>112</v>
      </c>
      <c r="V9" s="35" t="s">
        <v>83</v>
      </c>
      <c r="W9" s="80" t="s">
        <v>91</v>
      </c>
      <c r="X9" s="18"/>
      <c r="Y9" s="80"/>
      <c r="Z9" s="81"/>
      <c r="AA9" s="82"/>
      <c r="AB9" s="177"/>
      <c r="AC9" s="33"/>
      <c r="AD9" s="18"/>
      <c r="AE9" s="17" t="s">
        <v>28</v>
      </c>
      <c r="AF9" s="17"/>
      <c r="AG9" s="18"/>
      <c r="AH9" s="17" t="s">
        <v>28</v>
      </c>
      <c r="AI9" s="17"/>
      <c r="AJ9" s="18"/>
      <c r="AK9" s="17" t="s">
        <v>16</v>
      </c>
      <c r="AL9" s="17" t="s">
        <v>120</v>
      </c>
      <c r="AM9" s="18"/>
      <c r="AN9" s="180">
        <f t="shared" si="0"/>
        <v>3</v>
      </c>
      <c r="AO9" s="180">
        <f t="shared" si="1"/>
        <v>2</v>
      </c>
      <c r="AP9" s="18"/>
      <c r="AQ9" s="200">
        <f t="shared" si="2"/>
        <v>1</v>
      </c>
      <c r="AR9" s="200">
        <f t="shared" si="3"/>
        <v>1</v>
      </c>
      <c r="AS9" s="200">
        <f t="shared" si="4"/>
        <v>1</v>
      </c>
      <c r="AT9" s="200">
        <f t="shared" si="5"/>
        <v>0</v>
      </c>
      <c r="AU9" s="34"/>
      <c r="AV9" s="200">
        <f t="shared" si="6"/>
        <v>1</v>
      </c>
      <c r="AW9" s="200">
        <f t="shared" si="7"/>
        <v>1</v>
      </c>
      <c r="AX9" s="200">
        <f t="shared" si="8"/>
        <v>1</v>
      </c>
      <c r="AY9" s="200">
        <f t="shared" si="9"/>
        <v>0</v>
      </c>
      <c r="AZ9" s="200">
        <f t="shared" si="10"/>
        <v>0</v>
      </c>
      <c r="BA9" s="34"/>
      <c r="BB9" s="200">
        <f t="shared" si="11"/>
        <v>1</v>
      </c>
    </row>
    <row r="10" spans="1:54" ht="18.95" customHeight="1" x14ac:dyDescent="0.25">
      <c r="A10" s="233"/>
      <c r="B10" s="45" t="s">
        <v>4</v>
      </c>
      <c r="C10" s="46">
        <v>42378</v>
      </c>
      <c r="D10" s="47"/>
      <c r="E10" s="35"/>
      <c r="F10" s="35" t="s">
        <v>115</v>
      </c>
      <c r="G10" s="35" t="s">
        <v>112</v>
      </c>
      <c r="H10" s="35" t="s">
        <v>83</v>
      </c>
      <c r="I10" s="47"/>
      <c r="J10" s="80" t="s">
        <v>67</v>
      </c>
      <c r="K10" s="80" t="s">
        <v>66</v>
      </c>
      <c r="L10" s="186"/>
      <c r="M10" s="35" t="s">
        <v>57</v>
      </c>
      <c r="N10" s="47"/>
      <c r="O10" s="35"/>
      <c r="P10" s="35"/>
      <c r="Q10" s="193"/>
      <c r="R10" s="201"/>
      <c r="S10" s="47"/>
      <c r="T10" s="35"/>
      <c r="U10" s="35"/>
      <c r="V10" s="35"/>
      <c r="W10" s="35"/>
      <c r="X10" s="49"/>
      <c r="Y10" s="35" t="s">
        <v>91</v>
      </c>
      <c r="Z10" s="85"/>
      <c r="AA10" s="86"/>
      <c r="AB10" s="35"/>
      <c r="AC10" s="181"/>
      <c r="AD10" s="47"/>
      <c r="AE10" s="48"/>
      <c r="AF10" s="48"/>
      <c r="AG10" s="47"/>
      <c r="AH10" s="48"/>
      <c r="AI10" s="48"/>
      <c r="AJ10" s="47"/>
      <c r="AK10" s="48"/>
      <c r="AL10" s="48" t="s">
        <v>120</v>
      </c>
      <c r="AM10" s="47"/>
      <c r="AN10" s="180">
        <f t="shared" si="0"/>
        <v>3</v>
      </c>
      <c r="AO10" s="180">
        <f t="shared" si="1"/>
        <v>3</v>
      </c>
      <c r="AP10" s="47"/>
      <c r="AQ10" s="200">
        <f t="shared" si="2"/>
        <v>1</v>
      </c>
      <c r="AR10" s="200">
        <f t="shared" si="3"/>
        <v>1</v>
      </c>
      <c r="AS10" s="200">
        <f t="shared" si="4"/>
        <v>1</v>
      </c>
      <c r="AT10" s="200">
        <f t="shared" si="5"/>
        <v>0</v>
      </c>
      <c r="AU10" s="34"/>
      <c r="AV10" s="200">
        <f t="shared" si="6"/>
        <v>1</v>
      </c>
      <c r="AW10" s="200">
        <f t="shared" si="7"/>
        <v>1</v>
      </c>
      <c r="AX10" s="200">
        <f t="shared" si="8"/>
        <v>1</v>
      </c>
      <c r="AY10" s="200">
        <f t="shared" si="9"/>
        <v>1</v>
      </c>
      <c r="AZ10" s="200">
        <f t="shared" si="10"/>
        <v>0</v>
      </c>
      <c r="BA10" s="34"/>
      <c r="BB10" s="200">
        <f t="shared" si="11"/>
        <v>1</v>
      </c>
    </row>
    <row r="11" spans="1:54" ht="18.95" customHeight="1" x14ac:dyDescent="0.25">
      <c r="A11" s="234"/>
      <c r="B11" s="45" t="s">
        <v>5</v>
      </c>
      <c r="C11" s="46">
        <v>42379</v>
      </c>
      <c r="D11" s="47"/>
      <c r="E11" s="35"/>
      <c r="F11" s="35" t="s">
        <v>57</v>
      </c>
      <c r="G11" s="35" t="s">
        <v>115</v>
      </c>
      <c r="H11" s="35" t="s">
        <v>83</v>
      </c>
      <c r="I11" s="47"/>
      <c r="J11" s="80" t="s">
        <v>91</v>
      </c>
      <c r="K11" s="80" t="s">
        <v>67</v>
      </c>
      <c r="L11" s="186"/>
      <c r="M11" s="35" t="s">
        <v>112</v>
      </c>
      <c r="N11" s="47"/>
      <c r="O11" s="35"/>
      <c r="P11" s="35"/>
      <c r="Q11" s="193"/>
      <c r="R11" s="201"/>
      <c r="S11" s="47"/>
      <c r="T11" s="35"/>
      <c r="U11" s="35"/>
      <c r="V11" s="35"/>
      <c r="W11" s="35"/>
      <c r="X11" s="49"/>
      <c r="Y11" s="35" t="s">
        <v>66</v>
      </c>
      <c r="Z11" s="85"/>
      <c r="AA11" s="86"/>
      <c r="AB11" s="35"/>
      <c r="AC11" s="181"/>
      <c r="AD11" s="47"/>
      <c r="AE11" s="48"/>
      <c r="AF11" s="48"/>
      <c r="AG11" s="47"/>
      <c r="AH11" s="48"/>
      <c r="AI11" s="48"/>
      <c r="AJ11" s="47"/>
      <c r="AK11" s="48"/>
      <c r="AL11" s="48" t="s">
        <v>120</v>
      </c>
      <c r="AM11" s="47"/>
      <c r="AN11" s="180">
        <f t="shared" si="0"/>
        <v>3</v>
      </c>
      <c r="AO11" s="180">
        <f t="shared" si="1"/>
        <v>3</v>
      </c>
      <c r="AP11" s="47"/>
      <c r="AQ11" s="200">
        <f t="shared" si="2"/>
        <v>1</v>
      </c>
      <c r="AR11" s="200">
        <f t="shared" si="3"/>
        <v>1</v>
      </c>
      <c r="AS11" s="200">
        <f t="shared" si="4"/>
        <v>1</v>
      </c>
      <c r="AT11" s="200">
        <f t="shared" si="5"/>
        <v>0</v>
      </c>
      <c r="AU11" s="34"/>
      <c r="AV11" s="200">
        <f t="shared" si="6"/>
        <v>1</v>
      </c>
      <c r="AW11" s="200">
        <f t="shared" si="7"/>
        <v>1</v>
      </c>
      <c r="AX11" s="200">
        <f t="shared" si="8"/>
        <v>1</v>
      </c>
      <c r="AY11" s="200">
        <f t="shared" si="9"/>
        <v>1</v>
      </c>
      <c r="AZ11" s="200">
        <f t="shared" si="10"/>
        <v>0</v>
      </c>
      <c r="BA11" s="34"/>
      <c r="BB11" s="200">
        <f t="shared" si="11"/>
        <v>1</v>
      </c>
    </row>
    <row r="12" spans="1:54" ht="18.95" customHeight="1" x14ac:dyDescent="0.25">
      <c r="A12" s="232">
        <v>3</v>
      </c>
      <c r="B12" s="32" t="s">
        <v>6</v>
      </c>
      <c r="C12" s="30">
        <v>42380</v>
      </c>
      <c r="D12" s="18"/>
      <c r="E12" s="80" t="s">
        <v>17</v>
      </c>
      <c r="F12" s="80"/>
      <c r="G12" s="80"/>
      <c r="H12" s="80"/>
      <c r="I12" s="18"/>
      <c r="J12" s="80" t="s">
        <v>112</v>
      </c>
      <c r="K12" s="80" t="s">
        <v>57</v>
      </c>
      <c r="L12" s="185"/>
      <c r="M12" s="80"/>
      <c r="N12" s="18"/>
      <c r="O12" s="80" t="s">
        <v>66</v>
      </c>
      <c r="P12" s="80" t="s">
        <v>54</v>
      </c>
      <c r="Q12" s="33"/>
      <c r="R12" s="18"/>
      <c r="S12" s="18"/>
      <c r="T12" s="80"/>
      <c r="U12" s="80"/>
      <c r="V12" s="80"/>
      <c r="W12" s="80" t="s">
        <v>29</v>
      </c>
      <c r="X12" s="18"/>
      <c r="Y12" s="80" t="s">
        <v>115</v>
      </c>
      <c r="Z12" s="81"/>
      <c r="AA12" s="82"/>
      <c r="AB12" s="177" t="s">
        <v>46</v>
      </c>
      <c r="AC12" s="33"/>
      <c r="AD12" s="18"/>
      <c r="AE12" s="17" t="s">
        <v>67</v>
      </c>
      <c r="AF12" s="17"/>
      <c r="AG12" s="18"/>
      <c r="AH12" s="17" t="s">
        <v>17</v>
      </c>
      <c r="AI12" s="17" t="s">
        <v>120</v>
      </c>
      <c r="AJ12" s="18"/>
      <c r="AK12" s="17" t="s">
        <v>17</v>
      </c>
      <c r="AL12" s="17"/>
      <c r="AM12" s="18"/>
      <c r="AN12" s="180">
        <f t="shared" si="0"/>
        <v>2</v>
      </c>
      <c r="AO12" s="180">
        <f t="shared" si="1"/>
        <v>3</v>
      </c>
      <c r="AP12" s="18"/>
      <c r="AQ12" s="200">
        <f t="shared" si="2"/>
        <v>1</v>
      </c>
      <c r="AR12" s="200">
        <f t="shared" si="3"/>
        <v>1</v>
      </c>
      <c r="AS12" s="200">
        <f t="shared" si="4"/>
        <v>0</v>
      </c>
      <c r="AT12" s="200">
        <f t="shared" si="5"/>
        <v>0</v>
      </c>
      <c r="AU12" s="34"/>
      <c r="AV12" s="200">
        <f t="shared" si="6"/>
        <v>1</v>
      </c>
      <c r="AW12" s="200">
        <f t="shared" si="7"/>
        <v>1</v>
      </c>
      <c r="AX12" s="200">
        <f t="shared" si="8"/>
        <v>1</v>
      </c>
      <c r="AY12" s="200">
        <f t="shared" si="9"/>
        <v>1</v>
      </c>
      <c r="AZ12" s="200">
        <f t="shared" si="10"/>
        <v>0</v>
      </c>
      <c r="BA12" s="34"/>
      <c r="BB12" s="200">
        <f t="shared" si="11"/>
        <v>1</v>
      </c>
    </row>
    <row r="13" spans="1:54" ht="18.95" customHeight="1" x14ac:dyDescent="0.25">
      <c r="A13" s="233"/>
      <c r="B13" s="32" t="s">
        <v>0</v>
      </c>
      <c r="C13" s="30">
        <v>42381</v>
      </c>
      <c r="D13" s="18"/>
      <c r="E13" s="80" t="s">
        <v>17</v>
      </c>
      <c r="F13" s="80"/>
      <c r="G13" s="80"/>
      <c r="H13" s="80"/>
      <c r="I13" s="18"/>
      <c r="J13" s="80" t="s">
        <v>115</v>
      </c>
      <c r="K13" s="80" t="s">
        <v>112</v>
      </c>
      <c r="L13" s="185"/>
      <c r="M13" s="80"/>
      <c r="N13" s="18"/>
      <c r="O13" s="80" t="s">
        <v>67</v>
      </c>
      <c r="P13" s="80" t="s">
        <v>54</v>
      </c>
      <c r="Q13" s="33"/>
      <c r="R13" s="18"/>
      <c r="S13" s="18"/>
      <c r="T13" s="80"/>
      <c r="U13" s="80"/>
      <c r="V13" s="80"/>
      <c r="W13" s="80" t="s">
        <v>29</v>
      </c>
      <c r="X13" s="18"/>
      <c r="Y13" s="80" t="s">
        <v>57</v>
      </c>
      <c r="Z13" s="81"/>
      <c r="AA13" s="82"/>
      <c r="AB13" s="177" t="s">
        <v>46</v>
      </c>
      <c r="AC13" s="33"/>
      <c r="AD13" s="18"/>
      <c r="AE13" s="17" t="s">
        <v>66</v>
      </c>
      <c r="AF13" s="17"/>
      <c r="AG13" s="18"/>
      <c r="AH13" s="17" t="s">
        <v>17</v>
      </c>
      <c r="AI13" s="17" t="s">
        <v>120</v>
      </c>
      <c r="AJ13" s="18"/>
      <c r="AK13" s="17" t="s">
        <v>17</v>
      </c>
      <c r="AL13" s="17"/>
      <c r="AM13" s="18"/>
      <c r="AN13" s="180">
        <f t="shared" si="0"/>
        <v>2</v>
      </c>
      <c r="AO13" s="180">
        <f t="shared" si="1"/>
        <v>3</v>
      </c>
      <c r="AP13" s="18"/>
      <c r="AQ13" s="200">
        <f t="shared" si="2"/>
        <v>1</v>
      </c>
      <c r="AR13" s="200">
        <f t="shared" si="3"/>
        <v>1</v>
      </c>
      <c r="AS13" s="200">
        <f t="shared" si="4"/>
        <v>0</v>
      </c>
      <c r="AT13" s="200">
        <f t="shared" si="5"/>
        <v>0</v>
      </c>
      <c r="AU13" s="34"/>
      <c r="AV13" s="200">
        <f t="shared" si="6"/>
        <v>1</v>
      </c>
      <c r="AW13" s="200">
        <f t="shared" si="7"/>
        <v>1</v>
      </c>
      <c r="AX13" s="200">
        <f t="shared" si="8"/>
        <v>1</v>
      </c>
      <c r="AY13" s="200">
        <f t="shared" si="9"/>
        <v>1</v>
      </c>
      <c r="AZ13" s="200">
        <f t="shared" si="10"/>
        <v>0</v>
      </c>
      <c r="BA13" s="34"/>
      <c r="BB13" s="200">
        <f t="shared" si="11"/>
        <v>1</v>
      </c>
    </row>
    <row r="14" spans="1:54" ht="18.95" customHeight="1" x14ac:dyDescent="0.25">
      <c r="A14" s="233"/>
      <c r="B14" s="32" t="s">
        <v>1</v>
      </c>
      <c r="C14" s="30">
        <v>42382</v>
      </c>
      <c r="D14" s="18"/>
      <c r="E14" s="80" t="s">
        <v>17</v>
      </c>
      <c r="F14" s="80"/>
      <c r="G14" s="80"/>
      <c r="H14" s="80"/>
      <c r="I14" s="18"/>
      <c r="J14" s="80"/>
      <c r="K14" s="80"/>
      <c r="L14" s="185"/>
      <c r="M14" s="80" t="s">
        <v>112</v>
      </c>
      <c r="N14" s="18"/>
      <c r="O14" s="80" t="s">
        <v>57</v>
      </c>
      <c r="P14" s="80" t="s">
        <v>54</v>
      </c>
      <c r="Q14" s="33"/>
      <c r="R14" s="18"/>
      <c r="S14" s="18"/>
      <c r="T14" s="80" t="s">
        <v>67</v>
      </c>
      <c r="U14" s="80" t="s">
        <v>91</v>
      </c>
      <c r="V14" s="80" t="s">
        <v>116</v>
      </c>
      <c r="W14" s="80" t="s">
        <v>29</v>
      </c>
      <c r="X14" s="18"/>
      <c r="Y14" s="80"/>
      <c r="Z14" s="81"/>
      <c r="AA14" s="82"/>
      <c r="AB14" s="177" t="s">
        <v>115</v>
      </c>
      <c r="AC14" s="33"/>
      <c r="AD14" s="18"/>
      <c r="AE14" s="17"/>
      <c r="AF14" s="17"/>
      <c r="AG14" s="18"/>
      <c r="AH14" s="17" t="s">
        <v>17</v>
      </c>
      <c r="AI14" s="17" t="s">
        <v>120</v>
      </c>
      <c r="AJ14" s="18"/>
      <c r="AK14" s="17" t="s">
        <v>17</v>
      </c>
      <c r="AL14" s="17"/>
      <c r="AM14" s="18"/>
      <c r="AN14" s="180">
        <f t="shared" si="0"/>
        <v>3</v>
      </c>
      <c r="AO14" s="180">
        <f t="shared" si="1"/>
        <v>3</v>
      </c>
      <c r="AP14" s="18"/>
      <c r="AQ14" s="200">
        <f t="shared" si="2"/>
        <v>1</v>
      </c>
      <c r="AR14" s="200">
        <f t="shared" si="3"/>
        <v>0</v>
      </c>
      <c r="AS14" s="200">
        <f t="shared" si="4"/>
        <v>1</v>
      </c>
      <c r="AT14" s="200">
        <f t="shared" si="5"/>
        <v>1</v>
      </c>
      <c r="AU14" s="34"/>
      <c r="AV14" s="200">
        <f t="shared" si="6"/>
        <v>1</v>
      </c>
      <c r="AW14" s="200">
        <f t="shared" si="7"/>
        <v>1</v>
      </c>
      <c r="AX14" s="200">
        <f t="shared" si="8"/>
        <v>1</v>
      </c>
      <c r="AY14" s="200">
        <f t="shared" si="9"/>
        <v>1</v>
      </c>
      <c r="AZ14" s="200">
        <f t="shared" si="10"/>
        <v>0</v>
      </c>
      <c r="BA14" s="34"/>
      <c r="BB14" s="200">
        <f t="shared" si="11"/>
        <v>1</v>
      </c>
    </row>
    <row r="15" spans="1:54" ht="18.95" customHeight="1" x14ac:dyDescent="0.25">
      <c r="A15" s="233"/>
      <c r="B15" s="32" t="s">
        <v>2</v>
      </c>
      <c r="C15" s="30">
        <v>42383</v>
      </c>
      <c r="D15" s="18"/>
      <c r="E15" s="80" t="s">
        <v>17</v>
      </c>
      <c r="F15" s="80"/>
      <c r="G15" s="80"/>
      <c r="H15" s="80"/>
      <c r="I15" s="18"/>
      <c r="J15" s="80"/>
      <c r="K15" s="80"/>
      <c r="L15" s="185"/>
      <c r="M15" s="80"/>
      <c r="N15" s="18"/>
      <c r="O15" s="80" t="s">
        <v>112</v>
      </c>
      <c r="P15" s="80" t="s">
        <v>54</v>
      </c>
      <c r="Q15" s="33"/>
      <c r="R15" s="18"/>
      <c r="S15" s="18"/>
      <c r="T15" s="80" t="s">
        <v>67</v>
      </c>
      <c r="U15" s="80" t="s">
        <v>66</v>
      </c>
      <c r="V15" s="80" t="s">
        <v>91</v>
      </c>
      <c r="W15" s="80" t="s">
        <v>29</v>
      </c>
      <c r="X15" s="18"/>
      <c r="Y15" s="80"/>
      <c r="Z15" s="81"/>
      <c r="AA15" s="82"/>
      <c r="AB15" s="177" t="s">
        <v>57</v>
      </c>
      <c r="AC15" s="33"/>
      <c r="AD15" s="18"/>
      <c r="AE15" s="17" t="s">
        <v>17</v>
      </c>
      <c r="AF15" s="17"/>
      <c r="AG15" s="18"/>
      <c r="AH15" s="17" t="s">
        <v>17</v>
      </c>
      <c r="AI15" s="17" t="s">
        <v>120</v>
      </c>
      <c r="AJ15" s="18"/>
      <c r="AK15" s="17" t="s">
        <v>17</v>
      </c>
      <c r="AL15" s="17"/>
      <c r="AM15" s="18"/>
      <c r="AN15" s="180">
        <f t="shared" si="0"/>
        <v>3</v>
      </c>
      <c r="AO15" s="180">
        <f t="shared" si="1"/>
        <v>2</v>
      </c>
      <c r="AP15" s="18"/>
      <c r="AQ15" s="200">
        <f t="shared" si="2"/>
        <v>1</v>
      </c>
      <c r="AR15" s="200">
        <f t="shared" si="3"/>
        <v>1</v>
      </c>
      <c r="AS15" s="200">
        <f t="shared" si="4"/>
        <v>1</v>
      </c>
      <c r="AT15" s="200">
        <f t="shared" si="5"/>
        <v>0</v>
      </c>
      <c r="AU15" s="34"/>
      <c r="AV15" s="200">
        <f t="shared" si="6"/>
        <v>1</v>
      </c>
      <c r="AW15" s="200">
        <f t="shared" si="7"/>
        <v>1</v>
      </c>
      <c r="AX15" s="200">
        <f t="shared" si="8"/>
        <v>1</v>
      </c>
      <c r="AY15" s="200">
        <f t="shared" si="9"/>
        <v>0</v>
      </c>
      <c r="AZ15" s="200">
        <f t="shared" si="10"/>
        <v>0</v>
      </c>
      <c r="BA15" s="34"/>
      <c r="BB15" s="200">
        <f t="shared" si="11"/>
        <v>1</v>
      </c>
    </row>
    <row r="16" spans="1:54" ht="18.95" customHeight="1" x14ac:dyDescent="0.25">
      <c r="A16" s="233"/>
      <c r="B16" s="32" t="s">
        <v>3</v>
      </c>
      <c r="C16" s="30">
        <v>42384</v>
      </c>
      <c r="D16" s="18"/>
      <c r="E16" s="80" t="s">
        <v>17</v>
      </c>
      <c r="F16" s="80" t="s">
        <v>46</v>
      </c>
      <c r="G16" s="80" t="s">
        <v>67</v>
      </c>
      <c r="H16" s="80" t="s">
        <v>66</v>
      </c>
      <c r="I16" s="18"/>
      <c r="J16" s="80"/>
      <c r="K16" s="80"/>
      <c r="L16" s="185"/>
      <c r="M16" s="80"/>
      <c r="N16" s="18"/>
      <c r="O16" s="80"/>
      <c r="P16" s="80" t="s">
        <v>52</v>
      </c>
      <c r="Q16" s="33"/>
      <c r="R16" s="18"/>
      <c r="S16" s="18"/>
      <c r="T16" s="80" t="s">
        <v>113</v>
      </c>
      <c r="U16" s="80" t="s">
        <v>115</v>
      </c>
      <c r="V16" s="80" t="s">
        <v>56</v>
      </c>
      <c r="W16" s="80" t="s">
        <v>29</v>
      </c>
      <c r="X16" s="18"/>
      <c r="Y16" s="80"/>
      <c r="Z16" s="81"/>
      <c r="AA16" s="82"/>
      <c r="AB16" s="177"/>
      <c r="AC16" s="33"/>
      <c r="AD16" s="18"/>
      <c r="AE16" s="17" t="s">
        <v>16</v>
      </c>
      <c r="AF16" s="17"/>
      <c r="AG16" s="18"/>
      <c r="AH16" s="17" t="s">
        <v>16</v>
      </c>
      <c r="AI16" s="17" t="s">
        <v>117</v>
      </c>
      <c r="AJ16" s="18"/>
      <c r="AK16" s="17" t="s">
        <v>16</v>
      </c>
      <c r="AL16" s="17"/>
      <c r="AM16" s="18"/>
      <c r="AN16" s="180">
        <f t="shared" si="0"/>
        <v>2</v>
      </c>
      <c r="AO16" s="180">
        <f t="shared" si="1"/>
        <v>3</v>
      </c>
      <c r="AP16" s="18"/>
      <c r="AQ16" s="200">
        <f t="shared" si="2"/>
        <v>1</v>
      </c>
      <c r="AR16" s="200">
        <f t="shared" si="3"/>
        <v>1</v>
      </c>
      <c r="AS16" s="200">
        <f t="shared" si="4"/>
        <v>0</v>
      </c>
      <c r="AT16" s="200">
        <f t="shared" si="5"/>
        <v>0</v>
      </c>
      <c r="AU16" s="34"/>
      <c r="AV16" s="200">
        <f t="shared" si="6"/>
        <v>1</v>
      </c>
      <c r="AW16" s="200">
        <f t="shared" si="7"/>
        <v>1</v>
      </c>
      <c r="AX16" s="200">
        <f t="shared" si="8"/>
        <v>1</v>
      </c>
      <c r="AY16" s="200">
        <f t="shared" si="9"/>
        <v>1</v>
      </c>
      <c r="AZ16" s="200">
        <f t="shared" si="10"/>
        <v>0</v>
      </c>
      <c r="BA16" s="34"/>
      <c r="BB16" s="200">
        <f t="shared" si="11"/>
        <v>1</v>
      </c>
    </row>
    <row r="17" spans="1:69" ht="18.95" customHeight="1" x14ac:dyDescent="0.25">
      <c r="A17" s="233"/>
      <c r="B17" s="45" t="s">
        <v>4</v>
      </c>
      <c r="C17" s="46">
        <v>42385</v>
      </c>
      <c r="D17" s="47"/>
      <c r="E17" s="35"/>
      <c r="F17" s="35" t="s">
        <v>91</v>
      </c>
      <c r="G17" s="35"/>
      <c r="H17" s="35" t="s">
        <v>66</v>
      </c>
      <c r="I17" s="47"/>
      <c r="J17" s="35"/>
      <c r="K17" s="35"/>
      <c r="L17" s="186"/>
      <c r="M17" s="35" t="s">
        <v>67</v>
      </c>
      <c r="N17" s="47"/>
      <c r="O17" s="35"/>
      <c r="P17" s="35" t="s">
        <v>52</v>
      </c>
      <c r="Q17" s="193"/>
      <c r="R17" s="201"/>
      <c r="S17" s="47"/>
      <c r="T17" s="35" t="s">
        <v>112</v>
      </c>
      <c r="U17" s="35" t="s">
        <v>57</v>
      </c>
      <c r="V17" s="35" t="s">
        <v>115</v>
      </c>
      <c r="W17" s="35"/>
      <c r="X17" s="49"/>
      <c r="Y17" s="35"/>
      <c r="Z17" s="85"/>
      <c r="AA17" s="86"/>
      <c r="AB17" s="35"/>
      <c r="AC17" s="181"/>
      <c r="AD17" s="47"/>
      <c r="AE17" s="48"/>
      <c r="AF17" s="48"/>
      <c r="AG17" s="47"/>
      <c r="AH17" s="48"/>
      <c r="AI17" s="48" t="s">
        <v>117</v>
      </c>
      <c r="AJ17" s="47"/>
      <c r="AK17" s="48"/>
      <c r="AL17" s="48"/>
      <c r="AM17" s="47"/>
      <c r="AN17" s="180">
        <f t="shared" si="0"/>
        <v>3</v>
      </c>
      <c r="AO17" s="180">
        <f t="shared" si="1"/>
        <v>3</v>
      </c>
      <c r="AP17" s="47"/>
      <c r="AQ17" s="200">
        <f t="shared" si="2"/>
        <v>1</v>
      </c>
      <c r="AR17" s="200">
        <f t="shared" si="3"/>
        <v>1</v>
      </c>
      <c r="AS17" s="200">
        <f t="shared" si="4"/>
        <v>1</v>
      </c>
      <c r="AT17" s="200">
        <f t="shared" si="5"/>
        <v>0</v>
      </c>
      <c r="AU17" s="34"/>
      <c r="AV17" s="200">
        <f t="shared" si="6"/>
        <v>1</v>
      </c>
      <c r="AW17" s="200">
        <f t="shared" si="7"/>
        <v>1</v>
      </c>
      <c r="AX17" s="200">
        <f t="shared" si="8"/>
        <v>1</v>
      </c>
      <c r="AY17" s="200">
        <f t="shared" si="9"/>
        <v>1</v>
      </c>
      <c r="AZ17" s="200">
        <f t="shared" si="10"/>
        <v>0</v>
      </c>
      <c r="BA17" s="34"/>
      <c r="BB17" s="200">
        <f t="shared" si="11"/>
        <v>1</v>
      </c>
    </row>
    <row r="18" spans="1:69" ht="18.95" customHeight="1" x14ac:dyDescent="0.25">
      <c r="A18" s="234"/>
      <c r="B18" s="45" t="s">
        <v>5</v>
      </c>
      <c r="C18" s="46">
        <v>42386</v>
      </c>
      <c r="D18" s="47"/>
      <c r="E18" s="35"/>
      <c r="F18" s="35" t="s">
        <v>112</v>
      </c>
      <c r="G18" s="35" t="s">
        <v>66</v>
      </c>
      <c r="H18" s="35" t="s">
        <v>95</v>
      </c>
      <c r="I18" s="47"/>
      <c r="J18" s="80" t="s">
        <v>51</v>
      </c>
      <c r="K18" s="80" t="s">
        <v>91</v>
      </c>
      <c r="L18" s="186"/>
      <c r="M18" s="35" t="s">
        <v>115</v>
      </c>
      <c r="N18" s="47"/>
      <c r="O18" s="35"/>
      <c r="P18" s="35" t="s">
        <v>52</v>
      </c>
      <c r="Q18" s="193"/>
      <c r="R18" s="201"/>
      <c r="S18" s="47"/>
      <c r="T18" s="35"/>
      <c r="U18" s="35"/>
      <c r="V18" s="35"/>
      <c r="W18" s="35"/>
      <c r="X18" s="49"/>
      <c r="Y18" s="35" t="s">
        <v>67</v>
      </c>
      <c r="Z18" s="85"/>
      <c r="AA18" s="86"/>
      <c r="AB18" s="35"/>
      <c r="AC18" s="181"/>
      <c r="AD18" s="47"/>
      <c r="AE18" s="48"/>
      <c r="AF18" s="48"/>
      <c r="AG18" s="47"/>
      <c r="AH18" s="48"/>
      <c r="AI18" s="48" t="s">
        <v>120</v>
      </c>
      <c r="AJ18" s="47"/>
      <c r="AK18" s="48"/>
      <c r="AL18" s="48"/>
      <c r="AM18" s="47"/>
      <c r="AN18" s="180">
        <f t="shared" si="0"/>
        <v>3</v>
      </c>
      <c r="AO18" s="180">
        <f t="shared" si="1"/>
        <v>2</v>
      </c>
      <c r="AP18" s="47"/>
      <c r="AQ18" s="200">
        <f t="shared" si="2"/>
        <v>1</v>
      </c>
      <c r="AR18" s="200">
        <f t="shared" si="3"/>
        <v>1</v>
      </c>
      <c r="AS18" s="200">
        <f t="shared" si="4"/>
        <v>1</v>
      </c>
      <c r="AT18" s="200">
        <f t="shared" si="5"/>
        <v>0</v>
      </c>
      <c r="AU18" s="34"/>
      <c r="AV18" s="200">
        <f t="shared" si="6"/>
        <v>1</v>
      </c>
      <c r="AW18" s="200">
        <f t="shared" si="7"/>
        <v>1</v>
      </c>
      <c r="AX18" s="200">
        <f t="shared" si="8"/>
        <v>0</v>
      </c>
      <c r="AY18" s="200">
        <f t="shared" si="9"/>
        <v>1</v>
      </c>
      <c r="AZ18" s="200">
        <f t="shared" si="10"/>
        <v>0</v>
      </c>
      <c r="BA18" s="34"/>
      <c r="BB18" s="200">
        <f t="shared" si="11"/>
        <v>1</v>
      </c>
    </row>
    <row r="19" spans="1:69" ht="18.95" customHeight="1" x14ac:dyDescent="0.25">
      <c r="A19" s="232">
        <v>4</v>
      </c>
      <c r="B19" s="32" t="s">
        <v>6</v>
      </c>
      <c r="C19" s="30">
        <v>42387</v>
      </c>
      <c r="D19" s="18"/>
      <c r="E19" s="80" t="s">
        <v>17</v>
      </c>
      <c r="F19" s="80" t="s">
        <v>115</v>
      </c>
      <c r="G19" s="80" t="s">
        <v>112</v>
      </c>
      <c r="H19" s="80" t="s">
        <v>110</v>
      </c>
      <c r="I19" s="18"/>
      <c r="J19" s="80" t="s">
        <v>67</v>
      </c>
      <c r="K19" s="80" t="s">
        <v>66</v>
      </c>
      <c r="L19" s="185"/>
      <c r="M19" s="80" t="s">
        <v>57</v>
      </c>
      <c r="N19" s="18"/>
      <c r="O19" s="80"/>
      <c r="P19" s="80" t="s">
        <v>52</v>
      </c>
      <c r="Q19" s="33"/>
      <c r="R19" s="18"/>
      <c r="S19" s="18"/>
      <c r="T19" s="80"/>
      <c r="U19" s="80"/>
      <c r="V19" s="80"/>
      <c r="W19" s="80"/>
      <c r="X19" s="18"/>
      <c r="Y19" s="80" t="s">
        <v>91</v>
      </c>
      <c r="Z19" s="81"/>
      <c r="AA19" s="82"/>
      <c r="AB19" s="177"/>
      <c r="AC19" s="33"/>
      <c r="AD19" s="18"/>
      <c r="AE19" s="17" t="s">
        <v>17</v>
      </c>
      <c r="AF19" s="17" t="s">
        <v>117</v>
      </c>
      <c r="AG19" s="18"/>
      <c r="AH19" s="17" t="s">
        <v>17</v>
      </c>
      <c r="AI19" s="17"/>
      <c r="AJ19" s="18"/>
      <c r="AK19" s="17" t="s">
        <v>17</v>
      </c>
      <c r="AL19" s="17"/>
      <c r="AM19" s="18"/>
      <c r="AN19" s="180">
        <f t="shared" si="0"/>
        <v>3</v>
      </c>
      <c r="AO19" s="180">
        <f t="shared" si="1"/>
        <v>3</v>
      </c>
      <c r="AP19" s="18"/>
      <c r="AQ19" s="200">
        <f t="shared" si="2"/>
        <v>1</v>
      </c>
      <c r="AR19" s="200">
        <f t="shared" si="3"/>
        <v>1</v>
      </c>
      <c r="AS19" s="200">
        <f t="shared" si="4"/>
        <v>1</v>
      </c>
      <c r="AT19" s="200">
        <f t="shared" si="5"/>
        <v>0</v>
      </c>
      <c r="AU19" s="34"/>
      <c r="AV19" s="200">
        <f t="shared" si="6"/>
        <v>1</v>
      </c>
      <c r="AW19" s="200">
        <f t="shared" si="7"/>
        <v>1</v>
      </c>
      <c r="AX19" s="200">
        <f t="shared" si="8"/>
        <v>1</v>
      </c>
      <c r="AY19" s="200">
        <f t="shared" si="9"/>
        <v>1</v>
      </c>
      <c r="AZ19" s="200">
        <f t="shared" si="10"/>
        <v>0</v>
      </c>
      <c r="BA19" s="34"/>
      <c r="BB19" s="200">
        <f t="shared" si="11"/>
        <v>1</v>
      </c>
    </row>
    <row r="20" spans="1:69" ht="18.95" customHeight="1" x14ac:dyDescent="0.25">
      <c r="A20" s="233"/>
      <c r="B20" s="32" t="s">
        <v>0</v>
      </c>
      <c r="C20" s="30">
        <v>42388</v>
      </c>
      <c r="D20" s="18"/>
      <c r="E20" s="80"/>
      <c r="F20" s="80"/>
      <c r="G20" s="80"/>
      <c r="H20" s="80"/>
      <c r="I20" s="18"/>
      <c r="J20" s="80" t="s">
        <v>57</v>
      </c>
      <c r="K20" s="80" t="s">
        <v>115</v>
      </c>
      <c r="L20" s="185"/>
      <c r="M20" s="80"/>
      <c r="N20" s="18"/>
      <c r="O20" s="80" t="s">
        <v>91</v>
      </c>
      <c r="P20" s="80" t="s">
        <v>54</v>
      </c>
      <c r="Q20" s="33"/>
      <c r="R20" s="18"/>
      <c r="S20" s="18"/>
      <c r="T20" s="80"/>
      <c r="U20" s="80"/>
      <c r="V20" s="80"/>
      <c r="W20" s="80" t="s">
        <v>66</v>
      </c>
      <c r="X20" s="18"/>
      <c r="Y20" s="80" t="s">
        <v>112</v>
      </c>
      <c r="Z20" s="81"/>
      <c r="AA20" s="82"/>
      <c r="AB20" s="177" t="s">
        <v>67</v>
      </c>
      <c r="AC20" s="33"/>
      <c r="AD20" s="18"/>
      <c r="AE20" s="17" t="s">
        <v>17</v>
      </c>
      <c r="AF20" s="17" t="s">
        <v>117</v>
      </c>
      <c r="AG20" s="18"/>
      <c r="AH20" s="17" t="s">
        <v>17</v>
      </c>
      <c r="AI20" s="17"/>
      <c r="AJ20" s="18"/>
      <c r="AK20" s="17" t="s">
        <v>17</v>
      </c>
      <c r="AL20" s="17"/>
      <c r="AM20" s="18"/>
      <c r="AN20" s="180">
        <f t="shared" si="0"/>
        <v>3</v>
      </c>
      <c r="AO20" s="180">
        <f t="shared" si="1"/>
        <v>3</v>
      </c>
      <c r="AP20" s="18"/>
      <c r="AQ20" s="200">
        <f t="shared" si="2"/>
        <v>1</v>
      </c>
      <c r="AR20" s="200">
        <f t="shared" si="3"/>
        <v>1</v>
      </c>
      <c r="AS20" s="200">
        <f t="shared" si="4"/>
        <v>1</v>
      </c>
      <c r="AT20" s="200">
        <f t="shared" si="5"/>
        <v>0</v>
      </c>
      <c r="AU20" s="34"/>
      <c r="AV20" s="200">
        <f t="shared" si="6"/>
        <v>1</v>
      </c>
      <c r="AW20" s="200">
        <f t="shared" si="7"/>
        <v>1</v>
      </c>
      <c r="AX20" s="200">
        <f t="shared" si="8"/>
        <v>1</v>
      </c>
      <c r="AY20" s="200">
        <f t="shared" si="9"/>
        <v>1</v>
      </c>
      <c r="AZ20" s="200">
        <f t="shared" si="10"/>
        <v>0</v>
      </c>
      <c r="BA20" s="34"/>
      <c r="BB20" s="200">
        <f t="shared" si="11"/>
        <v>1</v>
      </c>
    </row>
    <row r="21" spans="1:69" ht="18.95" customHeight="1" x14ac:dyDescent="0.25">
      <c r="A21" s="233"/>
      <c r="B21" s="32" t="s">
        <v>1</v>
      </c>
      <c r="C21" s="30">
        <v>42389</v>
      </c>
      <c r="D21" s="18"/>
      <c r="E21" s="80"/>
      <c r="F21" s="80"/>
      <c r="G21" s="80"/>
      <c r="H21" s="80"/>
      <c r="I21" s="18"/>
      <c r="J21" s="80" t="s">
        <v>112</v>
      </c>
      <c r="K21" s="80" t="s">
        <v>57</v>
      </c>
      <c r="L21" s="185"/>
      <c r="M21" s="80"/>
      <c r="N21" s="18"/>
      <c r="O21" s="80" t="s">
        <v>116</v>
      </c>
      <c r="P21" s="80" t="s">
        <v>54</v>
      </c>
      <c r="Q21" s="33"/>
      <c r="R21" s="18"/>
      <c r="S21" s="18"/>
      <c r="T21" s="80"/>
      <c r="U21" s="80"/>
      <c r="V21" s="80"/>
      <c r="W21" s="80" t="s">
        <v>67</v>
      </c>
      <c r="X21" s="18"/>
      <c r="Y21" s="80" t="s">
        <v>115</v>
      </c>
      <c r="Z21" s="81"/>
      <c r="AA21" s="82"/>
      <c r="AB21" s="177" t="s">
        <v>91</v>
      </c>
      <c r="AC21" s="33"/>
      <c r="AD21" s="18"/>
      <c r="AE21" s="17" t="s">
        <v>17</v>
      </c>
      <c r="AF21" s="17" t="s">
        <v>117</v>
      </c>
      <c r="AG21" s="18"/>
      <c r="AH21" s="17" t="s">
        <v>17</v>
      </c>
      <c r="AI21" s="17"/>
      <c r="AJ21" s="18"/>
      <c r="AK21" s="17" t="s">
        <v>17</v>
      </c>
      <c r="AL21" s="17"/>
      <c r="AM21" s="18"/>
      <c r="AN21" s="180">
        <f t="shared" si="0"/>
        <v>3</v>
      </c>
      <c r="AO21" s="180">
        <f t="shared" si="1"/>
        <v>3</v>
      </c>
      <c r="AP21" s="18"/>
      <c r="AQ21" s="200">
        <f t="shared" si="2"/>
        <v>1</v>
      </c>
      <c r="AR21" s="200">
        <f t="shared" si="3"/>
        <v>0</v>
      </c>
      <c r="AS21" s="200">
        <f t="shared" si="4"/>
        <v>1</v>
      </c>
      <c r="AT21" s="200">
        <f t="shared" si="5"/>
        <v>1</v>
      </c>
      <c r="AU21" s="34"/>
      <c r="AV21" s="200">
        <f t="shared" si="6"/>
        <v>1</v>
      </c>
      <c r="AW21" s="200">
        <f t="shared" si="7"/>
        <v>1</v>
      </c>
      <c r="AX21" s="200">
        <f t="shared" si="8"/>
        <v>1</v>
      </c>
      <c r="AY21" s="200">
        <f t="shared" si="9"/>
        <v>1</v>
      </c>
      <c r="AZ21" s="200">
        <f t="shared" si="10"/>
        <v>0</v>
      </c>
      <c r="BA21" s="34"/>
      <c r="BB21" s="200">
        <f t="shared" si="11"/>
        <v>1</v>
      </c>
    </row>
    <row r="22" spans="1:69" ht="18.95" customHeight="1" x14ac:dyDescent="0.25">
      <c r="A22" s="233"/>
      <c r="B22" s="32" t="s">
        <v>2</v>
      </c>
      <c r="C22" s="30">
        <v>42390</v>
      </c>
      <c r="D22" s="18"/>
      <c r="E22" s="80" t="s">
        <v>36</v>
      </c>
      <c r="F22" s="80"/>
      <c r="G22" s="80" t="s">
        <v>57</v>
      </c>
      <c r="H22" s="80"/>
      <c r="I22" s="18"/>
      <c r="J22" s="80"/>
      <c r="K22" s="80"/>
      <c r="L22" s="185"/>
      <c r="M22" s="80"/>
      <c r="N22" s="18"/>
      <c r="O22" s="80" t="s">
        <v>115</v>
      </c>
      <c r="P22" s="80" t="s">
        <v>54</v>
      </c>
      <c r="Q22" s="33"/>
      <c r="R22" s="18"/>
      <c r="S22" s="18"/>
      <c r="T22" s="80" t="s">
        <v>91</v>
      </c>
      <c r="U22" s="80" t="s">
        <v>67</v>
      </c>
      <c r="V22" s="80" t="s">
        <v>66</v>
      </c>
      <c r="W22" s="80"/>
      <c r="X22" s="18"/>
      <c r="Y22" s="80"/>
      <c r="Z22" s="81"/>
      <c r="AA22" s="82"/>
      <c r="AB22" s="177" t="s">
        <v>112</v>
      </c>
      <c r="AC22" s="33"/>
      <c r="AD22" s="18"/>
      <c r="AE22" s="17" t="s">
        <v>17</v>
      </c>
      <c r="AF22" s="17" t="s">
        <v>117</v>
      </c>
      <c r="AG22" s="18"/>
      <c r="AH22" s="17" t="s">
        <v>17</v>
      </c>
      <c r="AI22" s="17"/>
      <c r="AJ22" s="18"/>
      <c r="AK22" s="17" t="s">
        <v>17</v>
      </c>
      <c r="AL22" s="17"/>
      <c r="AM22" s="18"/>
      <c r="AN22" s="180">
        <f t="shared" si="0"/>
        <v>3</v>
      </c>
      <c r="AO22" s="180">
        <f t="shared" si="1"/>
        <v>3</v>
      </c>
      <c r="AP22" s="18"/>
      <c r="AQ22" s="200">
        <f t="shared" si="2"/>
        <v>1</v>
      </c>
      <c r="AR22" s="200">
        <f t="shared" si="3"/>
        <v>1</v>
      </c>
      <c r="AS22" s="200">
        <f t="shared" si="4"/>
        <v>1</v>
      </c>
      <c r="AT22" s="200">
        <f t="shared" si="5"/>
        <v>0</v>
      </c>
      <c r="AU22" s="34"/>
      <c r="AV22" s="200">
        <f t="shared" si="6"/>
        <v>1</v>
      </c>
      <c r="AW22" s="200">
        <f t="shared" si="7"/>
        <v>1</v>
      </c>
      <c r="AX22" s="200">
        <f t="shared" si="8"/>
        <v>1</v>
      </c>
      <c r="AY22" s="200">
        <f t="shared" si="9"/>
        <v>1</v>
      </c>
      <c r="AZ22" s="200">
        <f t="shared" si="10"/>
        <v>0</v>
      </c>
      <c r="BA22" s="34"/>
      <c r="BB22" s="200">
        <f t="shared" si="11"/>
        <v>1</v>
      </c>
    </row>
    <row r="23" spans="1:69" ht="18.95" customHeight="1" x14ac:dyDescent="0.25">
      <c r="A23" s="233"/>
      <c r="B23" s="32" t="s">
        <v>3</v>
      </c>
      <c r="C23" s="30">
        <v>42391</v>
      </c>
      <c r="D23" s="18"/>
      <c r="E23" s="80"/>
      <c r="F23" s="80"/>
      <c r="G23" s="80" t="s">
        <v>112</v>
      </c>
      <c r="H23" s="80"/>
      <c r="I23" s="18"/>
      <c r="J23" s="80"/>
      <c r="K23" s="80"/>
      <c r="L23" s="185"/>
      <c r="M23" s="80" t="s">
        <v>66</v>
      </c>
      <c r="N23" s="18"/>
      <c r="O23" s="80" t="s">
        <v>57</v>
      </c>
      <c r="P23" s="80" t="s">
        <v>54</v>
      </c>
      <c r="Q23" s="33"/>
      <c r="R23" s="18"/>
      <c r="S23" s="18"/>
      <c r="T23" s="80" t="s">
        <v>67</v>
      </c>
      <c r="U23" s="80" t="s">
        <v>66</v>
      </c>
      <c r="V23" s="80" t="s">
        <v>91</v>
      </c>
      <c r="W23" s="80"/>
      <c r="X23" s="18"/>
      <c r="Y23" s="80"/>
      <c r="Z23" s="81"/>
      <c r="AA23" s="82"/>
      <c r="AB23" s="177" t="s">
        <v>115</v>
      </c>
      <c r="AC23" s="33"/>
      <c r="AD23" s="18"/>
      <c r="AE23" s="17" t="s">
        <v>16</v>
      </c>
      <c r="AF23" s="17" t="s">
        <v>117</v>
      </c>
      <c r="AG23" s="18"/>
      <c r="AH23" s="17" t="s">
        <v>16</v>
      </c>
      <c r="AI23" s="17"/>
      <c r="AJ23" s="18"/>
      <c r="AK23" s="17" t="s">
        <v>16</v>
      </c>
      <c r="AL23" s="17"/>
      <c r="AM23" s="18"/>
      <c r="AN23" s="180">
        <f t="shared" si="0"/>
        <v>4</v>
      </c>
      <c r="AO23" s="180">
        <f t="shared" si="1"/>
        <v>3</v>
      </c>
      <c r="AP23" s="18"/>
      <c r="AQ23" s="200">
        <f t="shared" si="2"/>
        <v>1</v>
      </c>
      <c r="AR23" s="200">
        <f t="shared" si="3"/>
        <v>2</v>
      </c>
      <c r="AS23" s="200">
        <f t="shared" si="4"/>
        <v>1</v>
      </c>
      <c r="AT23" s="200">
        <f t="shared" si="5"/>
        <v>0</v>
      </c>
      <c r="AU23" s="34"/>
      <c r="AV23" s="200">
        <f t="shared" si="6"/>
        <v>1</v>
      </c>
      <c r="AW23" s="200">
        <f t="shared" si="7"/>
        <v>1</v>
      </c>
      <c r="AX23" s="200">
        <f t="shared" si="8"/>
        <v>1</v>
      </c>
      <c r="AY23" s="200">
        <f t="shared" si="9"/>
        <v>1</v>
      </c>
      <c r="AZ23" s="200">
        <f t="shared" si="10"/>
        <v>0</v>
      </c>
      <c r="BA23" s="34"/>
      <c r="BB23" s="200">
        <f t="shared" si="11"/>
        <v>1</v>
      </c>
    </row>
    <row r="24" spans="1:69" ht="18.95" customHeight="1" x14ac:dyDescent="0.25">
      <c r="A24" s="233"/>
      <c r="B24" s="45" t="s">
        <v>4</v>
      </c>
      <c r="C24" s="46">
        <v>42392</v>
      </c>
      <c r="D24" s="47"/>
      <c r="E24" s="35" t="s">
        <v>67</v>
      </c>
      <c r="F24" s="35" t="s">
        <v>66</v>
      </c>
      <c r="G24" s="35"/>
      <c r="H24" s="35" t="s">
        <v>91</v>
      </c>
      <c r="I24" s="47"/>
      <c r="J24" s="35"/>
      <c r="K24" s="35"/>
      <c r="L24" s="186"/>
      <c r="M24" s="35"/>
      <c r="N24" s="47"/>
      <c r="O24" s="35"/>
      <c r="P24" s="35" t="s">
        <v>52</v>
      </c>
      <c r="Q24" s="193"/>
      <c r="R24" s="201"/>
      <c r="S24" s="47"/>
      <c r="T24" s="35" t="s">
        <v>57</v>
      </c>
      <c r="U24" s="35" t="s">
        <v>112</v>
      </c>
      <c r="V24" s="35" t="s">
        <v>83</v>
      </c>
      <c r="W24" s="35"/>
      <c r="X24" s="49"/>
      <c r="Y24" s="35"/>
      <c r="Z24" s="85"/>
      <c r="AA24" s="86"/>
      <c r="AB24" s="35"/>
      <c r="AC24" s="181"/>
      <c r="AD24" s="47"/>
      <c r="AE24" s="48"/>
      <c r="AF24" s="48" t="s">
        <v>120</v>
      </c>
      <c r="AG24" s="47"/>
      <c r="AH24" s="48"/>
      <c r="AI24" s="48"/>
      <c r="AJ24" s="47"/>
      <c r="AK24" s="48"/>
      <c r="AL24" s="48"/>
      <c r="AM24" s="47"/>
      <c r="AN24" s="180">
        <f t="shared" si="0"/>
        <v>3</v>
      </c>
      <c r="AO24" s="180">
        <f t="shared" si="1"/>
        <v>2</v>
      </c>
      <c r="AP24" s="47"/>
      <c r="AQ24" s="200">
        <f t="shared" si="2"/>
        <v>1</v>
      </c>
      <c r="AR24" s="200">
        <f t="shared" si="3"/>
        <v>1</v>
      </c>
      <c r="AS24" s="200">
        <f t="shared" si="4"/>
        <v>1</v>
      </c>
      <c r="AT24" s="200">
        <f t="shared" si="5"/>
        <v>0</v>
      </c>
      <c r="AU24" s="34"/>
      <c r="AV24" s="200">
        <f t="shared" si="6"/>
        <v>1</v>
      </c>
      <c r="AW24" s="200">
        <f t="shared" si="7"/>
        <v>1</v>
      </c>
      <c r="AX24" s="200">
        <f t="shared" si="8"/>
        <v>1</v>
      </c>
      <c r="AY24" s="200">
        <f t="shared" si="9"/>
        <v>0</v>
      </c>
      <c r="AZ24" s="200">
        <f t="shared" si="10"/>
        <v>0</v>
      </c>
      <c r="BA24" s="34"/>
      <c r="BB24" s="200">
        <f t="shared" si="11"/>
        <v>1</v>
      </c>
    </row>
    <row r="25" spans="1:69" ht="18.95" customHeight="1" x14ac:dyDescent="0.25">
      <c r="A25" s="234"/>
      <c r="B25" s="45" t="s">
        <v>5</v>
      </c>
      <c r="C25" s="46">
        <v>42393</v>
      </c>
      <c r="D25" s="47"/>
      <c r="E25" s="35" t="s">
        <v>91</v>
      </c>
      <c r="F25" s="35" t="s">
        <v>67</v>
      </c>
      <c r="G25" s="35"/>
      <c r="H25" s="35" t="s">
        <v>66</v>
      </c>
      <c r="I25" s="47"/>
      <c r="J25" s="35"/>
      <c r="K25" s="35"/>
      <c r="L25" s="186"/>
      <c r="M25" s="35"/>
      <c r="N25" s="47"/>
      <c r="O25" s="35"/>
      <c r="P25" s="35" t="s">
        <v>52</v>
      </c>
      <c r="Q25" s="193"/>
      <c r="R25" s="201"/>
      <c r="S25" s="47"/>
      <c r="T25" s="35" t="s">
        <v>112</v>
      </c>
      <c r="U25" s="35" t="s">
        <v>57</v>
      </c>
      <c r="V25" s="35" t="s">
        <v>83</v>
      </c>
      <c r="W25" s="35"/>
      <c r="X25" s="49"/>
      <c r="Y25" s="35"/>
      <c r="Z25" s="85"/>
      <c r="AA25" s="86"/>
      <c r="AB25" s="35"/>
      <c r="AC25" s="181"/>
      <c r="AD25" s="47"/>
      <c r="AE25" s="48"/>
      <c r="AF25" s="48" t="s">
        <v>120</v>
      </c>
      <c r="AG25" s="47"/>
      <c r="AH25" s="48"/>
      <c r="AI25" s="48"/>
      <c r="AJ25" s="47"/>
      <c r="AK25" s="48"/>
      <c r="AL25" s="48"/>
      <c r="AM25" s="47"/>
      <c r="AN25" s="180">
        <f t="shared" si="0"/>
        <v>3</v>
      </c>
      <c r="AO25" s="180">
        <f t="shared" si="1"/>
        <v>2</v>
      </c>
      <c r="AP25" s="47"/>
      <c r="AQ25" s="200">
        <f t="shared" si="2"/>
        <v>1</v>
      </c>
      <c r="AR25" s="200">
        <f t="shared" si="3"/>
        <v>1</v>
      </c>
      <c r="AS25" s="200">
        <f t="shared" si="4"/>
        <v>1</v>
      </c>
      <c r="AT25" s="200">
        <f t="shared" si="5"/>
        <v>0</v>
      </c>
      <c r="AU25" s="34"/>
      <c r="AV25" s="200">
        <f t="shared" si="6"/>
        <v>1</v>
      </c>
      <c r="AW25" s="200">
        <f t="shared" si="7"/>
        <v>1</v>
      </c>
      <c r="AX25" s="200">
        <f t="shared" si="8"/>
        <v>1</v>
      </c>
      <c r="AY25" s="200">
        <f t="shared" si="9"/>
        <v>0</v>
      </c>
      <c r="AZ25" s="200">
        <f t="shared" si="10"/>
        <v>0</v>
      </c>
      <c r="BA25" s="34"/>
      <c r="BB25" s="200">
        <f t="shared" si="11"/>
        <v>1</v>
      </c>
    </row>
    <row r="26" spans="1:69" ht="18.95" customHeight="1" x14ac:dyDescent="0.25">
      <c r="A26" s="232">
        <v>5</v>
      </c>
      <c r="B26" s="32" t="s">
        <v>6</v>
      </c>
      <c r="C26" s="30">
        <v>42394</v>
      </c>
      <c r="D26" s="18"/>
      <c r="E26" s="80" t="s">
        <v>112</v>
      </c>
      <c r="F26" s="80" t="s">
        <v>57</v>
      </c>
      <c r="G26" s="80" t="s">
        <v>91</v>
      </c>
      <c r="H26" s="80" t="s">
        <v>115</v>
      </c>
      <c r="I26" s="18"/>
      <c r="J26" s="80" t="s">
        <v>37</v>
      </c>
      <c r="K26" s="80" t="s">
        <v>37</v>
      </c>
      <c r="L26" s="185"/>
      <c r="M26" s="80" t="s">
        <v>39</v>
      </c>
      <c r="N26" s="18"/>
      <c r="O26" s="80" t="s">
        <v>37</v>
      </c>
      <c r="P26" s="80" t="s">
        <v>37</v>
      </c>
      <c r="Q26" s="33"/>
      <c r="R26" s="18"/>
      <c r="S26" s="18"/>
      <c r="T26" s="80"/>
      <c r="U26" s="80"/>
      <c r="V26" s="80"/>
      <c r="W26" s="80" t="s">
        <v>37</v>
      </c>
      <c r="X26" s="18"/>
      <c r="Y26" s="80" t="s">
        <v>46</v>
      </c>
      <c r="Z26" s="81"/>
      <c r="AA26" s="82"/>
      <c r="AB26" s="177" t="s">
        <v>37</v>
      </c>
      <c r="AC26" s="33"/>
      <c r="AD26" s="18"/>
      <c r="AE26" s="17" t="s">
        <v>17</v>
      </c>
      <c r="AF26" s="17"/>
      <c r="AG26" s="18"/>
      <c r="AH26" s="17" t="s">
        <v>36</v>
      </c>
      <c r="AI26" s="17"/>
      <c r="AJ26" s="18"/>
      <c r="AK26" s="17" t="s">
        <v>17</v>
      </c>
      <c r="AL26" s="17" t="s">
        <v>117</v>
      </c>
      <c r="AM26" s="18"/>
      <c r="AN26" s="180">
        <f t="shared" si="0"/>
        <v>1</v>
      </c>
      <c r="AO26" s="180">
        <f t="shared" si="1"/>
        <v>3</v>
      </c>
      <c r="AP26" s="18"/>
      <c r="AQ26" s="200">
        <f t="shared" si="2"/>
        <v>0</v>
      </c>
      <c r="AR26" s="200">
        <f t="shared" si="3"/>
        <v>0</v>
      </c>
      <c r="AS26" s="200">
        <f t="shared" si="4"/>
        <v>1</v>
      </c>
      <c r="AT26" s="200">
        <f t="shared" si="5"/>
        <v>0</v>
      </c>
      <c r="AU26" s="34"/>
      <c r="AV26" s="200">
        <f t="shared" si="6"/>
        <v>1</v>
      </c>
      <c r="AW26" s="200">
        <f t="shared" si="7"/>
        <v>1</v>
      </c>
      <c r="AX26" s="200">
        <f t="shared" si="8"/>
        <v>1</v>
      </c>
      <c r="AY26" s="200">
        <f t="shared" si="9"/>
        <v>1</v>
      </c>
      <c r="AZ26" s="200">
        <f t="shared" si="10"/>
        <v>0</v>
      </c>
      <c r="BA26" s="34"/>
      <c r="BB26" s="200">
        <f t="shared" si="11"/>
        <v>1</v>
      </c>
    </row>
    <row r="27" spans="1:69" ht="18.95" customHeight="1" x14ac:dyDescent="0.25">
      <c r="A27" s="233"/>
      <c r="B27" s="32" t="s">
        <v>0</v>
      </c>
      <c r="C27" s="30">
        <v>42395</v>
      </c>
      <c r="D27" s="18"/>
      <c r="E27" s="80" t="s">
        <v>115</v>
      </c>
      <c r="F27" s="80" t="s">
        <v>112</v>
      </c>
      <c r="G27" s="80" t="s">
        <v>67</v>
      </c>
      <c r="H27" s="80" t="s">
        <v>57</v>
      </c>
      <c r="I27" s="18"/>
      <c r="J27" s="80" t="s">
        <v>37</v>
      </c>
      <c r="K27" s="80" t="s">
        <v>37</v>
      </c>
      <c r="L27" s="185"/>
      <c r="M27" s="80" t="s">
        <v>39</v>
      </c>
      <c r="N27" s="18"/>
      <c r="O27" s="80" t="s">
        <v>37</v>
      </c>
      <c r="P27" s="80" t="s">
        <v>37</v>
      </c>
      <c r="Q27" s="33"/>
      <c r="R27" s="18"/>
      <c r="S27" s="18"/>
      <c r="T27" s="80"/>
      <c r="U27" s="80"/>
      <c r="V27" s="80"/>
      <c r="W27" s="80" t="s">
        <v>37</v>
      </c>
      <c r="X27" s="18"/>
      <c r="Y27" s="80" t="s">
        <v>66</v>
      </c>
      <c r="Z27" s="81"/>
      <c r="AA27" s="82"/>
      <c r="AB27" s="177" t="s">
        <v>37</v>
      </c>
      <c r="AC27" s="33"/>
      <c r="AD27" s="18"/>
      <c r="AE27" s="17" t="s">
        <v>17</v>
      </c>
      <c r="AF27" s="17"/>
      <c r="AG27" s="18"/>
      <c r="AH27" s="17" t="s">
        <v>36</v>
      </c>
      <c r="AI27" s="17"/>
      <c r="AJ27" s="18"/>
      <c r="AK27" s="17" t="s">
        <v>17</v>
      </c>
      <c r="AL27" s="17" t="s">
        <v>117</v>
      </c>
      <c r="AM27" s="18"/>
      <c r="AN27" s="180">
        <f t="shared" si="0"/>
        <v>2</v>
      </c>
      <c r="AO27" s="180">
        <f t="shared" si="1"/>
        <v>3</v>
      </c>
      <c r="AP27" s="18"/>
      <c r="AQ27" s="200">
        <f t="shared" si="2"/>
        <v>1</v>
      </c>
      <c r="AR27" s="200">
        <f t="shared" si="3"/>
        <v>1</v>
      </c>
      <c r="AS27" s="200">
        <f t="shared" si="4"/>
        <v>0</v>
      </c>
      <c r="AT27" s="200">
        <f t="shared" si="5"/>
        <v>0</v>
      </c>
      <c r="AU27" s="34"/>
      <c r="AV27" s="200">
        <f t="shared" si="6"/>
        <v>1</v>
      </c>
      <c r="AW27" s="200">
        <f t="shared" si="7"/>
        <v>1</v>
      </c>
      <c r="AX27" s="200">
        <f t="shared" si="8"/>
        <v>1</v>
      </c>
      <c r="AY27" s="200">
        <f t="shared" si="9"/>
        <v>1</v>
      </c>
      <c r="AZ27" s="200">
        <f t="shared" si="10"/>
        <v>0</v>
      </c>
      <c r="BA27" s="34"/>
      <c r="BB27" s="200">
        <f t="shared" si="11"/>
        <v>1</v>
      </c>
    </row>
    <row r="28" spans="1:69" ht="18.95" customHeight="1" x14ac:dyDescent="0.25">
      <c r="A28" s="233"/>
      <c r="B28" s="32" t="s">
        <v>1</v>
      </c>
      <c r="C28" s="30">
        <v>42396</v>
      </c>
      <c r="D28" s="18"/>
      <c r="E28" s="80"/>
      <c r="F28" s="80"/>
      <c r="G28" s="80"/>
      <c r="H28" s="80"/>
      <c r="I28" s="18"/>
      <c r="J28" s="80" t="s">
        <v>115</v>
      </c>
      <c r="K28" s="80" t="s">
        <v>112</v>
      </c>
      <c r="L28" s="185"/>
      <c r="M28" s="80"/>
      <c r="N28" s="18"/>
      <c r="O28" s="80" t="s">
        <v>37</v>
      </c>
      <c r="P28" s="80"/>
      <c r="Q28" s="33"/>
      <c r="R28" s="18"/>
      <c r="S28" s="18"/>
      <c r="T28" s="80" t="s">
        <v>37</v>
      </c>
      <c r="U28" s="80"/>
      <c r="V28" s="80" t="s">
        <v>37</v>
      </c>
      <c r="W28" s="80" t="s">
        <v>66</v>
      </c>
      <c r="X28" s="18"/>
      <c r="Y28" s="80" t="s">
        <v>46</v>
      </c>
      <c r="Z28" s="81"/>
      <c r="AA28" s="82"/>
      <c r="AB28" s="177"/>
      <c r="AC28" s="33"/>
      <c r="AD28" s="18"/>
      <c r="AE28" s="17" t="s">
        <v>67</v>
      </c>
      <c r="AF28" s="17"/>
      <c r="AG28" s="18"/>
      <c r="AH28" s="17" t="s">
        <v>91</v>
      </c>
      <c r="AI28" s="17"/>
      <c r="AJ28" s="18"/>
      <c r="AK28" s="17" t="s">
        <v>17</v>
      </c>
      <c r="AL28" s="17" t="s">
        <v>117</v>
      </c>
      <c r="AM28" s="18"/>
      <c r="AN28" s="180">
        <f t="shared" si="0"/>
        <v>3</v>
      </c>
      <c r="AO28" s="180">
        <f t="shared" si="1"/>
        <v>2</v>
      </c>
      <c r="AP28" s="18"/>
      <c r="AQ28" s="200">
        <f t="shared" si="2"/>
        <v>1</v>
      </c>
      <c r="AR28" s="200">
        <f t="shared" si="3"/>
        <v>1</v>
      </c>
      <c r="AS28" s="200">
        <f t="shared" si="4"/>
        <v>1</v>
      </c>
      <c r="AT28" s="200">
        <f t="shared" si="5"/>
        <v>0</v>
      </c>
      <c r="AU28" s="34"/>
      <c r="AV28" s="200">
        <f t="shared" si="6"/>
        <v>1</v>
      </c>
      <c r="AW28" s="200">
        <f t="shared" si="7"/>
        <v>1</v>
      </c>
      <c r="AX28" s="200">
        <f t="shared" si="8"/>
        <v>0</v>
      </c>
      <c r="AY28" s="200">
        <f t="shared" si="9"/>
        <v>1</v>
      </c>
      <c r="AZ28" s="200">
        <f t="shared" si="10"/>
        <v>0</v>
      </c>
      <c r="BA28" s="34"/>
      <c r="BB28" s="200">
        <f t="shared" si="11"/>
        <v>1</v>
      </c>
      <c r="BD28" s="227" t="s">
        <v>176</v>
      </c>
      <c r="BE28" s="225"/>
      <c r="BF28" s="225"/>
      <c r="BG28" s="225"/>
      <c r="BH28" s="225"/>
      <c r="BI28" s="225"/>
      <c r="BJ28" s="225"/>
      <c r="BK28" s="225"/>
      <c r="BL28" s="225"/>
      <c r="BM28" s="225"/>
      <c r="BN28" s="225"/>
      <c r="BO28" s="225"/>
      <c r="BP28" s="225"/>
      <c r="BQ28" s="225"/>
    </row>
    <row r="29" spans="1:69" ht="18.95" customHeight="1" x14ac:dyDescent="0.25">
      <c r="A29" s="233"/>
      <c r="B29" s="32" t="s">
        <v>2</v>
      </c>
      <c r="C29" s="30">
        <v>42397</v>
      </c>
      <c r="D29" s="18"/>
      <c r="E29" s="80"/>
      <c r="F29" s="80"/>
      <c r="G29" s="80"/>
      <c r="H29" s="80"/>
      <c r="I29" s="18"/>
      <c r="J29" s="80" t="s">
        <v>112</v>
      </c>
      <c r="K29" s="80" t="s">
        <v>115</v>
      </c>
      <c r="L29" s="185"/>
      <c r="M29" s="80"/>
      <c r="N29" s="18"/>
      <c r="O29" s="80"/>
      <c r="P29" s="80"/>
      <c r="Q29" s="33"/>
      <c r="R29" s="18"/>
      <c r="S29" s="18"/>
      <c r="T29" s="80"/>
      <c r="U29" s="80"/>
      <c r="V29" s="80"/>
      <c r="W29" s="80" t="s">
        <v>67</v>
      </c>
      <c r="X29" s="18"/>
      <c r="Y29" s="80" t="s">
        <v>46</v>
      </c>
      <c r="Z29" s="81"/>
      <c r="AA29" s="82"/>
      <c r="AB29" s="177"/>
      <c r="AC29" s="33"/>
      <c r="AD29" s="18"/>
      <c r="AE29" s="17" t="s">
        <v>91</v>
      </c>
      <c r="AF29" s="17"/>
      <c r="AG29" s="18"/>
      <c r="AH29" s="17" t="s">
        <v>66</v>
      </c>
      <c r="AI29" s="17"/>
      <c r="AJ29" s="18"/>
      <c r="AK29" s="17" t="s">
        <v>17</v>
      </c>
      <c r="AL29" s="17" t="s">
        <v>117</v>
      </c>
      <c r="AM29" s="18"/>
      <c r="AN29" s="180">
        <f t="shared" si="0"/>
        <v>3</v>
      </c>
      <c r="AO29" s="180">
        <f t="shared" si="1"/>
        <v>2</v>
      </c>
      <c r="AP29" s="18"/>
      <c r="AQ29" s="200">
        <f t="shared" si="2"/>
        <v>1</v>
      </c>
      <c r="AR29" s="200">
        <f t="shared" si="3"/>
        <v>1</v>
      </c>
      <c r="AS29" s="200">
        <f t="shared" si="4"/>
        <v>1</v>
      </c>
      <c r="AT29" s="200">
        <f t="shared" si="5"/>
        <v>0</v>
      </c>
      <c r="AU29" s="34"/>
      <c r="AV29" s="200">
        <f t="shared" si="6"/>
        <v>1</v>
      </c>
      <c r="AW29" s="200">
        <f t="shared" si="7"/>
        <v>1</v>
      </c>
      <c r="AX29" s="200">
        <f t="shared" si="8"/>
        <v>0</v>
      </c>
      <c r="AY29" s="200">
        <f t="shared" si="9"/>
        <v>1</v>
      </c>
      <c r="AZ29" s="200">
        <f t="shared" si="10"/>
        <v>0</v>
      </c>
      <c r="BA29" s="34"/>
      <c r="BB29" s="200">
        <f t="shared" si="11"/>
        <v>1</v>
      </c>
    </row>
    <row r="30" spans="1:69" ht="18.95" customHeight="1" x14ac:dyDescent="0.25">
      <c r="A30" s="233"/>
      <c r="B30" s="32" t="s">
        <v>3</v>
      </c>
      <c r="C30" s="30">
        <v>42398</v>
      </c>
      <c r="D30" s="18"/>
      <c r="E30" s="80"/>
      <c r="F30" s="80"/>
      <c r="G30" s="80" t="s">
        <v>66</v>
      </c>
      <c r="H30" s="80"/>
      <c r="I30" s="18"/>
      <c r="J30" s="80"/>
      <c r="K30" s="80"/>
      <c r="L30" s="185"/>
      <c r="M30" s="80" t="s">
        <v>112</v>
      </c>
      <c r="N30" s="18"/>
      <c r="O30" s="80" t="s">
        <v>34</v>
      </c>
      <c r="P30" s="80" t="s">
        <v>115</v>
      </c>
      <c r="Q30" s="33"/>
      <c r="R30" s="18"/>
      <c r="S30" s="18"/>
      <c r="T30" s="80"/>
      <c r="U30" s="80" t="s">
        <v>67</v>
      </c>
      <c r="V30" s="80" t="s">
        <v>91</v>
      </c>
      <c r="W30" s="80"/>
      <c r="X30" s="18"/>
      <c r="Y30" s="80"/>
      <c r="Z30" s="81"/>
      <c r="AA30" s="82"/>
      <c r="AB30" s="177" t="s">
        <v>57</v>
      </c>
      <c r="AC30" s="33"/>
      <c r="AD30" s="18"/>
      <c r="AE30" s="17"/>
      <c r="AF30" s="17"/>
      <c r="AG30" s="18"/>
      <c r="AH30" s="17"/>
      <c r="AI30" s="17"/>
      <c r="AJ30" s="18"/>
      <c r="AK30" s="17" t="s">
        <v>16</v>
      </c>
      <c r="AL30" s="17" t="s">
        <v>117</v>
      </c>
      <c r="AM30" s="18"/>
      <c r="AN30" s="180">
        <f t="shared" si="0"/>
        <v>3</v>
      </c>
      <c r="AO30" s="180">
        <f t="shared" si="1"/>
        <v>3</v>
      </c>
      <c r="AP30" s="18"/>
      <c r="AQ30" s="200">
        <f t="shared" si="2"/>
        <v>1</v>
      </c>
      <c r="AR30" s="200">
        <f t="shared" si="3"/>
        <v>1</v>
      </c>
      <c r="AS30" s="200">
        <f t="shared" si="4"/>
        <v>1</v>
      </c>
      <c r="AT30" s="200">
        <f t="shared" si="5"/>
        <v>0</v>
      </c>
      <c r="AU30" s="34"/>
      <c r="AV30" s="200">
        <f t="shared" si="6"/>
        <v>1</v>
      </c>
      <c r="AW30" s="200">
        <f t="shared" si="7"/>
        <v>1</v>
      </c>
      <c r="AX30" s="200">
        <f t="shared" si="8"/>
        <v>1</v>
      </c>
      <c r="AY30" s="200">
        <f t="shared" si="9"/>
        <v>1</v>
      </c>
      <c r="AZ30" s="200">
        <f t="shared" si="10"/>
        <v>0</v>
      </c>
      <c r="BA30" s="34"/>
      <c r="BB30" s="200">
        <f t="shared" si="11"/>
        <v>1</v>
      </c>
    </row>
    <row r="31" spans="1:69" ht="18.95" customHeight="1" x14ac:dyDescent="0.25">
      <c r="A31" s="233"/>
      <c r="B31" s="45" t="s">
        <v>4</v>
      </c>
      <c r="C31" s="46">
        <v>42399</v>
      </c>
      <c r="D31" s="47"/>
      <c r="E31" s="35"/>
      <c r="F31" s="35"/>
      <c r="G31" s="35" t="s">
        <v>91</v>
      </c>
      <c r="H31" s="35"/>
      <c r="I31" s="47"/>
      <c r="J31" s="35"/>
      <c r="K31" s="35"/>
      <c r="L31" s="186"/>
      <c r="M31" s="35"/>
      <c r="N31" s="47"/>
      <c r="O31" s="35" t="s">
        <v>115</v>
      </c>
      <c r="P31" s="35" t="s">
        <v>57</v>
      </c>
      <c r="Q31" s="181"/>
      <c r="R31" s="201"/>
      <c r="S31" s="47"/>
      <c r="T31" s="35" t="s">
        <v>67</v>
      </c>
      <c r="U31" s="35" t="s">
        <v>66</v>
      </c>
      <c r="V31" s="35"/>
      <c r="W31" s="35"/>
      <c r="X31" s="49"/>
      <c r="Y31" s="35"/>
      <c r="Z31" s="85"/>
      <c r="AA31" s="86"/>
      <c r="AB31" s="35" t="s">
        <v>112</v>
      </c>
      <c r="AC31" s="181"/>
      <c r="AD31" s="47"/>
      <c r="AE31" s="48"/>
      <c r="AF31" s="48"/>
      <c r="AG31" s="47"/>
      <c r="AH31" s="48"/>
      <c r="AI31" s="48"/>
      <c r="AJ31" s="47"/>
      <c r="AK31" s="48"/>
      <c r="AL31" s="48" t="s">
        <v>117</v>
      </c>
      <c r="AM31" s="47"/>
      <c r="AN31" s="180">
        <f t="shared" si="0"/>
        <v>3</v>
      </c>
      <c r="AO31" s="180">
        <f t="shared" si="1"/>
        <v>3</v>
      </c>
      <c r="AP31" s="47"/>
      <c r="AQ31" s="200">
        <f t="shared" si="2"/>
        <v>1</v>
      </c>
      <c r="AR31" s="200">
        <f t="shared" si="3"/>
        <v>1</v>
      </c>
      <c r="AS31" s="200">
        <f t="shared" si="4"/>
        <v>1</v>
      </c>
      <c r="AT31" s="200">
        <f t="shared" si="5"/>
        <v>0</v>
      </c>
      <c r="AU31" s="34"/>
      <c r="AV31" s="200">
        <f t="shared" si="6"/>
        <v>1</v>
      </c>
      <c r="AW31" s="200">
        <f t="shared" si="7"/>
        <v>1</v>
      </c>
      <c r="AX31" s="200">
        <f t="shared" si="8"/>
        <v>1</v>
      </c>
      <c r="AY31" s="200">
        <f t="shared" si="9"/>
        <v>1</v>
      </c>
      <c r="AZ31" s="200">
        <f t="shared" si="10"/>
        <v>0</v>
      </c>
      <c r="BA31" s="34"/>
      <c r="BB31" s="200">
        <f t="shared" si="11"/>
        <v>1</v>
      </c>
    </row>
    <row r="32" spans="1:69" ht="18.95" customHeight="1" thickBot="1" x14ac:dyDescent="0.3">
      <c r="A32" s="234"/>
      <c r="B32" s="53" t="s">
        <v>5</v>
      </c>
      <c r="C32" s="54">
        <v>42400</v>
      </c>
      <c r="D32" s="55"/>
      <c r="E32" s="101" t="s">
        <v>67</v>
      </c>
      <c r="F32" s="101" t="s">
        <v>91</v>
      </c>
      <c r="G32" s="101"/>
      <c r="H32" s="101" t="s">
        <v>66</v>
      </c>
      <c r="I32" s="55"/>
      <c r="J32" s="101"/>
      <c r="K32" s="101"/>
      <c r="L32" s="190"/>
      <c r="M32" s="101"/>
      <c r="N32" s="188"/>
      <c r="O32" s="101"/>
      <c r="P32" s="101"/>
      <c r="Q32" s="188"/>
      <c r="R32" s="203"/>
      <c r="S32" s="190"/>
      <c r="T32" s="101" t="s">
        <v>112</v>
      </c>
      <c r="U32" s="101" t="s">
        <v>57</v>
      </c>
      <c r="V32" s="101" t="s">
        <v>115</v>
      </c>
      <c r="W32" s="101" t="s">
        <v>66</v>
      </c>
      <c r="X32" s="57"/>
      <c r="Y32" s="101"/>
      <c r="Z32" s="87"/>
      <c r="AA32" s="88"/>
      <c r="AB32" s="101"/>
      <c r="AC32" s="188"/>
      <c r="AD32" s="55"/>
      <c r="AE32" s="56"/>
      <c r="AF32" s="56"/>
      <c r="AG32" s="55"/>
      <c r="AH32" s="56"/>
      <c r="AI32" s="56"/>
      <c r="AJ32" s="55"/>
      <c r="AK32" s="56"/>
      <c r="AL32" s="56" t="s">
        <v>117</v>
      </c>
      <c r="AM32" s="55"/>
      <c r="AN32" s="66">
        <f t="shared" si="0"/>
        <v>4</v>
      </c>
      <c r="AO32" s="66">
        <f t="shared" si="1"/>
        <v>3</v>
      </c>
      <c r="AP32" s="55"/>
      <c r="AQ32" s="66">
        <f t="shared" si="2"/>
        <v>1</v>
      </c>
      <c r="AR32" s="66">
        <f t="shared" si="3"/>
        <v>2</v>
      </c>
      <c r="AS32" s="66">
        <f t="shared" si="4"/>
        <v>1</v>
      </c>
      <c r="AT32" s="66">
        <f t="shared" si="5"/>
        <v>0</v>
      </c>
      <c r="AU32" s="67"/>
      <c r="AV32" s="66">
        <f t="shared" si="6"/>
        <v>1</v>
      </c>
      <c r="AW32" s="66">
        <f t="shared" si="7"/>
        <v>1</v>
      </c>
      <c r="AX32" s="66">
        <f t="shared" si="8"/>
        <v>1</v>
      </c>
      <c r="AY32" s="66">
        <f t="shared" si="9"/>
        <v>1</v>
      </c>
      <c r="AZ32" s="66">
        <f t="shared" si="10"/>
        <v>0</v>
      </c>
      <c r="BA32" s="67"/>
      <c r="BB32" s="66">
        <f t="shared" si="11"/>
        <v>1</v>
      </c>
    </row>
    <row r="33" spans="1:62" ht="18.95" customHeight="1" thickTop="1" x14ac:dyDescent="0.25">
      <c r="A33" s="232">
        <v>6</v>
      </c>
      <c r="B33" s="58" t="s">
        <v>6</v>
      </c>
      <c r="C33" s="59">
        <v>42401</v>
      </c>
      <c r="D33" s="60"/>
      <c r="E33" s="61" t="s">
        <v>66</v>
      </c>
      <c r="F33" s="61" t="s">
        <v>67</v>
      </c>
      <c r="G33" s="61"/>
      <c r="H33" s="61" t="s">
        <v>91</v>
      </c>
      <c r="I33" s="60"/>
      <c r="J33" s="61"/>
      <c r="K33" s="61"/>
      <c r="L33" s="166"/>
      <c r="M33" s="61"/>
      <c r="N33" s="191"/>
      <c r="O33" s="61"/>
      <c r="P33" s="61"/>
      <c r="Q33" s="191"/>
      <c r="R33" s="60"/>
      <c r="S33" s="166"/>
      <c r="T33" s="61" t="s">
        <v>115</v>
      </c>
      <c r="U33" s="61" t="s">
        <v>112</v>
      </c>
      <c r="V33" s="61" t="s">
        <v>57</v>
      </c>
      <c r="W33" s="61" t="s">
        <v>66</v>
      </c>
      <c r="X33" s="60"/>
      <c r="Y33" s="61" t="s">
        <v>45</v>
      </c>
      <c r="Z33" s="89"/>
      <c r="AA33" s="90"/>
      <c r="AB33" s="61"/>
      <c r="AC33" s="191"/>
      <c r="AD33" s="60"/>
      <c r="AE33" s="61" t="s">
        <v>17</v>
      </c>
      <c r="AF33" s="61"/>
      <c r="AG33" s="60"/>
      <c r="AH33" s="61" t="s">
        <v>17</v>
      </c>
      <c r="AI33" s="61" t="s">
        <v>117</v>
      </c>
      <c r="AJ33" s="60"/>
      <c r="AK33" s="61" t="s">
        <v>17</v>
      </c>
      <c r="AL33" s="61"/>
      <c r="AM33" s="60"/>
      <c r="AN33" s="61">
        <f t="shared" si="0"/>
        <v>4</v>
      </c>
      <c r="AO33" s="61">
        <f t="shared" si="1"/>
        <v>3</v>
      </c>
      <c r="AP33" s="60"/>
      <c r="AQ33" s="61">
        <f t="shared" si="2"/>
        <v>1</v>
      </c>
      <c r="AR33" s="61">
        <f t="shared" si="3"/>
        <v>2</v>
      </c>
      <c r="AS33" s="61">
        <f t="shared" si="4"/>
        <v>1</v>
      </c>
      <c r="AT33" s="61">
        <f t="shared" si="5"/>
        <v>0</v>
      </c>
      <c r="AU33" s="62"/>
      <c r="AV33" s="61">
        <f t="shared" si="6"/>
        <v>1</v>
      </c>
      <c r="AW33" s="61">
        <f t="shared" si="7"/>
        <v>1</v>
      </c>
      <c r="AX33" s="61">
        <f t="shared" si="8"/>
        <v>1</v>
      </c>
      <c r="AY33" s="61">
        <f t="shared" si="9"/>
        <v>1</v>
      </c>
      <c r="AZ33" s="61">
        <f t="shared" si="10"/>
        <v>0</v>
      </c>
      <c r="BA33" s="62"/>
      <c r="BB33" s="61">
        <f t="shared" si="11"/>
        <v>1</v>
      </c>
    </row>
    <row r="34" spans="1:62" ht="18.95" customHeight="1" x14ac:dyDescent="0.25">
      <c r="A34" s="233"/>
      <c r="B34" s="32" t="s">
        <v>0</v>
      </c>
      <c r="C34" s="30">
        <v>42402</v>
      </c>
      <c r="D34" s="18"/>
      <c r="E34" s="80" t="s">
        <v>113</v>
      </c>
      <c r="F34" s="80" t="s">
        <v>115</v>
      </c>
      <c r="G34" s="80" t="s">
        <v>67</v>
      </c>
      <c r="H34" s="80" t="s">
        <v>56</v>
      </c>
      <c r="I34" s="18"/>
      <c r="J34" s="80" t="s">
        <v>54</v>
      </c>
      <c r="K34" s="80" t="s">
        <v>66</v>
      </c>
      <c r="L34" s="185"/>
      <c r="M34" s="80" t="s">
        <v>91</v>
      </c>
      <c r="N34" s="18"/>
      <c r="O34" s="80"/>
      <c r="P34" s="80"/>
      <c r="Q34" s="33"/>
      <c r="R34" s="18"/>
      <c r="S34" s="18"/>
      <c r="T34" s="80"/>
      <c r="U34" s="80"/>
      <c r="V34" s="80"/>
      <c r="W34" s="80"/>
      <c r="X34" s="18"/>
      <c r="Y34" s="80" t="s">
        <v>45</v>
      </c>
      <c r="Z34" s="81"/>
      <c r="AA34" s="82"/>
      <c r="AB34" s="177"/>
      <c r="AC34" s="33"/>
      <c r="AD34" s="18"/>
      <c r="AE34" s="17" t="s">
        <v>17</v>
      </c>
      <c r="AF34" s="17"/>
      <c r="AG34" s="18"/>
      <c r="AH34" s="17" t="s">
        <v>17</v>
      </c>
      <c r="AI34" s="17" t="s">
        <v>117</v>
      </c>
      <c r="AJ34" s="18"/>
      <c r="AK34" s="17" t="s">
        <v>17</v>
      </c>
      <c r="AL34" s="17"/>
      <c r="AM34" s="18"/>
      <c r="AN34" s="105">
        <f t="shared" si="0"/>
        <v>3</v>
      </c>
      <c r="AO34" s="105">
        <f t="shared" si="1"/>
        <v>3</v>
      </c>
      <c r="AP34" s="18"/>
      <c r="AQ34" s="200">
        <f t="shared" si="2"/>
        <v>1</v>
      </c>
      <c r="AR34" s="200">
        <f t="shared" si="3"/>
        <v>1</v>
      </c>
      <c r="AS34" s="200">
        <f t="shared" si="4"/>
        <v>1</v>
      </c>
      <c r="AT34" s="200">
        <f t="shared" si="5"/>
        <v>0</v>
      </c>
      <c r="AU34" s="34"/>
      <c r="AV34" s="200">
        <f t="shared" si="6"/>
        <v>1</v>
      </c>
      <c r="AW34" s="200">
        <f t="shared" si="7"/>
        <v>1</v>
      </c>
      <c r="AX34" s="200">
        <f t="shared" si="8"/>
        <v>1</v>
      </c>
      <c r="AY34" s="200">
        <f t="shared" si="9"/>
        <v>1</v>
      </c>
      <c r="AZ34" s="200">
        <f t="shared" si="10"/>
        <v>0</v>
      </c>
      <c r="BA34" s="34"/>
      <c r="BB34" s="200">
        <f t="shared" si="11"/>
        <v>1</v>
      </c>
    </row>
    <row r="35" spans="1:62" ht="18.95" customHeight="1" x14ac:dyDescent="0.25">
      <c r="A35" s="233"/>
      <c r="B35" s="32" t="s">
        <v>1</v>
      </c>
      <c r="C35" s="30">
        <v>42403</v>
      </c>
      <c r="D35" s="18"/>
      <c r="E35" s="80" t="s">
        <v>112</v>
      </c>
      <c r="F35" s="80" t="s">
        <v>57</v>
      </c>
      <c r="G35" s="80" t="s">
        <v>91</v>
      </c>
      <c r="H35" s="80" t="s">
        <v>115</v>
      </c>
      <c r="I35" s="18"/>
      <c r="J35" s="80" t="s">
        <v>54</v>
      </c>
      <c r="K35" s="80" t="s">
        <v>67</v>
      </c>
      <c r="L35" s="185"/>
      <c r="M35" s="80" t="s">
        <v>66</v>
      </c>
      <c r="N35" s="18"/>
      <c r="O35" s="80"/>
      <c r="P35" s="80"/>
      <c r="Q35" s="33"/>
      <c r="R35" s="18"/>
      <c r="S35" s="18"/>
      <c r="T35" s="80"/>
      <c r="U35" s="80"/>
      <c r="V35" s="80"/>
      <c r="W35" s="80"/>
      <c r="X35" s="18"/>
      <c r="Y35" s="80" t="s">
        <v>45</v>
      </c>
      <c r="Z35" s="81"/>
      <c r="AA35" s="82"/>
      <c r="AB35" s="177"/>
      <c r="AC35" s="33"/>
      <c r="AD35" s="18"/>
      <c r="AE35" s="17" t="s">
        <v>17</v>
      </c>
      <c r="AF35" s="17"/>
      <c r="AG35" s="18"/>
      <c r="AH35" s="17" t="s">
        <v>17</v>
      </c>
      <c r="AI35" s="17" t="s">
        <v>117</v>
      </c>
      <c r="AJ35" s="18"/>
      <c r="AK35" s="17" t="s">
        <v>17</v>
      </c>
      <c r="AL35" s="17"/>
      <c r="AM35" s="18"/>
      <c r="AN35" s="180">
        <f t="shared" si="0"/>
        <v>3</v>
      </c>
      <c r="AO35" s="180">
        <f t="shared" si="1"/>
        <v>3</v>
      </c>
      <c r="AP35" s="18"/>
      <c r="AQ35" s="200">
        <f t="shared" si="2"/>
        <v>1</v>
      </c>
      <c r="AR35" s="200">
        <f t="shared" si="3"/>
        <v>1</v>
      </c>
      <c r="AS35" s="200">
        <f t="shared" si="4"/>
        <v>1</v>
      </c>
      <c r="AT35" s="200">
        <f t="shared" si="5"/>
        <v>0</v>
      </c>
      <c r="AU35" s="34"/>
      <c r="AV35" s="200">
        <f t="shared" si="6"/>
        <v>1</v>
      </c>
      <c r="AW35" s="200">
        <f t="shared" si="7"/>
        <v>1</v>
      </c>
      <c r="AX35" s="200">
        <f t="shared" si="8"/>
        <v>1</v>
      </c>
      <c r="AY35" s="200">
        <f t="shared" si="9"/>
        <v>1</v>
      </c>
      <c r="AZ35" s="200">
        <f t="shared" si="10"/>
        <v>0</v>
      </c>
      <c r="BA35" s="34"/>
      <c r="BB35" s="200">
        <f t="shared" si="11"/>
        <v>1</v>
      </c>
    </row>
    <row r="36" spans="1:62" ht="18.95" customHeight="1" x14ac:dyDescent="0.25">
      <c r="A36" s="233"/>
      <c r="B36" s="32" t="s">
        <v>2</v>
      </c>
      <c r="C36" s="30">
        <v>42404</v>
      </c>
      <c r="D36" s="18"/>
      <c r="E36" s="80"/>
      <c r="F36" s="80"/>
      <c r="G36" s="80"/>
      <c r="H36" s="80"/>
      <c r="I36" s="18"/>
      <c r="J36" s="80" t="s">
        <v>54</v>
      </c>
      <c r="K36" s="80" t="s">
        <v>57</v>
      </c>
      <c r="L36" s="185"/>
      <c r="M36" s="80"/>
      <c r="N36" s="18"/>
      <c r="O36" s="80" t="s">
        <v>66</v>
      </c>
      <c r="P36" s="80" t="s">
        <v>67</v>
      </c>
      <c r="Q36" s="33"/>
      <c r="R36" s="18"/>
      <c r="S36" s="18"/>
      <c r="T36" s="80"/>
      <c r="U36" s="80"/>
      <c r="V36" s="80"/>
      <c r="W36" s="80" t="s">
        <v>112</v>
      </c>
      <c r="X36" s="18"/>
      <c r="Y36" s="80" t="s">
        <v>45</v>
      </c>
      <c r="Z36" s="81"/>
      <c r="AA36" s="82"/>
      <c r="AB36" s="177" t="s">
        <v>91</v>
      </c>
      <c r="AC36" s="33"/>
      <c r="AD36" s="18"/>
      <c r="AE36" s="17"/>
      <c r="AF36" s="17"/>
      <c r="AG36" s="18"/>
      <c r="AH36" s="17" t="s">
        <v>17</v>
      </c>
      <c r="AI36" s="17" t="s">
        <v>117</v>
      </c>
      <c r="AJ36" s="18"/>
      <c r="AK36" s="17" t="s">
        <v>17</v>
      </c>
      <c r="AL36" s="17"/>
      <c r="AM36" s="18"/>
      <c r="AN36" s="180">
        <f t="shared" si="0"/>
        <v>3</v>
      </c>
      <c r="AO36" s="180">
        <f t="shared" si="1"/>
        <v>2</v>
      </c>
      <c r="AP36" s="18"/>
      <c r="AQ36" s="200">
        <f t="shared" si="2"/>
        <v>1</v>
      </c>
      <c r="AR36" s="200">
        <f t="shared" si="3"/>
        <v>1</v>
      </c>
      <c r="AS36" s="200">
        <f t="shared" si="4"/>
        <v>1</v>
      </c>
      <c r="AT36" s="200">
        <f t="shared" si="5"/>
        <v>0</v>
      </c>
      <c r="AU36" s="34"/>
      <c r="AV36" s="200">
        <f t="shared" si="6"/>
        <v>1</v>
      </c>
      <c r="AW36" s="200">
        <f t="shared" si="7"/>
        <v>1</v>
      </c>
      <c r="AX36" s="200">
        <f t="shared" si="8"/>
        <v>1</v>
      </c>
      <c r="AY36" s="200">
        <f t="shared" si="9"/>
        <v>0</v>
      </c>
      <c r="AZ36" s="200">
        <f t="shared" si="10"/>
        <v>0</v>
      </c>
      <c r="BA36" s="34"/>
      <c r="BB36" s="200">
        <f t="shared" si="11"/>
        <v>1</v>
      </c>
      <c r="BJ36" s="195"/>
    </row>
    <row r="37" spans="1:62" ht="18.95" customHeight="1" x14ac:dyDescent="0.25">
      <c r="A37" s="233"/>
      <c r="B37" s="32" t="s">
        <v>3</v>
      </c>
      <c r="C37" s="30">
        <v>42405</v>
      </c>
      <c r="D37" s="18"/>
      <c r="E37" s="80"/>
      <c r="F37" s="80"/>
      <c r="G37" s="80"/>
      <c r="H37" s="80"/>
      <c r="I37" s="18"/>
      <c r="J37" s="80" t="s">
        <v>54</v>
      </c>
      <c r="K37" s="80" t="s">
        <v>112</v>
      </c>
      <c r="L37" s="185"/>
      <c r="M37" s="80"/>
      <c r="N37" s="18"/>
      <c r="O37" s="80" t="s">
        <v>67</v>
      </c>
      <c r="P37" s="80" t="s">
        <v>51</v>
      </c>
      <c r="Q37" s="33"/>
      <c r="R37" s="18"/>
      <c r="S37" s="18"/>
      <c r="T37" s="80"/>
      <c r="U37" s="80"/>
      <c r="V37" s="80"/>
      <c r="W37" s="80" t="s">
        <v>57</v>
      </c>
      <c r="X37" s="18"/>
      <c r="Y37" s="80" t="s">
        <v>45</v>
      </c>
      <c r="Z37" s="81"/>
      <c r="AA37" s="82"/>
      <c r="AB37" s="177" t="s">
        <v>66</v>
      </c>
      <c r="AC37" s="33"/>
      <c r="AD37" s="18"/>
      <c r="AE37" s="17"/>
      <c r="AF37" s="17"/>
      <c r="AG37" s="18"/>
      <c r="AH37" s="17" t="s">
        <v>16</v>
      </c>
      <c r="AI37" s="17" t="s">
        <v>117</v>
      </c>
      <c r="AJ37" s="18"/>
      <c r="AK37" s="17" t="s">
        <v>28</v>
      </c>
      <c r="AL37" s="17"/>
      <c r="AM37" s="18"/>
      <c r="AN37" s="180">
        <f t="shared" si="0"/>
        <v>2</v>
      </c>
      <c r="AO37" s="180">
        <f t="shared" si="1"/>
        <v>2</v>
      </c>
      <c r="AP37" s="18"/>
      <c r="AQ37" s="200">
        <f t="shared" si="2"/>
        <v>1</v>
      </c>
      <c r="AR37" s="200">
        <f t="shared" si="3"/>
        <v>1</v>
      </c>
      <c r="AS37" s="200">
        <f t="shared" si="4"/>
        <v>0</v>
      </c>
      <c r="AT37" s="200">
        <f t="shared" si="5"/>
        <v>0</v>
      </c>
      <c r="AU37" s="34"/>
      <c r="AV37" s="200">
        <f t="shared" si="6"/>
        <v>1</v>
      </c>
      <c r="AW37" s="200">
        <f t="shared" si="7"/>
        <v>1</v>
      </c>
      <c r="AX37" s="200">
        <f t="shared" si="8"/>
        <v>1</v>
      </c>
      <c r="AY37" s="200">
        <f t="shared" si="9"/>
        <v>0</v>
      </c>
      <c r="AZ37" s="200">
        <f t="shared" si="10"/>
        <v>0</v>
      </c>
      <c r="BA37" s="34"/>
      <c r="BB37" s="200">
        <f t="shared" si="11"/>
        <v>1</v>
      </c>
    </row>
    <row r="38" spans="1:62" ht="18.95" customHeight="1" x14ac:dyDescent="0.25">
      <c r="A38" s="233"/>
      <c r="B38" s="45" t="s">
        <v>4</v>
      </c>
      <c r="C38" s="46">
        <v>42406</v>
      </c>
      <c r="D38" s="47"/>
      <c r="E38" s="35"/>
      <c r="F38" s="35"/>
      <c r="G38" s="35"/>
      <c r="H38" s="35"/>
      <c r="I38" s="47"/>
      <c r="J38" s="35" t="s">
        <v>52</v>
      </c>
      <c r="K38" s="35"/>
      <c r="L38" s="186"/>
      <c r="M38" s="35" t="s">
        <v>91</v>
      </c>
      <c r="N38" s="47"/>
      <c r="O38" s="35" t="s">
        <v>57</v>
      </c>
      <c r="P38" s="35" t="s">
        <v>112</v>
      </c>
      <c r="Q38" s="193"/>
      <c r="R38" s="201"/>
      <c r="S38" s="47"/>
      <c r="T38" s="35" t="s">
        <v>51</v>
      </c>
      <c r="U38" s="35" t="s">
        <v>67</v>
      </c>
      <c r="V38" s="35" t="s">
        <v>83</v>
      </c>
      <c r="W38" s="35"/>
      <c r="X38" s="49"/>
      <c r="Y38" s="35"/>
      <c r="Z38" s="85"/>
      <c r="AA38" s="86"/>
      <c r="AB38" s="35" t="s">
        <v>115</v>
      </c>
      <c r="AC38" s="181"/>
      <c r="AD38" s="47"/>
      <c r="AE38" s="48" t="s">
        <v>66</v>
      </c>
      <c r="AF38" s="48"/>
      <c r="AG38" s="47"/>
      <c r="AH38" s="48"/>
      <c r="AI38" s="48" t="s">
        <v>120</v>
      </c>
      <c r="AJ38" s="47"/>
      <c r="AK38" s="48"/>
      <c r="AL38" s="48"/>
      <c r="AM38" s="47"/>
      <c r="AN38" s="180">
        <f t="shared" si="0"/>
        <v>3</v>
      </c>
      <c r="AO38" s="180">
        <f t="shared" si="1"/>
        <v>3</v>
      </c>
      <c r="AP38" s="47"/>
      <c r="AQ38" s="200">
        <f t="shared" si="2"/>
        <v>1</v>
      </c>
      <c r="AR38" s="200">
        <f t="shared" si="3"/>
        <v>1</v>
      </c>
      <c r="AS38" s="200">
        <f t="shared" si="4"/>
        <v>1</v>
      </c>
      <c r="AT38" s="200">
        <f t="shared" si="5"/>
        <v>0</v>
      </c>
      <c r="AU38" s="34"/>
      <c r="AV38" s="200">
        <f t="shared" si="6"/>
        <v>1</v>
      </c>
      <c r="AW38" s="200">
        <f t="shared" si="7"/>
        <v>1</v>
      </c>
      <c r="AX38" s="200">
        <f t="shared" si="8"/>
        <v>1</v>
      </c>
      <c r="AY38" s="200">
        <f t="shared" si="9"/>
        <v>1</v>
      </c>
      <c r="AZ38" s="200">
        <f t="shared" si="10"/>
        <v>0</v>
      </c>
      <c r="BA38" s="34"/>
      <c r="BB38" s="200">
        <f t="shared" si="11"/>
        <v>1</v>
      </c>
    </row>
    <row r="39" spans="1:62" ht="18.95" customHeight="1" x14ac:dyDescent="0.25">
      <c r="A39" s="234"/>
      <c r="B39" s="45" t="s">
        <v>5</v>
      </c>
      <c r="C39" s="46">
        <v>42407</v>
      </c>
      <c r="D39" s="47"/>
      <c r="E39" s="35"/>
      <c r="F39" s="35"/>
      <c r="G39" s="35" t="s">
        <v>67</v>
      </c>
      <c r="H39" s="35"/>
      <c r="I39" s="47"/>
      <c r="J39" s="35" t="s">
        <v>52</v>
      </c>
      <c r="K39" s="35"/>
      <c r="L39" s="186"/>
      <c r="M39" s="35"/>
      <c r="N39" s="47"/>
      <c r="O39" s="35" t="s">
        <v>112</v>
      </c>
      <c r="P39" s="35" t="s">
        <v>115</v>
      </c>
      <c r="Q39" s="193"/>
      <c r="R39" s="201"/>
      <c r="S39" s="47"/>
      <c r="T39" s="35" t="s">
        <v>51</v>
      </c>
      <c r="U39" s="35" t="s">
        <v>66</v>
      </c>
      <c r="V39" s="35" t="s">
        <v>83</v>
      </c>
      <c r="W39" s="35"/>
      <c r="X39" s="49"/>
      <c r="Y39" s="35"/>
      <c r="Z39" s="85"/>
      <c r="AA39" s="86"/>
      <c r="AB39" s="35" t="s">
        <v>57</v>
      </c>
      <c r="AC39" s="181"/>
      <c r="AD39" s="47"/>
      <c r="AE39" s="48"/>
      <c r="AF39" s="48"/>
      <c r="AG39" s="47"/>
      <c r="AH39" s="48"/>
      <c r="AI39" s="48" t="s">
        <v>120</v>
      </c>
      <c r="AJ39" s="47"/>
      <c r="AK39" s="48"/>
      <c r="AL39" s="48"/>
      <c r="AM39" s="47"/>
      <c r="AN39" s="180">
        <f t="shared" si="0"/>
        <v>2</v>
      </c>
      <c r="AO39" s="180">
        <f t="shared" si="1"/>
        <v>3</v>
      </c>
      <c r="AP39" s="47"/>
      <c r="AQ39" s="200">
        <f t="shared" si="2"/>
        <v>1</v>
      </c>
      <c r="AR39" s="200">
        <f t="shared" si="3"/>
        <v>1</v>
      </c>
      <c r="AS39" s="200">
        <f t="shared" si="4"/>
        <v>0</v>
      </c>
      <c r="AT39" s="200">
        <f t="shared" si="5"/>
        <v>0</v>
      </c>
      <c r="AU39" s="34"/>
      <c r="AV39" s="200">
        <f t="shared" si="6"/>
        <v>1</v>
      </c>
      <c r="AW39" s="200">
        <f t="shared" si="7"/>
        <v>1</v>
      </c>
      <c r="AX39" s="200">
        <f t="shared" si="8"/>
        <v>1</v>
      </c>
      <c r="AY39" s="200">
        <f t="shared" si="9"/>
        <v>1</v>
      </c>
      <c r="AZ39" s="200">
        <f t="shared" si="10"/>
        <v>0</v>
      </c>
      <c r="BA39" s="34"/>
      <c r="BB39" s="200">
        <f t="shared" si="11"/>
        <v>1</v>
      </c>
    </row>
    <row r="40" spans="1:62" ht="18.95" customHeight="1" x14ac:dyDescent="0.25">
      <c r="A40" s="232">
        <v>7</v>
      </c>
      <c r="B40" s="32" t="s">
        <v>6</v>
      </c>
      <c r="C40" s="30">
        <v>42408</v>
      </c>
      <c r="D40" s="18"/>
      <c r="E40" s="80" t="s">
        <v>37</v>
      </c>
      <c r="F40" s="80" t="s">
        <v>37</v>
      </c>
      <c r="G40" s="80" t="s">
        <v>37</v>
      </c>
      <c r="H40" s="80" t="s">
        <v>37</v>
      </c>
      <c r="I40" s="18"/>
      <c r="J40" s="80" t="s">
        <v>52</v>
      </c>
      <c r="K40" s="80"/>
      <c r="L40" s="185"/>
      <c r="M40" s="80" t="s">
        <v>66</v>
      </c>
      <c r="N40" s="18"/>
      <c r="O40" s="80"/>
      <c r="P40" s="80"/>
      <c r="Q40" s="33"/>
      <c r="R40" s="18"/>
      <c r="S40" s="18"/>
      <c r="T40" s="80" t="s">
        <v>57</v>
      </c>
      <c r="U40" s="80" t="s">
        <v>112</v>
      </c>
      <c r="V40" s="80" t="s">
        <v>37</v>
      </c>
      <c r="W40" s="80" t="s">
        <v>67</v>
      </c>
      <c r="X40" s="18"/>
      <c r="Y40" s="80" t="s">
        <v>45</v>
      </c>
      <c r="Z40" s="81"/>
      <c r="AA40" s="82"/>
      <c r="AB40" s="177"/>
      <c r="AC40" s="33"/>
      <c r="AD40" s="18"/>
      <c r="AE40" s="17" t="s">
        <v>36</v>
      </c>
      <c r="AF40" s="17" t="s">
        <v>120</v>
      </c>
      <c r="AG40" s="18"/>
      <c r="AH40" s="17" t="s">
        <v>17</v>
      </c>
      <c r="AI40" s="17"/>
      <c r="AJ40" s="18"/>
      <c r="AK40" s="17" t="s">
        <v>17</v>
      </c>
      <c r="AL40" s="17"/>
      <c r="AM40" s="18"/>
      <c r="AN40" s="180">
        <f t="shared" si="0"/>
        <v>2</v>
      </c>
      <c r="AO40" s="180">
        <f t="shared" si="1"/>
        <v>2</v>
      </c>
      <c r="AP40" s="18"/>
      <c r="AQ40" s="200">
        <f t="shared" si="2"/>
        <v>1</v>
      </c>
      <c r="AR40" s="200">
        <f t="shared" si="3"/>
        <v>1</v>
      </c>
      <c r="AS40" s="200">
        <f t="shared" si="4"/>
        <v>0</v>
      </c>
      <c r="AT40" s="200">
        <f t="shared" si="5"/>
        <v>0</v>
      </c>
      <c r="AU40" s="34"/>
      <c r="AV40" s="200">
        <f t="shared" si="6"/>
        <v>1</v>
      </c>
      <c r="AW40" s="200">
        <f t="shared" si="7"/>
        <v>1</v>
      </c>
      <c r="AX40" s="200">
        <f t="shared" si="8"/>
        <v>1</v>
      </c>
      <c r="AY40" s="200">
        <f t="shared" si="9"/>
        <v>0</v>
      </c>
      <c r="AZ40" s="200">
        <f t="shared" si="10"/>
        <v>0</v>
      </c>
      <c r="BA40" s="34"/>
      <c r="BB40" s="200">
        <f t="shared" si="11"/>
        <v>1</v>
      </c>
    </row>
    <row r="41" spans="1:62" ht="18.95" customHeight="1" x14ac:dyDescent="0.25">
      <c r="A41" s="233"/>
      <c r="B41" s="32" t="s">
        <v>0</v>
      </c>
      <c r="C41" s="30">
        <v>42409</v>
      </c>
      <c r="D41" s="18"/>
      <c r="E41" s="80" t="s">
        <v>37</v>
      </c>
      <c r="F41" s="80" t="s">
        <v>37</v>
      </c>
      <c r="G41" s="80" t="s">
        <v>37</v>
      </c>
      <c r="H41" s="80" t="s">
        <v>37</v>
      </c>
      <c r="I41" s="18"/>
      <c r="J41" s="80"/>
      <c r="K41" s="80"/>
      <c r="L41" s="185"/>
      <c r="M41" s="80" t="s">
        <v>67</v>
      </c>
      <c r="N41" s="18"/>
      <c r="O41" s="80"/>
      <c r="P41" s="80"/>
      <c r="Q41" s="33"/>
      <c r="R41" s="18"/>
      <c r="S41" s="18"/>
      <c r="T41" s="80" t="s">
        <v>112</v>
      </c>
      <c r="U41" s="80" t="s">
        <v>57</v>
      </c>
      <c r="V41" s="80" t="s">
        <v>37</v>
      </c>
      <c r="W41" s="80" t="s">
        <v>66</v>
      </c>
      <c r="X41" s="18"/>
      <c r="Y41" s="80" t="s">
        <v>45</v>
      </c>
      <c r="Z41" s="81"/>
      <c r="AA41" s="82"/>
      <c r="AB41" s="177"/>
      <c r="AC41" s="33"/>
      <c r="AD41" s="18"/>
      <c r="AE41" s="17" t="s">
        <v>36</v>
      </c>
      <c r="AF41" s="17" t="s">
        <v>120</v>
      </c>
      <c r="AG41" s="18"/>
      <c r="AH41" s="17" t="s">
        <v>17</v>
      </c>
      <c r="AI41" s="17"/>
      <c r="AJ41" s="18"/>
      <c r="AK41" s="17" t="s">
        <v>17</v>
      </c>
      <c r="AL41" s="17"/>
      <c r="AM41" s="18"/>
      <c r="AN41" s="180">
        <f t="shared" si="0"/>
        <v>2</v>
      </c>
      <c r="AO41" s="180">
        <f t="shared" si="1"/>
        <v>2</v>
      </c>
      <c r="AP41" s="18"/>
      <c r="AQ41" s="200">
        <f t="shared" si="2"/>
        <v>1</v>
      </c>
      <c r="AR41" s="200">
        <f t="shared" si="3"/>
        <v>1</v>
      </c>
      <c r="AS41" s="200">
        <f t="shared" si="4"/>
        <v>0</v>
      </c>
      <c r="AT41" s="200">
        <f t="shared" si="5"/>
        <v>0</v>
      </c>
      <c r="AU41" s="34"/>
      <c r="AV41" s="200">
        <f t="shared" si="6"/>
        <v>1</v>
      </c>
      <c r="AW41" s="200">
        <f t="shared" si="7"/>
        <v>1</v>
      </c>
      <c r="AX41" s="200">
        <f t="shared" si="8"/>
        <v>1</v>
      </c>
      <c r="AY41" s="200">
        <f t="shared" si="9"/>
        <v>0</v>
      </c>
      <c r="AZ41" s="200">
        <f t="shared" si="10"/>
        <v>0</v>
      </c>
      <c r="BA41" s="34"/>
      <c r="BB41" s="200">
        <f t="shared" si="11"/>
        <v>1</v>
      </c>
    </row>
    <row r="42" spans="1:62" ht="18.95" customHeight="1" x14ac:dyDescent="0.25">
      <c r="A42" s="233"/>
      <c r="B42" s="32" t="s">
        <v>1</v>
      </c>
      <c r="C42" s="30">
        <v>42410</v>
      </c>
      <c r="D42" s="18"/>
      <c r="E42" s="80" t="s">
        <v>115</v>
      </c>
      <c r="F42" s="80" t="s">
        <v>112</v>
      </c>
      <c r="G42" s="80"/>
      <c r="H42" s="80" t="s">
        <v>57</v>
      </c>
      <c r="I42" s="18"/>
      <c r="J42" s="80" t="s">
        <v>116</v>
      </c>
      <c r="K42" s="80" t="s">
        <v>67</v>
      </c>
      <c r="L42" s="185"/>
      <c r="M42" s="80"/>
      <c r="N42" s="18"/>
      <c r="O42" s="80"/>
      <c r="P42" s="80"/>
      <c r="Q42" s="33"/>
      <c r="R42" s="18"/>
      <c r="S42" s="18"/>
      <c r="T42" s="80"/>
      <c r="U42" s="80"/>
      <c r="V42" s="80"/>
      <c r="W42" s="80"/>
      <c r="X42" s="18"/>
      <c r="Y42" s="80" t="s">
        <v>45</v>
      </c>
      <c r="Z42" s="81"/>
      <c r="AA42" s="82"/>
      <c r="AB42" s="177"/>
      <c r="AC42" s="33"/>
      <c r="AD42" s="18"/>
      <c r="AE42" s="17" t="s">
        <v>17</v>
      </c>
      <c r="AF42" s="17" t="s">
        <v>117</v>
      </c>
      <c r="AG42" s="18"/>
      <c r="AH42" s="17" t="s">
        <v>17</v>
      </c>
      <c r="AI42" s="17"/>
      <c r="AJ42" s="18"/>
      <c r="AK42" s="17" t="s">
        <v>17</v>
      </c>
      <c r="AL42" s="17"/>
      <c r="AM42" s="18"/>
      <c r="AN42" s="180">
        <f t="shared" si="0"/>
        <v>2</v>
      </c>
      <c r="AO42" s="180">
        <f t="shared" si="1"/>
        <v>3</v>
      </c>
      <c r="AP42" s="18"/>
      <c r="AQ42" s="200">
        <f t="shared" si="2"/>
        <v>1</v>
      </c>
      <c r="AR42" s="200">
        <f t="shared" si="3"/>
        <v>0</v>
      </c>
      <c r="AS42" s="200">
        <f t="shared" si="4"/>
        <v>0</v>
      </c>
      <c r="AT42" s="200">
        <f t="shared" si="5"/>
        <v>1</v>
      </c>
      <c r="AU42" s="34"/>
      <c r="AV42" s="200">
        <f t="shared" si="6"/>
        <v>1</v>
      </c>
      <c r="AW42" s="200">
        <f t="shared" si="7"/>
        <v>1</v>
      </c>
      <c r="AX42" s="200">
        <f t="shared" si="8"/>
        <v>1</v>
      </c>
      <c r="AY42" s="200">
        <f t="shared" si="9"/>
        <v>1</v>
      </c>
      <c r="AZ42" s="200">
        <f t="shared" si="10"/>
        <v>0</v>
      </c>
      <c r="BA42" s="34"/>
      <c r="BB42" s="200">
        <f t="shared" si="11"/>
        <v>1</v>
      </c>
    </row>
    <row r="43" spans="1:62" ht="18.95" customHeight="1" x14ac:dyDescent="0.25">
      <c r="A43" s="233"/>
      <c r="B43" s="32" t="s">
        <v>2</v>
      </c>
      <c r="C43" s="30">
        <v>42411</v>
      </c>
      <c r="D43" s="18"/>
      <c r="E43" s="80" t="s">
        <v>113</v>
      </c>
      <c r="F43" s="80" t="s">
        <v>115</v>
      </c>
      <c r="G43" s="80"/>
      <c r="H43" s="80" t="s">
        <v>56</v>
      </c>
      <c r="I43" s="18"/>
      <c r="J43" s="80" t="s">
        <v>67</v>
      </c>
      <c r="K43" s="80" t="s">
        <v>66</v>
      </c>
      <c r="L43" s="185"/>
      <c r="M43" s="80"/>
      <c r="N43" s="18"/>
      <c r="O43" s="80"/>
      <c r="P43" s="80"/>
      <c r="Q43" s="33"/>
      <c r="R43" s="18"/>
      <c r="S43" s="18"/>
      <c r="T43" s="80"/>
      <c r="U43" s="80"/>
      <c r="V43" s="80"/>
      <c r="W43" s="80"/>
      <c r="X43" s="18"/>
      <c r="Y43" s="80" t="s">
        <v>45</v>
      </c>
      <c r="Z43" s="81"/>
      <c r="AA43" s="82"/>
      <c r="AB43" s="177"/>
      <c r="AC43" s="33"/>
      <c r="AD43" s="18"/>
      <c r="AE43" s="17" t="s">
        <v>17</v>
      </c>
      <c r="AF43" s="17" t="s">
        <v>117</v>
      </c>
      <c r="AG43" s="18"/>
      <c r="AH43" s="17" t="s">
        <v>17</v>
      </c>
      <c r="AI43" s="17"/>
      <c r="AJ43" s="18"/>
      <c r="AK43" s="17" t="s">
        <v>17</v>
      </c>
      <c r="AL43" s="17"/>
      <c r="AM43" s="18"/>
      <c r="AN43" s="180">
        <f t="shared" si="0"/>
        <v>2</v>
      </c>
      <c r="AO43" s="180">
        <f t="shared" si="1"/>
        <v>3</v>
      </c>
      <c r="AP43" s="18"/>
      <c r="AQ43" s="200">
        <f t="shared" si="2"/>
        <v>1</v>
      </c>
      <c r="AR43" s="200">
        <f t="shared" si="3"/>
        <v>1</v>
      </c>
      <c r="AS43" s="200">
        <f t="shared" si="4"/>
        <v>0</v>
      </c>
      <c r="AT43" s="200">
        <f t="shared" si="5"/>
        <v>0</v>
      </c>
      <c r="AU43" s="34"/>
      <c r="AV43" s="200">
        <f t="shared" si="6"/>
        <v>1</v>
      </c>
      <c r="AW43" s="200">
        <f t="shared" si="7"/>
        <v>1</v>
      </c>
      <c r="AX43" s="200">
        <f t="shared" si="8"/>
        <v>1</v>
      </c>
      <c r="AY43" s="200">
        <f t="shared" si="9"/>
        <v>1</v>
      </c>
      <c r="AZ43" s="200">
        <f t="shared" si="10"/>
        <v>0</v>
      </c>
      <c r="BA43" s="34"/>
      <c r="BB43" s="200">
        <f t="shared" si="11"/>
        <v>1</v>
      </c>
    </row>
    <row r="44" spans="1:62" ht="18.95" customHeight="1" x14ac:dyDescent="0.25">
      <c r="A44" s="233"/>
      <c r="B44" s="32" t="s">
        <v>3</v>
      </c>
      <c r="C44" s="30">
        <v>42412</v>
      </c>
      <c r="D44" s="18"/>
      <c r="E44" s="80"/>
      <c r="F44" s="80"/>
      <c r="G44" s="80"/>
      <c r="H44" s="80"/>
      <c r="I44" s="18"/>
      <c r="J44" s="80" t="s">
        <v>57</v>
      </c>
      <c r="K44" s="80" t="s">
        <v>115</v>
      </c>
      <c r="L44" s="185"/>
      <c r="M44" s="80"/>
      <c r="N44" s="18"/>
      <c r="O44" s="80" t="s">
        <v>91</v>
      </c>
      <c r="P44" s="80" t="s">
        <v>66</v>
      </c>
      <c r="Q44" s="33"/>
      <c r="R44" s="18"/>
      <c r="S44" s="18"/>
      <c r="T44" s="80"/>
      <c r="U44" s="80"/>
      <c r="V44" s="80"/>
      <c r="W44" s="80" t="s">
        <v>112</v>
      </c>
      <c r="X44" s="18"/>
      <c r="Y44" s="80" t="s">
        <v>45</v>
      </c>
      <c r="Z44" s="81"/>
      <c r="AA44" s="82"/>
      <c r="AB44" s="177" t="s">
        <v>67</v>
      </c>
      <c r="AC44" s="33"/>
      <c r="AD44" s="18"/>
      <c r="AE44" s="17"/>
      <c r="AF44" s="17" t="s">
        <v>117</v>
      </c>
      <c r="AG44" s="18"/>
      <c r="AH44" s="17"/>
      <c r="AI44" s="17"/>
      <c r="AJ44" s="18"/>
      <c r="AK44" s="17" t="s">
        <v>16</v>
      </c>
      <c r="AL44" s="17"/>
      <c r="AM44" s="18"/>
      <c r="AN44" s="180">
        <f t="shared" si="0"/>
        <v>3</v>
      </c>
      <c r="AO44" s="180">
        <f t="shared" si="1"/>
        <v>3</v>
      </c>
      <c r="AP44" s="18"/>
      <c r="AQ44" s="200">
        <f t="shared" si="2"/>
        <v>1</v>
      </c>
      <c r="AR44" s="200">
        <f t="shared" si="3"/>
        <v>1</v>
      </c>
      <c r="AS44" s="200">
        <f t="shared" si="4"/>
        <v>1</v>
      </c>
      <c r="AT44" s="200">
        <f t="shared" si="5"/>
        <v>0</v>
      </c>
      <c r="AU44" s="34"/>
      <c r="AV44" s="200">
        <f t="shared" si="6"/>
        <v>1</v>
      </c>
      <c r="AW44" s="200">
        <f t="shared" si="7"/>
        <v>1</v>
      </c>
      <c r="AX44" s="200">
        <f t="shared" si="8"/>
        <v>1</v>
      </c>
      <c r="AY44" s="200">
        <f t="shared" si="9"/>
        <v>1</v>
      </c>
      <c r="AZ44" s="200">
        <f t="shared" si="10"/>
        <v>0</v>
      </c>
      <c r="BA44" s="34"/>
      <c r="BB44" s="200">
        <f t="shared" si="11"/>
        <v>1</v>
      </c>
    </row>
    <row r="45" spans="1:62" ht="18.95" customHeight="1" x14ac:dyDescent="0.25">
      <c r="A45" s="233"/>
      <c r="B45" s="78" t="s">
        <v>4</v>
      </c>
      <c r="C45" s="79">
        <v>42413</v>
      </c>
      <c r="D45" s="47"/>
      <c r="E45" s="35"/>
      <c r="F45" s="35"/>
      <c r="G45" s="35"/>
      <c r="H45" s="35"/>
      <c r="I45" s="47"/>
      <c r="J45" s="80" t="s">
        <v>112</v>
      </c>
      <c r="K45" s="80" t="s">
        <v>95</v>
      </c>
      <c r="L45" s="186"/>
      <c r="M45" s="35" t="s">
        <v>57</v>
      </c>
      <c r="N45" s="47"/>
      <c r="O45" s="35" t="s">
        <v>66</v>
      </c>
      <c r="P45" s="35" t="s">
        <v>67</v>
      </c>
      <c r="Q45" s="193"/>
      <c r="R45" s="201"/>
      <c r="S45" s="47"/>
      <c r="T45" s="35"/>
      <c r="U45" s="35"/>
      <c r="V45" s="35"/>
      <c r="W45" s="35" t="s">
        <v>115</v>
      </c>
      <c r="X45" s="49"/>
      <c r="Y45" s="35"/>
      <c r="Z45" s="85"/>
      <c r="AA45" s="86"/>
      <c r="AB45" s="35" t="s">
        <v>91</v>
      </c>
      <c r="AC45" s="181"/>
      <c r="AD45" s="47"/>
      <c r="AE45" s="48"/>
      <c r="AF45" s="48" t="s">
        <v>120</v>
      </c>
      <c r="AG45" s="47"/>
      <c r="AH45" s="48"/>
      <c r="AI45" s="48"/>
      <c r="AJ45" s="47"/>
      <c r="AK45" s="48"/>
      <c r="AL45" s="48"/>
      <c r="AM45" s="47"/>
      <c r="AN45" s="180">
        <f t="shared" si="0"/>
        <v>3</v>
      </c>
      <c r="AO45" s="180">
        <f t="shared" si="1"/>
        <v>3</v>
      </c>
      <c r="AP45" s="47"/>
      <c r="AQ45" s="200">
        <f t="shared" si="2"/>
        <v>1</v>
      </c>
      <c r="AR45" s="200">
        <f t="shared" si="3"/>
        <v>1</v>
      </c>
      <c r="AS45" s="200">
        <f t="shared" si="4"/>
        <v>1</v>
      </c>
      <c r="AT45" s="200">
        <f t="shared" si="5"/>
        <v>0</v>
      </c>
      <c r="AU45" s="34"/>
      <c r="AV45" s="200">
        <f t="shared" si="6"/>
        <v>1</v>
      </c>
      <c r="AW45" s="200">
        <f t="shared" si="7"/>
        <v>1</v>
      </c>
      <c r="AX45" s="200">
        <f t="shared" si="8"/>
        <v>1</v>
      </c>
      <c r="AY45" s="200">
        <f t="shared" si="9"/>
        <v>1</v>
      </c>
      <c r="AZ45" s="200">
        <f t="shared" si="10"/>
        <v>0</v>
      </c>
      <c r="BA45" s="34"/>
      <c r="BB45" s="200">
        <f t="shared" si="11"/>
        <v>1</v>
      </c>
    </row>
    <row r="46" spans="1:62" ht="18.95" customHeight="1" x14ac:dyDescent="0.25">
      <c r="A46" s="234"/>
      <c r="B46" s="78" t="s">
        <v>5</v>
      </c>
      <c r="C46" s="79">
        <v>42414</v>
      </c>
      <c r="D46" s="47"/>
      <c r="E46" s="35"/>
      <c r="F46" s="35"/>
      <c r="G46" s="35" t="s">
        <v>66</v>
      </c>
      <c r="H46" s="35"/>
      <c r="I46" s="47"/>
      <c r="J46" s="35"/>
      <c r="K46" s="35"/>
      <c r="L46" s="186"/>
      <c r="M46" s="35"/>
      <c r="N46" s="47"/>
      <c r="O46" s="35" t="s">
        <v>115</v>
      </c>
      <c r="P46" s="35" t="s">
        <v>57</v>
      </c>
      <c r="Q46" s="193"/>
      <c r="R46" s="201"/>
      <c r="S46" s="47"/>
      <c r="T46" s="35" t="s">
        <v>91</v>
      </c>
      <c r="U46" s="35" t="s">
        <v>67</v>
      </c>
      <c r="V46" s="35" t="s">
        <v>54</v>
      </c>
      <c r="W46" s="35"/>
      <c r="X46" s="49"/>
      <c r="Y46" s="35"/>
      <c r="Z46" s="85"/>
      <c r="AA46" s="86"/>
      <c r="AB46" s="35" t="s">
        <v>112</v>
      </c>
      <c r="AC46" s="181"/>
      <c r="AD46" s="47"/>
      <c r="AE46" s="48"/>
      <c r="AF46" s="48" t="s">
        <v>117</v>
      </c>
      <c r="AG46" s="47"/>
      <c r="AH46" s="48"/>
      <c r="AI46" s="48"/>
      <c r="AJ46" s="47"/>
      <c r="AK46" s="48"/>
      <c r="AL46" s="48"/>
      <c r="AM46" s="47"/>
      <c r="AN46" s="180">
        <f t="shared" si="0"/>
        <v>3</v>
      </c>
      <c r="AO46" s="180">
        <f t="shared" si="1"/>
        <v>3</v>
      </c>
      <c r="AP46" s="47"/>
      <c r="AQ46" s="200">
        <f t="shared" si="2"/>
        <v>1</v>
      </c>
      <c r="AR46" s="200">
        <f t="shared" si="3"/>
        <v>1</v>
      </c>
      <c r="AS46" s="200">
        <f t="shared" si="4"/>
        <v>1</v>
      </c>
      <c r="AT46" s="200">
        <f t="shared" si="5"/>
        <v>0</v>
      </c>
      <c r="AU46" s="34"/>
      <c r="AV46" s="200">
        <f t="shared" si="6"/>
        <v>1</v>
      </c>
      <c r="AW46" s="200">
        <f t="shared" si="7"/>
        <v>1</v>
      </c>
      <c r="AX46" s="200">
        <f t="shared" si="8"/>
        <v>1</v>
      </c>
      <c r="AY46" s="200">
        <f t="shared" si="9"/>
        <v>1</v>
      </c>
      <c r="AZ46" s="200">
        <f t="shared" si="10"/>
        <v>0</v>
      </c>
      <c r="BA46" s="34"/>
      <c r="BB46" s="200">
        <f t="shared" si="11"/>
        <v>1</v>
      </c>
    </row>
    <row r="47" spans="1:62" ht="18.95" customHeight="1" x14ac:dyDescent="0.25">
      <c r="A47" s="232">
        <v>8</v>
      </c>
      <c r="B47" s="78" t="s">
        <v>6</v>
      </c>
      <c r="C47" s="79">
        <v>42415</v>
      </c>
      <c r="D47" s="18"/>
      <c r="E47" s="80"/>
      <c r="F47" s="80"/>
      <c r="G47" s="80" t="s">
        <v>67</v>
      </c>
      <c r="H47" s="80"/>
      <c r="I47" s="18"/>
      <c r="J47" s="80"/>
      <c r="K47" s="80"/>
      <c r="L47" s="185"/>
      <c r="M47" s="80"/>
      <c r="N47" s="18"/>
      <c r="O47" s="80" t="s">
        <v>57</v>
      </c>
      <c r="P47" s="80" t="s">
        <v>112</v>
      </c>
      <c r="Q47" s="33"/>
      <c r="R47" s="18"/>
      <c r="S47" s="18"/>
      <c r="T47" s="80" t="s">
        <v>66</v>
      </c>
      <c r="U47" s="80" t="s">
        <v>91</v>
      </c>
      <c r="V47" s="80" t="s">
        <v>54</v>
      </c>
      <c r="W47" s="80"/>
      <c r="X47" s="18"/>
      <c r="Y47" s="80" t="s">
        <v>45</v>
      </c>
      <c r="Z47" s="81"/>
      <c r="AA47" s="82"/>
      <c r="AB47" s="177" t="s">
        <v>115</v>
      </c>
      <c r="AC47" s="33"/>
      <c r="AD47" s="18"/>
      <c r="AE47" s="17" t="s">
        <v>17</v>
      </c>
      <c r="AF47" s="17"/>
      <c r="AG47" s="18"/>
      <c r="AH47" s="17" t="s">
        <v>53</v>
      </c>
      <c r="AI47" s="17"/>
      <c r="AJ47" s="18"/>
      <c r="AK47" s="17" t="s">
        <v>17</v>
      </c>
      <c r="AL47" s="17" t="s">
        <v>120</v>
      </c>
      <c r="AM47" s="18"/>
      <c r="AN47" s="180">
        <f t="shared" si="0"/>
        <v>3</v>
      </c>
      <c r="AO47" s="180">
        <f t="shared" si="1"/>
        <v>3</v>
      </c>
      <c r="AP47" s="18"/>
      <c r="AQ47" s="200">
        <f t="shared" si="2"/>
        <v>1</v>
      </c>
      <c r="AR47" s="200">
        <f t="shared" si="3"/>
        <v>1</v>
      </c>
      <c r="AS47" s="200">
        <f t="shared" si="4"/>
        <v>1</v>
      </c>
      <c r="AT47" s="200">
        <f t="shared" si="5"/>
        <v>0</v>
      </c>
      <c r="AU47" s="34"/>
      <c r="AV47" s="200">
        <f t="shared" si="6"/>
        <v>1</v>
      </c>
      <c r="AW47" s="200">
        <f t="shared" si="7"/>
        <v>1</v>
      </c>
      <c r="AX47" s="200">
        <f t="shared" si="8"/>
        <v>1</v>
      </c>
      <c r="AY47" s="200">
        <f t="shared" si="9"/>
        <v>1</v>
      </c>
      <c r="AZ47" s="200">
        <f t="shared" si="10"/>
        <v>0</v>
      </c>
      <c r="BA47" s="34"/>
      <c r="BB47" s="200">
        <f t="shared" si="11"/>
        <v>1</v>
      </c>
    </row>
    <row r="48" spans="1:62" ht="18.95" customHeight="1" x14ac:dyDescent="0.25">
      <c r="A48" s="233"/>
      <c r="B48" s="78" t="s">
        <v>0</v>
      </c>
      <c r="C48" s="79">
        <v>42416</v>
      </c>
      <c r="D48" s="18"/>
      <c r="E48" s="80" t="s">
        <v>51</v>
      </c>
      <c r="F48" s="80" t="s">
        <v>67</v>
      </c>
      <c r="G48" s="80" t="s">
        <v>57</v>
      </c>
      <c r="H48" s="80" t="s">
        <v>91</v>
      </c>
      <c r="I48" s="18"/>
      <c r="J48" s="80"/>
      <c r="K48" s="80"/>
      <c r="L48" s="185"/>
      <c r="M48" s="80" t="s">
        <v>66</v>
      </c>
      <c r="N48" s="18"/>
      <c r="O48" s="80"/>
      <c r="P48" s="80"/>
      <c r="Q48" s="33"/>
      <c r="R48" s="18"/>
      <c r="S48" s="18"/>
      <c r="T48" s="80" t="s">
        <v>115</v>
      </c>
      <c r="U48" s="80" t="s">
        <v>112</v>
      </c>
      <c r="V48" s="80" t="s">
        <v>54</v>
      </c>
      <c r="W48" s="80" t="s">
        <v>16</v>
      </c>
      <c r="X48" s="18"/>
      <c r="Y48" s="80" t="s">
        <v>45</v>
      </c>
      <c r="Z48" s="81"/>
      <c r="AA48" s="82"/>
      <c r="AB48" s="177"/>
      <c r="AC48" s="33"/>
      <c r="AD48" s="18"/>
      <c r="AE48" s="17" t="s">
        <v>17</v>
      </c>
      <c r="AF48" s="17"/>
      <c r="AG48" s="18"/>
      <c r="AH48" s="17" t="s">
        <v>53</v>
      </c>
      <c r="AI48" s="17"/>
      <c r="AJ48" s="18"/>
      <c r="AK48" s="17" t="s">
        <v>17</v>
      </c>
      <c r="AL48" s="17" t="s">
        <v>117</v>
      </c>
      <c r="AM48" s="18"/>
      <c r="AN48" s="180">
        <f t="shared" si="0"/>
        <v>3</v>
      </c>
      <c r="AO48" s="180">
        <f t="shared" si="1"/>
        <v>3</v>
      </c>
      <c r="AP48" s="18"/>
      <c r="AQ48" s="200">
        <f t="shared" si="2"/>
        <v>1</v>
      </c>
      <c r="AR48" s="200">
        <f t="shared" si="3"/>
        <v>1</v>
      </c>
      <c r="AS48" s="200">
        <f t="shared" si="4"/>
        <v>1</v>
      </c>
      <c r="AT48" s="200">
        <f t="shared" si="5"/>
        <v>0</v>
      </c>
      <c r="AU48" s="34"/>
      <c r="AV48" s="200">
        <f t="shared" si="6"/>
        <v>1</v>
      </c>
      <c r="AW48" s="200">
        <f t="shared" si="7"/>
        <v>1</v>
      </c>
      <c r="AX48" s="200">
        <f t="shared" si="8"/>
        <v>1</v>
      </c>
      <c r="AY48" s="200">
        <f t="shared" si="9"/>
        <v>1</v>
      </c>
      <c r="AZ48" s="200">
        <f t="shared" si="10"/>
        <v>0</v>
      </c>
      <c r="BA48" s="34"/>
      <c r="BB48" s="200">
        <f t="shared" si="11"/>
        <v>1</v>
      </c>
    </row>
    <row r="49" spans="1:54" ht="18.95" customHeight="1" x14ac:dyDescent="0.25">
      <c r="A49" s="233"/>
      <c r="B49" s="78" t="s">
        <v>1</v>
      </c>
      <c r="C49" s="79">
        <v>42417</v>
      </c>
      <c r="D49" s="18"/>
      <c r="E49" s="80" t="s">
        <v>51</v>
      </c>
      <c r="F49" s="80" t="s">
        <v>67</v>
      </c>
      <c r="G49" s="80" t="s">
        <v>112</v>
      </c>
      <c r="H49" s="80" t="s">
        <v>116</v>
      </c>
      <c r="I49" s="18"/>
      <c r="J49" s="80"/>
      <c r="K49" s="80"/>
      <c r="L49" s="185"/>
      <c r="M49" s="80" t="s">
        <v>91</v>
      </c>
      <c r="N49" s="18"/>
      <c r="O49" s="80"/>
      <c r="P49" s="80"/>
      <c r="Q49" s="33"/>
      <c r="R49" s="18"/>
      <c r="S49" s="18"/>
      <c r="T49" s="80" t="s">
        <v>57</v>
      </c>
      <c r="U49" s="80" t="s">
        <v>115</v>
      </c>
      <c r="V49" s="80" t="s">
        <v>54</v>
      </c>
      <c r="W49" s="80"/>
      <c r="X49" s="18"/>
      <c r="Y49" s="80" t="s">
        <v>45</v>
      </c>
      <c r="Z49" s="81"/>
      <c r="AA49" s="82"/>
      <c r="AB49" s="177"/>
      <c r="AC49" s="33"/>
      <c r="AD49" s="18"/>
      <c r="AE49" s="17" t="s">
        <v>17</v>
      </c>
      <c r="AF49" s="17"/>
      <c r="AG49" s="18"/>
      <c r="AH49" s="17" t="s">
        <v>53</v>
      </c>
      <c r="AI49" s="17"/>
      <c r="AJ49" s="18"/>
      <c r="AK49" s="17" t="s">
        <v>17</v>
      </c>
      <c r="AL49" s="17" t="s">
        <v>117</v>
      </c>
      <c r="AM49" s="18"/>
      <c r="AN49" s="180">
        <f t="shared" si="0"/>
        <v>3</v>
      </c>
      <c r="AO49" s="180">
        <f t="shared" si="1"/>
        <v>3</v>
      </c>
      <c r="AP49" s="18"/>
      <c r="AQ49" s="200">
        <f t="shared" si="2"/>
        <v>1</v>
      </c>
      <c r="AR49" s="200">
        <f t="shared" si="3"/>
        <v>0</v>
      </c>
      <c r="AS49" s="200">
        <f t="shared" si="4"/>
        <v>1</v>
      </c>
      <c r="AT49" s="200">
        <f t="shared" si="5"/>
        <v>1</v>
      </c>
      <c r="AU49" s="34"/>
      <c r="AV49" s="200">
        <f t="shared" si="6"/>
        <v>1</v>
      </c>
      <c r="AW49" s="200">
        <f t="shared" si="7"/>
        <v>1</v>
      </c>
      <c r="AX49" s="200">
        <f t="shared" si="8"/>
        <v>1</v>
      </c>
      <c r="AY49" s="200">
        <f t="shared" si="9"/>
        <v>1</v>
      </c>
      <c r="AZ49" s="200">
        <f t="shared" si="10"/>
        <v>0</v>
      </c>
      <c r="BA49" s="34"/>
      <c r="BB49" s="200">
        <f t="shared" si="11"/>
        <v>1</v>
      </c>
    </row>
    <row r="50" spans="1:54" ht="18.95" customHeight="1" x14ac:dyDescent="0.25">
      <c r="A50" s="233"/>
      <c r="B50" s="78" t="s">
        <v>2</v>
      </c>
      <c r="C50" s="79">
        <v>42418</v>
      </c>
      <c r="D50" s="18"/>
      <c r="E50" s="80" t="s">
        <v>110</v>
      </c>
      <c r="F50" s="80" t="s">
        <v>113</v>
      </c>
      <c r="G50" s="80"/>
      <c r="H50" s="80" t="s">
        <v>56</v>
      </c>
      <c r="I50" s="18"/>
      <c r="J50" s="80" t="s">
        <v>66</v>
      </c>
      <c r="K50" s="80" t="s">
        <v>54</v>
      </c>
      <c r="L50" s="185"/>
      <c r="M50" s="80"/>
      <c r="N50" s="18"/>
      <c r="O50" s="80"/>
      <c r="P50" s="80"/>
      <c r="Q50" s="33"/>
      <c r="R50" s="18"/>
      <c r="S50" s="18"/>
      <c r="T50" s="80"/>
      <c r="U50" s="80"/>
      <c r="V50" s="80" t="s">
        <v>52</v>
      </c>
      <c r="W50" s="80" t="s">
        <v>67</v>
      </c>
      <c r="X50" s="18"/>
      <c r="Y50" s="103" t="s">
        <v>45</v>
      </c>
      <c r="Z50" s="81"/>
      <c r="AA50" s="82"/>
      <c r="AB50" s="177"/>
      <c r="AC50" s="33"/>
      <c r="AD50" s="18"/>
      <c r="AE50" s="17" t="s">
        <v>17</v>
      </c>
      <c r="AF50" s="17"/>
      <c r="AG50" s="18"/>
      <c r="AH50" s="17" t="s">
        <v>53</v>
      </c>
      <c r="AI50" s="17"/>
      <c r="AJ50" s="18"/>
      <c r="AK50" s="17" t="s">
        <v>17</v>
      </c>
      <c r="AL50" s="17" t="s">
        <v>120</v>
      </c>
      <c r="AM50" s="18"/>
      <c r="AN50" s="180">
        <f t="shared" si="0"/>
        <v>2</v>
      </c>
      <c r="AO50" s="180">
        <f t="shared" si="1"/>
        <v>2</v>
      </c>
      <c r="AP50" s="18"/>
      <c r="AQ50" s="200">
        <f t="shared" si="2"/>
        <v>1</v>
      </c>
      <c r="AR50" s="200">
        <f t="shared" si="3"/>
        <v>1</v>
      </c>
      <c r="AS50" s="200">
        <f t="shared" si="4"/>
        <v>0</v>
      </c>
      <c r="AT50" s="200">
        <f t="shared" si="5"/>
        <v>0</v>
      </c>
      <c r="AU50" s="34"/>
      <c r="AV50" s="200">
        <f t="shared" si="6"/>
        <v>1</v>
      </c>
      <c r="AW50" s="200">
        <f t="shared" si="7"/>
        <v>1</v>
      </c>
      <c r="AX50" s="200">
        <f t="shared" si="8"/>
        <v>1</v>
      </c>
      <c r="AY50" s="200">
        <f t="shared" si="9"/>
        <v>0</v>
      </c>
      <c r="AZ50" s="200">
        <f t="shared" si="10"/>
        <v>0</v>
      </c>
      <c r="BA50" s="34"/>
      <c r="BB50" s="200">
        <f t="shared" si="11"/>
        <v>1</v>
      </c>
    </row>
    <row r="51" spans="1:54" ht="18.95" customHeight="1" x14ac:dyDescent="0.25">
      <c r="A51" s="233"/>
      <c r="B51" s="78" t="s">
        <v>3</v>
      </c>
      <c r="C51" s="79">
        <v>42419</v>
      </c>
      <c r="D51" s="18"/>
      <c r="E51" s="80" t="s">
        <v>95</v>
      </c>
      <c r="F51" s="80" t="s">
        <v>112</v>
      </c>
      <c r="G51" s="80"/>
      <c r="H51" s="80" t="s">
        <v>57</v>
      </c>
      <c r="I51" s="18"/>
      <c r="J51" s="80" t="s">
        <v>67</v>
      </c>
      <c r="K51" s="80" t="s">
        <v>54</v>
      </c>
      <c r="L51" s="185"/>
      <c r="M51" s="80"/>
      <c r="N51" s="18"/>
      <c r="O51" s="80"/>
      <c r="P51" s="80"/>
      <c r="Q51" s="33"/>
      <c r="R51" s="18"/>
      <c r="S51" s="18"/>
      <c r="T51" s="80"/>
      <c r="U51" s="80"/>
      <c r="V51" s="80" t="s">
        <v>52</v>
      </c>
      <c r="W51" s="80" t="s">
        <v>66</v>
      </c>
      <c r="X51" s="18"/>
      <c r="Y51" s="103" t="s">
        <v>45</v>
      </c>
      <c r="Z51" s="81"/>
      <c r="AA51" s="82"/>
      <c r="AB51" s="177"/>
      <c r="AC51" s="33"/>
      <c r="AD51" s="18"/>
      <c r="AE51" s="17" t="s">
        <v>16</v>
      </c>
      <c r="AF51" s="17"/>
      <c r="AG51" s="18"/>
      <c r="AH51" s="17" t="s">
        <v>53</v>
      </c>
      <c r="AI51" s="17"/>
      <c r="AJ51" s="18"/>
      <c r="AK51" s="17" t="s">
        <v>16</v>
      </c>
      <c r="AL51" s="17" t="s">
        <v>120</v>
      </c>
      <c r="AM51" s="18"/>
      <c r="AN51" s="180">
        <f t="shared" si="0"/>
        <v>2</v>
      </c>
      <c r="AO51" s="180">
        <f t="shared" si="1"/>
        <v>2</v>
      </c>
      <c r="AP51" s="18"/>
      <c r="AQ51" s="200">
        <f t="shared" si="2"/>
        <v>1</v>
      </c>
      <c r="AR51" s="200">
        <f t="shared" si="3"/>
        <v>1</v>
      </c>
      <c r="AS51" s="200">
        <f t="shared" si="4"/>
        <v>0</v>
      </c>
      <c r="AT51" s="200">
        <f t="shared" si="5"/>
        <v>0</v>
      </c>
      <c r="AU51" s="34"/>
      <c r="AV51" s="200">
        <f t="shared" si="6"/>
        <v>1</v>
      </c>
      <c r="AW51" s="200">
        <f t="shared" si="7"/>
        <v>1</v>
      </c>
      <c r="AX51" s="200">
        <f t="shared" si="8"/>
        <v>1</v>
      </c>
      <c r="AY51" s="200">
        <f t="shared" si="9"/>
        <v>0</v>
      </c>
      <c r="AZ51" s="200">
        <f t="shared" si="10"/>
        <v>0</v>
      </c>
      <c r="BA51" s="34"/>
      <c r="BB51" s="200">
        <f t="shared" si="11"/>
        <v>1</v>
      </c>
    </row>
    <row r="52" spans="1:54" ht="18.95" customHeight="1" x14ac:dyDescent="0.25">
      <c r="A52" s="233"/>
      <c r="B52" s="78" t="s">
        <v>4</v>
      </c>
      <c r="C52" s="79">
        <v>42420</v>
      </c>
      <c r="D52" s="47"/>
      <c r="E52" s="35"/>
      <c r="F52" s="35"/>
      <c r="G52" s="35"/>
      <c r="H52" s="35"/>
      <c r="I52" s="47"/>
      <c r="J52" s="80" t="s">
        <v>57</v>
      </c>
      <c r="K52" s="80" t="s">
        <v>54</v>
      </c>
      <c r="L52" s="186"/>
      <c r="M52" s="35" t="s">
        <v>66</v>
      </c>
      <c r="N52" s="47"/>
      <c r="O52" s="35" t="s">
        <v>67</v>
      </c>
      <c r="P52" s="35" t="s">
        <v>91</v>
      </c>
      <c r="Q52" s="193"/>
      <c r="R52" s="201"/>
      <c r="S52" s="47"/>
      <c r="T52" s="35"/>
      <c r="U52" s="35"/>
      <c r="V52" s="35" t="s">
        <v>52</v>
      </c>
      <c r="W52" s="35" t="s">
        <v>112</v>
      </c>
      <c r="X52" s="49"/>
      <c r="Y52" s="103"/>
      <c r="Z52" s="85"/>
      <c r="AA52" s="86"/>
      <c r="AB52" s="35" t="s">
        <v>51</v>
      </c>
      <c r="AC52" s="181"/>
      <c r="AD52" s="47"/>
      <c r="AE52" s="48"/>
      <c r="AF52" s="48"/>
      <c r="AG52" s="47"/>
      <c r="AH52" s="48"/>
      <c r="AI52" s="48"/>
      <c r="AJ52" s="47"/>
      <c r="AK52" s="48"/>
      <c r="AL52" s="48" t="s">
        <v>120</v>
      </c>
      <c r="AM52" s="47"/>
      <c r="AN52" s="180">
        <f t="shared" si="0"/>
        <v>3</v>
      </c>
      <c r="AO52" s="180">
        <f t="shared" si="1"/>
        <v>2</v>
      </c>
      <c r="AP52" s="47"/>
      <c r="AQ52" s="200">
        <f t="shared" si="2"/>
        <v>1</v>
      </c>
      <c r="AR52" s="200">
        <f t="shared" si="3"/>
        <v>1</v>
      </c>
      <c r="AS52" s="200">
        <f t="shared" si="4"/>
        <v>1</v>
      </c>
      <c r="AT52" s="200">
        <f t="shared" si="5"/>
        <v>0</v>
      </c>
      <c r="AU52" s="34"/>
      <c r="AV52" s="200">
        <f t="shared" si="6"/>
        <v>1</v>
      </c>
      <c r="AW52" s="200">
        <f t="shared" si="7"/>
        <v>1</v>
      </c>
      <c r="AX52" s="200">
        <f t="shared" si="8"/>
        <v>1</v>
      </c>
      <c r="AY52" s="200">
        <f t="shared" si="9"/>
        <v>0</v>
      </c>
      <c r="AZ52" s="200">
        <f t="shared" si="10"/>
        <v>0</v>
      </c>
      <c r="BA52" s="34"/>
      <c r="BB52" s="200">
        <f t="shared" si="11"/>
        <v>1</v>
      </c>
    </row>
    <row r="53" spans="1:54" ht="18.95" customHeight="1" x14ac:dyDescent="0.25">
      <c r="A53" s="234"/>
      <c r="B53" s="78" t="s">
        <v>5</v>
      </c>
      <c r="C53" s="79">
        <v>42421</v>
      </c>
      <c r="D53" s="47"/>
      <c r="E53" s="35"/>
      <c r="F53" s="35"/>
      <c r="G53" s="35"/>
      <c r="H53" s="35"/>
      <c r="I53" s="47"/>
      <c r="J53" s="80" t="s">
        <v>56</v>
      </c>
      <c r="K53" s="80" t="s">
        <v>54</v>
      </c>
      <c r="L53" s="187"/>
      <c r="M53" s="35" t="s">
        <v>66</v>
      </c>
      <c r="N53" s="47"/>
      <c r="O53" s="35" t="s">
        <v>91</v>
      </c>
      <c r="P53" s="35" t="s">
        <v>67</v>
      </c>
      <c r="Q53" s="194"/>
      <c r="R53" s="201"/>
      <c r="S53" s="47"/>
      <c r="T53" s="35"/>
      <c r="U53" s="35"/>
      <c r="V53" s="35"/>
      <c r="W53" s="35" t="s">
        <v>57</v>
      </c>
      <c r="X53" s="49"/>
      <c r="Y53" s="103"/>
      <c r="Z53" s="85"/>
      <c r="AA53" s="86"/>
      <c r="AB53" s="35" t="s">
        <v>51</v>
      </c>
      <c r="AC53" s="181"/>
      <c r="AD53" s="47"/>
      <c r="AE53" s="48"/>
      <c r="AF53" s="48"/>
      <c r="AG53" s="47"/>
      <c r="AH53" s="48"/>
      <c r="AI53" s="48"/>
      <c r="AJ53" s="47"/>
      <c r="AK53" s="48"/>
      <c r="AL53" s="48" t="s">
        <v>120</v>
      </c>
      <c r="AM53" s="47"/>
      <c r="AN53" s="180">
        <f t="shared" si="0"/>
        <v>3</v>
      </c>
      <c r="AO53" s="180">
        <f t="shared" si="1"/>
        <v>2</v>
      </c>
      <c r="AP53" s="47"/>
      <c r="AQ53" s="200">
        <f t="shared" si="2"/>
        <v>1</v>
      </c>
      <c r="AR53" s="200">
        <f t="shared" si="3"/>
        <v>1</v>
      </c>
      <c r="AS53" s="200">
        <f t="shared" si="4"/>
        <v>1</v>
      </c>
      <c r="AT53" s="200">
        <f t="shared" si="5"/>
        <v>0</v>
      </c>
      <c r="AU53" s="34"/>
      <c r="AV53" s="200">
        <f t="shared" si="6"/>
        <v>0</v>
      </c>
      <c r="AW53" s="200">
        <f t="shared" si="7"/>
        <v>1</v>
      </c>
      <c r="AX53" s="200">
        <f t="shared" si="8"/>
        <v>1</v>
      </c>
      <c r="AY53" s="200">
        <f t="shared" si="9"/>
        <v>0</v>
      </c>
      <c r="AZ53" s="200">
        <f t="shared" si="10"/>
        <v>0</v>
      </c>
      <c r="BA53" s="34"/>
      <c r="BB53" s="200">
        <f t="shared" si="11"/>
        <v>1</v>
      </c>
    </row>
    <row r="54" spans="1:54" ht="18.95" customHeight="1" x14ac:dyDescent="0.25">
      <c r="A54" s="232">
        <v>9</v>
      </c>
      <c r="B54" s="32" t="s">
        <v>6</v>
      </c>
      <c r="C54" s="30">
        <v>42422</v>
      </c>
      <c r="D54" s="18"/>
      <c r="E54" s="80"/>
      <c r="F54" s="80"/>
      <c r="G54" s="80"/>
      <c r="H54" s="80"/>
      <c r="I54" s="18"/>
      <c r="J54" s="80"/>
      <c r="K54" s="80" t="s">
        <v>52</v>
      </c>
      <c r="L54" s="17" t="s">
        <v>36</v>
      </c>
      <c r="M54" s="80"/>
      <c r="N54" s="18"/>
      <c r="O54" s="80" t="s">
        <v>112</v>
      </c>
      <c r="P54" s="80" t="s">
        <v>115</v>
      </c>
      <c r="Q54" s="17" t="s">
        <v>36</v>
      </c>
      <c r="R54" s="18"/>
      <c r="S54" s="18"/>
      <c r="T54" s="80" t="s">
        <v>67</v>
      </c>
      <c r="U54" s="80" t="s">
        <v>66</v>
      </c>
      <c r="V54" s="80" t="s">
        <v>91</v>
      </c>
      <c r="W54" s="80"/>
      <c r="X54" s="18"/>
      <c r="Y54" s="80" t="s">
        <v>45</v>
      </c>
      <c r="Z54" s="81"/>
      <c r="AA54" s="82"/>
      <c r="AB54" s="177" t="s">
        <v>57</v>
      </c>
      <c r="AC54" s="33"/>
      <c r="AD54" s="18"/>
      <c r="AE54" s="17" t="s">
        <v>36</v>
      </c>
      <c r="AF54" s="17"/>
      <c r="AG54" s="18"/>
      <c r="AH54" s="17" t="s">
        <v>17</v>
      </c>
      <c r="AI54" s="17" t="s">
        <v>117</v>
      </c>
      <c r="AJ54" s="18"/>
      <c r="AK54" s="17" t="s">
        <v>17</v>
      </c>
      <c r="AL54" s="17"/>
      <c r="AM54" s="18"/>
      <c r="AN54" s="180">
        <f t="shared" si="0"/>
        <v>3</v>
      </c>
      <c r="AO54" s="180">
        <f t="shared" si="1"/>
        <v>3</v>
      </c>
      <c r="AP54" s="18"/>
      <c r="AQ54" s="200">
        <f t="shared" si="2"/>
        <v>1</v>
      </c>
      <c r="AR54" s="200">
        <f t="shared" si="3"/>
        <v>1</v>
      </c>
      <c r="AS54" s="200">
        <f t="shared" si="4"/>
        <v>1</v>
      </c>
      <c r="AT54" s="200">
        <f t="shared" si="5"/>
        <v>0</v>
      </c>
      <c r="AU54" s="34"/>
      <c r="AV54" s="200">
        <f t="shared" si="6"/>
        <v>1</v>
      </c>
      <c r="AW54" s="200">
        <f t="shared" si="7"/>
        <v>1</v>
      </c>
      <c r="AX54" s="200">
        <f t="shared" si="8"/>
        <v>1</v>
      </c>
      <c r="AY54" s="200">
        <f t="shared" si="9"/>
        <v>1</v>
      </c>
      <c r="AZ54" s="200">
        <f t="shared" si="10"/>
        <v>0</v>
      </c>
      <c r="BA54" s="34"/>
      <c r="BB54" s="200">
        <f t="shared" si="11"/>
        <v>1</v>
      </c>
    </row>
    <row r="55" spans="1:54" ht="18.95" customHeight="1" x14ac:dyDescent="0.25">
      <c r="A55" s="233"/>
      <c r="B55" s="32" t="s">
        <v>0</v>
      </c>
      <c r="C55" s="30">
        <v>42423</v>
      </c>
      <c r="D55" s="18"/>
      <c r="E55" s="80"/>
      <c r="F55" s="80"/>
      <c r="G55" s="80"/>
      <c r="H55" s="80"/>
      <c r="I55" s="18"/>
      <c r="J55" s="80"/>
      <c r="K55" s="80" t="s">
        <v>52</v>
      </c>
      <c r="L55" s="17" t="s">
        <v>36</v>
      </c>
      <c r="M55" s="80" t="s">
        <v>66</v>
      </c>
      <c r="N55" s="18"/>
      <c r="O55" s="80" t="s">
        <v>115</v>
      </c>
      <c r="P55" s="80" t="s">
        <v>57</v>
      </c>
      <c r="Q55" s="17" t="s">
        <v>36</v>
      </c>
      <c r="R55" s="18"/>
      <c r="S55" s="18"/>
      <c r="T55" s="80" t="s">
        <v>91</v>
      </c>
      <c r="U55" s="80" t="s">
        <v>67</v>
      </c>
      <c r="V55" s="80" t="s">
        <v>66</v>
      </c>
      <c r="W55" s="80"/>
      <c r="X55" s="18"/>
      <c r="Y55" s="80" t="s">
        <v>45</v>
      </c>
      <c r="Z55" s="81"/>
      <c r="AA55" s="82"/>
      <c r="AB55" s="177" t="s">
        <v>112</v>
      </c>
      <c r="AC55" s="33"/>
      <c r="AD55" s="18"/>
      <c r="AE55" s="17" t="s">
        <v>36</v>
      </c>
      <c r="AF55" s="17"/>
      <c r="AG55" s="18"/>
      <c r="AH55" s="17" t="s">
        <v>17</v>
      </c>
      <c r="AI55" s="17" t="s">
        <v>117</v>
      </c>
      <c r="AJ55" s="18"/>
      <c r="AK55" s="17" t="s">
        <v>17</v>
      </c>
      <c r="AL55" s="17"/>
      <c r="AM55" s="18"/>
      <c r="AN55" s="180">
        <f t="shared" si="0"/>
        <v>4</v>
      </c>
      <c r="AO55" s="180">
        <f t="shared" si="1"/>
        <v>3</v>
      </c>
      <c r="AP55" s="18"/>
      <c r="AQ55" s="200">
        <f t="shared" si="2"/>
        <v>1</v>
      </c>
      <c r="AR55" s="200">
        <f t="shared" si="3"/>
        <v>2</v>
      </c>
      <c r="AS55" s="200">
        <f t="shared" si="4"/>
        <v>1</v>
      </c>
      <c r="AT55" s="200">
        <f t="shared" si="5"/>
        <v>0</v>
      </c>
      <c r="AU55" s="34"/>
      <c r="AV55" s="200">
        <f t="shared" si="6"/>
        <v>1</v>
      </c>
      <c r="AW55" s="200">
        <f t="shared" si="7"/>
        <v>1</v>
      </c>
      <c r="AX55" s="200">
        <f t="shared" si="8"/>
        <v>1</v>
      </c>
      <c r="AY55" s="200">
        <f t="shared" si="9"/>
        <v>1</v>
      </c>
      <c r="AZ55" s="200">
        <f t="shared" si="10"/>
        <v>0</v>
      </c>
      <c r="BA55" s="34"/>
      <c r="BB55" s="200">
        <f t="shared" si="11"/>
        <v>1</v>
      </c>
    </row>
    <row r="56" spans="1:54" ht="18.95" customHeight="1" x14ac:dyDescent="0.25">
      <c r="A56" s="233"/>
      <c r="B56" s="32" t="s">
        <v>1</v>
      </c>
      <c r="C56" s="30">
        <v>42424</v>
      </c>
      <c r="D56" s="18"/>
      <c r="E56" s="80" t="s">
        <v>116</v>
      </c>
      <c r="F56" s="80" t="s">
        <v>91</v>
      </c>
      <c r="G56" s="80" t="s">
        <v>54</v>
      </c>
      <c r="H56" s="80" t="s">
        <v>66</v>
      </c>
      <c r="I56" s="18"/>
      <c r="J56" s="80"/>
      <c r="K56" s="80" t="s">
        <v>52</v>
      </c>
      <c r="L56" s="17" t="s">
        <v>36</v>
      </c>
      <c r="M56" s="80"/>
      <c r="N56" s="18"/>
      <c r="O56" s="80"/>
      <c r="P56" s="80"/>
      <c r="Q56" s="17" t="s">
        <v>36</v>
      </c>
      <c r="R56" s="18"/>
      <c r="S56" s="18"/>
      <c r="T56" s="80" t="s">
        <v>112</v>
      </c>
      <c r="U56" s="80" t="s">
        <v>57</v>
      </c>
      <c r="V56" s="80" t="s">
        <v>115</v>
      </c>
      <c r="W56" s="80" t="s">
        <v>67</v>
      </c>
      <c r="X56" s="18"/>
      <c r="Y56" s="80" t="s">
        <v>45</v>
      </c>
      <c r="Z56" s="81"/>
      <c r="AA56" s="82"/>
      <c r="AB56" s="177"/>
      <c r="AC56" s="33"/>
      <c r="AD56" s="18"/>
      <c r="AE56" s="17" t="s">
        <v>36</v>
      </c>
      <c r="AF56" s="17"/>
      <c r="AG56" s="18"/>
      <c r="AH56" s="17" t="s">
        <v>17</v>
      </c>
      <c r="AI56" s="17" t="s">
        <v>117</v>
      </c>
      <c r="AJ56" s="18"/>
      <c r="AK56" s="17" t="s">
        <v>17</v>
      </c>
      <c r="AL56" s="17"/>
      <c r="AM56" s="18"/>
      <c r="AN56" s="180">
        <f t="shared" si="0"/>
        <v>4</v>
      </c>
      <c r="AO56" s="180">
        <f t="shared" si="1"/>
        <v>3</v>
      </c>
      <c r="AP56" s="18"/>
      <c r="AQ56" s="200">
        <f t="shared" si="2"/>
        <v>1</v>
      </c>
      <c r="AR56" s="200">
        <f t="shared" si="3"/>
        <v>1</v>
      </c>
      <c r="AS56" s="200">
        <f t="shared" si="4"/>
        <v>1</v>
      </c>
      <c r="AT56" s="200">
        <f t="shared" si="5"/>
        <v>1</v>
      </c>
      <c r="AU56" s="34"/>
      <c r="AV56" s="200">
        <f t="shared" si="6"/>
        <v>1</v>
      </c>
      <c r="AW56" s="200">
        <f t="shared" si="7"/>
        <v>1</v>
      </c>
      <c r="AX56" s="200">
        <f t="shared" si="8"/>
        <v>1</v>
      </c>
      <c r="AY56" s="200">
        <f t="shared" si="9"/>
        <v>1</v>
      </c>
      <c r="AZ56" s="200">
        <f t="shared" si="10"/>
        <v>0</v>
      </c>
      <c r="BA56" s="34"/>
      <c r="BB56" s="200">
        <f t="shared" si="11"/>
        <v>1</v>
      </c>
    </row>
    <row r="57" spans="1:54" ht="18.95" customHeight="1" x14ac:dyDescent="0.25">
      <c r="A57" s="233"/>
      <c r="B57" s="32" t="s">
        <v>2</v>
      </c>
      <c r="C57" s="30">
        <v>42425</v>
      </c>
      <c r="D57" s="18"/>
      <c r="E57" s="80" t="s">
        <v>66</v>
      </c>
      <c r="F57" s="80" t="s">
        <v>67</v>
      </c>
      <c r="G57" s="80" t="s">
        <v>54</v>
      </c>
      <c r="H57" s="80" t="s">
        <v>91</v>
      </c>
      <c r="I57" s="18"/>
      <c r="J57" s="80"/>
      <c r="K57" s="80"/>
      <c r="L57" s="17" t="s">
        <v>36</v>
      </c>
      <c r="M57" s="80"/>
      <c r="N57" s="18"/>
      <c r="O57" s="80"/>
      <c r="P57" s="80"/>
      <c r="Q57" s="17" t="s">
        <v>36</v>
      </c>
      <c r="R57" s="18"/>
      <c r="S57" s="18"/>
      <c r="T57" s="80" t="s">
        <v>115</v>
      </c>
      <c r="U57" s="80" t="s">
        <v>112</v>
      </c>
      <c r="V57" s="80" t="s">
        <v>57</v>
      </c>
      <c r="W57" s="80" t="s">
        <v>66</v>
      </c>
      <c r="X57" s="18"/>
      <c r="Y57" s="80" t="s">
        <v>45</v>
      </c>
      <c r="Z57" s="81"/>
      <c r="AA57" s="82"/>
      <c r="AB57" s="177"/>
      <c r="AC57" s="33"/>
      <c r="AD57" s="18"/>
      <c r="AE57" s="17" t="s">
        <v>36</v>
      </c>
      <c r="AF57" s="17"/>
      <c r="AG57" s="18"/>
      <c r="AH57" s="17" t="s">
        <v>17</v>
      </c>
      <c r="AI57" s="17" t="s">
        <v>117</v>
      </c>
      <c r="AJ57" s="18"/>
      <c r="AK57" s="17" t="s">
        <v>17</v>
      </c>
      <c r="AL57" s="17"/>
      <c r="AM57" s="18"/>
      <c r="AN57" s="180">
        <f t="shared" si="0"/>
        <v>4</v>
      </c>
      <c r="AO57" s="180">
        <f t="shared" si="1"/>
        <v>3</v>
      </c>
      <c r="AP57" s="18"/>
      <c r="AQ57" s="200">
        <f t="shared" si="2"/>
        <v>1</v>
      </c>
      <c r="AR57" s="200">
        <f t="shared" si="3"/>
        <v>2</v>
      </c>
      <c r="AS57" s="200">
        <f t="shared" si="4"/>
        <v>1</v>
      </c>
      <c r="AT57" s="200">
        <f t="shared" si="5"/>
        <v>0</v>
      </c>
      <c r="AU57" s="34"/>
      <c r="AV57" s="200">
        <f t="shared" si="6"/>
        <v>1</v>
      </c>
      <c r="AW57" s="200">
        <f t="shared" si="7"/>
        <v>1</v>
      </c>
      <c r="AX57" s="200">
        <f t="shared" si="8"/>
        <v>1</v>
      </c>
      <c r="AY57" s="200">
        <f t="shared" si="9"/>
        <v>1</v>
      </c>
      <c r="AZ57" s="200">
        <f t="shared" si="10"/>
        <v>0</v>
      </c>
      <c r="BA57" s="34"/>
      <c r="BB57" s="200">
        <f t="shared" si="11"/>
        <v>1</v>
      </c>
    </row>
    <row r="58" spans="1:54" ht="18.95" customHeight="1" x14ac:dyDescent="0.25">
      <c r="A58" s="233"/>
      <c r="B58" s="32" t="s">
        <v>3</v>
      </c>
      <c r="C58" s="30">
        <v>42426</v>
      </c>
      <c r="D58" s="18"/>
      <c r="E58" s="80" t="s">
        <v>113</v>
      </c>
      <c r="F58" s="80" t="s">
        <v>115</v>
      </c>
      <c r="G58" s="80" t="s">
        <v>54</v>
      </c>
      <c r="H58" s="80" t="s">
        <v>56</v>
      </c>
      <c r="I58" s="18"/>
      <c r="J58" s="80" t="s">
        <v>67</v>
      </c>
      <c r="K58" s="80" t="s">
        <v>66</v>
      </c>
      <c r="L58" s="17" t="s">
        <v>36</v>
      </c>
      <c r="M58" s="80" t="s">
        <v>91</v>
      </c>
      <c r="N58" s="18"/>
      <c r="O58" s="80"/>
      <c r="P58" s="80"/>
      <c r="Q58" s="17" t="s">
        <v>36</v>
      </c>
      <c r="R58" s="18"/>
      <c r="S58" s="18"/>
      <c r="T58" s="80"/>
      <c r="U58" s="80"/>
      <c r="V58" s="80"/>
      <c r="W58" s="80"/>
      <c r="X58" s="18"/>
      <c r="Y58" s="103" t="s">
        <v>45</v>
      </c>
      <c r="Z58" s="81"/>
      <c r="AA58" s="82"/>
      <c r="AB58" s="177"/>
      <c r="AC58" s="33"/>
      <c r="AD58" s="18"/>
      <c r="AE58" s="17" t="s">
        <v>36</v>
      </c>
      <c r="AF58" s="17"/>
      <c r="AG58" s="18"/>
      <c r="AH58" s="17" t="s">
        <v>16</v>
      </c>
      <c r="AI58" s="17" t="s">
        <v>117</v>
      </c>
      <c r="AJ58" s="18"/>
      <c r="AK58" s="17" t="s">
        <v>16</v>
      </c>
      <c r="AL58" s="17"/>
      <c r="AM58" s="18"/>
      <c r="AN58" s="180">
        <f t="shared" si="0"/>
        <v>3</v>
      </c>
      <c r="AO58" s="180">
        <f t="shared" si="1"/>
        <v>3</v>
      </c>
      <c r="AP58" s="18"/>
      <c r="AQ58" s="200">
        <f t="shared" si="2"/>
        <v>1</v>
      </c>
      <c r="AR58" s="200">
        <f t="shared" si="3"/>
        <v>1</v>
      </c>
      <c r="AS58" s="200">
        <f t="shared" si="4"/>
        <v>1</v>
      </c>
      <c r="AT58" s="200">
        <f t="shared" si="5"/>
        <v>0</v>
      </c>
      <c r="AU58" s="34"/>
      <c r="AV58" s="200">
        <f t="shared" si="6"/>
        <v>1</v>
      </c>
      <c r="AW58" s="200">
        <f t="shared" si="7"/>
        <v>1</v>
      </c>
      <c r="AX58" s="200">
        <f t="shared" si="8"/>
        <v>1</v>
      </c>
      <c r="AY58" s="200">
        <f t="shared" si="9"/>
        <v>1</v>
      </c>
      <c r="AZ58" s="200">
        <f t="shared" si="10"/>
        <v>0</v>
      </c>
      <c r="BA58" s="34"/>
      <c r="BB58" s="200">
        <f t="shared" si="11"/>
        <v>1</v>
      </c>
    </row>
    <row r="59" spans="1:54" ht="18.95" customHeight="1" x14ac:dyDescent="0.25">
      <c r="A59" s="233"/>
      <c r="B59" s="45" t="s">
        <v>4</v>
      </c>
      <c r="C59" s="46">
        <v>42427</v>
      </c>
      <c r="D59" s="47"/>
      <c r="E59" s="35" t="s">
        <v>112</v>
      </c>
      <c r="F59" s="35" t="s">
        <v>57</v>
      </c>
      <c r="G59" s="35" t="s">
        <v>54</v>
      </c>
      <c r="H59" s="35" t="s">
        <v>115</v>
      </c>
      <c r="I59" s="47"/>
      <c r="J59" s="80" t="s">
        <v>91</v>
      </c>
      <c r="K59" s="80" t="s">
        <v>67</v>
      </c>
      <c r="L59" s="48"/>
      <c r="M59" s="35" t="s">
        <v>66</v>
      </c>
      <c r="N59" s="47"/>
      <c r="O59" s="35"/>
      <c r="P59" s="35"/>
      <c r="Q59" s="35"/>
      <c r="R59" s="201"/>
      <c r="S59" s="47"/>
      <c r="T59" s="35"/>
      <c r="U59" s="35"/>
      <c r="V59" s="35"/>
      <c r="W59" s="35" t="s">
        <v>66</v>
      </c>
      <c r="X59" s="49"/>
      <c r="Y59" s="103"/>
      <c r="Z59" s="85"/>
      <c r="AA59" s="86"/>
      <c r="AB59" s="35"/>
      <c r="AC59" s="181"/>
      <c r="AD59" s="47"/>
      <c r="AE59" s="48"/>
      <c r="AF59" s="48"/>
      <c r="AG59" s="47"/>
      <c r="AH59" s="48"/>
      <c r="AI59" s="48" t="s">
        <v>117</v>
      </c>
      <c r="AJ59" s="47"/>
      <c r="AK59" s="48"/>
      <c r="AL59" s="48"/>
      <c r="AM59" s="47"/>
      <c r="AN59" s="180">
        <f t="shared" si="0"/>
        <v>4</v>
      </c>
      <c r="AO59" s="180">
        <f t="shared" si="1"/>
        <v>3</v>
      </c>
      <c r="AP59" s="47"/>
      <c r="AQ59" s="200">
        <f t="shared" si="2"/>
        <v>1</v>
      </c>
      <c r="AR59" s="200">
        <f t="shared" si="3"/>
        <v>2</v>
      </c>
      <c r="AS59" s="200">
        <f t="shared" si="4"/>
        <v>1</v>
      </c>
      <c r="AT59" s="200">
        <f t="shared" si="5"/>
        <v>0</v>
      </c>
      <c r="AU59" s="34"/>
      <c r="AV59" s="200">
        <f t="shared" si="6"/>
        <v>1</v>
      </c>
      <c r="AW59" s="200">
        <f t="shared" si="7"/>
        <v>1</v>
      </c>
      <c r="AX59" s="200">
        <f t="shared" si="8"/>
        <v>1</v>
      </c>
      <c r="AY59" s="200">
        <f t="shared" si="9"/>
        <v>1</v>
      </c>
      <c r="AZ59" s="200">
        <f t="shared" si="10"/>
        <v>0</v>
      </c>
      <c r="BA59" s="34"/>
      <c r="BB59" s="200">
        <f t="shared" si="11"/>
        <v>1</v>
      </c>
    </row>
    <row r="60" spans="1:54" ht="18.95" customHeight="1" x14ac:dyDescent="0.25">
      <c r="A60" s="234"/>
      <c r="B60" s="45" t="s">
        <v>5</v>
      </c>
      <c r="C60" s="46">
        <v>42428</v>
      </c>
      <c r="D60" s="47"/>
      <c r="E60" s="35"/>
      <c r="F60" s="35"/>
      <c r="G60" s="35" t="s">
        <v>52</v>
      </c>
      <c r="H60" s="35"/>
      <c r="I60" s="47"/>
      <c r="J60" s="80" t="s">
        <v>112</v>
      </c>
      <c r="K60" s="80" t="s">
        <v>57</v>
      </c>
      <c r="L60" s="48"/>
      <c r="M60" s="35"/>
      <c r="N60" s="47"/>
      <c r="O60" s="35" t="s">
        <v>66</v>
      </c>
      <c r="P60" s="35" t="s">
        <v>67</v>
      </c>
      <c r="Q60" s="35"/>
      <c r="R60" s="201"/>
      <c r="S60" s="47"/>
      <c r="T60" s="35"/>
      <c r="U60" s="35"/>
      <c r="V60" s="35"/>
      <c r="W60" s="35"/>
      <c r="X60" s="49"/>
      <c r="Y60" s="103"/>
      <c r="Z60" s="85"/>
      <c r="AA60" s="86"/>
      <c r="AB60" s="35" t="s">
        <v>46</v>
      </c>
      <c r="AC60" s="181"/>
      <c r="AD60" s="47"/>
      <c r="AE60" s="48"/>
      <c r="AF60" s="48"/>
      <c r="AG60" s="47"/>
      <c r="AH60" s="48"/>
      <c r="AI60" s="48" t="s">
        <v>117</v>
      </c>
      <c r="AJ60" s="47"/>
      <c r="AK60" s="48"/>
      <c r="AL60" s="48"/>
      <c r="AM60" s="47"/>
      <c r="AN60" s="180">
        <f t="shared" si="0"/>
        <v>2</v>
      </c>
      <c r="AO60" s="180">
        <f t="shared" si="1"/>
        <v>2</v>
      </c>
      <c r="AP60" s="47"/>
      <c r="AQ60" s="200">
        <f t="shared" si="2"/>
        <v>1</v>
      </c>
      <c r="AR60" s="200">
        <f t="shared" si="3"/>
        <v>1</v>
      </c>
      <c r="AS60" s="200">
        <f t="shared" si="4"/>
        <v>0</v>
      </c>
      <c r="AT60" s="200">
        <f t="shared" si="5"/>
        <v>0</v>
      </c>
      <c r="AU60" s="34"/>
      <c r="AV60" s="200">
        <f t="shared" si="6"/>
        <v>1</v>
      </c>
      <c r="AW60" s="200">
        <f t="shared" si="7"/>
        <v>1</v>
      </c>
      <c r="AX60" s="200">
        <f t="shared" si="8"/>
        <v>1</v>
      </c>
      <c r="AY60" s="200">
        <f t="shared" si="9"/>
        <v>0</v>
      </c>
      <c r="AZ60" s="200">
        <f t="shared" si="10"/>
        <v>0</v>
      </c>
      <c r="BA60" s="34"/>
      <c r="BB60" s="200">
        <f t="shared" si="11"/>
        <v>1</v>
      </c>
    </row>
    <row r="61" spans="1:54" ht="18.95" customHeight="1" thickBot="1" x14ac:dyDescent="0.3">
      <c r="A61" s="232">
        <v>10</v>
      </c>
      <c r="B61" s="63" t="s">
        <v>6</v>
      </c>
      <c r="C61" s="64">
        <v>42429</v>
      </c>
      <c r="D61" s="65"/>
      <c r="E61" s="66"/>
      <c r="F61" s="66"/>
      <c r="G61" s="66" t="s">
        <v>52</v>
      </c>
      <c r="H61" s="66"/>
      <c r="I61" s="65"/>
      <c r="J61" s="66" t="s">
        <v>57</v>
      </c>
      <c r="K61" s="66" t="s">
        <v>112</v>
      </c>
      <c r="L61" s="66" t="s">
        <v>36</v>
      </c>
      <c r="M61" s="66"/>
      <c r="N61" s="184"/>
      <c r="O61" s="66" t="s">
        <v>67</v>
      </c>
      <c r="P61" s="66" t="s">
        <v>91</v>
      </c>
      <c r="Q61" s="204" t="s">
        <v>36</v>
      </c>
      <c r="R61" s="65"/>
      <c r="S61" s="65"/>
      <c r="T61" s="66"/>
      <c r="U61" s="66"/>
      <c r="V61" s="66"/>
      <c r="W61" s="66"/>
      <c r="X61" s="65"/>
      <c r="Y61" s="103" t="s">
        <v>45</v>
      </c>
      <c r="Z61" s="91"/>
      <c r="AA61" s="92"/>
      <c r="AB61" s="66" t="s">
        <v>46</v>
      </c>
      <c r="AC61" s="184"/>
      <c r="AD61" s="65"/>
      <c r="AE61" s="66" t="s">
        <v>36</v>
      </c>
      <c r="AF61" s="66" t="s">
        <v>117</v>
      </c>
      <c r="AG61" s="65"/>
      <c r="AH61" s="66" t="s">
        <v>17</v>
      </c>
      <c r="AI61" s="66"/>
      <c r="AJ61" s="65"/>
      <c r="AK61" s="66" t="s">
        <v>19</v>
      </c>
      <c r="AL61" s="66"/>
      <c r="AM61" s="65"/>
      <c r="AN61" s="66">
        <f t="shared" si="0"/>
        <v>2</v>
      </c>
      <c r="AO61" s="66">
        <f t="shared" si="1"/>
        <v>2</v>
      </c>
      <c r="AP61" s="65"/>
      <c r="AQ61" s="66">
        <f t="shared" si="2"/>
        <v>1</v>
      </c>
      <c r="AR61" s="66">
        <f t="shared" si="3"/>
        <v>0</v>
      </c>
      <c r="AS61" s="66">
        <f t="shared" si="4"/>
        <v>1</v>
      </c>
      <c r="AT61" s="66">
        <f t="shared" si="5"/>
        <v>0</v>
      </c>
      <c r="AU61" s="67"/>
      <c r="AV61" s="66">
        <f t="shared" si="6"/>
        <v>1</v>
      </c>
      <c r="AW61" s="66">
        <f t="shared" si="7"/>
        <v>1</v>
      </c>
      <c r="AX61" s="66">
        <f t="shared" si="8"/>
        <v>1</v>
      </c>
      <c r="AY61" s="66">
        <f t="shared" si="9"/>
        <v>0</v>
      </c>
      <c r="AZ61" s="66">
        <f t="shared" si="10"/>
        <v>0</v>
      </c>
      <c r="BA61" s="67"/>
      <c r="BB61" s="66">
        <f t="shared" si="11"/>
        <v>1</v>
      </c>
    </row>
    <row r="62" spans="1:54" ht="18.95" customHeight="1" thickTop="1" x14ac:dyDescent="0.25">
      <c r="A62" s="233"/>
      <c r="B62" s="58" t="s">
        <v>0</v>
      </c>
      <c r="C62" s="59">
        <v>42430</v>
      </c>
      <c r="D62" s="60"/>
      <c r="E62" s="61"/>
      <c r="F62" s="61"/>
      <c r="G62" s="61" t="s">
        <v>52</v>
      </c>
      <c r="H62" s="61"/>
      <c r="I62" s="60"/>
      <c r="J62" s="61"/>
      <c r="K62" s="61"/>
      <c r="L62" s="61" t="s">
        <v>36</v>
      </c>
      <c r="M62" s="61"/>
      <c r="N62" s="191"/>
      <c r="O62" s="61" t="s">
        <v>57</v>
      </c>
      <c r="P62" s="61" t="s">
        <v>112</v>
      </c>
      <c r="Q62" s="205" t="s">
        <v>36</v>
      </c>
      <c r="R62" s="60"/>
      <c r="S62" s="60"/>
      <c r="T62" s="61" t="s">
        <v>66</v>
      </c>
      <c r="U62" s="61" t="s">
        <v>109</v>
      </c>
      <c r="V62" s="61" t="s">
        <v>67</v>
      </c>
      <c r="W62" s="61" t="s">
        <v>91</v>
      </c>
      <c r="X62" s="60"/>
      <c r="Y62" s="61" t="s">
        <v>45</v>
      </c>
      <c r="Z62" s="89"/>
      <c r="AA62" s="90"/>
      <c r="AB62" s="61" t="s">
        <v>115</v>
      </c>
      <c r="AC62" s="191"/>
      <c r="AD62" s="60"/>
      <c r="AE62" s="61" t="s">
        <v>36</v>
      </c>
      <c r="AF62" s="61" t="s">
        <v>117</v>
      </c>
      <c r="AG62" s="60"/>
      <c r="AH62" s="61" t="s">
        <v>17</v>
      </c>
      <c r="AI62" s="61"/>
      <c r="AJ62" s="60"/>
      <c r="AK62" s="61" t="s">
        <v>17</v>
      </c>
      <c r="AL62" s="61"/>
      <c r="AM62" s="60"/>
      <c r="AN62" s="61">
        <f t="shared" si="0"/>
        <v>4</v>
      </c>
      <c r="AO62" s="61">
        <f t="shared" si="1"/>
        <v>3</v>
      </c>
      <c r="AP62" s="60"/>
      <c r="AQ62" s="61">
        <f t="shared" si="2"/>
        <v>1</v>
      </c>
      <c r="AR62" s="61">
        <f t="shared" si="3"/>
        <v>1</v>
      </c>
      <c r="AS62" s="61">
        <f t="shared" si="4"/>
        <v>1</v>
      </c>
      <c r="AT62" s="61">
        <f t="shared" si="5"/>
        <v>1</v>
      </c>
      <c r="AU62" s="62"/>
      <c r="AV62" s="61">
        <f t="shared" si="6"/>
        <v>1</v>
      </c>
      <c r="AW62" s="61">
        <f t="shared" si="7"/>
        <v>1</v>
      </c>
      <c r="AX62" s="61">
        <f t="shared" si="8"/>
        <v>1</v>
      </c>
      <c r="AY62" s="61">
        <f t="shared" si="9"/>
        <v>1</v>
      </c>
      <c r="AZ62" s="61">
        <f t="shared" si="10"/>
        <v>0</v>
      </c>
      <c r="BA62" s="62"/>
      <c r="BB62" s="61">
        <f t="shared" si="11"/>
        <v>1</v>
      </c>
    </row>
    <row r="63" spans="1:54" ht="18.95" customHeight="1" x14ac:dyDescent="0.25">
      <c r="A63" s="233"/>
      <c r="B63" s="32" t="s">
        <v>1</v>
      </c>
      <c r="C63" s="30">
        <v>42431</v>
      </c>
      <c r="D63" s="18"/>
      <c r="E63" s="17"/>
      <c r="F63" s="17"/>
      <c r="G63" s="17" t="s">
        <v>43</v>
      </c>
      <c r="H63" s="17"/>
      <c r="I63" s="18"/>
      <c r="J63" s="17"/>
      <c r="K63" s="17"/>
      <c r="L63" s="17" t="s">
        <v>36</v>
      </c>
      <c r="M63" s="17"/>
      <c r="N63" s="18"/>
      <c r="O63" s="17" t="s">
        <v>112</v>
      </c>
      <c r="P63" s="17" t="s">
        <v>115</v>
      </c>
      <c r="Q63" s="17" t="s">
        <v>36</v>
      </c>
      <c r="R63" s="18"/>
      <c r="S63" s="18"/>
      <c r="T63" s="17" t="s">
        <v>91</v>
      </c>
      <c r="U63" s="17" t="s">
        <v>67</v>
      </c>
      <c r="V63" s="17" t="s">
        <v>116</v>
      </c>
      <c r="W63" s="17" t="s">
        <v>66</v>
      </c>
      <c r="X63" s="18"/>
      <c r="Y63" s="17" t="s">
        <v>45</v>
      </c>
      <c r="Z63" s="81"/>
      <c r="AA63" s="82"/>
      <c r="AB63" s="177" t="s">
        <v>57</v>
      </c>
      <c r="AC63" s="33"/>
      <c r="AD63" s="18"/>
      <c r="AE63" s="17" t="s">
        <v>36</v>
      </c>
      <c r="AF63" s="17"/>
      <c r="AG63" s="18"/>
      <c r="AH63" s="17" t="s">
        <v>17</v>
      </c>
      <c r="AI63" s="17"/>
      <c r="AJ63" s="18"/>
      <c r="AK63" s="17" t="s">
        <v>17</v>
      </c>
      <c r="AL63" s="17" t="s">
        <v>117</v>
      </c>
      <c r="AM63" s="18"/>
      <c r="AN63" s="180">
        <f t="shared" si="0"/>
        <v>4</v>
      </c>
      <c r="AO63" s="180">
        <f t="shared" si="1"/>
        <v>3</v>
      </c>
      <c r="AP63" s="18"/>
      <c r="AQ63" s="200">
        <f t="shared" si="2"/>
        <v>1</v>
      </c>
      <c r="AR63" s="200">
        <f t="shared" si="3"/>
        <v>1</v>
      </c>
      <c r="AS63" s="200">
        <f t="shared" si="4"/>
        <v>1</v>
      </c>
      <c r="AT63" s="200">
        <f t="shared" si="5"/>
        <v>1</v>
      </c>
      <c r="AU63" s="34"/>
      <c r="AV63" s="200">
        <f t="shared" si="6"/>
        <v>1</v>
      </c>
      <c r="AW63" s="200">
        <f t="shared" si="7"/>
        <v>1</v>
      </c>
      <c r="AX63" s="200">
        <f t="shared" si="8"/>
        <v>1</v>
      </c>
      <c r="AY63" s="200">
        <f t="shared" si="9"/>
        <v>1</v>
      </c>
      <c r="AZ63" s="200">
        <f t="shared" si="10"/>
        <v>0</v>
      </c>
      <c r="BA63" s="34"/>
      <c r="BB63" s="200">
        <f t="shared" si="11"/>
        <v>1</v>
      </c>
    </row>
    <row r="64" spans="1:54" ht="18.95" customHeight="1" x14ac:dyDescent="0.25">
      <c r="A64" s="233"/>
      <c r="B64" s="32" t="s">
        <v>2</v>
      </c>
      <c r="C64" s="30">
        <v>42432</v>
      </c>
      <c r="D64" s="18"/>
      <c r="E64" s="153" t="s">
        <v>66</v>
      </c>
      <c r="F64" s="17" t="s">
        <v>67</v>
      </c>
      <c r="G64" s="17" t="s">
        <v>47</v>
      </c>
      <c r="H64" s="17" t="s">
        <v>91</v>
      </c>
      <c r="I64" s="18"/>
      <c r="J64" s="17"/>
      <c r="K64" s="17"/>
      <c r="L64" s="17" t="s">
        <v>36</v>
      </c>
      <c r="M64" s="17"/>
      <c r="N64" s="18"/>
      <c r="O64" s="17"/>
      <c r="P64" s="17"/>
      <c r="Q64" s="17" t="s">
        <v>36</v>
      </c>
      <c r="R64" s="18"/>
      <c r="S64" s="18"/>
      <c r="T64" s="17" t="s">
        <v>58</v>
      </c>
      <c r="U64" s="17" t="s">
        <v>113</v>
      </c>
      <c r="V64" s="17" t="s">
        <v>56</v>
      </c>
      <c r="W64" s="17" t="s">
        <v>115</v>
      </c>
      <c r="X64" s="18"/>
      <c r="Y64" s="17" t="s">
        <v>45</v>
      </c>
      <c r="Z64" s="81"/>
      <c r="AA64" s="82"/>
      <c r="AB64" s="177"/>
      <c r="AC64" s="33"/>
      <c r="AD64" s="18"/>
      <c r="AE64" s="17" t="s">
        <v>36</v>
      </c>
      <c r="AF64" s="17" t="s">
        <v>117</v>
      </c>
      <c r="AG64" s="18"/>
      <c r="AH64" s="17" t="s">
        <v>17</v>
      </c>
      <c r="AI64" s="17"/>
      <c r="AJ64" s="18"/>
      <c r="AK64" s="17" t="s">
        <v>17</v>
      </c>
      <c r="AL64" s="17"/>
      <c r="AM64" s="18"/>
      <c r="AN64" s="180">
        <f t="shared" si="0"/>
        <v>3</v>
      </c>
      <c r="AO64" s="180">
        <f t="shared" si="1"/>
        <v>4</v>
      </c>
      <c r="AP64" s="18"/>
      <c r="AQ64" s="200">
        <f t="shared" si="2"/>
        <v>1</v>
      </c>
      <c r="AR64" s="200">
        <f t="shared" si="3"/>
        <v>1</v>
      </c>
      <c r="AS64" s="200">
        <f t="shared" si="4"/>
        <v>1</v>
      </c>
      <c r="AT64" s="200">
        <f t="shared" si="5"/>
        <v>0</v>
      </c>
      <c r="AU64" s="34"/>
      <c r="AV64" s="200">
        <f t="shared" si="6"/>
        <v>1</v>
      </c>
      <c r="AW64" s="200">
        <f t="shared" si="7"/>
        <v>1</v>
      </c>
      <c r="AX64" s="200">
        <f t="shared" si="8"/>
        <v>1</v>
      </c>
      <c r="AY64" s="200">
        <f t="shared" si="9"/>
        <v>1</v>
      </c>
      <c r="AZ64" s="200">
        <f t="shared" si="10"/>
        <v>1</v>
      </c>
      <c r="BA64" s="34"/>
      <c r="BB64" s="200">
        <f t="shared" si="11"/>
        <v>1</v>
      </c>
    </row>
    <row r="65" spans="1:64" ht="18.95" customHeight="1" x14ac:dyDescent="0.25">
      <c r="A65" s="233"/>
      <c r="B65" s="32" t="s">
        <v>3</v>
      </c>
      <c r="C65" s="30">
        <v>42433</v>
      </c>
      <c r="D65" s="18"/>
      <c r="E65" s="17" t="s">
        <v>67</v>
      </c>
      <c r="F65" s="17" t="s">
        <v>91</v>
      </c>
      <c r="G65" s="17" t="s">
        <v>47</v>
      </c>
      <c r="H65" s="17" t="s">
        <v>66</v>
      </c>
      <c r="I65" s="18"/>
      <c r="J65" s="17"/>
      <c r="K65" s="17"/>
      <c r="L65" s="17" t="s">
        <v>36</v>
      </c>
      <c r="M65" s="17"/>
      <c r="N65" s="18"/>
      <c r="O65" s="17"/>
      <c r="P65" s="17"/>
      <c r="Q65" s="17" t="s">
        <v>36</v>
      </c>
      <c r="R65" s="18"/>
      <c r="S65" s="18"/>
      <c r="T65" s="17" t="s">
        <v>115</v>
      </c>
      <c r="U65" s="17" t="s">
        <v>112</v>
      </c>
      <c r="V65" s="17" t="s">
        <v>58</v>
      </c>
      <c r="W65" s="17" t="s">
        <v>57</v>
      </c>
      <c r="X65" s="18"/>
      <c r="Y65" s="17" t="s">
        <v>45</v>
      </c>
      <c r="Z65" s="81"/>
      <c r="AA65" s="82"/>
      <c r="AB65" s="177"/>
      <c r="AC65" s="33"/>
      <c r="AD65" s="18"/>
      <c r="AE65" s="17" t="s">
        <v>36</v>
      </c>
      <c r="AF65" s="17" t="s">
        <v>117</v>
      </c>
      <c r="AG65" s="18"/>
      <c r="AH65" s="17" t="s">
        <v>16</v>
      </c>
      <c r="AI65" s="17"/>
      <c r="AJ65" s="18"/>
      <c r="AK65" s="17" t="s">
        <v>16</v>
      </c>
      <c r="AL65" s="17"/>
      <c r="AM65" s="18"/>
      <c r="AN65" s="180">
        <f t="shared" si="0"/>
        <v>3</v>
      </c>
      <c r="AO65" s="180">
        <f t="shared" si="1"/>
        <v>4</v>
      </c>
      <c r="AP65" s="18"/>
      <c r="AQ65" s="200">
        <f t="shared" si="2"/>
        <v>1</v>
      </c>
      <c r="AR65" s="200">
        <f t="shared" si="3"/>
        <v>1</v>
      </c>
      <c r="AS65" s="200">
        <f t="shared" si="4"/>
        <v>1</v>
      </c>
      <c r="AT65" s="200">
        <f t="shared" si="5"/>
        <v>0</v>
      </c>
      <c r="AU65" s="34"/>
      <c r="AV65" s="200">
        <f t="shared" si="6"/>
        <v>1</v>
      </c>
      <c r="AW65" s="200">
        <f t="shared" si="7"/>
        <v>1</v>
      </c>
      <c r="AX65" s="200">
        <f t="shared" si="8"/>
        <v>1</v>
      </c>
      <c r="AY65" s="200">
        <f t="shared" si="9"/>
        <v>1</v>
      </c>
      <c r="AZ65" s="200">
        <f t="shared" si="10"/>
        <v>1</v>
      </c>
      <c r="BA65" s="34"/>
      <c r="BB65" s="200">
        <f t="shared" si="11"/>
        <v>1</v>
      </c>
    </row>
    <row r="66" spans="1:64" ht="18.95" customHeight="1" x14ac:dyDescent="0.25">
      <c r="A66" s="233"/>
      <c r="B66" s="45" t="s">
        <v>4</v>
      </c>
      <c r="C66" s="46">
        <v>42434</v>
      </c>
      <c r="D66" s="47"/>
      <c r="E66" s="48" t="s">
        <v>57</v>
      </c>
      <c r="F66" s="48" t="s">
        <v>58</v>
      </c>
      <c r="G66" s="48" t="s">
        <v>112</v>
      </c>
      <c r="H66" s="48" t="s">
        <v>115</v>
      </c>
      <c r="I66" s="47"/>
      <c r="J66" s="48" t="s">
        <v>91</v>
      </c>
      <c r="K66" s="48" t="s">
        <v>66</v>
      </c>
      <c r="L66" s="48"/>
      <c r="M66" s="48" t="s">
        <v>67</v>
      </c>
      <c r="N66" s="47"/>
      <c r="O66" s="48"/>
      <c r="P66" s="48"/>
      <c r="Q66" s="48"/>
      <c r="R66" s="47"/>
      <c r="S66" s="47"/>
      <c r="T66" s="48"/>
      <c r="U66" s="48"/>
      <c r="V66" s="48"/>
      <c r="W66" s="48"/>
      <c r="X66" s="49"/>
      <c r="Y66" s="48"/>
      <c r="Z66" s="85"/>
      <c r="AA66" s="86"/>
      <c r="AB66" s="48"/>
      <c r="AC66" s="181"/>
      <c r="AD66" s="47"/>
      <c r="AE66" s="48"/>
      <c r="AF66" s="48" t="s">
        <v>117</v>
      </c>
      <c r="AG66" s="47"/>
      <c r="AH66" s="48"/>
      <c r="AI66" s="48"/>
      <c r="AJ66" s="47"/>
      <c r="AK66" s="48"/>
      <c r="AL66" s="48"/>
      <c r="AM66" s="47"/>
      <c r="AN66" s="180">
        <f t="shared" ref="AN66:AN129" si="12">COUNTIF(E66:AK66,"J*")</f>
        <v>3</v>
      </c>
      <c r="AO66" s="180">
        <f t="shared" ref="AO66:AO129" si="13">COUNTIF(E66:AK66,"N*")</f>
        <v>4</v>
      </c>
      <c r="AP66" s="47"/>
      <c r="AQ66" s="200">
        <f t="shared" si="2"/>
        <v>1</v>
      </c>
      <c r="AR66" s="200">
        <f t="shared" si="3"/>
        <v>1</v>
      </c>
      <c r="AS66" s="200">
        <f t="shared" si="4"/>
        <v>1</v>
      </c>
      <c r="AT66" s="200">
        <f t="shared" si="5"/>
        <v>0</v>
      </c>
      <c r="AU66" s="34"/>
      <c r="AV66" s="200">
        <f t="shared" si="6"/>
        <v>1</v>
      </c>
      <c r="AW66" s="200">
        <f t="shared" si="7"/>
        <v>1</v>
      </c>
      <c r="AX66" s="200">
        <f t="shared" si="8"/>
        <v>1</v>
      </c>
      <c r="AY66" s="200">
        <f t="shared" si="9"/>
        <v>1</v>
      </c>
      <c r="AZ66" s="200">
        <f t="shared" si="10"/>
        <v>1</v>
      </c>
      <c r="BA66" s="34"/>
      <c r="BB66" s="200">
        <f t="shared" si="11"/>
        <v>1</v>
      </c>
    </row>
    <row r="67" spans="1:64" ht="18.95" customHeight="1" x14ac:dyDescent="0.25">
      <c r="A67" s="234"/>
      <c r="B67" s="45" t="s">
        <v>5</v>
      </c>
      <c r="C67" s="46">
        <v>42435</v>
      </c>
      <c r="D67" s="47"/>
      <c r="E67" s="48"/>
      <c r="F67" s="48" t="s">
        <v>112</v>
      </c>
      <c r="G67" s="48" t="s">
        <v>115</v>
      </c>
      <c r="H67" s="48" t="s">
        <v>57</v>
      </c>
      <c r="I67" s="47"/>
      <c r="J67" s="48" t="s">
        <v>66</v>
      </c>
      <c r="K67" s="48" t="s">
        <v>67</v>
      </c>
      <c r="L67" s="48"/>
      <c r="M67" s="48" t="s">
        <v>91</v>
      </c>
      <c r="N67" s="47"/>
      <c r="O67" s="48"/>
      <c r="P67" s="48"/>
      <c r="Q67" s="48"/>
      <c r="R67" s="47"/>
      <c r="S67" s="47"/>
      <c r="T67" s="48"/>
      <c r="U67" s="48"/>
      <c r="V67" s="48"/>
      <c r="W67" s="48"/>
      <c r="X67" s="49"/>
      <c r="Y67" s="48"/>
      <c r="Z67" s="85"/>
      <c r="AA67" s="86"/>
      <c r="AB67" s="48"/>
      <c r="AC67" s="181"/>
      <c r="AD67" s="47"/>
      <c r="AE67" s="48"/>
      <c r="AF67" s="48" t="s">
        <v>117</v>
      </c>
      <c r="AG67" s="47"/>
      <c r="AH67" s="48"/>
      <c r="AI67" s="48"/>
      <c r="AJ67" s="47"/>
      <c r="AK67" s="48"/>
      <c r="AL67" s="48"/>
      <c r="AM67" s="47"/>
      <c r="AN67" s="180">
        <f t="shared" si="12"/>
        <v>3</v>
      </c>
      <c r="AO67" s="180">
        <f t="shared" si="13"/>
        <v>3</v>
      </c>
      <c r="AP67" s="47"/>
      <c r="AQ67" s="200">
        <f t="shared" ref="AQ67:AQ130" si="14">COUNTIF(E67:AL67,"J-CG*")</f>
        <v>1</v>
      </c>
      <c r="AR67" s="200">
        <f t="shared" ref="AR67:AR130" si="15">COUNTIF(E67:AL67,"J")</f>
        <v>1</v>
      </c>
      <c r="AS67" s="200">
        <f t="shared" ref="AS67:AS130" si="16">COUNTIF(E67:AL67,"J-71")</f>
        <v>1</v>
      </c>
      <c r="AT67" s="200">
        <f t="shared" ref="AT67:AT130" si="17">COUNTIF(E67:AK67,"J-4")+COUNTIF(E67:AK67,"J-Tach.")</f>
        <v>0</v>
      </c>
      <c r="AU67" s="34"/>
      <c r="AV67" s="200">
        <f t="shared" ref="AV67:AV130" si="18">COUNTIF(E67:AL67,"*N-CG*")</f>
        <v>1</v>
      </c>
      <c r="AW67" s="200">
        <f t="shared" ref="AW67:AW130" si="19">COUNTIF(E67:AL67,"N-1")+COUNTIF(E67:AL67,"N-CG-1")</f>
        <v>1</v>
      </c>
      <c r="AX67" s="200">
        <f t="shared" ref="AX67:AX130" si="20">COUNTIF(E67:AL67,"N-2")+COUNTIF(E67:AL67,"N-CG-2")</f>
        <v>1</v>
      </c>
      <c r="AY67" s="200">
        <f t="shared" ref="AY67:AY130" si="21">COUNTIF(E67:AL67,"N-71")</f>
        <v>1</v>
      </c>
      <c r="AZ67" s="200">
        <f t="shared" ref="AZ67:AZ130" si="22">COUNTIF(E67:AL67,"N-3")</f>
        <v>0</v>
      </c>
      <c r="BA67" s="34"/>
      <c r="BB67" s="200">
        <f t="shared" ref="BB67:BB130" si="23">COUNTIF(E67:AL67,"P")+COUNTIF(E67:AL67,"PD")+COUNTIF(E67:AL67,"PF")+COUNTIF(E67:AL67,"Ast")</f>
        <v>1</v>
      </c>
    </row>
    <row r="68" spans="1:64" ht="18.95" customHeight="1" x14ac:dyDescent="0.25">
      <c r="A68" s="232">
        <v>11</v>
      </c>
      <c r="B68" s="32" t="s">
        <v>6</v>
      </c>
      <c r="C68" s="30">
        <v>42436</v>
      </c>
      <c r="D68" s="18"/>
      <c r="E68" s="17" t="s">
        <v>36</v>
      </c>
      <c r="F68" s="17"/>
      <c r="G68" s="17"/>
      <c r="H68" s="17"/>
      <c r="I68" s="18"/>
      <c r="J68" s="17" t="s">
        <v>115</v>
      </c>
      <c r="K68" s="17" t="s">
        <v>57</v>
      </c>
      <c r="L68" s="17" t="s">
        <v>36</v>
      </c>
      <c r="M68" s="17" t="s">
        <v>112</v>
      </c>
      <c r="N68" s="18"/>
      <c r="O68" s="17" t="s">
        <v>66</v>
      </c>
      <c r="P68" s="17" t="s">
        <v>54</v>
      </c>
      <c r="Q68" s="17" t="s">
        <v>36</v>
      </c>
      <c r="R68" s="18"/>
      <c r="S68" s="18"/>
      <c r="T68" s="17"/>
      <c r="U68" s="17"/>
      <c r="V68" s="17"/>
      <c r="W68" s="17"/>
      <c r="X68" s="18"/>
      <c r="Y68" s="103" t="s">
        <v>45</v>
      </c>
      <c r="Z68" s="81"/>
      <c r="AA68" s="82"/>
      <c r="AB68" s="177" t="s">
        <v>67</v>
      </c>
      <c r="AC68" s="33"/>
      <c r="AD68" s="18"/>
      <c r="AE68" s="17" t="s">
        <v>36</v>
      </c>
      <c r="AF68" s="17"/>
      <c r="AG68" s="18"/>
      <c r="AH68" s="17" t="s">
        <v>29</v>
      </c>
      <c r="AI68" s="17"/>
      <c r="AJ68" s="18"/>
      <c r="AK68" s="17" t="s">
        <v>17</v>
      </c>
      <c r="AL68" s="17" t="s">
        <v>117</v>
      </c>
      <c r="AM68" s="18"/>
      <c r="AN68" s="180">
        <f t="shared" si="12"/>
        <v>2</v>
      </c>
      <c r="AO68" s="180">
        <f t="shared" si="13"/>
        <v>3</v>
      </c>
      <c r="AP68" s="18"/>
      <c r="AQ68" s="200">
        <f t="shared" si="14"/>
        <v>1</v>
      </c>
      <c r="AR68" s="200">
        <f t="shared" si="15"/>
        <v>1</v>
      </c>
      <c r="AS68" s="200">
        <f t="shared" si="16"/>
        <v>0</v>
      </c>
      <c r="AT68" s="200">
        <f t="shared" si="17"/>
        <v>0</v>
      </c>
      <c r="AU68" s="34"/>
      <c r="AV68" s="200">
        <f t="shared" si="18"/>
        <v>1</v>
      </c>
      <c r="AW68" s="200">
        <f t="shared" si="19"/>
        <v>1</v>
      </c>
      <c r="AX68" s="200">
        <f t="shared" si="20"/>
        <v>1</v>
      </c>
      <c r="AY68" s="200">
        <f t="shared" si="21"/>
        <v>1</v>
      </c>
      <c r="AZ68" s="200">
        <f t="shared" si="22"/>
        <v>0</v>
      </c>
      <c r="BA68" s="34"/>
      <c r="BB68" s="200">
        <f t="shared" si="23"/>
        <v>1</v>
      </c>
    </row>
    <row r="69" spans="1:64" ht="18.95" customHeight="1" x14ac:dyDescent="0.25">
      <c r="A69" s="233"/>
      <c r="B69" s="32" t="s">
        <v>0</v>
      </c>
      <c r="C69" s="30">
        <v>42437</v>
      </c>
      <c r="D69" s="154" t="s">
        <v>139</v>
      </c>
      <c r="E69" s="17"/>
      <c r="F69" s="17"/>
      <c r="G69" s="17"/>
      <c r="H69" s="17"/>
      <c r="I69" s="18"/>
      <c r="J69" s="17" t="s">
        <v>57</v>
      </c>
      <c r="K69" s="17" t="s">
        <v>112</v>
      </c>
      <c r="L69" s="17" t="s">
        <v>36</v>
      </c>
      <c r="M69" s="17" t="s">
        <v>115</v>
      </c>
      <c r="N69" s="18"/>
      <c r="O69" s="17" t="s">
        <v>67</v>
      </c>
      <c r="P69" s="17" t="s">
        <v>54</v>
      </c>
      <c r="Q69" s="17" t="s">
        <v>36</v>
      </c>
      <c r="R69" s="18"/>
      <c r="S69" s="18"/>
      <c r="T69" s="17"/>
      <c r="U69" s="17"/>
      <c r="V69" s="17"/>
      <c r="W69" s="17"/>
      <c r="X69" s="18"/>
      <c r="Y69" s="103" t="s">
        <v>45</v>
      </c>
      <c r="Z69" s="81"/>
      <c r="AA69" s="82"/>
      <c r="AB69" s="177" t="s">
        <v>66</v>
      </c>
      <c r="AC69" s="33"/>
      <c r="AD69" s="18"/>
      <c r="AE69" s="17" t="s">
        <v>36</v>
      </c>
      <c r="AF69" s="17"/>
      <c r="AG69" s="18"/>
      <c r="AH69" s="17" t="s">
        <v>29</v>
      </c>
      <c r="AI69" s="17"/>
      <c r="AJ69" s="18"/>
      <c r="AK69" s="17" t="s">
        <v>17</v>
      </c>
      <c r="AL69" s="17" t="s">
        <v>117</v>
      </c>
      <c r="AM69" s="18"/>
      <c r="AN69" s="180">
        <f t="shared" si="12"/>
        <v>2</v>
      </c>
      <c r="AO69" s="180">
        <f t="shared" si="13"/>
        <v>3</v>
      </c>
      <c r="AP69" s="18"/>
      <c r="AQ69" s="200">
        <f t="shared" si="14"/>
        <v>1</v>
      </c>
      <c r="AR69" s="200">
        <f t="shared" si="15"/>
        <v>1</v>
      </c>
      <c r="AS69" s="200">
        <f t="shared" si="16"/>
        <v>0</v>
      </c>
      <c r="AT69" s="200">
        <f t="shared" si="17"/>
        <v>0</v>
      </c>
      <c r="AU69" s="34"/>
      <c r="AV69" s="200">
        <f t="shared" si="18"/>
        <v>1</v>
      </c>
      <c r="AW69" s="200">
        <f t="shared" si="19"/>
        <v>1</v>
      </c>
      <c r="AX69" s="200">
        <f t="shared" si="20"/>
        <v>1</v>
      </c>
      <c r="AY69" s="200">
        <f t="shared" si="21"/>
        <v>1</v>
      </c>
      <c r="AZ69" s="200">
        <f t="shared" si="22"/>
        <v>0</v>
      </c>
      <c r="BA69" s="34"/>
      <c r="BB69" s="200">
        <f t="shared" si="23"/>
        <v>1</v>
      </c>
      <c r="BD69" s="228" t="s">
        <v>173</v>
      </c>
      <c r="BE69" s="219"/>
      <c r="BF69" s="219"/>
      <c r="BG69" s="219"/>
      <c r="BH69" s="219"/>
      <c r="BI69" s="219"/>
      <c r="BJ69" s="219"/>
      <c r="BK69" s="219"/>
      <c r="BL69" s="219"/>
    </row>
    <row r="70" spans="1:64" ht="18.95" customHeight="1" x14ac:dyDescent="0.25">
      <c r="A70" s="233"/>
      <c r="B70" s="32" t="s">
        <v>1</v>
      </c>
      <c r="C70" s="30">
        <v>42438</v>
      </c>
      <c r="D70" s="18"/>
      <c r="E70" s="17"/>
      <c r="F70" s="17"/>
      <c r="G70" s="17"/>
      <c r="H70" s="17"/>
      <c r="I70" s="18"/>
      <c r="J70" s="17"/>
      <c r="K70" s="17"/>
      <c r="L70" s="17" t="s">
        <v>36</v>
      </c>
      <c r="M70" s="17"/>
      <c r="N70" s="18"/>
      <c r="O70" s="17" t="s">
        <v>57</v>
      </c>
      <c r="P70" s="17" t="s">
        <v>54</v>
      </c>
      <c r="Q70" s="17" t="s">
        <v>36</v>
      </c>
      <c r="R70" s="18"/>
      <c r="S70" s="18"/>
      <c r="T70" s="17" t="s">
        <v>116</v>
      </c>
      <c r="U70" s="17" t="s">
        <v>66</v>
      </c>
      <c r="V70" s="17" t="s">
        <v>91</v>
      </c>
      <c r="W70" s="17" t="s">
        <v>67</v>
      </c>
      <c r="X70" s="18"/>
      <c r="Y70" s="17" t="s">
        <v>45</v>
      </c>
      <c r="Z70" s="81"/>
      <c r="AA70" s="82"/>
      <c r="AB70" s="177" t="s">
        <v>112</v>
      </c>
      <c r="AC70" s="33"/>
      <c r="AD70" s="18"/>
      <c r="AE70" s="17" t="s">
        <v>36</v>
      </c>
      <c r="AF70" s="17"/>
      <c r="AG70" s="18"/>
      <c r="AH70" s="17" t="s">
        <v>29</v>
      </c>
      <c r="AI70" s="17"/>
      <c r="AJ70" s="18"/>
      <c r="AK70" s="17" t="s">
        <v>17</v>
      </c>
      <c r="AL70" s="17" t="s">
        <v>117</v>
      </c>
      <c r="AM70" s="18"/>
      <c r="AN70" s="180">
        <f t="shared" si="12"/>
        <v>4</v>
      </c>
      <c r="AO70" s="180">
        <f t="shared" si="13"/>
        <v>2</v>
      </c>
      <c r="AP70" s="18"/>
      <c r="AQ70" s="200">
        <f t="shared" si="14"/>
        <v>1</v>
      </c>
      <c r="AR70" s="200">
        <f t="shared" si="15"/>
        <v>1</v>
      </c>
      <c r="AS70" s="200">
        <f t="shared" si="16"/>
        <v>1</v>
      </c>
      <c r="AT70" s="200">
        <f t="shared" si="17"/>
        <v>1</v>
      </c>
      <c r="AU70" s="34"/>
      <c r="AV70" s="200">
        <f t="shared" si="18"/>
        <v>1</v>
      </c>
      <c r="AW70" s="200">
        <f t="shared" si="19"/>
        <v>1</v>
      </c>
      <c r="AX70" s="200">
        <f t="shared" si="20"/>
        <v>1</v>
      </c>
      <c r="AY70" s="200">
        <f t="shared" si="21"/>
        <v>0</v>
      </c>
      <c r="AZ70" s="200">
        <f t="shared" si="22"/>
        <v>0</v>
      </c>
      <c r="BA70" s="34"/>
      <c r="BB70" s="200">
        <f t="shared" si="23"/>
        <v>1</v>
      </c>
    </row>
    <row r="71" spans="1:64" ht="18.95" customHeight="1" x14ac:dyDescent="0.25">
      <c r="A71" s="233"/>
      <c r="B71" s="32" t="s">
        <v>2</v>
      </c>
      <c r="C71" s="30">
        <v>42439</v>
      </c>
      <c r="D71" s="18"/>
      <c r="E71" s="17"/>
      <c r="F71" s="17"/>
      <c r="G71" s="17"/>
      <c r="H71" s="17"/>
      <c r="I71" s="18"/>
      <c r="J71" s="17"/>
      <c r="K71" s="17"/>
      <c r="L71" s="17" t="s">
        <v>36</v>
      </c>
      <c r="M71" s="17"/>
      <c r="N71" s="18"/>
      <c r="O71" s="17" t="s">
        <v>112</v>
      </c>
      <c r="P71" s="17" t="s">
        <v>54</v>
      </c>
      <c r="Q71" s="17" t="s">
        <v>36</v>
      </c>
      <c r="R71" s="18"/>
      <c r="S71" s="18"/>
      <c r="T71" s="17" t="s">
        <v>67</v>
      </c>
      <c r="U71" s="17" t="s">
        <v>91</v>
      </c>
      <c r="V71" s="17" t="s">
        <v>66</v>
      </c>
      <c r="W71" s="17" t="s">
        <v>109</v>
      </c>
      <c r="X71" s="18"/>
      <c r="Y71" s="17" t="s">
        <v>45</v>
      </c>
      <c r="Z71" s="81"/>
      <c r="AA71" s="82"/>
      <c r="AB71" s="177" t="s">
        <v>57</v>
      </c>
      <c r="AC71" s="33"/>
      <c r="AD71" s="18"/>
      <c r="AE71" s="17" t="s">
        <v>36</v>
      </c>
      <c r="AF71" s="17"/>
      <c r="AG71" s="18"/>
      <c r="AH71" s="17" t="s">
        <v>17</v>
      </c>
      <c r="AI71" s="17"/>
      <c r="AJ71" s="18"/>
      <c r="AK71" s="17" t="s">
        <v>17</v>
      </c>
      <c r="AL71" s="17" t="s">
        <v>117</v>
      </c>
      <c r="AM71" s="18"/>
      <c r="AN71" s="180">
        <f t="shared" si="12"/>
        <v>4</v>
      </c>
      <c r="AO71" s="180">
        <f t="shared" si="13"/>
        <v>2</v>
      </c>
      <c r="AP71" s="18"/>
      <c r="AQ71" s="200">
        <f t="shared" si="14"/>
        <v>1</v>
      </c>
      <c r="AR71" s="200">
        <f t="shared" si="15"/>
        <v>1</v>
      </c>
      <c r="AS71" s="200">
        <f t="shared" si="16"/>
        <v>1</v>
      </c>
      <c r="AT71" s="200">
        <f t="shared" si="17"/>
        <v>1</v>
      </c>
      <c r="AU71" s="34"/>
      <c r="AV71" s="200">
        <f t="shared" si="18"/>
        <v>1</v>
      </c>
      <c r="AW71" s="200">
        <f t="shared" si="19"/>
        <v>1</v>
      </c>
      <c r="AX71" s="200">
        <f t="shared" si="20"/>
        <v>1</v>
      </c>
      <c r="AY71" s="200">
        <f t="shared" si="21"/>
        <v>0</v>
      </c>
      <c r="AZ71" s="200">
        <f t="shared" si="22"/>
        <v>0</v>
      </c>
      <c r="BA71" s="34"/>
      <c r="BB71" s="200">
        <f t="shared" si="23"/>
        <v>1</v>
      </c>
    </row>
    <row r="72" spans="1:64" ht="18.95" customHeight="1" x14ac:dyDescent="0.25">
      <c r="A72" s="233"/>
      <c r="B72" s="32" t="s">
        <v>3</v>
      </c>
      <c r="C72" s="30">
        <v>42440</v>
      </c>
      <c r="D72" s="18"/>
      <c r="E72" s="17" t="s">
        <v>67</v>
      </c>
      <c r="F72" s="17" t="s">
        <v>109</v>
      </c>
      <c r="G72" s="17" t="s">
        <v>91</v>
      </c>
      <c r="H72" s="17" t="s">
        <v>66</v>
      </c>
      <c r="I72" s="18"/>
      <c r="J72" s="17"/>
      <c r="K72" s="17"/>
      <c r="L72" s="17" t="s">
        <v>36</v>
      </c>
      <c r="M72" s="17"/>
      <c r="N72" s="18"/>
      <c r="O72" s="17"/>
      <c r="P72" s="17" t="s">
        <v>52</v>
      </c>
      <c r="Q72" s="17" t="s">
        <v>36</v>
      </c>
      <c r="R72" s="18"/>
      <c r="S72" s="18"/>
      <c r="T72" s="17" t="s">
        <v>57</v>
      </c>
      <c r="U72" s="17" t="s">
        <v>58</v>
      </c>
      <c r="V72" s="17" t="s">
        <v>115</v>
      </c>
      <c r="W72" s="17" t="s">
        <v>112</v>
      </c>
      <c r="X72" s="18"/>
      <c r="Y72" s="17" t="s">
        <v>45</v>
      </c>
      <c r="Z72" s="81"/>
      <c r="AA72" s="82"/>
      <c r="AB72" s="177"/>
      <c r="AC72" s="33"/>
      <c r="AD72" s="18"/>
      <c r="AE72" s="17" t="s">
        <v>36</v>
      </c>
      <c r="AF72" s="17"/>
      <c r="AG72" s="18"/>
      <c r="AH72" s="17" t="s">
        <v>16</v>
      </c>
      <c r="AI72" s="17" t="s">
        <v>117</v>
      </c>
      <c r="AJ72" s="18"/>
      <c r="AK72" s="17" t="s">
        <v>16</v>
      </c>
      <c r="AL72" s="17"/>
      <c r="AM72" s="18"/>
      <c r="AN72" s="180">
        <f t="shared" si="12"/>
        <v>4</v>
      </c>
      <c r="AO72" s="180">
        <f t="shared" si="13"/>
        <v>4</v>
      </c>
      <c r="AP72" s="18"/>
      <c r="AQ72" s="200">
        <f t="shared" si="14"/>
        <v>1</v>
      </c>
      <c r="AR72" s="200">
        <f t="shared" si="15"/>
        <v>1</v>
      </c>
      <c r="AS72" s="200">
        <f t="shared" si="16"/>
        <v>1</v>
      </c>
      <c r="AT72" s="200">
        <f t="shared" si="17"/>
        <v>1</v>
      </c>
      <c r="AU72" s="34"/>
      <c r="AV72" s="200">
        <f t="shared" si="18"/>
        <v>1</v>
      </c>
      <c r="AW72" s="200">
        <f t="shared" si="19"/>
        <v>1</v>
      </c>
      <c r="AX72" s="200">
        <f t="shared" si="20"/>
        <v>1</v>
      </c>
      <c r="AY72" s="200">
        <f t="shared" si="21"/>
        <v>1</v>
      </c>
      <c r="AZ72" s="200">
        <f t="shared" si="22"/>
        <v>1</v>
      </c>
      <c r="BA72" s="34"/>
      <c r="BB72" s="200">
        <f t="shared" si="23"/>
        <v>1</v>
      </c>
      <c r="BG72" s="195"/>
    </row>
    <row r="73" spans="1:64" ht="18.95" customHeight="1" x14ac:dyDescent="0.25">
      <c r="A73" s="233"/>
      <c r="B73" s="45" t="s">
        <v>4</v>
      </c>
      <c r="C73" s="46">
        <v>42441</v>
      </c>
      <c r="D73" s="47"/>
      <c r="E73" s="48" t="s">
        <v>91</v>
      </c>
      <c r="F73" s="48" t="s">
        <v>67</v>
      </c>
      <c r="G73" s="48" t="s">
        <v>66</v>
      </c>
      <c r="H73" s="48" t="s">
        <v>109</v>
      </c>
      <c r="I73" s="47"/>
      <c r="J73" s="48"/>
      <c r="K73" s="48"/>
      <c r="L73" s="48"/>
      <c r="M73" s="48"/>
      <c r="N73" s="47"/>
      <c r="O73" s="48"/>
      <c r="P73" s="48" t="s">
        <v>52</v>
      </c>
      <c r="Q73" s="48"/>
      <c r="R73" s="47"/>
      <c r="S73" s="47"/>
      <c r="T73" s="48" t="s">
        <v>112</v>
      </c>
      <c r="U73" s="48" t="s">
        <v>115</v>
      </c>
      <c r="V73" s="48" t="s">
        <v>57</v>
      </c>
      <c r="W73" s="48" t="s">
        <v>58</v>
      </c>
      <c r="X73" s="49"/>
      <c r="Y73" s="48"/>
      <c r="Z73" s="85"/>
      <c r="AA73" s="86"/>
      <c r="AB73" s="48"/>
      <c r="AC73" s="181"/>
      <c r="AD73" s="47"/>
      <c r="AE73" s="48"/>
      <c r="AF73" s="48"/>
      <c r="AG73" s="47"/>
      <c r="AH73" s="48"/>
      <c r="AI73" s="48" t="s">
        <v>117</v>
      </c>
      <c r="AJ73" s="47"/>
      <c r="AK73" s="48"/>
      <c r="AL73" s="48"/>
      <c r="AM73" s="47"/>
      <c r="AN73" s="180">
        <f t="shared" si="12"/>
        <v>4</v>
      </c>
      <c r="AO73" s="180">
        <f t="shared" si="13"/>
        <v>4</v>
      </c>
      <c r="AP73" s="47"/>
      <c r="AQ73" s="200">
        <f t="shared" si="14"/>
        <v>1</v>
      </c>
      <c r="AR73" s="200">
        <f t="shared" si="15"/>
        <v>1</v>
      </c>
      <c r="AS73" s="200">
        <f t="shared" si="16"/>
        <v>1</v>
      </c>
      <c r="AT73" s="200">
        <f t="shared" si="17"/>
        <v>1</v>
      </c>
      <c r="AU73" s="34"/>
      <c r="AV73" s="200">
        <f t="shared" si="18"/>
        <v>1</v>
      </c>
      <c r="AW73" s="200">
        <f t="shared" si="19"/>
        <v>1</v>
      </c>
      <c r="AX73" s="200">
        <f t="shared" si="20"/>
        <v>1</v>
      </c>
      <c r="AY73" s="200">
        <f t="shared" si="21"/>
        <v>1</v>
      </c>
      <c r="AZ73" s="200">
        <f t="shared" si="22"/>
        <v>1</v>
      </c>
      <c r="BA73" s="34"/>
      <c r="BB73" s="200">
        <f t="shared" si="23"/>
        <v>1</v>
      </c>
    </row>
    <row r="74" spans="1:64" ht="18.95" customHeight="1" x14ac:dyDescent="0.25">
      <c r="A74" s="234"/>
      <c r="B74" s="45" t="s">
        <v>5</v>
      </c>
      <c r="C74" s="46">
        <v>42442</v>
      </c>
      <c r="D74" s="47"/>
      <c r="E74" s="48" t="s">
        <v>58</v>
      </c>
      <c r="F74" s="48" t="s">
        <v>113</v>
      </c>
      <c r="G74" s="48" t="s">
        <v>115</v>
      </c>
      <c r="H74" s="48" t="s">
        <v>56</v>
      </c>
      <c r="I74" s="47"/>
      <c r="J74" s="48" t="s">
        <v>67</v>
      </c>
      <c r="K74" s="48" t="s">
        <v>66</v>
      </c>
      <c r="L74" s="48"/>
      <c r="M74" s="48" t="s">
        <v>91</v>
      </c>
      <c r="N74" s="47"/>
      <c r="O74" s="48"/>
      <c r="P74" s="48" t="s">
        <v>52</v>
      </c>
      <c r="Q74" s="48"/>
      <c r="R74" s="47"/>
      <c r="S74" s="47"/>
      <c r="T74" s="48"/>
      <c r="U74" s="48"/>
      <c r="V74" s="48"/>
      <c r="W74" s="48"/>
      <c r="X74" s="49"/>
      <c r="Y74" s="48"/>
      <c r="Z74" s="85"/>
      <c r="AA74" s="86"/>
      <c r="AB74" s="48"/>
      <c r="AC74" s="181"/>
      <c r="AD74" s="47"/>
      <c r="AE74" s="48"/>
      <c r="AF74" s="48"/>
      <c r="AG74" s="47"/>
      <c r="AH74" s="48"/>
      <c r="AI74" s="48" t="s">
        <v>117</v>
      </c>
      <c r="AJ74" s="47"/>
      <c r="AK74" s="48"/>
      <c r="AL74" s="48"/>
      <c r="AM74" s="47"/>
      <c r="AN74" s="180">
        <f t="shared" si="12"/>
        <v>3</v>
      </c>
      <c r="AO74" s="180">
        <f t="shared" si="13"/>
        <v>4</v>
      </c>
      <c r="AP74" s="47"/>
      <c r="AQ74" s="200">
        <f t="shared" si="14"/>
        <v>1</v>
      </c>
      <c r="AR74" s="200">
        <f t="shared" si="15"/>
        <v>1</v>
      </c>
      <c r="AS74" s="200">
        <f t="shared" si="16"/>
        <v>1</v>
      </c>
      <c r="AT74" s="200">
        <f t="shared" si="17"/>
        <v>0</v>
      </c>
      <c r="AU74" s="34"/>
      <c r="AV74" s="200">
        <f t="shared" si="18"/>
        <v>1</v>
      </c>
      <c r="AW74" s="200">
        <f t="shared" si="19"/>
        <v>1</v>
      </c>
      <c r="AX74" s="200">
        <f t="shared" si="20"/>
        <v>1</v>
      </c>
      <c r="AY74" s="200">
        <f t="shared" si="21"/>
        <v>1</v>
      </c>
      <c r="AZ74" s="200">
        <f t="shared" si="22"/>
        <v>1</v>
      </c>
      <c r="BA74" s="34"/>
      <c r="BB74" s="200">
        <f t="shared" si="23"/>
        <v>1</v>
      </c>
    </row>
    <row r="75" spans="1:64" ht="18.95" customHeight="1" x14ac:dyDescent="0.25">
      <c r="A75" s="232">
        <v>12</v>
      </c>
      <c r="B75" s="32" t="s">
        <v>6</v>
      </c>
      <c r="C75" s="30">
        <v>42443</v>
      </c>
      <c r="D75" s="18"/>
      <c r="E75" s="17" t="s">
        <v>115</v>
      </c>
      <c r="F75" s="17" t="s">
        <v>112</v>
      </c>
      <c r="G75" s="17" t="s">
        <v>57</v>
      </c>
      <c r="H75" s="17" t="s">
        <v>58</v>
      </c>
      <c r="I75" s="18"/>
      <c r="J75" s="17" t="s">
        <v>66</v>
      </c>
      <c r="K75" s="17" t="s">
        <v>91</v>
      </c>
      <c r="L75" s="17" t="s">
        <v>36</v>
      </c>
      <c r="M75" s="17" t="s">
        <v>67</v>
      </c>
      <c r="N75" s="18"/>
      <c r="O75" s="17"/>
      <c r="P75" s="17"/>
      <c r="Q75" s="17" t="s">
        <v>36</v>
      </c>
      <c r="R75" s="18"/>
      <c r="S75" s="18"/>
      <c r="T75" s="17"/>
      <c r="U75" s="17"/>
      <c r="V75" s="17"/>
      <c r="W75" s="17"/>
      <c r="X75" s="18"/>
      <c r="Y75" s="103" t="s">
        <v>45</v>
      </c>
      <c r="Z75" s="81"/>
      <c r="AA75" s="82"/>
      <c r="AB75" s="177"/>
      <c r="AC75" s="33"/>
      <c r="AD75" s="18"/>
      <c r="AE75" s="17" t="s">
        <v>36</v>
      </c>
      <c r="AF75" s="17"/>
      <c r="AG75" s="18"/>
      <c r="AH75" s="17" t="s">
        <v>17</v>
      </c>
      <c r="AI75" s="17" t="s">
        <v>117</v>
      </c>
      <c r="AJ75" s="18"/>
      <c r="AK75" s="17" t="s">
        <v>17</v>
      </c>
      <c r="AL75" s="17"/>
      <c r="AM75" s="18"/>
      <c r="AN75" s="180">
        <f t="shared" si="12"/>
        <v>3</v>
      </c>
      <c r="AO75" s="180">
        <f t="shared" si="13"/>
        <v>4</v>
      </c>
      <c r="AP75" s="18"/>
      <c r="AQ75" s="200">
        <f t="shared" si="14"/>
        <v>1</v>
      </c>
      <c r="AR75" s="200">
        <f t="shared" si="15"/>
        <v>1</v>
      </c>
      <c r="AS75" s="200">
        <f t="shared" si="16"/>
        <v>1</v>
      </c>
      <c r="AT75" s="200">
        <f t="shared" si="17"/>
        <v>0</v>
      </c>
      <c r="AU75" s="34"/>
      <c r="AV75" s="200">
        <f t="shared" si="18"/>
        <v>1</v>
      </c>
      <c r="AW75" s="200">
        <f t="shared" si="19"/>
        <v>1</v>
      </c>
      <c r="AX75" s="200">
        <f t="shared" si="20"/>
        <v>1</v>
      </c>
      <c r="AY75" s="200">
        <f t="shared" si="21"/>
        <v>1</v>
      </c>
      <c r="AZ75" s="200">
        <f t="shared" si="22"/>
        <v>1</v>
      </c>
      <c r="BA75" s="34"/>
      <c r="BB75" s="200">
        <f t="shared" si="23"/>
        <v>1</v>
      </c>
    </row>
    <row r="76" spans="1:64" ht="18.95" customHeight="1" x14ac:dyDescent="0.25">
      <c r="A76" s="233"/>
      <c r="B76" s="32" t="s">
        <v>0</v>
      </c>
      <c r="C76" s="30">
        <v>42444</v>
      </c>
      <c r="D76" s="18"/>
      <c r="E76" s="17"/>
      <c r="F76" s="17"/>
      <c r="G76" s="17"/>
      <c r="H76" s="17"/>
      <c r="I76" s="18"/>
      <c r="J76" s="17" t="s">
        <v>112</v>
      </c>
      <c r="K76" s="17" t="s">
        <v>57</v>
      </c>
      <c r="L76" s="17" t="s">
        <v>36</v>
      </c>
      <c r="M76" s="17" t="s">
        <v>115</v>
      </c>
      <c r="N76" s="18"/>
      <c r="O76" s="17" t="s">
        <v>67</v>
      </c>
      <c r="P76" s="17" t="s">
        <v>51</v>
      </c>
      <c r="Q76" s="17" t="s">
        <v>36</v>
      </c>
      <c r="R76" s="18"/>
      <c r="S76" s="18"/>
      <c r="T76" s="17"/>
      <c r="U76" s="17"/>
      <c r="V76" s="17"/>
      <c r="W76" s="17"/>
      <c r="X76" s="18"/>
      <c r="Y76" s="103" t="s">
        <v>45</v>
      </c>
      <c r="Z76" s="81"/>
      <c r="AA76" s="82"/>
      <c r="AB76" s="177" t="s">
        <v>66</v>
      </c>
      <c r="AC76" s="33"/>
      <c r="AD76" s="18"/>
      <c r="AE76" s="17" t="s">
        <v>36</v>
      </c>
      <c r="AF76" s="17"/>
      <c r="AG76" s="18"/>
      <c r="AH76" s="17" t="s">
        <v>17</v>
      </c>
      <c r="AI76" s="17" t="s">
        <v>117</v>
      </c>
      <c r="AJ76" s="18"/>
      <c r="AK76" s="17" t="s">
        <v>17</v>
      </c>
      <c r="AL76" s="17"/>
      <c r="AM76" s="18"/>
      <c r="AN76" s="180">
        <f t="shared" si="12"/>
        <v>2</v>
      </c>
      <c r="AO76" s="180">
        <f t="shared" si="13"/>
        <v>3</v>
      </c>
      <c r="AP76" s="18"/>
      <c r="AQ76" s="200">
        <f t="shared" si="14"/>
        <v>1</v>
      </c>
      <c r="AR76" s="200">
        <f t="shared" si="15"/>
        <v>1</v>
      </c>
      <c r="AS76" s="200">
        <f t="shared" si="16"/>
        <v>0</v>
      </c>
      <c r="AT76" s="200">
        <f t="shared" si="17"/>
        <v>0</v>
      </c>
      <c r="AU76" s="34"/>
      <c r="AV76" s="200">
        <f t="shared" si="18"/>
        <v>1</v>
      </c>
      <c r="AW76" s="200">
        <f t="shared" si="19"/>
        <v>1</v>
      </c>
      <c r="AX76" s="200">
        <f t="shared" si="20"/>
        <v>1</v>
      </c>
      <c r="AY76" s="200">
        <f t="shared" si="21"/>
        <v>1</v>
      </c>
      <c r="AZ76" s="200">
        <f t="shared" si="22"/>
        <v>0</v>
      </c>
      <c r="BA76" s="34"/>
      <c r="BB76" s="200">
        <f t="shared" si="23"/>
        <v>1</v>
      </c>
    </row>
    <row r="77" spans="1:64" ht="18.95" customHeight="1" x14ac:dyDescent="0.25">
      <c r="A77" s="233"/>
      <c r="B77" s="32" t="s">
        <v>1</v>
      </c>
      <c r="C77" s="30">
        <v>42445</v>
      </c>
      <c r="D77" s="18"/>
      <c r="E77" s="17"/>
      <c r="F77" s="17"/>
      <c r="G77" s="17"/>
      <c r="H77" s="17" t="s">
        <v>56</v>
      </c>
      <c r="I77" s="18"/>
      <c r="J77" s="17" t="s">
        <v>113</v>
      </c>
      <c r="K77" s="17" t="s">
        <v>115</v>
      </c>
      <c r="L77" s="17" t="s">
        <v>36</v>
      </c>
      <c r="M77" s="17"/>
      <c r="N77" s="18"/>
      <c r="O77" s="17" t="s">
        <v>116</v>
      </c>
      <c r="P77" s="17" t="s">
        <v>51</v>
      </c>
      <c r="Q77" s="17" t="s">
        <v>36</v>
      </c>
      <c r="R77" s="18"/>
      <c r="S77" s="18"/>
      <c r="T77" s="17"/>
      <c r="U77" s="17"/>
      <c r="V77" s="17"/>
      <c r="W77" s="17"/>
      <c r="X77" s="18"/>
      <c r="Y77" s="103" t="s">
        <v>45</v>
      </c>
      <c r="Z77" s="81"/>
      <c r="AA77" s="82"/>
      <c r="AB77" s="177" t="s">
        <v>67</v>
      </c>
      <c r="AC77" s="33"/>
      <c r="AD77" s="18"/>
      <c r="AE77" s="17" t="s">
        <v>36</v>
      </c>
      <c r="AF77" s="17"/>
      <c r="AG77" s="18"/>
      <c r="AH77" s="17" t="s">
        <v>17</v>
      </c>
      <c r="AI77" s="17" t="s">
        <v>117</v>
      </c>
      <c r="AJ77" s="18"/>
      <c r="AK77" s="17" t="s">
        <v>17</v>
      </c>
      <c r="AL77" s="17"/>
      <c r="AM77" s="18"/>
      <c r="AN77" s="180">
        <f t="shared" si="12"/>
        <v>2</v>
      </c>
      <c r="AO77" s="180">
        <f t="shared" si="13"/>
        <v>3</v>
      </c>
      <c r="AP77" s="18"/>
      <c r="AQ77" s="200">
        <f t="shared" si="14"/>
        <v>1</v>
      </c>
      <c r="AR77" s="200">
        <f t="shared" si="15"/>
        <v>0</v>
      </c>
      <c r="AS77" s="200">
        <f t="shared" si="16"/>
        <v>0</v>
      </c>
      <c r="AT77" s="200">
        <f t="shared" si="17"/>
        <v>1</v>
      </c>
      <c r="AU77" s="34"/>
      <c r="AV77" s="200">
        <f t="shared" si="18"/>
        <v>1</v>
      </c>
      <c r="AW77" s="200">
        <f t="shared" si="19"/>
        <v>1</v>
      </c>
      <c r="AX77" s="200">
        <f t="shared" si="20"/>
        <v>1</v>
      </c>
      <c r="AY77" s="200">
        <f t="shared" si="21"/>
        <v>1</v>
      </c>
      <c r="AZ77" s="200">
        <f t="shared" si="22"/>
        <v>0</v>
      </c>
      <c r="BA77" s="34"/>
      <c r="BB77" s="200">
        <f t="shared" si="23"/>
        <v>1</v>
      </c>
    </row>
    <row r="78" spans="1:64" ht="18.95" customHeight="1" x14ac:dyDescent="0.25">
      <c r="A78" s="233"/>
      <c r="B78" s="32" t="s">
        <v>2</v>
      </c>
      <c r="C78" s="30">
        <v>42446</v>
      </c>
      <c r="D78" s="18"/>
      <c r="E78" s="17"/>
      <c r="F78" s="17"/>
      <c r="G78" s="17"/>
      <c r="H78" s="17"/>
      <c r="I78" s="18"/>
      <c r="J78" s="17"/>
      <c r="K78" s="17"/>
      <c r="L78" s="17" t="s">
        <v>36</v>
      </c>
      <c r="M78" s="17"/>
      <c r="N78" s="18"/>
      <c r="O78" s="17" t="s">
        <v>115</v>
      </c>
      <c r="P78" s="17" t="s">
        <v>112</v>
      </c>
      <c r="Q78" s="17" t="s">
        <v>36</v>
      </c>
      <c r="R78" s="18"/>
      <c r="S78" s="18"/>
      <c r="T78" s="17" t="s">
        <v>67</v>
      </c>
      <c r="U78" s="17" t="s">
        <v>91</v>
      </c>
      <c r="V78" s="17" t="s">
        <v>66</v>
      </c>
      <c r="W78" s="17" t="s">
        <v>54</v>
      </c>
      <c r="X78" s="18"/>
      <c r="Y78" s="17" t="s">
        <v>45</v>
      </c>
      <c r="Z78" s="81"/>
      <c r="AA78" s="82"/>
      <c r="AB78" s="177" t="s">
        <v>57</v>
      </c>
      <c r="AC78" s="33"/>
      <c r="AD78" s="18"/>
      <c r="AE78" s="17" t="s">
        <v>36</v>
      </c>
      <c r="AF78" s="17"/>
      <c r="AG78" s="18"/>
      <c r="AH78" s="17" t="s">
        <v>17</v>
      </c>
      <c r="AI78" s="17" t="s">
        <v>117</v>
      </c>
      <c r="AJ78" s="18"/>
      <c r="AK78" s="17" t="s">
        <v>17</v>
      </c>
      <c r="AL78" s="17"/>
      <c r="AM78" s="18"/>
      <c r="AN78" s="180">
        <f t="shared" si="12"/>
        <v>3</v>
      </c>
      <c r="AO78" s="180">
        <f t="shared" si="13"/>
        <v>3</v>
      </c>
      <c r="AP78" s="18"/>
      <c r="AQ78" s="200">
        <f t="shared" si="14"/>
        <v>1</v>
      </c>
      <c r="AR78" s="200">
        <f t="shared" si="15"/>
        <v>1</v>
      </c>
      <c r="AS78" s="200">
        <f t="shared" si="16"/>
        <v>1</v>
      </c>
      <c r="AT78" s="200">
        <f t="shared" si="17"/>
        <v>0</v>
      </c>
      <c r="AU78" s="34"/>
      <c r="AV78" s="200">
        <f t="shared" si="18"/>
        <v>1</v>
      </c>
      <c r="AW78" s="200">
        <f t="shared" si="19"/>
        <v>1</v>
      </c>
      <c r="AX78" s="200">
        <f t="shared" si="20"/>
        <v>1</v>
      </c>
      <c r="AY78" s="200">
        <f t="shared" si="21"/>
        <v>1</v>
      </c>
      <c r="AZ78" s="200">
        <f t="shared" si="22"/>
        <v>0</v>
      </c>
      <c r="BA78" s="34"/>
      <c r="BB78" s="200">
        <f t="shared" si="23"/>
        <v>1</v>
      </c>
    </row>
    <row r="79" spans="1:64" ht="18.95" customHeight="1" x14ac:dyDescent="0.25">
      <c r="A79" s="233"/>
      <c r="B79" s="32" t="s">
        <v>3</v>
      </c>
      <c r="C79" s="30">
        <v>42447</v>
      </c>
      <c r="D79" s="18"/>
      <c r="E79" s="17"/>
      <c r="F79" s="17"/>
      <c r="G79" s="17"/>
      <c r="H79" s="17"/>
      <c r="I79" s="18"/>
      <c r="J79" s="17"/>
      <c r="K79" s="17"/>
      <c r="L79" s="17" t="s">
        <v>36</v>
      </c>
      <c r="M79" s="17"/>
      <c r="N79" s="18"/>
      <c r="O79" s="17" t="s">
        <v>57</v>
      </c>
      <c r="P79" s="17" t="s">
        <v>115</v>
      </c>
      <c r="Q79" s="17" t="s">
        <v>36</v>
      </c>
      <c r="R79" s="18"/>
      <c r="S79" s="18"/>
      <c r="T79" s="17" t="s">
        <v>91</v>
      </c>
      <c r="U79" s="17" t="s">
        <v>67</v>
      </c>
      <c r="V79" s="17" t="s">
        <v>66</v>
      </c>
      <c r="W79" s="17" t="s">
        <v>54</v>
      </c>
      <c r="X79" s="18"/>
      <c r="Y79" s="17" t="s">
        <v>45</v>
      </c>
      <c r="Z79" s="81"/>
      <c r="AA79" s="82"/>
      <c r="AB79" s="177" t="s">
        <v>112</v>
      </c>
      <c r="AC79" s="33"/>
      <c r="AD79" s="18"/>
      <c r="AE79" s="17" t="s">
        <v>36</v>
      </c>
      <c r="AF79" s="17" t="s">
        <v>117</v>
      </c>
      <c r="AG79" s="18"/>
      <c r="AH79" s="17" t="s">
        <v>29</v>
      </c>
      <c r="AI79" s="17"/>
      <c r="AJ79" s="18"/>
      <c r="AK79" s="17" t="s">
        <v>16</v>
      </c>
      <c r="AL79" s="17"/>
      <c r="AM79" s="18"/>
      <c r="AN79" s="180">
        <f t="shared" si="12"/>
        <v>3</v>
      </c>
      <c r="AO79" s="180">
        <f t="shared" si="13"/>
        <v>3</v>
      </c>
      <c r="AP79" s="18"/>
      <c r="AQ79" s="200">
        <f t="shared" si="14"/>
        <v>1</v>
      </c>
      <c r="AR79" s="200">
        <f t="shared" si="15"/>
        <v>1</v>
      </c>
      <c r="AS79" s="200">
        <f t="shared" si="16"/>
        <v>1</v>
      </c>
      <c r="AT79" s="200">
        <f t="shared" si="17"/>
        <v>0</v>
      </c>
      <c r="AU79" s="34"/>
      <c r="AV79" s="200">
        <f t="shared" si="18"/>
        <v>1</v>
      </c>
      <c r="AW79" s="200">
        <f t="shared" si="19"/>
        <v>1</v>
      </c>
      <c r="AX79" s="200">
        <f t="shared" si="20"/>
        <v>1</v>
      </c>
      <c r="AY79" s="200">
        <f t="shared" si="21"/>
        <v>1</v>
      </c>
      <c r="AZ79" s="200">
        <f t="shared" si="22"/>
        <v>0</v>
      </c>
      <c r="BA79" s="34"/>
      <c r="BB79" s="200">
        <f t="shared" si="23"/>
        <v>1</v>
      </c>
    </row>
    <row r="80" spans="1:64" ht="18.95" customHeight="1" x14ac:dyDescent="0.25">
      <c r="A80" s="233"/>
      <c r="B80" s="45" t="s">
        <v>4</v>
      </c>
      <c r="C80" s="46">
        <v>42448</v>
      </c>
      <c r="D80" s="47"/>
      <c r="E80" s="48" t="s">
        <v>109</v>
      </c>
      <c r="F80" s="48" t="s">
        <v>66</v>
      </c>
      <c r="G80" s="48" t="s">
        <v>67</v>
      </c>
      <c r="H80" s="48" t="s">
        <v>91</v>
      </c>
      <c r="I80" s="47"/>
      <c r="J80" s="48"/>
      <c r="K80" s="48"/>
      <c r="L80" s="48"/>
      <c r="M80" s="48"/>
      <c r="N80" s="47"/>
      <c r="O80" s="48"/>
      <c r="P80" s="48"/>
      <c r="Q80" s="48"/>
      <c r="R80" s="47"/>
      <c r="S80" s="47"/>
      <c r="T80" s="48" t="s">
        <v>112</v>
      </c>
      <c r="U80" s="48" t="s">
        <v>95</v>
      </c>
      <c r="V80" s="48" t="s">
        <v>115</v>
      </c>
      <c r="W80" s="48" t="s">
        <v>54</v>
      </c>
      <c r="X80" s="49"/>
      <c r="Y80" s="48"/>
      <c r="Z80" s="85"/>
      <c r="AA80" s="86"/>
      <c r="AB80" s="48"/>
      <c r="AC80" s="181"/>
      <c r="AD80" s="47"/>
      <c r="AE80" s="48"/>
      <c r="AF80" s="48" t="s">
        <v>117</v>
      </c>
      <c r="AG80" s="47"/>
      <c r="AH80" s="48" t="s">
        <v>57</v>
      </c>
      <c r="AI80" s="48"/>
      <c r="AJ80" s="47"/>
      <c r="AK80" s="48"/>
      <c r="AL80" s="48"/>
      <c r="AM80" s="47"/>
      <c r="AN80" s="180">
        <f t="shared" si="12"/>
        <v>4</v>
      </c>
      <c r="AO80" s="180">
        <f t="shared" si="13"/>
        <v>3</v>
      </c>
      <c r="AP80" s="47"/>
      <c r="AQ80" s="200">
        <f t="shared" si="14"/>
        <v>1</v>
      </c>
      <c r="AR80" s="200">
        <f t="shared" si="15"/>
        <v>1</v>
      </c>
      <c r="AS80" s="200">
        <f t="shared" si="16"/>
        <v>1</v>
      </c>
      <c r="AT80" s="200">
        <f t="shared" si="17"/>
        <v>1</v>
      </c>
      <c r="AU80" s="34"/>
      <c r="AV80" s="200">
        <f t="shared" si="18"/>
        <v>1</v>
      </c>
      <c r="AW80" s="200">
        <f t="shared" si="19"/>
        <v>1</v>
      </c>
      <c r="AX80" s="200">
        <f t="shared" si="20"/>
        <v>1</v>
      </c>
      <c r="AY80" s="200">
        <f t="shared" si="21"/>
        <v>1</v>
      </c>
      <c r="AZ80" s="200">
        <f t="shared" si="22"/>
        <v>0</v>
      </c>
      <c r="BA80" s="34"/>
      <c r="BB80" s="200">
        <f t="shared" si="23"/>
        <v>1</v>
      </c>
    </row>
    <row r="81" spans="1:54" ht="18.95" customHeight="1" x14ac:dyDescent="0.25">
      <c r="A81" s="234"/>
      <c r="B81" s="45" t="s">
        <v>5</v>
      </c>
      <c r="C81" s="46">
        <v>42449</v>
      </c>
      <c r="D81" s="47"/>
      <c r="E81" s="48" t="s">
        <v>67</v>
      </c>
      <c r="F81" s="48" t="s">
        <v>91</v>
      </c>
      <c r="G81" s="48" t="s">
        <v>109</v>
      </c>
      <c r="H81" s="48" t="s">
        <v>66</v>
      </c>
      <c r="I81" s="47"/>
      <c r="J81" s="48"/>
      <c r="K81" s="48"/>
      <c r="L81" s="48"/>
      <c r="M81" s="48"/>
      <c r="N81" s="47"/>
      <c r="O81" s="48"/>
      <c r="P81" s="48"/>
      <c r="Q81" s="48"/>
      <c r="R81" s="47"/>
      <c r="S81" s="47"/>
      <c r="T81" s="48" t="s">
        <v>57</v>
      </c>
      <c r="U81" s="48" t="s">
        <v>112</v>
      </c>
      <c r="V81" s="48" t="s">
        <v>115</v>
      </c>
      <c r="W81" s="48" t="s">
        <v>54</v>
      </c>
      <c r="X81" s="49"/>
      <c r="Y81" s="48"/>
      <c r="Z81" s="85"/>
      <c r="AA81" s="86"/>
      <c r="AB81" s="48"/>
      <c r="AC81" s="181"/>
      <c r="AD81" s="47"/>
      <c r="AE81" s="48"/>
      <c r="AF81" s="48" t="s">
        <v>117</v>
      </c>
      <c r="AG81" s="47"/>
      <c r="AH81" s="48"/>
      <c r="AI81" s="48"/>
      <c r="AJ81" s="47"/>
      <c r="AK81" s="48"/>
      <c r="AL81" s="48"/>
      <c r="AM81" s="47"/>
      <c r="AN81" s="180">
        <f t="shared" si="12"/>
        <v>4</v>
      </c>
      <c r="AO81" s="180">
        <f t="shared" si="13"/>
        <v>3</v>
      </c>
      <c r="AP81" s="47"/>
      <c r="AQ81" s="200">
        <f t="shared" si="14"/>
        <v>1</v>
      </c>
      <c r="AR81" s="200">
        <f t="shared" si="15"/>
        <v>1</v>
      </c>
      <c r="AS81" s="200">
        <f t="shared" si="16"/>
        <v>1</v>
      </c>
      <c r="AT81" s="200">
        <f t="shared" si="17"/>
        <v>1</v>
      </c>
      <c r="AU81" s="34"/>
      <c r="AV81" s="200">
        <f t="shared" si="18"/>
        <v>1</v>
      </c>
      <c r="AW81" s="200">
        <f t="shared" si="19"/>
        <v>1</v>
      </c>
      <c r="AX81" s="200">
        <f t="shared" si="20"/>
        <v>1</v>
      </c>
      <c r="AY81" s="200">
        <f t="shared" si="21"/>
        <v>1</v>
      </c>
      <c r="AZ81" s="200">
        <f t="shared" si="22"/>
        <v>0</v>
      </c>
      <c r="BA81" s="34"/>
      <c r="BB81" s="200">
        <f t="shared" si="23"/>
        <v>1</v>
      </c>
    </row>
    <row r="82" spans="1:54" ht="18.95" customHeight="1" x14ac:dyDescent="0.25">
      <c r="A82" s="232">
        <v>13</v>
      </c>
      <c r="B82" s="32" t="s">
        <v>6</v>
      </c>
      <c r="C82" s="30">
        <v>42450</v>
      </c>
      <c r="D82" s="18"/>
      <c r="E82" s="17" t="s">
        <v>57</v>
      </c>
      <c r="F82" s="17" t="s">
        <v>58</v>
      </c>
      <c r="G82" s="17" t="s">
        <v>112</v>
      </c>
      <c r="H82" s="17" t="s">
        <v>115</v>
      </c>
      <c r="I82" s="18"/>
      <c r="J82" s="17" t="s">
        <v>91</v>
      </c>
      <c r="K82" s="17" t="s">
        <v>109</v>
      </c>
      <c r="L82" s="17" t="s">
        <v>66</v>
      </c>
      <c r="M82" s="17" t="s">
        <v>67</v>
      </c>
      <c r="N82" s="18"/>
      <c r="O82" s="17"/>
      <c r="P82" s="17"/>
      <c r="Q82" s="17"/>
      <c r="R82" s="18"/>
      <c r="S82" s="18"/>
      <c r="T82" s="17"/>
      <c r="U82" s="17"/>
      <c r="V82" s="17"/>
      <c r="W82" s="17" t="s">
        <v>52</v>
      </c>
      <c r="X82" s="18"/>
      <c r="Y82" s="164" t="s">
        <v>45</v>
      </c>
      <c r="Z82" s="81"/>
      <c r="AA82" s="82"/>
      <c r="AB82" s="177"/>
      <c r="AC82" s="33"/>
      <c r="AD82" s="18"/>
      <c r="AE82" s="17" t="s">
        <v>17</v>
      </c>
      <c r="AF82" s="17" t="s">
        <v>117</v>
      </c>
      <c r="AG82" s="18"/>
      <c r="AH82" s="17" t="s">
        <v>18</v>
      </c>
      <c r="AI82" s="17"/>
      <c r="AJ82" s="18"/>
      <c r="AK82" s="17" t="s">
        <v>17</v>
      </c>
      <c r="AL82" s="17"/>
      <c r="AM82" s="18"/>
      <c r="AN82" s="180">
        <f t="shared" si="12"/>
        <v>4</v>
      </c>
      <c r="AO82" s="180">
        <f t="shared" si="13"/>
        <v>4</v>
      </c>
      <c r="AP82" s="18"/>
      <c r="AQ82" s="200">
        <f t="shared" si="14"/>
        <v>1</v>
      </c>
      <c r="AR82" s="200">
        <f t="shared" si="15"/>
        <v>1</v>
      </c>
      <c r="AS82" s="200">
        <f t="shared" si="16"/>
        <v>1</v>
      </c>
      <c r="AT82" s="200">
        <f t="shared" si="17"/>
        <v>1</v>
      </c>
      <c r="AU82" s="34"/>
      <c r="AV82" s="200">
        <f t="shared" si="18"/>
        <v>1</v>
      </c>
      <c r="AW82" s="200">
        <f t="shared" si="19"/>
        <v>1</v>
      </c>
      <c r="AX82" s="200">
        <f t="shared" si="20"/>
        <v>1</v>
      </c>
      <c r="AY82" s="200">
        <f t="shared" si="21"/>
        <v>1</v>
      </c>
      <c r="AZ82" s="200">
        <f t="shared" si="22"/>
        <v>1</v>
      </c>
      <c r="BA82" s="34"/>
      <c r="BB82" s="200">
        <f t="shared" si="23"/>
        <v>1</v>
      </c>
    </row>
    <row r="83" spans="1:54" ht="18.95" customHeight="1" x14ac:dyDescent="0.25">
      <c r="A83" s="233"/>
      <c r="B83" s="32" t="s">
        <v>0</v>
      </c>
      <c r="C83" s="30">
        <v>42451</v>
      </c>
      <c r="D83" s="18"/>
      <c r="E83" s="17" t="s">
        <v>112</v>
      </c>
      <c r="F83" s="17" t="s">
        <v>115</v>
      </c>
      <c r="G83" s="17" t="s">
        <v>58</v>
      </c>
      <c r="H83" s="17" t="s">
        <v>57</v>
      </c>
      <c r="I83" s="18"/>
      <c r="J83" s="17" t="s">
        <v>66</v>
      </c>
      <c r="K83" s="17" t="s">
        <v>67</v>
      </c>
      <c r="L83" s="17" t="s">
        <v>91</v>
      </c>
      <c r="M83" s="17" t="s">
        <v>109</v>
      </c>
      <c r="N83" s="18"/>
      <c r="O83" s="17"/>
      <c r="P83" s="17"/>
      <c r="Q83" s="17"/>
      <c r="R83" s="18"/>
      <c r="S83" s="18"/>
      <c r="T83" s="17"/>
      <c r="U83" s="17"/>
      <c r="V83" s="17"/>
      <c r="W83" s="17" t="s">
        <v>52</v>
      </c>
      <c r="X83" s="18"/>
      <c r="Y83" s="164" t="s">
        <v>45</v>
      </c>
      <c r="Z83" s="81"/>
      <c r="AA83" s="82"/>
      <c r="AB83" s="177"/>
      <c r="AC83" s="33"/>
      <c r="AD83" s="18"/>
      <c r="AE83" s="17" t="s">
        <v>17</v>
      </c>
      <c r="AF83" s="17" t="s">
        <v>117</v>
      </c>
      <c r="AG83" s="18"/>
      <c r="AH83" s="17" t="s">
        <v>29</v>
      </c>
      <c r="AI83" s="17"/>
      <c r="AJ83" s="18"/>
      <c r="AK83" s="17" t="s">
        <v>17</v>
      </c>
      <c r="AL83" s="17"/>
      <c r="AM83" s="18"/>
      <c r="AN83" s="180">
        <f t="shared" si="12"/>
        <v>4</v>
      </c>
      <c r="AO83" s="180">
        <f t="shared" si="13"/>
        <v>4</v>
      </c>
      <c r="AP83" s="18"/>
      <c r="AQ83" s="200">
        <f t="shared" si="14"/>
        <v>1</v>
      </c>
      <c r="AR83" s="200">
        <f t="shared" si="15"/>
        <v>1</v>
      </c>
      <c r="AS83" s="200">
        <f t="shared" si="16"/>
        <v>1</v>
      </c>
      <c r="AT83" s="200">
        <f t="shared" si="17"/>
        <v>1</v>
      </c>
      <c r="AU83" s="34"/>
      <c r="AV83" s="200">
        <f t="shared" si="18"/>
        <v>1</v>
      </c>
      <c r="AW83" s="200">
        <f t="shared" si="19"/>
        <v>1</v>
      </c>
      <c r="AX83" s="200">
        <f t="shared" si="20"/>
        <v>1</v>
      </c>
      <c r="AY83" s="200">
        <f t="shared" si="21"/>
        <v>1</v>
      </c>
      <c r="AZ83" s="200">
        <f t="shared" si="22"/>
        <v>1</v>
      </c>
      <c r="BA83" s="34"/>
      <c r="BB83" s="200">
        <f t="shared" si="23"/>
        <v>1</v>
      </c>
    </row>
    <row r="84" spans="1:54" ht="18.95" customHeight="1" x14ac:dyDescent="0.25">
      <c r="A84" s="233"/>
      <c r="B84" s="32" t="s">
        <v>1</v>
      </c>
      <c r="C84" s="30">
        <v>42452</v>
      </c>
      <c r="D84" s="18"/>
      <c r="E84" s="17"/>
      <c r="F84" s="17"/>
      <c r="G84" s="17"/>
      <c r="H84" s="17"/>
      <c r="I84" s="18"/>
      <c r="J84" s="17" t="s">
        <v>115</v>
      </c>
      <c r="K84" s="17" t="s">
        <v>57</v>
      </c>
      <c r="L84" s="17" t="s">
        <v>58</v>
      </c>
      <c r="M84" s="17" t="s">
        <v>112</v>
      </c>
      <c r="N84" s="18"/>
      <c r="O84" s="17" t="s">
        <v>116</v>
      </c>
      <c r="P84" s="17" t="s">
        <v>51</v>
      </c>
      <c r="Q84" s="17" t="s">
        <v>91</v>
      </c>
      <c r="R84" s="18"/>
      <c r="S84" s="18"/>
      <c r="T84" s="17"/>
      <c r="U84" s="17"/>
      <c r="V84" s="17"/>
      <c r="W84" s="17" t="s">
        <v>52</v>
      </c>
      <c r="X84" s="18"/>
      <c r="Y84" s="164" t="s">
        <v>45</v>
      </c>
      <c r="Z84" s="81"/>
      <c r="AA84" s="82"/>
      <c r="AB84" s="177" t="s">
        <v>67</v>
      </c>
      <c r="AC84" s="33"/>
      <c r="AD84" s="18"/>
      <c r="AE84" s="17" t="s">
        <v>17</v>
      </c>
      <c r="AF84" s="17"/>
      <c r="AG84" s="18"/>
      <c r="AH84" s="17" t="s">
        <v>29</v>
      </c>
      <c r="AI84" s="17"/>
      <c r="AJ84" s="18"/>
      <c r="AK84" s="17" t="s">
        <v>17</v>
      </c>
      <c r="AL84" s="17" t="s">
        <v>117</v>
      </c>
      <c r="AM84" s="18"/>
      <c r="AN84" s="180">
        <f t="shared" si="12"/>
        <v>3</v>
      </c>
      <c r="AO84" s="180">
        <f t="shared" si="13"/>
        <v>4</v>
      </c>
      <c r="AP84" s="18"/>
      <c r="AQ84" s="200">
        <f t="shared" si="14"/>
        <v>1</v>
      </c>
      <c r="AR84" s="200">
        <f t="shared" si="15"/>
        <v>0</v>
      </c>
      <c r="AS84" s="200">
        <f t="shared" si="16"/>
        <v>1</v>
      </c>
      <c r="AT84" s="200">
        <f t="shared" si="17"/>
        <v>1</v>
      </c>
      <c r="AU84" s="34"/>
      <c r="AV84" s="200">
        <f t="shared" si="18"/>
        <v>1</v>
      </c>
      <c r="AW84" s="200">
        <f t="shared" si="19"/>
        <v>1</v>
      </c>
      <c r="AX84" s="200">
        <f t="shared" si="20"/>
        <v>1</v>
      </c>
      <c r="AY84" s="200">
        <f t="shared" si="21"/>
        <v>1</v>
      </c>
      <c r="AZ84" s="200">
        <f t="shared" si="22"/>
        <v>1</v>
      </c>
      <c r="BA84" s="34"/>
      <c r="BB84" s="200">
        <f t="shared" si="23"/>
        <v>1</v>
      </c>
    </row>
    <row r="85" spans="1:54" ht="18.95" customHeight="1" x14ac:dyDescent="0.25">
      <c r="A85" s="233"/>
      <c r="B85" s="162" t="s">
        <v>2</v>
      </c>
      <c r="C85" s="163">
        <v>42453</v>
      </c>
      <c r="D85" s="18"/>
      <c r="E85" s="17"/>
      <c r="F85" s="17"/>
      <c r="G85" s="17"/>
      <c r="H85" s="17"/>
      <c r="I85" s="18"/>
      <c r="J85" s="17" t="s">
        <v>57</v>
      </c>
      <c r="K85" s="17" t="s">
        <v>112</v>
      </c>
      <c r="L85" s="17" t="s">
        <v>115</v>
      </c>
      <c r="M85" s="17" t="s">
        <v>58</v>
      </c>
      <c r="N85" s="18"/>
      <c r="O85" s="17" t="s">
        <v>67</v>
      </c>
      <c r="P85" s="17" t="s">
        <v>51</v>
      </c>
      <c r="Q85" s="17" t="s">
        <v>66</v>
      </c>
      <c r="R85" s="18"/>
      <c r="S85" s="18"/>
      <c r="T85" s="17"/>
      <c r="U85" s="17"/>
      <c r="V85" s="17"/>
      <c r="W85" s="17"/>
      <c r="X85" s="18"/>
      <c r="Y85" s="164" t="s">
        <v>45</v>
      </c>
      <c r="Z85" s="81"/>
      <c r="AA85" s="82"/>
      <c r="AB85" s="177" t="s">
        <v>91</v>
      </c>
      <c r="AC85" s="33"/>
      <c r="AD85" s="18"/>
      <c r="AE85" s="157" t="s">
        <v>29</v>
      </c>
      <c r="AF85" s="17"/>
      <c r="AG85" s="18"/>
      <c r="AH85" s="17" t="s">
        <v>29</v>
      </c>
      <c r="AI85" s="17"/>
      <c r="AJ85" s="18"/>
      <c r="AK85" s="17" t="s">
        <v>17</v>
      </c>
      <c r="AL85" s="106" t="s">
        <v>117</v>
      </c>
      <c r="AM85" s="18"/>
      <c r="AN85" s="180">
        <f t="shared" si="12"/>
        <v>3</v>
      </c>
      <c r="AO85" s="180">
        <f t="shared" si="13"/>
        <v>4</v>
      </c>
      <c r="AP85" s="18"/>
      <c r="AQ85" s="200">
        <f t="shared" si="14"/>
        <v>1</v>
      </c>
      <c r="AR85" s="200">
        <f t="shared" si="15"/>
        <v>1</v>
      </c>
      <c r="AS85" s="200">
        <f t="shared" si="16"/>
        <v>1</v>
      </c>
      <c r="AT85" s="200">
        <f t="shared" si="17"/>
        <v>0</v>
      </c>
      <c r="AU85" s="34"/>
      <c r="AV85" s="200">
        <f t="shared" si="18"/>
        <v>1</v>
      </c>
      <c r="AW85" s="200">
        <f t="shared" si="19"/>
        <v>1</v>
      </c>
      <c r="AX85" s="200">
        <f t="shared" si="20"/>
        <v>1</v>
      </c>
      <c r="AY85" s="200">
        <f t="shared" si="21"/>
        <v>1</v>
      </c>
      <c r="AZ85" s="200">
        <f t="shared" si="22"/>
        <v>1</v>
      </c>
      <c r="BA85" s="34"/>
      <c r="BB85" s="200">
        <f t="shared" si="23"/>
        <v>1</v>
      </c>
    </row>
    <row r="86" spans="1:54" ht="18.95" customHeight="1" x14ac:dyDescent="0.25">
      <c r="A86" s="233"/>
      <c r="B86" s="78" t="s">
        <v>3</v>
      </c>
      <c r="C86" s="79">
        <v>42454</v>
      </c>
      <c r="D86" s="18"/>
      <c r="E86" s="17"/>
      <c r="F86" s="17"/>
      <c r="G86" s="17"/>
      <c r="H86" s="17"/>
      <c r="I86" s="18"/>
      <c r="J86" s="17"/>
      <c r="K86" s="17"/>
      <c r="L86" s="17"/>
      <c r="M86" s="17"/>
      <c r="N86" s="18"/>
      <c r="O86" s="17" t="s">
        <v>113</v>
      </c>
      <c r="P86" s="17" t="s">
        <v>115</v>
      </c>
      <c r="Q86" s="17" t="s">
        <v>56</v>
      </c>
      <c r="R86" s="18"/>
      <c r="S86" s="18"/>
      <c r="T86" s="17" t="s">
        <v>91</v>
      </c>
      <c r="U86" s="17" t="s">
        <v>66</v>
      </c>
      <c r="V86" s="17" t="s">
        <v>54</v>
      </c>
      <c r="W86" s="17" t="s">
        <v>67</v>
      </c>
      <c r="X86" s="18"/>
      <c r="Y86" s="164" t="s">
        <v>45</v>
      </c>
      <c r="Z86" s="81"/>
      <c r="AA86" s="82"/>
      <c r="AB86" s="177" t="s">
        <v>95</v>
      </c>
      <c r="AC86" s="33"/>
      <c r="AD86" s="18"/>
      <c r="AE86" s="17"/>
      <c r="AF86" s="17"/>
      <c r="AG86" s="18"/>
      <c r="AH86" s="17"/>
      <c r="AI86" s="17"/>
      <c r="AJ86" s="18"/>
      <c r="AK86" s="17"/>
      <c r="AL86" s="31" t="s">
        <v>117</v>
      </c>
      <c r="AM86" s="18"/>
      <c r="AN86" s="180">
        <f t="shared" si="12"/>
        <v>3</v>
      </c>
      <c r="AO86" s="180">
        <f t="shared" si="13"/>
        <v>3</v>
      </c>
      <c r="AP86" s="18"/>
      <c r="AQ86" s="200">
        <f t="shared" si="14"/>
        <v>1</v>
      </c>
      <c r="AR86" s="200">
        <f t="shared" si="15"/>
        <v>1</v>
      </c>
      <c r="AS86" s="200">
        <f t="shared" si="16"/>
        <v>1</v>
      </c>
      <c r="AT86" s="200">
        <f t="shared" si="17"/>
        <v>0</v>
      </c>
      <c r="AU86" s="34"/>
      <c r="AV86" s="200">
        <f t="shared" si="18"/>
        <v>1</v>
      </c>
      <c r="AW86" s="200">
        <f t="shared" si="19"/>
        <v>1</v>
      </c>
      <c r="AX86" s="200">
        <f t="shared" si="20"/>
        <v>1</v>
      </c>
      <c r="AY86" s="200">
        <f t="shared" si="21"/>
        <v>1</v>
      </c>
      <c r="AZ86" s="200">
        <f t="shared" si="22"/>
        <v>0</v>
      </c>
      <c r="BA86" s="34"/>
      <c r="BB86" s="200">
        <f t="shared" si="23"/>
        <v>1</v>
      </c>
    </row>
    <row r="87" spans="1:54" ht="18.95" customHeight="1" x14ac:dyDescent="0.25">
      <c r="A87" s="233"/>
      <c r="B87" s="78" t="s">
        <v>4</v>
      </c>
      <c r="C87" s="79">
        <v>42455</v>
      </c>
      <c r="D87" s="47"/>
      <c r="E87" s="48"/>
      <c r="F87" s="48"/>
      <c r="G87" s="48"/>
      <c r="H87" s="48"/>
      <c r="I87" s="47"/>
      <c r="J87" s="48"/>
      <c r="K87" s="48"/>
      <c r="L87" s="48"/>
      <c r="M87" s="48"/>
      <c r="N87" s="47"/>
      <c r="O87" s="48" t="s">
        <v>112</v>
      </c>
      <c r="P87" s="48" t="s">
        <v>57</v>
      </c>
      <c r="Q87" s="48" t="s">
        <v>115</v>
      </c>
      <c r="R87" s="47"/>
      <c r="S87" s="47"/>
      <c r="T87" s="48" t="s">
        <v>67</v>
      </c>
      <c r="U87" s="48" t="s">
        <v>66</v>
      </c>
      <c r="V87" s="48" t="s">
        <v>54</v>
      </c>
      <c r="W87" s="48" t="s">
        <v>46</v>
      </c>
      <c r="X87" s="49"/>
      <c r="Y87" s="48"/>
      <c r="Z87" s="85"/>
      <c r="AA87" s="86"/>
      <c r="AB87" s="48" t="s">
        <v>95</v>
      </c>
      <c r="AC87" s="181"/>
      <c r="AD87" s="47"/>
      <c r="AE87" s="48"/>
      <c r="AF87" s="48"/>
      <c r="AG87" s="47"/>
      <c r="AH87" s="48"/>
      <c r="AI87" s="48"/>
      <c r="AJ87" s="47"/>
      <c r="AK87" s="48"/>
      <c r="AL87" s="48" t="s">
        <v>117</v>
      </c>
      <c r="AM87" s="47"/>
      <c r="AN87" s="180">
        <f t="shared" si="12"/>
        <v>2</v>
      </c>
      <c r="AO87" s="180">
        <f t="shared" si="13"/>
        <v>3</v>
      </c>
      <c r="AP87" s="47"/>
      <c r="AQ87" s="200">
        <f t="shared" si="14"/>
        <v>1</v>
      </c>
      <c r="AR87" s="200">
        <f t="shared" si="15"/>
        <v>1</v>
      </c>
      <c r="AS87" s="200">
        <f t="shared" si="16"/>
        <v>0</v>
      </c>
      <c r="AT87" s="200">
        <f t="shared" si="17"/>
        <v>0</v>
      </c>
      <c r="AU87" s="34"/>
      <c r="AV87" s="200">
        <f t="shared" si="18"/>
        <v>1</v>
      </c>
      <c r="AW87" s="200">
        <f t="shared" si="19"/>
        <v>1</v>
      </c>
      <c r="AX87" s="200">
        <f t="shared" si="20"/>
        <v>1</v>
      </c>
      <c r="AY87" s="200">
        <f t="shared" si="21"/>
        <v>1</v>
      </c>
      <c r="AZ87" s="200">
        <f t="shared" si="22"/>
        <v>0</v>
      </c>
      <c r="BA87" s="34"/>
      <c r="BB87" s="200">
        <f t="shared" si="23"/>
        <v>1</v>
      </c>
    </row>
    <row r="88" spans="1:54" ht="18.95" customHeight="1" x14ac:dyDescent="0.25">
      <c r="A88" s="234"/>
      <c r="B88" s="78" t="s">
        <v>5</v>
      </c>
      <c r="C88" s="79">
        <v>42456</v>
      </c>
      <c r="D88" s="47"/>
      <c r="E88" s="48" t="s">
        <v>46</v>
      </c>
      <c r="F88" s="48" t="s">
        <v>66</v>
      </c>
      <c r="G88" s="48" t="s">
        <v>91</v>
      </c>
      <c r="H88" s="48"/>
      <c r="I88" s="47"/>
      <c r="J88" s="48"/>
      <c r="K88" s="48"/>
      <c r="L88" s="48"/>
      <c r="M88" s="48" t="s">
        <v>67</v>
      </c>
      <c r="N88" s="47"/>
      <c r="O88" s="48"/>
      <c r="P88" s="48"/>
      <c r="Q88" s="48"/>
      <c r="R88" s="47"/>
      <c r="S88" s="47"/>
      <c r="T88" s="48" t="s">
        <v>115</v>
      </c>
      <c r="U88" s="48" t="s">
        <v>57</v>
      </c>
      <c r="V88" s="48" t="s">
        <v>54</v>
      </c>
      <c r="W88" s="48" t="s">
        <v>112</v>
      </c>
      <c r="X88" s="49"/>
      <c r="Y88" s="48"/>
      <c r="Z88" s="85"/>
      <c r="AA88" s="86"/>
      <c r="AB88" s="48"/>
      <c r="AC88" s="181"/>
      <c r="AD88" s="47"/>
      <c r="AE88" s="48"/>
      <c r="AF88" s="48" t="s">
        <v>117</v>
      </c>
      <c r="AG88" s="47"/>
      <c r="AH88" s="48"/>
      <c r="AI88" s="48"/>
      <c r="AJ88" s="47"/>
      <c r="AK88" s="48"/>
      <c r="AL88" s="48"/>
      <c r="AM88" s="47"/>
      <c r="AN88" s="180">
        <f t="shared" si="12"/>
        <v>3</v>
      </c>
      <c r="AO88" s="180">
        <f t="shared" si="13"/>
        <v>3</v>
      </c>
      <c r="AP88" s="47"/>
      <c r="AQ88" s="200">
        <f t="shared" si="14"/>
        <v>1</v>
      </c>
      <c r="AR88" s="200">
        <f t="shared" si="15"/>
        <v>1</v>
      </c>
      <c r="AS88" s="200">
        <f t="shared" si="16"/>
        <v>1</v>
      </c>
      <c r="AT88" s="200">
        <f t="shared" si="17"/>
        <v>0</v>
      </c>
      <c r="AU88" s="34"/>
      <c r="AV88" s="200">
        <f t="shared" si="18"/>
        <v>1</v>
      </c>
      <c r="AW88" s="200">
        <f t="shared" si="19"/>
        <v>1</v>
      </c>
      <c r="AX88" s="200">
        <f t="shared" si="20"/>
        <v>1</v>
      </c>
      <c r="AY88" s="200">
        <f t="shared" si="21"/>
        <v>1</v>
      </c>
      <c r="AZ88" s="200">
        <f t="shared" si="22"/>
        <v>0</v>
      </c>
      <c r="BA88" s="34"/>
      <c r="BB88" s="200">
        <f t="shared" si="23"/>
        <v>1</v>
      </c>
    </row>
    <row r="89" spans="1:54" ht="18.95" customHeight="1" x14ac:dyDescent="0.25">
      <c r="A89" s="232">
        <v>14</v>
      </c>
      <c r="B89" s="78" t="s">
        <v>6</v>
      </c>
      <c r="C89" s="79">
        <v>42457</v>
      </c>
      <c r="D89" s="18"/>
      <c r="E89" s="48" t="s">
        <v>46</v>
      </c>
      <c r="F89" s="17" t="s">
        <v>67</v>
      </c>
      <c r="G89" s="17" t="s">
        <v>66</v>
      </c>
      <c r="H89" s="17" t="s">
        <v>51</v>
      </c>
      <c r="I89" s="18"/>
      <c r="J89" s="17"/>
      <c r="K89" s="17"/>
      <c r="L89" s="17"/>
      <c r="M89" s="17"/>
      <c r="N89" s="18"/>
      <c r="O89" s="17"/>
      <c r="P89" s="17"/>
      <c r="Q89" s="17"/>
      <c r="R89" s="18"/>
      <c r="S89" s="18"/>
      <c r="T89" s="17" t="s">
        <v>112</v>
      </c>
      <c r="U89" s="17" t="s">
        <v>115</v>
      </c>
      <c r="V89" s="17" t="s">
        <v>54</v>
      </c>
      <c r="W89" s="17" t="s">
        <v>57</v>
      </c>
      <c r="X89" s="18"/>
      <c r="Y89" s="164" t="s">
        <v>45</v>
      </c>
      <c r="Z89" s="81"/>
      <c r="AA89" s="82"/>
      <c r="AB89" s="177"/>
      <c r="AC89" s="33"/>
      <c r="AD89" s="18"/>
      <c r="AE89" s="17"/>
      <c r="AF89" s="17"/>
      <c r="AG89" s="18"/>
      <c r="AH89" s="17"/>
      <c r="AI89" s="17"/>
      <c r="AJ89" s="18"/>
      <c r="AK89" s="17"/>
      <c r="AL89" s="31" t="s">
        <v>117</v>
      </c>
      <c r="AM89" s="18"/>
      <c r="AN89" s="180">
        <f t="shared" si="12"/>
        <v>2</v>
      </c>
      <c r="AO89" s="180">
        <f t="shared" si="13"/>
        <v>3</v>
      </c>
      <c r="AP89" s="18"/>
      <c r="AQ89" s="200">
        <f t="shared" si="14"/>
        <v>1</v>
      </c>
      <c r="AR89" s="200">
        <f t="shared" si="15"/>
        <v>1</v>
      </c>
      <c r="AS89" s="200">
        <f t="shared" si="16"/>
        <v>0</v>
      </c>
      <c r="AT89" s="200">
        <f t="shared" si="17"/>
        <v>0</v>
      </c>
      <c r="AU89" s="34"/>
      <c r="AV89" s="200">
        <f t="shared" si="18"/>
        <v>1</v>
      </c>
      <c r="AW89" s="200">
        <f t="shared" si="19"/>
        <v>1</v>
      </c>
      <c r="AX89" s="200">
        <f t="shared" si="20"/>
        <v>1</v>
      </c>
      <c r="AY89" s="200">
        <f t="shared" si="21"/>
        <v>1</v>
      </c>
      <c r="AZ89" s="200">
        <f t="shared" si="22"/>
        <v>0</v>
      </c>
      <c r="BA89" s="34"/>
      <c r="BB89" s="200">
        <f t="shared" si="23"/>
        <v>1</v>
      </c>
    </row>
    <row r="90" spans="1:54" ht="18.95" customHeight="1" x14ac:dyDescent="0.25">
      <c r="A90" s="233"/>
      <c r="B90" s="78" t="s">
        <v>0</v>
      </c>
      <c r="C90" s="79">
        <v>42458</v>
      </c>
      <c r="D90" s="18"/>
      <c r="E90" s="48" t="s">
        <v>46</v>
      </c>
      <c r="F90" s="17" t="s">
        <v>113</v>
      </c>
      <c r="G90" s="17" t="s">
        <v>115</v>
      </c>
      <c r="H90" s="17" t="s">
        <v>56</v>
      </c>
      <c r="I90" s="18"/>
      <c r="J90" s="17" t="s">
        <v>67</v>
      </c>
      <c r="K90" s="17" t="s">
        <v>66</v>
      </c>
      <c r="L90" s="17" t="s">
        <v>109</v>
      </c>
      <c r="M90" s="17" t="s">
        <v>91</v>
      </c>
      <c r="N90" s="18"/>
      <c r="O90" s="17"/>
      <c r="P90" s="17"/>
      <c r="Q90" s="17"/>
      <c r="R90" s="18"/>
      <c r="S90" s="18"/>
      <c r="T90" s="17"/>
      <c r="U90" s="17"/>
      <c r="V90" s="17" t="s">
        <v>52</v>
      </c>
      <c r="W90" s="17"/>
      <c r="X90" s="18"/>
      <c r="Y90" s="164" t="s">
        <v>45</v>
      </c>
      <c r="Z90" s="81"/>
      <c r="AA90" s="82"/>
      <c r="AB90" s="177"/>
      <c r="AC90" s="33"/>
      <c r="AD90" s="18"/>
      <c r="AE90" s="102" t="s">
        <v>53</v>
      </c>
      <c r="AF90" s="17"/>
      <c r="AG90" s="18"/>
      <c r="AH90" s="17" t="s">
        <v>17</v>
      </c>
      <c r="AI90" s="17"/>
      <c r="AJ90" s="18"/>
      <c r="AK90" s="17" t="s">
        <v>17</v>
      </c>
      <c r="AL90" s="107" t="s">
        <v>117</v>
      </c>
      <c r="AM90" s="18"/>
      <c r="AN90" s="180">
        <f t="shared" si="12"/>
        <v>4</v>
      </c>
      <c r="AO90" s="180">
        <f t="shared" si="13"/>
        <v>3</v>
      </c>
      <c r="AP90" s="18"/>
      <c r="AQ90" s="200">
        <f t="shared" si="14"/>
        <v>1</v>
      </c>
      <c r="AR90" s="200">
        <f t="shared" si="15"/>
        <v>1</v>
      </c>
      <c r="AS90" s="200">
        <f t="shared" si="16"/>
        <v>1</v>
      </c>
      <c r="AT90" s="200">
        <f t="shared" si="17"/>
        <v>1</v>
      </c>
      <c r="AU90" s="34"/>
      <c r="AV90" s="200">
        <f t="shared" si="18"/>
        <v>1</v>
      </c>
      <c r="AW90" s="200">
        <f t="shared" si="19"/>
        <v>1</v>
      </c>
      <c r="AX90" s="200">
        <f t="shared" si="20"/>
        <v>1</v>
      </c>
      <c r="AY90" s="200">
        <f t="shared" si="21"/>
        <v>1</v>
      </c>
      <c r="AZ90" s="200">
        <f t="shared" si="22"/>
        <v>0</v>
      </c>
      <c r="BA90" s="34"/>
      <c r="BB90" s="200">
        <f t="shared" si="23"/>
        <v>1</v>
      </c>
    </row>
    <row r="91" spans="1:54" ht="18.95" customHeight="1" x14ac:dyDescent="0.25">
      <c r="A91" s="233"/>
      <c r="B91" s="78" t="s">
        <v>1</v>
      </c>
      <c r="C91" s="79">
        <v>42459</v>
      </c>
      <c r="D91" s="18"/>
      <c r="E91" s="48" t="s">
        <v>46</v>
      </c>
      <c r="F91" s="17" t="s">
        <v>112</v>
      </c>
      <c r="G91" s="17" t="s">
        <v>57</v>
      </c>
      <c r="H91" s="17" t="s">
        <v>115</v>
      </c>
      <c r="I91" s="18"/>
      <c r="J91" s="17" t="s">
        <v>46</v>
      </c>
      <c r="K91" s="17" t="s">
        <v>91</v>
      </c>
      <c r="L91" s="161" t="s">
        <v>116</v>
      </c>
      <c r="M91" s="17" t="s">
        <v>67</v>
      </c>
      <c r="N91" s="18"/>
      <c r="O91" s="17"/>
      <c r="P91" s="17"/>
      <c r="Q91" s="17"/>
      <c r="R91" s="18"/>
      <c r="S91" s="18"/>
      <c r="T91" s="17"/>
      <c r="U91" s="17"/>
      <c r="V91" s="17" t="s">
        <v>52</v>
      </c>
      <c r="W91" s="17"/>
      <c r="X91" s="18"/>
      <c r="Y91" s="164" t="s">
        <v>45</v>
      </c>
      <c r="Z91" s="81"/>
      <c r="AA91" s="82"/>
      <c r="AB91" s="177"/>
      <c r="AC91" s="33"/>
      <c r="AD91" s="18"/>
      <c r="AE91" s="102" t="s">
        <v>53</v>
      </c>
      <c r="AF91" s="17"/>
      <c r="AG91" s="18"/>
      <c r="AH91" s="17" t="s">
        <v>17</v>
      </c>
      <c r="AI91" s="17"/>
      <c r="AJ91" s="18"/>
      <c r="AK91" s="17" t="s">
        <v>17</v>
      </c>
      <c r="AL91" s="17" t="s">
        <v>117</v>
      </c>
      <c r="AM91" s="18"/>
      <c r="AN91" s="180">
        <f t="shared" si="12"/>
        <v>3</v>
      </c>
      <c r="AO91" s="180">
        <f t="shared" si="13"/>
        <v>3</v>
      </c>
      <c r="AP91" s="18"/>
      <c r="AQ91" s="200">
        <f t="shared" si="14"/>
        <v>1</v>
      </c>
      <c r="AR91" s="200">
        <f t="shared" si="15"/>
        <v>0</v>
      </c>
      <c r="AS91" s="200">
        <f t="shared" si="16"/>
        <v>1</v>
      </c>
      <c r="AT91" s="200">
        <f t="shared" si="17"/>
        <v>1</v>
      </c>
      <c r="AU91" s="34"/>
      <c r="AV91" s="200">
        <f t="shared" si="18"/>
        <v>1</v>
      </c>
      <c r="AW91" s="200">
        <f t="shared" si="19"/>
        <v>1</v>
      </c>
      <c r="AX91" s="200">
        <f t="shared" si="20"/>
        <v>1</v>
      </c>
      <c r="AY91" s="200">
        <f t="shared" si="21"/>
        <v>1</v>
      </c>
      <c r="AZ91" s="200">
        <f t="shared" si="22"/>
        <v>0</v>
      </c>
      <c r="BA91" s="34"/>
      <c r="BB91" s="200">
        <f t="shared" si="23"/>
        <v>1</v>
      </c>
    </row>
    <row r="92" spans="1:54" ht="18.95" customHeight="1" thickBot="1" x14ac:dyDescent="0.3">
      <c r="A92" s="233"/>
      <c r="B92" s="97" t="s">
        <v>2</v>
      </c>
      <c r="C92" s="98">
        <v>42460</v>
      </c>
      <c r="D92" s="65"/>
      <c r="E92" s="66"/>
      <c r="F92" s="66"/>
      <c r="G92" s="66"/>
      <c r="H92" s="66"/>
      <c r="I92" s="65"/>
      <c r="J92" s="159" t="s">
        <v>57</v>
      </c>
      <c r="K92" s="66" t="s">
        <v>58</v>
      </c>
      <c r="L92" s="66" t="s">
        <v>115</v>
      </c>
      <c r="M92" s="66" t="s">
        <v>112</v>
      </c>
      <c r="N92" s="184"/>
      <c r="O92" s="66" t="s">
        <v>66</v>
      </c>
      <c r="P92" s="66" t="s">
        <v>51</v>
      </c>
      <c r="Q92" s="204" t="s">
        <v>91</v>
      </c>
      <c r="R92" s="65"/>
      <c r="S92" s="65"/>
      <c r="T92" s="66"/>
      <c r="U92" s="66"/>
      <c r="V92" s="66" t="s">
        <v>52</v>
      </c>
      <c r="W92" s="66"/>
      <c r="X92" s="65"/>
      <c r="Y92" s="66" t="s">
        <v>45</v>
      </c>
      <c r="Z92" s="91"/>
      <c r="AA92" s="92"/>
      <c r="AB92" s="66" t="s">
        <v>54</v>
      </c>
      <c r="AC92" s="184"/>
      <c r="AD92" s="65"/>
      <c r="AE92" s="66" t="s">
        <v>53</v>
      </c>
      <c r="AF92" s="66"/>
      <c r="AG92" s="165"/>
      <c r="AH92" s="66" t="s">
        <v>67</v>
      </c>
      <c r="AI92" s="66"/>
      <c r="AJ92" s="65"/>
      <c r="AK92" s="66" t="s">
        <v>17</v>
      </c>
      <c r="AL92" s="66" t="s">
        <v>117</v>
      </c>
      <c r="AM92" s="65"/>
      <c r="AN92" s="66">
        <f t="shared" si="12"/>
        <v>3</v>
      </c>
      <c r="AO92" s="66">
        <f t="shared" si="13"/>
        <v>4</v>
      </c>
      <c r="AP92" s="65"/>
      <c r="AQ92" s="66">
        <f t="shared" si="14"/>
        <v>1</v>
      </c>
      <c r="AR92" s="66">
        <f t="shared" si="15"/>
        <v>1</v>
      </c>
      <c r="AS92" s="66">
        <f t="shared" si="16"/>
        <v>1</v>
      </c>
      <c r="AT92" s="66">
        <f t="shared" si="17"/>
        <v>0</v>
      </c>
      <c r="AU92" s="67"/>
      <c r="AV92" s="66">
        <f t="shared" si="18"/>
        <v>1</v>
      </c>
      <c r="AW92" s="66">
        <f t="shared" si="19"/>
        <v>1</v>
      </c>
      <c r="AX92" s="66">
        <f t="shared" si="20"/>
        <v>1</v>
      </c>
      <c r="AY92" s="66">
        <f t="shared" si="21"/>
        <v>1</v>
      </c>
      <c r="AZ92" s="66">
        <f t="shared" si="22"/>
        <v>1</v>
      </c>
      <c r="BA92" s="67"/>
      <c r="BB92" s="66">
        <f t="shared" si="23"/>
        <v>1</v>
      </c>
    </row>
    <row r="93" spans="1:54" ht="18.95" customHeight="1" thickTop="1" x14ac:dyDescent="0.25">
      <c r="A93" s="233"/>
      <c r="B93" s="99" t="s">
        <v>3</v>
      </c>
      <c r="C93" s="100">
        <v>42461</v>
      </c>
      <c r="D93" s="60"/>
      <c r="E93" s="61"/>
      <c r="F93" s="61"/>
      <c r="G93" s="61"/>
      <c r="H93" s="61"/>
      <c r="I93" s="60"/>
      <c r="J93" s="61" t="s">
        <v>95</v>
      </c>
      <c r="K93" s="71" t="s">
        <v>113</v>
      </c>
      <c r="L93" s="61" t="s">
        <v>56</v>
      </c>
      <c r="M93" s="61" t="s">
        <v>115</v>
      </c>
      <c r="N93" s="191"/>
      <c r="O93" s="61" t="s">
        <v>91</v>
      </c>
      <c r="P93" s="61" t="s">
        <v>51</v>
      </c>
      <c r="Q93" s="205" t="s">
        <v>66</v>
      </c>
      <c r="R93" s="60"/>
      <c r="S93" s="60"/>
      <c r="T93" s="61"/>
      <c r="U93" s="61"/>
      <c r="V93" s="61"/>
      <c r="W93" s="61"/>
      <c r="X93" s="60"/>
      <c r="Y93" s="61" t="s">
        <v>45</v>
      </c>
      <c r="Z93" s="89"/>
      <c r="AA93" s="90"/>
      <c r="AB93" s="61" t="s">
        <v>54</v>
      </c>
      <c r="AC93" s="191"/>
      <c r="AD93" s="60"/>
      <c r="AE93" s="61" t="s">
        <v>53</v>
      </c>
      <c r="AF93" s="61"/>
      <c r="AG93" s="166"/>
      <c r="AH93" s="61" t="s">
        <v>67</v>
      </c>
      <c r="AI93" s="61"/>
      <c r="AJ93" s="60"/>
      <c r="AK93" s="61" t="s">
        <v>16</v>
      </c>
      <c r="AL93" s="61" t="s">
        <v>117</v>
      </c>
      <c r="AM93" s="60"/>
      <c r="AN93" s="61">
        <f t="shared" si="12"/>
        <v>3</v>
      </c>
      <c r="AO93" s="61">
        <f t="shared" si="13"/>
        <v>3</v>
      </c>
      <c r="AP93" s="60"/>
      <c r="AQ93" s="61">
        <f t="shared" si="14"/>
        <v>1</v>
      </c>
      <c r="AR93" s="61">
        <f t="shared" si="15"/>
        <v>1</v>
      </c>
      <c r="AS93" s="61">
        <f t="shared" si="16"/>
        <v>1</v>
      </c>
      <c r="AT93" s="61">
        <f t="shared" si="17"/>
        <v>0</v>
      </c>
      <c r="AU93" s="62"/>
      <c r="AV93" s="61">
        <f t="shared" si="18"/>
        <v>1</v>
      </c>
      <c r="AW93" s="61">
        <f t="shared" si="19"/>
        <v>1</v>
      </c>
      <c r="AX93" s="61">
        <f t="shared" si="20"/>
        <v>1</v>
      </c>
      <c r="AY93" s="61">
        <f t="shared" si="21"/>
        <v>1</v>
      </c>
      <c r="AZ93" s="61">
        <f t="shared" si="22"/>
        <v>0</v>
      </c>
      <c r="BA93" s="62"/>
      <c r="BB93" s="61">
        <f t="shared" si="23"/>
        <v>1</v>
      </c>
    </row>
    <row r="94" spans="1:54" ht="18.95" customHeight="1" x14ac:dyDescent="0.25">
      <c r="A94" s="233"/>
      <c r="B94" s="78" t="s">
        <v>4</v>
      </c>
      <c r="C94" s="79">
        <v>42462</v>
      </c>
      <c r="D94" s="47"/>
      <c r="E94" s="48"/>
      <c r="F94" s="48"/>
      <c r="G94" s="48"/>
      <c r="H94" s="48"/>
      <c r="I94" s="47"/>
      <c r="J94" s="48"/>
      <c r="K94" s="48"/>
      <c r="L94" s="48"/>
      <c r="M94" s="48"/>
      <c r="N94" s="47"/>
      <c r="O94" s="48" t="s">
        <v>57</v>
      </c>
      <c r="P94" s="48" t="s">
        <v>112</v>
      </c>
      <c r="Q94" s="48" t="s">
        <v>115</v>
      </c>
      <c r="R94" s="47"/>
      <c r="S94" s="47"/>
      <c r="T94" s="48" t="s">
        <v>67</v>
      </c>
      <c r="U94" s="48" t="s">
        <v>109</v>
      </c>
      <c r="V94" s="48" t="s">
        <v>66</v>
      </c>
      <c r="W94" s="48" t="s">
        <v>91</v>
      </c>
      <c r="X94" s="49"/>
      <c r="Y94" s="48"/>
      <c r="Z94" s="85"/>
      <c r="AA94" s="86"/>
      <c r="AB94" s="48" t="s">
        <v>54</v>
      </c>
      <c r="AC94" s="181"/>
      <c r="AD94" s="47"/>
      <c r="AE94" s="48"/>
      <c r="AF94" s="48"/>
      <c r="AG94" s="47"/>
      <c r="AH94" s="48"/>
      <c r="AI94" s="48"/>
      <c r="AJ94" s="47"/>
      <c r="AK94" s="48"/>
      <c r="AL94" s="48" t="s">
        <v>117</v>
      </c>
      <c r="AM94" s="47"/>
      <c r="AN94" s="180">
        <f t="shared" si="12"/>
        <v>4</v>
      </c>
      <c r="AO94" s="180">
        <f t="shared" si="13"/>
        <v>3</v>
      </c>
      <c r="AP94" s="47"/>
      <c r="AQ94" s="200">
        <f t="shared" si="14"/>
        <v>1</v>
      </c>
      <c r="AR94" s="200">
        <f t="shared" si="15"/>
        <v>1</v>
      </c>
      <c r="AS94" s="200">
        <f t="shared" si="16"/>
        <v>1</v>
      </c>
      <c r="AT94" s="200">
        <f t="shared" si="17"/>
        <v>1</v>
      </c>
      <c r="AU94" s="34"/>
      <c r="AV94" s="200">
        <f t="shared" si="18"/>
        <v>1</v>
      </c>
      <c r="AW94" s="200">
        <f t="shared" si="19"/>
        <v>1</v>
      </c>
      <c r="AX94" s="200">
        <f t="shared" si="20"/>
        <v>1</v>
      </c>
      <c r="AY94" s="200">
        <f t="shared" si="21"/>
        <v>1</v>
      </c>
      <c r="AZ94" s="200">
        <f t="shared" si="22"/>
        <v>0</v>
      </c>
      <c r="BA94" s="34"/>
      <c r="BB94" s="200">
        <f t="shared" si="23"/>
        <v>1</v>
      </c>
    </row>
    <row r="95" spans="1:54" ht="18.95" customHeight="1" x14ac:dyDescent="0.25">
      <c r="A95" s="234"/>
      <c r="B95" s="78" t="s">
        <v>5</v>
      </c>
      <c r="C95" s="79">
        <v>42463</v>
      </c>
      <c r="D95" s="47"/>
      <c r="E95" s="48"/>
      <c r="F95" s="48"/>
      <c r="G95" s="48"/>
      <c r="H95" s="48"/>
      <c r="I95" s="47"/>
      <c r="J95" s="48"/>
      <c r="K95" s="48"/>
      <c r="L95" s="48"/>
      <c r="M95" s="48"/>
      <c r="N95" s="47"/>
      <c r="O95" s="48" t="s">
        <v>115</v>
      </c>
      <c r="P95" s="48" t="s">
        <v>113</v>
      </c>
      <c r="Q95" s="48" t="s">
        <v>56</v>
      </c>
      <c r="R95" s="47"/>
      <c r="S95" s="47"/>
      <c r="T95" s="48" t="s">
        <v>51</v>
      </c>
      <c r="U95" s="48" t="s">
        <v>67</v>
      </c>
      <c r="V95" s="48" t="s">
        <v>91</v>
      </c>
      <c r="W95" s="48" t="s">
        <v>66</v>
      </c>
      <c r="X95" s="49"/>
      <c r="Y95" s="48"/>
      <c r="Z95" s="85"/>
      <c r="AA95" s="86"/>
      <c r="AB95" s="48" t="s">
        <v>54</v>
      </c>
      <c r="AC95" s="181"/>
      <c r="AD95" s="47"/>
      <c r="AE95" s="48"/>
      <c r="AF95" s="48"/>
      <c r="AG95" s="47"/>
      <c r="AH95" s="48"/>
      <c r="AI95" s="48"/>
      <c r="AJ95" s="47"/>
      <c r="AK95" s="48"/>
      <c r="AL95" s="48" t="s">
        <v>117</v>
      </c>
      <c r="AM95" s="47"/>
      <c r="AN95" s="180">
        <f t="shared" si="12"/>
        <v>3</v>
      </c>
      <c r="AO95" s="180">
        <f t="shared" si="13"/>
        <v>3</v>
      </c>
      <c r="AP95" s="47"/>
      <c r="AQ95" s="200">
        <f t="shared" si="14"/>
        <v>1</v>
      </c>
      <c r="AR95" s="200">
        <f t="shared" si="15"/>
        <v>1</v>
      </c>
      <c r="AS95" s="200">
        <f t="shared" si="16"/>
        <v>1</v>
      </c>
      <c r="AT95" s="200">
        <f t="shared" si="17"/>
        <v>0</v>
      </c>
      <c r="AU95" s="34"/>
      <c r="AV95" s="200">
        <f t="shared" si="18"/>
        <v>1</v>
      </c>
      <c r="AW95" s="200">
        <f t="shared" si="19"/>
        <v>1</v>
      </c>
      <c r="AX95" s="200">
        <f t="shared" si="20"/>
        <v>1</v>
      </c>
      <c r="AY95" s="200">
        <f t="shared" si="21"/>
        <v>1</v>
      </c>
      <c r="AZ95" s="200">
        <f t="shared" si="22"/>
        <v>0</v>
      </c>
      <c r="BA95" s="34"/>
      <c r="BB95" s="200">
        <f t="shared" si="23"/>
        <v>1</v>
      </c>
    </row>
    <row r="96" spans="1:54" ht="18.95" customHeight="1" x14ac:dyDescent="0.25">
      <c r="A96" s="232">
        <v>15</v>
      </c>
      <c r="B96" s="32" t="s">
        <v>6</v>
      </c>
      <c r="C96" s="30">
        <v>42464</v>
      </c>
      <c r="D96" s="18"/>
      <c r="E96" s="17" t="s">
        <v>51</v>
      </c>
      <c r="F96" s="17" t="s">
        <v>66</v>
      </c>
      <c r="G96" s="17" t="s">
        <v>67</v>
      </c>
      <c r="H96" s="17" t="s">
        <v>91</v>
      </c>
      <c r="I96" s="18"/>
      <c r="J96" s="17"/>
      <c r="K96" s="17"/>
      <c r="L96" s="17"/>
      <c r="M96" s="17"/>
      <c r="N96" s="18"/>
      <c r="O96" s="17"/>
      <c r="P96" s="17"/>
      <c r="Q96" s="17"/>
      <c r="R96" s="18"/>
      <c r="S96" s="18"/>
      <c r="T96" s="17" t="s">
        <v>58</v>
      </c>
      <c r="U96" s="17" t="s">
        <v>113</v>
      </c>
      <c r="V96" s="17" t="s">
        <v>56</v>
      </c>
      <c r="W96" s="17" t="s">
        <v>115</v>
      </c>
      <c r="X96" s="18"/>
      <c r="Y96" s="164" t="s">
        <v>45</v>
      </c>
      <c r="Z96" s="81"/>
      <c r="AA96" s="82"/>
      <c r="AB96" s="177" t="s">
        <v>52</v>
      </c>
      <c r="AC96" s="33"/>
      <c r="AD96" s="18"/>
      <c r="AE96" s="17" t="s">
        <v>17</v>
      </c>
      <c r="AF96" s="17"/>
      <c r="AG96" s="18"/>
      <c r="AH96" s="17" t="s">
        <v>17</v>
      </c>
      <c r="AI96" s="17" t="s">
        <v>117</v>
      </c>
      <c r="AJ96" s="18"/>
      <c r="AK96" s="17" t="s">
        <v>17</v>
      </c>
      <c r="AL96" s="17"/>
      <c r="AM96" s="18"/>
      <c r="AN96" s="180">
        <f t="shared" si="12"/>
        <v>3</v>
      </c>
      <c r="AO96" s="180">
        <f t="shared" si="13"/>
        <v>4</v>
      </c>
      <c r="AP96" s="18"/>
      <c r="AQ96" s="200">
        <f t="shared" si="14"/>
        <v>1</v>
      </c>
      <c r="AR96" s="200">
        <f t="shared" si="15"/>
        <v>1</v>
      </c>
      <c r="AS96" s="200">
        <f t="shared" si="16"/>
        <v>1</v>
      </c>
      <c r="AT96" s="200">
        <f t="shared" si="17"/>
        <v>0</v>
      </c>
      <c r="AU96" s="34"/>
      <c r="AV96" s="200">
        <f t="shared" si="18"/>
        <v>1</v>
      </c>
      <c r="AW96" s="200">
        <f t="shared" si="19"/>
        <v>1</v>
      </c>
      <c r="AX96" s="200">
        <f t="shared" si="20"/>
        <v>1</v>
      </c>
      <c r="AY96" s="200">
        <f t="shared" si="21"/>
        <v>1</v>
      </c>
      <c r="AZ96" s="200">
        <f t="shared" si="22"/>
        <v>1</v>
      </c>
      <c r="BA96" s="34"/>
      <c r="BB96" s="200">
        <f t="shared" si="23"/>
        <v>1</v>
      </c>
    </row>
    <row r="97" spans="1:64" ht="18.95" customHeight="1" x14ac:dyDescent="0.25">
      <c r="A97" s="233"/>
      <c r="B97" s="32" t="s">
        <v>0</v>
      </c>
      <c r="C97" s="30">
        <v>42465</v>
      </c>
      <c r="D97" s="18"/>
      <c r="E97" s="17" t="s">
        <v>51</v>
      </c>
      <c r="F97" s="17" t="s">
        <v>91</v>
      </c>
      <c r="G97" s="17" t="s">
        <v>67</v>
      </c>
      <c r="H97" s="17" t="s">
        <v>66</v>
      </c>
      <c r="I97" s="18"/>
      <c r="J97" s="17"/>
      <c r="K97" s="17"/>
      <c r="L97" s="17"/>
      <c r="M97" s="17"/>
      <c r="N97" s="18"/>
      <c r="O97" s="17"/>
      <c r="P97" s="17"/>
      <c r="Q97" s="17"/>
      <c r="R97" s="18"/>
      <c r="S97" s="18"/>
      <c r="T97" s="17" t="s">
        <v>115</v>
      </c>
      <c r="U97" s="17" t="s">
        <v>112</v>
      </c>
      <c r="V97" s="17" t="s">
        <v>58</v>
      </c>
      <c r="W97" s="17" t="s">
        <v>57</v>
      </c>
      <c r="X97" s="18"/>
      <c r="Y97" s="164" t="s">
        <v>45</v>
      </c>
      <c r="Z97" s="81"/>
      <c r="AA97" s="82"/>
      <c r="AB97" s="177" t="s">
        <v>52</v>
      </c>
      <c r="AC97" s="33"/>
      <c r="AD97" s="18"/>
      <c r="AE97" s="17" t="s">
        <v>17</v>
      </c>
      <c r="AF97" s="17"/>
      <c r="AG97" s="18"/>
      <c r="AH97" s="17" t="s">
        <v>17</v>
      </c>
      <c r="AI97" s="17" t="s">
        <v>117</v>
      </c>
      <c r="AJ97" s="18"/>
      <c r="AK97" s="17" t="s">
        <v>17</v>
      </c>
      <c r="AL97" s="17"/>
      <c r="AM97" s="18"/>
      <c r="AN97" s="180">
        <f t="shared" si="12"/>
        <v>3</v>
      </c>
      <c r="AO97" s="180">
        <f t="shared" si="13"/>
        <v>4</v>
      </c>
      <c r="AP97" s="18"/>
      <c r="AQ97" s="200">
        <f t="shared" si="14"/>
        <v>1</v>
      </c>
      <c r="AR97" s="200">
        <f t="shared" si="15"/>
        <v>1</v>
      </c>
      <c r="AS97" s="200">
        <f t="shared" si="16"/>
        <v>1</v>
      </c>
      <c r="AT97" s="200">
        <f t="shared" si="17"/>
        <v>0</v>
      </c>
      <c r="AU97" s="34"/>
      <c r="AV97" s="200">
        <f t="shared" si="18"/>
        <v>1</v>
      </c>
      <c r="AW97" s="200">
        <f t="shared" si="19"/>
        <v>1</v>
      </c>
      <c r="AX97" s="200">
        <f t="shared" si="20"/>
        <v>1</v>
      </c>
      <c r="AY97" s="200">
        <f t="shared" si="21"/>
        <v>1</v>
      </c>
      <c r="AZ97" s="200">
        <f t="shared" si="22"/>
        <v>1</v>
      </c>
      <c r="BA97" s="34"/>
      <c r="BB97" s="200">
        <f t="shared" si="23"/>
        <v>1</v>
      </c>
    </row>
    <row r="98" spans="1:64" ht="18.95" customHeight="1" x14ac:dyDescent="0.25">
      <c r="A98" s="233"/>
      <c r="B98" s="32" t="s">
        <v>1</v>
      </c>
      <c r="C98" s="30">
        <v>42466</v>
      </c>
      <c r="D98" s="18"/>
      <c r="E98" s="17" t="s">
        <v>95</v>
      </c>
      <c r="F98" s="17" t="s">
        <v>57</v>
      </c>
      <c r="G98" s="17" t="s">
        <v>112</v>
      </c>
      <c r="H98" s="17" t="s">
        <v>115</v>
      </c>
      <c r="I98" s="18"/>
      <c r="J98" s="17" t="s">
        <v>67</v>
      </c>
      <c r="K98" s="17" t="s">
        <v>116</v>
      </c>
      <c r="L98" s="17" t="s">
        <v>91</v>
      </c>
      <c r="M98" s="17" t="s">
        <v>54</v>
      </c>
      <c r="N98" s="18"/>
      <c r="O98" s="17"/>
      <c r="P98" s="17"/>
      <c r="Q98" s="17"/>
      <c r="R98" s="18"/>
      <c r="S98" s="18"/>
      <c r="T98" s="17"/>
      <c r="U98" s="17"/>
      <c r="V98" s="17"/>
      <c r="W98" s="17"/>
      <c r="X98" s="18"/>
      <c r="Y98" s="164" t="s">
        <v>45</v>
      </c>
      <c r="Z98" s="81"/>
      <c r="AA98" s="82"/>
      <c r="AB98" s="177" t="s">
        <v>52</v>
      </c>
      <c r="AC98" s="33"/>
      <c r="AD98" s="18"/>
      <c r="AE98" s="17" t="s">
        <v>17</v>
      </c>
      <c r="AF98" s="17"/>
      <c r="AG98" s="18"/>
      <c r="AH98" s="17" t="s">
        <v>17</v>
      </c>
      <c r="AI98" s="17" t="s">
        <v>117</v>
      </c>
      <c r="AJ98" s="18"/>
      <c r="AK98" s="17" t="s">
        <v>17</v>
      </c>
      <c r="AL98" s="17"/>
      <c r="AM98" s="18"/>
      <c r="AN98" s="180">
        <f t="shared" si="12"/>
        <v>3</v>
      </c>
      <c r="AO98" s="180">
        <f t="shared" si="13"/>
        <v>3</v>
      </c>
      <c r="AP98" s="18"/>
      <c r="AQ98" s="200">
        <f t="shared" si="14"/>
        <v>1</v>
      </c>
      <c r="AR98" s="200">
        <f t="shared" si="15"/>
        <v>0</v>
      </c>
      <c r="AS98" s="200">
        <f t="shared" si="16"/>
        <v>1</v>
      </c>
      <c r="AT98" s="200">
        <f t="shared" si="17"/>
        <v>1</v>
      </c>
      <c r="AU98" s="34"/>
      <c r="AV98" s="200">
        <f t="shared" si="18"/>
        <v>1</v>
      </c>
      <c r="AW98" s="200">
        <f t="shared" si="19"/>
        <v>1</v>
      </c>
      <c r="AX98" s="200">
        <f t="shared" si="20"/>
        <v>1</v>
      </c>
      <c r="AY98" s="200">
        <f t="shared" si="21"/>
        <v>1</v>
      </c>
      <c r="AZ98" s="200">
        <f t="shared" si="22"/>
        <v>0</v>
      </c>
      <c r="BA98" s="34"/>
      <c r="BB98" s="200">
        <f t="shared" si="23"/>
        <v>1</v>
      </c>
    </row>
    <row r="99" spans="1:64" ht="18.95" customHeight="1" x14ac:dyDescent="0.25">
      <c r="A99" s="233"/>
      <c r="B99" s="32" t="s">
        <v>2</v>
      </c>
      <c r="C99" s="30">
        <v>42467</v>
      </c>
      <c r="D99" s="18"/>
      <c r="E99" s="17" t="s">
        <v>110</v>
      </c>
      <c r="F99" s="17" t="s">
        <v>115</v>
      </c>
      <c r="G99" s="17" t="s">
        <v>113</v>
      </c>
      <c r="H99" s="17" t="s">
        <v>56</v>
      </c>
      <c r="I99" s="18"/>
      <c r="J99" s="17" t="s">
        <v>66</v>
      </c>
      <c r="K99" s="17" t="s">
        <v>67</v>
      </c>
      <c r="L99" s="17" t="s">
        <v>37</v>
      </c>
      <c r="M99" s="17" t="s">
        <v>54</v>
      </c>
      <c r="N99" s="18"/>
      <c r="O99" s="17"/>
      <c r="P99" s="17"/>
      <c r="Q99" s="17"/>
      <c r="R99" s="18"/>
      <c r="S99" s="18"/>
      <c r="T99" s="17"/>
      <c r="U99" s="17"/>
      <c r="V99" s="17"/>
      <c r="W99" s="17"/>
      <c r="X99" s="18"/>
      <c r="Y99" s="164" t="s">
        <v>45</v>
      </c>
      <c r="Z99" s="81"/>
      <c r="AA99" s="82"/>
      <c r="AB99" s="177"/>
      <c r="AC99" s="33"/>
      <c r="AD99" s="18"/>
      <c r="AE99" s="17" t="s">
        <v>17</v>
      </c>
      <c r="AF99" s="17"/>
      <c r="AG99" s="18"/>
      <c r="AH99" s="17" t="s">
        <v>17</v>
      </c>
      <c r="AI99" s="17" t="s">
        <v>117</v>
      </c>
      <c r="AJ99" s="18"/>
      <c r="AK99" s="17" t="s">
        <v>17</v>
      </c>
      <c r="AL99" s="17"/>
      <c r="AM99" s="18"/>
      <c r="AN99" s="180">
        <f t="shared" si="12"/>
        <v>2</v>
      </c>
      <c r="AO99" s="180">
        <f t="shared" si="13"/>
        <v>3</v>
      </c>
      <c r="AP99" s="18"/>
      <c r="AQ99" s="200">
        <f t="shared" si="14"/>
        <v>1</v>
      </c>
      <c r="AR99" s="200">
        <f t="shared" si="15"/>
        <v>1</v>
      </c>
      <c r="AS99" s="200">
        <f t="shared" si="16"/>
        <v>0</v>
      </c>
      <c r="AT99" s="200">
        <f t="shared" si="17"/>
        <v>0</v>
      </c>
      <c r="AU99" s="34"/>
      <c r="AV99" s="200">
        <f t="shared" si="18"/>
        <v>1</v>
      </c>
      <c r="AW99" s="200">
        <f t="shared" si="19"/>
        <v>1</v>
      </c>
      <c r="AX99" s="200">
        <f t="shared" si="20"/>
        <v>1</v>
      </c>
      <c r="AY99" s="200">
        <f t="shared" si="21"/>
        <v>1</v>
      </c>
      <c r="AZ99" s="200">
        <f t="shared" si="22"/>
        <v>0</v>
      </c>
      <c r="BA99" s="34"/>
      <c r="BB99" s="200">
        <f t="shared" si="23"/>
        <v>1</v>
      </c>
    </row>
    <row r="100" spans="1:64" ht="18.95" customHeight="1" x14ac:dyDescent="0.25">
      <c r="A100" s="233"/>
      <c r="B100" s="32" t="s">
        <v>3</v>
      </c>
      <c r="C100" s="30">
        <v>42468</v>
      </c>
      <c r="D100" s="18"/>
      <c r="E100" s="17"/>
      <c r="F100" s="17"/>
      <c r="G100" s="17"/>
      <c r="H100" s="17"/>
      <c r="I100" s="18"/>
      <c r="J100" s="161" t="s">
        <v>112</v>
      </c>
      <c r="K100" s="17" t="s">
        <v>57</v>
      </c>
      <c r="L100" s="17" t="s">
        <v>115</v>
      </c>
      <c r="M100" s="17" t="s">
        <v>54</v>
      </c>
      <c r="N100" s="18"/>
      <c r="O100" s="17" t="s">
        <v>51</v>
      </c>
      <c r="P100" s="17" t="s">
        <v>91</v>
      </c>
      <c r="Q100" s="17" t="s">
        <v>66</v>
      </c>
      <c r="R100" s="18"/>
      <c r="S100" s="18"/>
      <c r="T100" s="17"/>
      <c r="U100" s="17"/>
      <c r="V100" s="17"/>
      <c r="W100" s="17"/>
      <c r="X100" s="18"/>
      <c r="Y100" s="164" t="s">
        <v>45</v>
      </c>
      <c r="Z100" s="81"/>
      <c r="AA100" s="82"/>
      <c r="AB100" s="177" t="s">
        <v>67</v>
      </c>
      <c r="AC100" s="33"/>
      <c r="AD100" s="18"/>
      <c r="AE100" s="17" t="s">
        <v>16</v>
      </c>
      <c r="AF100" s="17"/>
      <c r="AG100" s="18"/>
      <c r="AH100" s="17" t="s">
        <v>16</v>
      </c>
      <c r="AI100" s="17" t="s">
        <v>117</v>
      </c>
      <c r="AJ100" s="18"/>
      <c r="AK100" s="17" t="s">
        <v>16</v>
      </c>
      <c r="AL100" s="17"/>
      <c r="AM100" s="18"/>
      <c r="AN100" s="180">
        <f t="shared" si="12"/>
        <v>3</v>
      </c>
      <c r="AO100" s="180">
        <f t="shared" si="13"/>
        <v>3</v>
      </c>
      <c r="AP100" s="18"/>
      <c r="AQ100" s="200">
        <f t="shared" si="14"/>
        <v>1</v>
      </c>
      <c r="AR100" s="200">
        <f t="shared" si="15"/>
        <v>1</v>
      </c>
      <c r="AS100" s="200">
        <f t="shared" si="16"/>
        <v>1</v>
      </c>
      <c r="AT100" s="200">
        <f t="shared" si="17"/>
        <v>0</v>
      </c>
      <c r="AU100" s="34"/>
      <c r="AV100" s="200">
        <f t="shared" si="18"/>
        <v>1</v>
      </c>
      <c r="AW100" s="200">
        <f t="shared" si="19"/>
        <v>1</v>
      </c>
      <c r="AX100" s="200">
        <f t="shared" si="20"/>
        <v>1</v>
      </c>
      <c r="AY100" s="200">
        <f t="shared" si="21"/>
        <v>1</v>
      </c>
      <c r="AZ100" s="200">
        <f t="shared" si="22"/>
        <v>0</v>
      </c>
      <c r="BA100" s="34"/>
      <c r="BB100" s="200">
        <f t="shared" si="23"/>
        <v>1</v>
      </c>
    </row>
    <row r="101" spans="1:64" ht="18.95" customHeight="1" x14ac:dyDescent="0.25">
      <c r="A101" s="233"/>
      <c r="B101" s="45" t="s">
        <v>4</v>
      </c>
      <c r="C101" s="46">
        <v>42469</v>
      </c>
      <c r="D101" s="47"/>
      <c r="E101" s="48"/>
      <c r="F101" s="48"/>
      <c r="G101" s="48"/>
      <c r="H101" s="48"/>
      <c r="I101" s="47"/>
      <c r="J101" s="48" t="s">
        <v>115</v>
      </c>
      <c r="K101" s="48" t="s">
        <v>110</v>
      </c>
      <c r="L101" s="159" t="s">
        <v>57</v>
      </c>
      <c r="M101" s="48" t="s">
        <v>54</v>
      </c>
      <c r="N101" s="47"/>
      <c r="O101" s="48" t="s">
        <v>67</v>
      </c>
      <c r="P101" s="48" t="s">
        <v>66</v>
      </c>
      <c r="Q101" s="48" t="s">
        <v>109</v>
      </c>
      <c r="R101" s="47"/>
      <c r="S101" s="47"/>
      <c r="T101" s="48"/>
      <c r="U101" s="48"/>
      <c r="V101" s="48"/>
      <c r="W101" s="48"/>
      <c r="X101" s="49"/>
      <c r="Y101" s="48"/>
      <c r="Z101" s="85"/>
      <c r="AA101" s="86"/>
      <c r="AB101" s="48" t="s">
        <v>91</v>
      </c>
      <c r="AC101" s="181"/>
      <c r="AD101" s="47"/>
      <c r="AE101" s="48" t="s">
        <v>112</v>
      </c>
      <c r="AF101" s="48"/>
      <c r="AG101" s="47"/>
      <c r="AH101" s="48"/>
      <c r="AI101" s="48" t="s">
        <v>117</v>
      </c>
      <c r="AJ101" s="47"/>
      <c r="AK101" s="48"/>
      <c r="AL101" s="48"/>
      <c r="AM101" s="47"/>
      <c r="AN101" s="180">
        <f t="shared" si="12"/>
        <v>4</v>
      </c>
      <c r="AO101" s="180">
        <f t="shared" si="13"/>
        <v>3</v>
      </c>
      <c r="AP101" s="47"/>
      <c r="AQ101" s="200">
        <f t="shared" si="14"/>
        <v>1</v>
      </c>
      <c r="AR101" s="200">
        <f t="shared" si="15"/>
        <v>1</v>
      </c>
      <c r="AS101" s="200">
        <f t="shared" si="16"/>
        <v>1</v>
      </c>
      <c r="AT101" s="200">
        <f t="shared" si="17"/>
        <v>1</v>
      </c>
      <c r="AU101" s="34"/>
      <c r="AV101" s="200">
        <f t="shared" si="18"/>
        <v>1</v>
      </c>
      <c r="AW101" s="200">
        <f t="shared" si="19"/>
        <v>1</v>
      </c>
      <c r="AX101" s="200">
        <f t="shared" si="20"/>
        <v>1</v>
      </c>
      <c r="AY101" s="200">
        <f t="shared" si="21"/>
        <v>1</v>
      </c>
      <c r="AZ101" s="200">
        <f t="shared" si="22"/>
        <v>0</v>
      </c>
      <c r="BA101" s="34"/>
      <c r="BB101" s="200">
        <f t="shared" si="23"/>
        <v>1</v>
      </c>
    </row>
    <row r="102" spans="1:64" ht="18.95" customHeight="1" x14ac:dyDescent="0.25">
      <c r="A102" s="234"/>
      <c r="B102" s="45" t="s">
        <v>5</v>
      </c>
      <c r="C102" s="46">
        <v>42470</v>
      </c>
      <c r="D102" s="47"/>
      <c r="E102" s="48"/>
      <c r="F102" s="48"/>
      <c r="G102" s="48"/>
      <c r="H102" s="48"/>
      <c r="I102" s="47"/>
      <c r="J102" s="48"/>
      <c r="K102" s="48"/>
      <c r="L102" s="48"/>
      <c r="M102" s="48" t="s">
        <v>52</v>
      </c>
      <c r="N102" s="47"/>
      <c r="O102" s="48" t="s">
        <v>113</v>
      </c>
      <c r="P102" s="48" t="s">
        <v>115</v>
      </c>
      <c r="Q102" s="48" t="s">
        <v>56</v>
      </c>
      <c r="R102" s="47"/>
      <c r="S102" s="47"/>
      <c r="T102" s="48" t="s">
        <v>109</v>
      </c>
      <c r="U102" s="48" t="s">
        <v>66</v>
      </c>
      <c r="V102" s="48" t="s">
        <v>91</v>
      </c>
      <c r="W102" s="48" t="s">
        <v>67</v>
      </c>
      <c r="X102" s="49"/>
      <c r="Y102" s="48"/>
      <c r="Z102" s="85"/>
      <c r="AA102" s="86"/>
      <c r="AB102" s="48" t="s">
        <v>58</v>
      </c>
      <c r="AC102" s="181"/>
      <c r="AD102" s="47"/>
      <c r="AE102" s="48"/>
      <c r="AF102" s="48"/>
      <c r="AG102" s="47"/>
      <c r="AH102" s="48"/>
      <c r="AI102" s="48" t="s">
        <v>117</v>
      </c>
      <c r="AJ102" s="47"/>
      <c r="AK102" s="48"/>
      <c r="AL102" s="48"/>
      <c r="AM102" s="47"/>
      <c r="AN102" s="180">
        <f t="shared" si="12"/>
        <v>4</v>
      </c>
      <c r="AO102" s="180">
        <f t="shared" si="13"/>
        <v>4</v>
      </c>
      <c r="AP102" s="47"/>
      <c r="AQ102" s="200">
        <f t="shared" si="14"/>
        <v>1</v>
      </c>
      <c r="AR102" s="200">
        <f t="shared" si="15"/>
        <v>1</v>
      </c>
      <c r="AS102" s="200">
        <f t="shared" si="16"/>
        <v>1</v>
      </c>
      <c r="AT102" s="200">
        <f t="shared" si="17"/>
        <v>1</v>
      </c>
      <c r="AU102" s="34"/>
      <c r="AV102" s="200">
        <f t="shared" si="18"/>
        <v>1</v>
      </c>
      <c r="AW102" s="200">
        <f t="shared" si="19"/>
        <v>1</v>
      </c>
      <c r="AX102" s="200">
        <f t="shared" si="20"/>
        <v>1</v>
      </c>
      <c r="AY102" s="200">
        <f t="shared" si="21"/>
        <v>1</v>
      </c>
      <c r="AZ102" s="200">
        <f t="shared" si="22"/>
        <v>1</v>
      </c>
      <c r="BA102" s="34"/>
      <c r="BB102" s="200">
        <f t="shared" si="23"/>
        <v>1</v>
      </c>
    </row>
    <row r="103" spans="1:64" ht="18.95" customHeight="1" x14ac:dyDescent="0.25">
      <c r="A103" s="232">
        <v>16</v>
      </c>
      <c r="B103" s="32" t="s">
        <v>6</v>
      </c>
      <c r="C103" s="30">
        <v>42471</v>
      </c>
      <c r="D103" s="18"/>
      <c r="E103" s="17"/>
      <c r="F103" s="17"/>
      <c r="G103" s="17"/>
      <c r="H103" s="17"/>
      <c r="I103" s="18"/>
      <c r="J103" s="17"/>
      <c r="K103" s="17"/>
      <c r="L103" s="17"/>
      <c r="M103" s="17" t="s">
        <v>52</v>
      </c>
      <c r="N103" s="18"/>
      <c r="O103" s="17" t="s">
        <v>112</v>
      </c>
      <c r="P103" s="17" t="s">
        <v>57</v>
      </c>
      <c r="Q103" s="17" t="s">
        <v>58</v>
      </c>
      <c r="R103" s="18"/>
      <c r="S103" s="18"/>
      <c r="T103" s="17" t="s">
        <v>67</v>
      </c>
      <c r="U103" s="17" t="s">
        <v>91</v>
      </c>
      <c r="V103" s="17" t="s">
        <v>66</v>
      </c>
      <c r="W103" s="17" t="s">
        <v>109</v>
      </c>
      <c r="X103" s="18"/>
      <c r="Y103" s="164" t="s">
        <v>45</v>
      </c>
      <c r="Z103" s="81"/>
      <c r="AA103" s="82"/>
      <c r="AB103" s="177" t="s">
        <v>115</v>
      </c>
      <c r="AC103" s="33"/>
      <c r="AD103" s="18"/>
      <c r="AE103" s="17" t="s">
        <v>17</v>
      </c>
      <c r="AF103" s="17" t="s">
        <v>117</v>
      </c>
      <c r="AG103" s="18"/>
      <c r="AH103" s="17" t="s">
        <v>17</v>
      </c>
      <c r="AI103" s="17"/>
      <c r="AJ103" s="18"/>
      <c r="AK103" s="17" t="s">
        <v>17</v>
      </c>
      <c r="AL103" s="17"/>
      <c r="AM103" s="18"/>
      <c r="AN103" s="180">
        <f t="shared" si="12"/>
        <v>4</v>
      </c>
      <c r="AO103" s="180">
        <f t="shared" si="13"/>
        <v>4</v>
      </c>
      <c r="AP103" s="18"/>
      <c r="AQ103" s="200">
        <f t="shared" si="14"/>
        <v>1</v>
      </c>
      <c r="AR103" s="200">
        <f t="shared" si="15"/>
        <v>1</v>
      </c>
      <c r="AS103" s="200">
        <f t="shared" si="16"/>
        <v>1</v>
      </c>
      <c r="AT103" s="200">
        <f t="shared" si="17"/>
        <v>1</v>
      </c>
      <c r="AU103" s="34"/>
      <c r="AV103" s="200">
        <f t="shared" si="18"/>
        <v>1</v>
      </c>
      <c r="AW103" s="200">
        <f t="shared" si="19"/>
        <v>1</v>
      </c>
      <c r="AX103" s="200">
        <f t="shared" si="20"/>
        <v>1</v>
      </c>
      <c r="AY103" s="200">
        <f t="shared" si="21"/>
        <v>1</v>
      </c>
      <c r="AZ103" s="200">
        <f t="shared" si="22"/>
        <v>1</v>
      </c>
      <c r="BA103" s="34"/>
      <c r="BB103" s="200">
        <f t="shared" si="23"/>
        <v>1</v>
      </c>
      <c r="BD103" s="225" t="s">
        <v>172</v>
      </c>
      <c r="BE103" s="226"/>
      <c r="BF103" s="226"/>
      <c r="BG103" s="226"/>
      <c r="BH103" s="226"/>
      <c r="BI103" s="226"/>
      <c r="BJ103" s="226"/>
      <c r="BK103" s="226"/>
      <c r="BL103" s="226"/>
    </row>
    <row r="104" spans="1:64" ht="18.95" customHeight="1" x14ac:dyDescent="0.25">
      <c r="A104" s="233"/>
      <c r="B104" s="32" t="s">
        <v>0</v>
      </c>
      <c r="C104" s="30">
        <v>42472</v>
      </c>
      <c r="D104" s="154" t="s">
        <v>139</v>
      </c>
      <c r="E104" s="17" t="s">
        <v>51</v>
      </c>
      <c r="F104" s="17" t="s">
        <v>67</v>
      </c>
      <c r="G104" s="17" t="s">
        <v>91</v>
      </c>
      <c r="H104" s="17" t="s">
        <v>66</v>
      </c>
      <c r="I104" s="18"/>
      <c r="J104" s="17"/>
      <c r="K104" s="17"/>
      <c r="L104" s="17"/>
      <c r="M104" s="17" t="s">
        <v>52</v>
      </c>
      <c r="N104" s="18"/>
      <c r="O104" s="17"/>
      <c r="P104" s="17"/>
      <c r="Q104" s="17"/>
      <c r="R104" s="18"/>
      <c r="S104" s="18"/>
      <c r="T104" s="17" t="s">
        <v>57</v>
      </c>
      <c r="U104" s="17" t="s">
        <v>58</v>
      </c>
      <c r="V104" s="17" t="s">
        <v>115</v>
      </c>
      <c r="W104" s="17" t="s">
        <v>112</v>
      </c>
      <c r="X104" s="18"/>
      <c r="Y104" s="164" t="s">
        <v>45</v>
      </c>
      <c r="Z104" s="81"/>
      <c r="AA104" s="82"/>
      <c r="AB104" s="177"/>
      <c r="AC104" s="33"/>
      <c r="AD104" s="18"/>
      <c r="AE104" s="17" t="s">
        <v>17</v>
      </c>
      <c r="AF104" s="17" t="s">
        <v>117</v>
      </c>
      <c r="AG104" s="18"/>
      <c r="AH104" s="17" t="s">
        <v>17</v>
      </c>
      <c r="AI104" s="17"/>
      <c r="AJ104" s="18"/>
      <c r="AK104" s="17" t="s">
        <v>17</v>
      </c>
      <c r="AL104" s="17"/>
      <c r="AM104" s="18"/>
      <c r="AN104" s="180">
        <f t="shared" si="12"/>
        <v>3</v>
      </c>
      <c r="AO104" s="180">
        <f t="shared" si="13"/>
        <v>4</v>
      </c>
      <c r="AP104" s="18"/>
      <c r="AQ104" s="200">
        <f t="shared" si="14"/>
        <v>1</v>
      </c>
      <c r="AR104" s="200">
        <f t="shared" si="15"/>
        <v>1</v>
      </c>
      <c r="AS104" s="200">
        <f t="shared" si="16"/>
        <v>1</v>
      </c>
      <c r="AT104" s="200">
        <f t="shared" si="17"/>
        <v>0</v>
      </c>
      <c r="AU104" s="34"/>
      <c r="AV104" s="200">
        <f t="shared" si="18"/>
        <v>1</v>
      </c>
      <c r="AW104" s="200">
        <f t="shared" si="19"/>
        <v>1</v>
      </c>
      <c r="AX104" s="200">
        <f t="shared" si="20"/>
        <v>1</v>
      </c>
      <c r="AY104" s="200">
        <f t="shared" si="21"/>
        <v>1</v>
      </c>
      <c r="AZ104" s="200">
        <f t="shared" si="22"/>
        <v>1</v>
      </c>
      <c r="BA104" s="34"/>
      <c r="BB104" s="200">
        <f t="shared" si="23"/>
        <v>1</v>
      </c>
      <c r="BD104" s="219" t="s">
        <v>174</v>
      </c>
      <c r="BE104" s="219"/>
      <c r="BF104" s="219"/>
      <c r="BG104" s="219"/>
      <c r="BH104" s="219"/>
      <c r="BI104" s="219"/>
      <c r="BJ104" s="196"/>
      <c r="BK104" s="196"/>
      <c r="BL104" s="196"/>
    </row>
    <row r="105" spans="1:64" ht="18.95" customHeight="1" x14ac:dyDescent="0.25">
      <c r="A105" s="233"/>
      <c r="B105" s="32" t="s">
        <v>1</v>
      </c>
      <c r="C105" s="30">
        <v>42473</v>
      </c>
      <c r="D105" s="154" t="s">
        <v>139</v>
      </c>
      <c r="E105" s="17" t="s">
        <v>51</v>
      </c>
      <c r="F105" s="17" t="s">
        <v>67</v>
      </c>
      <c r="G105" s="17" t="s">
        <v>66</v>
      </c>
      <c r="H105" s="17" t="s">
        <v>116</v>
      </c>
      <c r="I105" s="18"/>
      <c r="J105" s="17"/>
      <c r="K105" s="17"/>
      <c r="L105" s="17"/>
      <c r="M105" s="17" t="s">
        <v>52</v>
      </c>
      <c r="N105" s="18"/>
      <c r="O105" s="17"/>
      <c r="P105" s="17"/>
      <c r="Q105" s="17"/>
      <c r="R105" s="18"/>
      <c r="S105" s="18"/>
      <c r="T105" s="17" t="s">
        <v>112</v>
      </c>
      <c r="U105" s="17" t="s">
        <v>115</v>
      </c>
      <c r="V105" s="17" t="s">
        <v>57</v>
      </c>
      <c r="W105" s="17" t="s">
        <v>58</v>
      </c>
      <c r="X105" s="18"/>
      <c r="Y105" s="164" t="s">
        <v>45</v>
      </c>
      <c r="Z105" s="81"/>
      <c r="AA105" s="82"/>
      <c r="AB105" s="177"/>
      <c r="AC105" s="33"/>
      <c r="AD105" s="18"/>
      <c r="AE105" s="17" t="s">
        <v>17</v>
      </c>
      <c r="AF105" s="17"/>
      <c r="AG105" s="18"/>
      <c r="AH105" s="17" t="s">
        <v>17</v>
      </c>
      <c r="AI105" s="17"/>
      <c r="AJ105" s="18"/>
      <c r="AK105" s="17" t="s">
        <v>17</v>
      </c>
      <c r="AL105" s="17" t="s">
        <v>117</v>
      </c>
      <c r="AM105" s="18"/>
      <c r="AN105" s="180">
        <f t="shared" si="12"/>
        <v>3</v>
      </c>
      <c r="AO105" s="180">
        <f t="shared" si="13"/>
        <v>4</v>
      </c>
      <c r="AP105" s="18"/>
      <c r="AQ105" s="200">
        <f t="shared" si="14"/>
        <v>1</v>
      </c>
      <c r="AR105" s="200">
        <f t="shared" si="15"/>
        <v>1</v>
      </c>
      <c r="AS105" s="200">
        <f t="shared" si="16"/>
        <v>0</v>
      </c>
      <c r="AT105" s="200">
        <f t="shared" si="17"/>
        <v>1</v>
      </c>
      <c r="AU105" s="34"/>
      <c r="AV105" s="200">
        <f t="shared" si="18"/>
        <v>1</v>
      </c>
      <c r="AW105" s="200">
        <f t="shared" si="19"/>
        <v>1</v>
      </c>
      <c r="AX105" s="200">
        <f t="shared" si="20"/>
        <v>1</v>
      </c>
      <c r="AY105" s="200">
        <f t="shared" si="21"/>
        <v>1</v>
      </c>
      <c r="AZ105" s="200">
        <f t="shared" si="22"/>
        <v>1</v>
      </c>
      <c r="BA105" s="34"/>
      <c r="BB105" s="200">
        <f t="shared" si="23"/>
        <v>1</v>
      </c>
      <c r="BD105" s="219" t="s">
        <v>175</v>
      </c>
      <c r="BE105" s="219"/>
      <c r="BF105" s="219"/>
      <c r="BG105" s="219"/>
      <c r="BH105" s="219"/>
      <c r="BI105" s="219"/>
      <c r="BJ105" s="196"/>
      <c r="BK105" s="196"/>
      <c r="BL105" s="196"/>
    </row>
    <row r="106" spans="1:64" ht="18.95" customHeight="1" x14ac:dyDescent="0.25">
      <c r="A106" s="233"/>
      <c r="B106" s="32" t="s">
        <v>2</v>
      </c>
      <c r="C106" s="30">
        <v>42474</v>
      </c>
      <c r="D106" s="154" t="s">
        <v>139</v>
      </c>
      <c r="E106" s="17" t="s">
        <v>95</v>
      </c>
      <c r="F106" s="17" t="s">
        <v>113</v>
      </c>
      <c r="G106" s="17" t="s">
        <v>115</v>
      </c>
      <c r="H106" s="17" t="s">
        <v>56</v>
      </c>
      <c r="I106" s="18"/>
      <c r="J106" s="17" t="s">
        <v>67</v>
      </c>
      <c r="K106" s="17" t="s">
        <v>66</v>
      </c>
      <c r="L106" s="17" t="s">
        <v>91</v>
      </c>
      <c r="M106" s="17" t="s">
        <v>54</v>
      </c>
      <c r="N106" s="18"/>
      <c r="O106" s="17"/>
      <c r="P106" s="17"/>
      <c r="Q106" s="17"/>
      <c r="R106" s="18"/>
      <c r="S106" s="18"/>
      <c r="T106" s="17"/>
      <c r="U106" s="17"/>
      <c r="V106" s="17"/>
      <c r="W106" s="17"/>
      <c r="X106" s="18"/>
      <c r="Y106" s="164" t="s">
        <v>45</v>
      </c>
      <c r="Z106" s="81"/>
      <c r="AA106" s="82"/>
      <c r="AB106" s="177"/>
      <c r="AC106" s="33"/>
      <c r="AD106" s="18"/>
      <c r="AE106" s="17" t="s">
        <v>17</v>
      </c>
      <c r="AF106" s="17"/>
      <c r="AG106" s="18"/>
      <c r="AH106" s="17" t="s">
        <v>17</v>
      </c>
      <c r="AI106" s="17"/>
      <c r="AJ106" s="18"/>
      <c r="AK106" s="17" t="s">
        <v>17</v>
      </c>
      <c r="AL106" s="17" t="s">
        <v>117</v>
      </c>
      <c r="AM106" s="18"/>
      <c r="AN106" s="180">
        <f t="shared" si="12"/>
        <v>3</v>
      </c>
      <c r="AO106" s="180">
        <f t="shared" si="13"/>
        <v>3</v>
      </c>
      <c r="AP106" s="18"/>
      <c r="AQ106" s="200">
        <f t="shared" si="14"/>
        <v>1</v>
      </c>
      <c r="AR106" s="200">
        <f t="shared" si="15"/>
        <v>1</v>
      </c>
      <c r="AS106" s="200">
        <f t="shared" si="16"/>
        <v>1</v>
      </c>
      <c r="AT106" s="200">
        <f t="shared" si="17"/>
        <v>0</v>
      </c>
      <c r="AU106" s="34"/>
      <c r="AV106" s="200">
        <f t="shared" si="18"/>
        <v>1</v>
      </c>
      <c r="AW106" s="200">
        <f t="shared" si="19"/>
        <v>1</v>
      </c>
      <c r="AX106" s="200">
        <f t="shared" si="20"/>
        <v>1</v>
      </c>
      <c r="AY106" s="200">
        <f t="shared" si="21"/>
        <v>1</v>
      </c>
      <c r="AZ106" s="200">
        <f t="shared" si="22"/>
        <v>0</v>
      </c>
      <c r="BA106" s="34"/>
      <c r="BB106" s="200">
        <f t="shared" si="23"/>
        <v>1</v>
      </c>
      <c r="BD106" s="219" t="s">
        <v>175</v>
      </c>
      <c r="BE106" s="219"/>
      <c r="BF106" s="219"/>
      <c r="BG106" s="219"/>
      <c r="BH106" s="219"/>
      <c r="BI106" s="219"/>
      <c r="BJ106" s="196"/>
      <c r="BK106" s="196"/>
      <c r="BL106" s="196"/>
    </row>
    <row r="107" spans="1:64" ht="18.95" customHeight="1" x14ac:dyDescent="0.25">
      <c r="A107" s="233"/>
      <c r="B107" s="32" t="s">
        <v>3</v>
      </c>
      <c r="C107" s="30">
        <v>42475</v>
      </c>
      <c r="D107" s="154" t="s">
        <v>139</v>
      </c>
      <c r="E107" s="17" t="s">
        <v>95</v>
      </c>
      <c r="F107" s="17" t="s">
        <v>112</v>
      </c>
      <c r="G107" s="17" t="s">
        <v>57</v>
      </c>
      <c r="H107" s="17" t="s">
        <v>115</v>
      </c>
      <c r="I107" s="18"/>
      <c r="J107" s="17" t="s">
        <v>67</v>
      </c>
      <c r="K107" s="17" t="s">
        <v>91</v>
      </c>
      <c r="L107" s="17" t="s">
        <v>66</v>
      </c>
      <c r="M107" s="17" t="s">
        <v>54</v>
      </c>
      <c r="N107" s="18"/>
      <c r="O107" s="17"/>
      <c r="P107" s="17"/>
      <c r="Q107" s="17"/>
      <c r="R107" s="18"/>
      <c r="S107" s="18"/>
      <c r="T107" s="17"/>
      <c r="U107" s="17"/>
      <c r="V107" s="17"/>
      <c r="W107" s="17"/>
      <c r="X107" s="18"/>
      <c r="Y107" s="164" t="s">
        <v>45</v>
      </c>
      <c r="Z107" s="81"/>
      <c r="AA107" s="82"/>
      <c r="AB107" s="177"/>
      <c r="AC107" s="33"/>
      <c r="AD107" s="18"/>
      <c r="AE107" s="17" t="s">
        <v>16</v>
      </c>
      <c r="AF107" s="17" t="s">
        <v>117</v>
      </c>
      <c r="AG107" s="18"/>
      <c r="AH107" s="17" t="s">
        <v>28</v>
      </c>
      <c r="AI107" s="17"/>
      <c r="AJ107" s="18"/>
      <c r="AK107" s="17" t="s">
        <v>16</v>
      </c>
      <c r="AL107" s="17"/>
      <c r="AM107" s="18"/>
      <c r="AN107" s="180">
        <f t="shared" si="12"/>
        <v>3</v>
      </c>
      <c r="AO107" s="180">
        <f t="shared" si="13"/>
        <v>3</v>
      </c>
      <c r="AP107" s="18"/>
      <c r="AQ107" s="200">
        <f t="shared" si="14"/>
        <v>1</v>
      </c>
      <c r="AR107" s="200">
        <f t="shared" si="15"/>
        <v>1</v>
      </c>
      <c r="AS107" s="200">
        <f t="shared" si="16"/>
        <v>1</v>
      </c>
      <c r="AT107" s="200">
        <f t="shared" si="17"/>
        <v>0</v>
      </c>
      <c r="AU107" s="34"/>
      <c r="AV107" s="200">
        <f t="shared" si="18"/>
        <v>1</v>
      </c>
      <c r="AW107" s="200">
        <f t="shared" si="19"/>
        <v>1</v>
      </c>
      <c r="AX107" s="200">
        <f t="shared" si="20"/>
        <v>1</v>
      </c>
      <c r="AY107" s="200">
        <f t="shared" si="21"/>
        <v>1</v>
      </c>
      <c r="AZ107" s="200">
        <f t="shared" si="22"/>
        <v>0</v>
      </c>
      <c r="BA107" s="34"/>
      <c r="BB107" s="200">
        <f t="shared" si="23"/>
        <v>1</v>
      </c>
      <c r="BD107" s="219" t="s">
        <v>175</v>
      </c>
      <c r="BE107" s="219"/>
      <c r="BF107" s="219"/>
      <c r="BG107" s="219"/>
      <c r="BH107" s="219"/>
      <c r="BI107" s="219"/>
      <c r="BJ107" s="196"/>
      <c r="BK107" s="196"/>
      <c r="BL107" s="196"/>
    </row>
    <row r="108" spans="1:64" ht="18.95" customHeight="1" x14ac:dyDescent="0.25">
      <c r="A108" s="233"/>
      <c r="B108" s="45" t="s">
        <v>4</v>
      </c>
      <c r="C108" s="46">
        <v>42476</v>
      </c>
      <c r="D108" s="47"/>
      <c r="E108" s="48"/>
      <c r="F108" s="48"/>
      <c r="G108" s="48"/>
      <c r="H108" s="48"/>
      <c r="I108" s="47"/>
      <c r="J108" s="48" t="s">
        <v>110</v>
      </c>
      <c r="K108" s="48" t="s">
        <v>57</v>
      </c>
      <c r="L108" s="48" t="s">
        <v>115</v>
      </c>
      <c r="M108" s="48" t="s">
        <v>54</v>
      </c>
      <c r="N108" s="47"/>
      <c r="O108" s="48" t="s">
        <v>66</v>
      </c>
      <c r="P108" s="48" t="s">
        <v>67</v>
      </c>
      <c r="Q108" s="48" t="s">
        <v>91</v>
      </c>
      <c r="R108" s="47"/>
      <c r="S108" s="47"/>
      <c r="T108" s="48"/>
      <c r="U108" s="48"/>
      <c r="V108" s="48"/>
      <c r="W108" s="48"/>
      <c r="X108" s="49"/>
      <c r="Y108" s="48"/>
      <c r="Z108" s="85"/>
      <c r="AA108" s="86"/>
      <c r="AB108" s="48" t="s">
        <v>109</v>
      </c>
      <c r="AC108" s="181"/>
      <c r="AD108" s="47"/>
      <c r="AE108" s="48"/>
      <c r="AF108" s="48" t="s">
        <v>117</v>
      </c>
      <c r="AG108" s="47"/>
      <c r="AH108" s="48" t="s">
        <v>112</v>
      </c>
      <c r="AI108" s="48"/>
      <c r="AJ108" s="47"/>
      <c r="AK108" s="48"/>
      <c r="AL108" s="48"/>
      <c r="AM108" s="47"/>
      <c r="AN108" s="180">
        <f t="shared" si="12"/>
        <v>4</v>
      </c>
      <c r="AO108" s="180">
        <f t="shared" si="13"/>
        <v>3</v>
      </c>
      <c r="AP108" s="47"/>
      <c r="AQ108" s="200">
        <f t="shared" si="14"/>
        <v>1</v>
      </c>
      <c r="AR108" s="200">
        <f t="shared" si="15"/>
        <v>1</v>
      </c>
      <c r="AS108" s="200">
        <f t="shared" si="16"/>
        <v>1</v>
      </c>
      <c r="AT108" s="200">
        <f t="shared" si="17"/>
        <v>1</v>
      </c>
      <c r="AU108" s="34"/>
      <c r="AV108" s="200">
        <f t="shared" si="18"/>
        <v>1</v>
      </c>
      <c r="AW108" s="200">
        <f t="shared" si="19"/>
        <v>1</v>
      </c>
      <c r="AX108" s="200">
        <f t="shared" si="20"/>
        <v>1</v>
      </c>
      <c r="AY108" s="200">
        <f t="shared" si="21"/>
        <v>1</v>
      </c>
      <c r="AZ108" s="200">
        <f t="shared" si="22"/>
        <v>0</v>
      </c>
      <c r="BA108" s="34"/>
      <c r="BB108" s="200">
        <f t="shared" si="23"/>
        <v>1</v>
      </c>
    </row>
    <row r="109" spans="1:64" ht="18.95" customHeight="1" x14ac:dyDescent="0.25">
      <c r="A109" s="234"/>
      <c r="B109" s="45" t="s">
        <v>5</v>
      </c>
      <c r="C109" s="46">
        <v>42477</v>
      </c>
      <c r="D109" s="47"/>
      <c r="E109" s="48"/>
      <c r="F109" s="48"/>
      <c r="G109" s="48"/>
      <c r="H109" s="48"/>
      <c r="I109" s="47"/>
      <c r="J109" s="48" t="s">
        <v>113</v>
      </c>
      <c r="K109" s="48" t="s">
        <v>115</v>
      </c>
      <c r="L109" s="48" t="s">
        <v>56</v>
      </c>
      <c r="M109" s="48" t="s">
        <v>54</v>
      </c>
      <c r="N109" s="47"/>
      <c r="O109" s="48" t="s">
        <v>91</v>
      </c>
      <c r="P109" s="48" t="s">
        <v>109</v>
      </c>
      <c r="Q109" s="48" t="s">
        <v>66</v>
      </c>
      <c r="R109" s="47"/>
      <c r="S109" s="47"/>
      <c r="T109" s="48"/>
      <c r="U109" s="48"/>
      <c r="V109" s="48"/>
      <c r="W109" s="48"/>
      <c r="X109" s="49"/>
      <c r="Y109" s="48"/>
      <c r="Z109" s="85"/>
      <c r="AA109" s="86"/>
      <c r="AB109" s="48" t="s">
        <v>67</v>
      </c>
      <c r="AC109" s="181"/>
      <c r="AD109" s="47"/>
      <c r="AE109" s="48"/>
      <c r="AF109" s="48" t="s">
        <v>117</v>
      </c>
      <c r="AG109" s="47"/>
      <c r="AH109" s="48"/>
      <c r="AI109" s="48"/>
      <c r="AJ109" s="47"/>
      <c r="AK109" s="48"/>
      <c r="AL109" s="48"/>
      <c r="AM109" s="47"/>
      <c r="AN109" s="180">
        <f t="shared" si="12"/>
        <v>4</v>
      </c>
      <c r="AO109" s="180">
        <f t="shared" si="13"/>
        <v>3</v>
      </c>
      <c r="AP109" s="47"/>
      <c r="AQ109" s="200">
        <f t="shared" si="14"/>
        <v>1</v>
      </c>
      <c r="AR109" s="200">
        <f t="shared" si="15"/>
        <v>1</v>
      </c>
      <c r="AS109" s="200">
        <f t="shared" si="16"/>
        <v>1</v>
      </c>
      <c r="AT109" s="200">
        <f t="shared" si="17"/>
        <v>1</v>
      </c>
      <c r="AU109" s="34"/>
      <c r="AV109" s="200">
        <f t="shared" si="18"/>
        <v>1</v>
      </c>
      <c r="AW109" s="200">
        <f t="shared" si="19"/>
        <v>1</v>
      </c>
      <c r="AX109" s="200">
        <f t="shared" si="20"/>
        <v>1</v>
      </c>
      <c r="AY109" s="200">
        <f t="shared" si="21"/>
        <v>1</v>
      </c>
      <c r="AZ109" s="200">
        <f t="shared" si="22"/>
        <v>0</v>
      </c>
      <c r="BA109" s="34"/>
      <c r="BB109" s="200">
        <f t="shared" si="23"/>
        <v>1</v>
      </c>
    </row>
    <row r="110" spans="1:64" ht="18.95" customHeight="1" x14ac:dyDescent="0.25">
      <c r="A110" s="232">
        <v>17</v>
      </c>
      <c r="B110" s="32" t="s">
        <v>6</v>
      </c>
      <c r="C110" s="30">
        <v>42478</v>
      </c>
      <c r="D110" s="154" t="s">
        <v>139</v>
      </c>
      <c r="E110" s="17"/>
      <c r="F110" s="17"/>
      <c r="G110" s="17"/>
      <c r="H110" s="17"/>
      <c r="I110" s="18"/>
      <c r="J110" s="17"/>
      <c r="K110" s="17"/>
      <c r="L110" s="17"/>
      <c r="M110" s="17" t="s">
        <v>52</v>
      </c>
      <c r="N110" s="18"/>
      <c r="O110" s="17" t="s">
        <v>58</v>
      </c>
      <c r="P110" s="17" t="s">
        <v>112</v>
      </c>
      <c r="Q110" s="17" t="s">
        <v>115</v>
      </c>
      <c r="R110" s="18"/>
      <c r="S110" s="18"/>
      <c r="T110" s="17" t="s">
        <v>67</v>
      </c>
      <c r="U110" s="17" t="s">
        <v>54</v>
      </c>
      <c r="V110" s="17" t="s">
        <v>66</v>
      </c>
      <c r="W110" s="17" t="s">
        <v>91</v>
      </c>
      <c r="X110" s="18"/>
      <c r="Y110" s="160"/>
      <c r="Z110" s="81"/>
      <c r="AA110" s="82"/>
      <c r="AB110" s="177" t="s">
        <v>57</v>
      </c>
      <c r="AC110" s="33"/>
      <c r="AD110" s="18"/>
      <c r="AE110" s="17" t="s">
        <v>17</v>
      </c>
      <c r="AF110" s="17" t="s">
        <v>117</v>
      </c>
      <c r="AG110" s="18"/>
      <c r="AH110" s="17" t="s">
        <v>29</v>
      </c>
      <c r="AI110" s="17"/>
      <c r="AJ110" s="18"/>
      <c r="AK110" s="17" t="s">
        <v>17</v>
      </c>
      <c r="AL110" s="17"/>
      <c r="AM110" s="18"/>
      <c r="AN110" s="180">
        <f t="shared" si="12"/>
        <v>3</v>
      </c>
      <c r="AO110" s="180">
        <f t="shared" si="13"/>
        <v>4</v>
      </c>
      <c r="AP110" s="18"/>
      <c r="AQ110" s="200">
        <f t="shared" si="14"/>
        <v>1</v>
      </c>
      <c r="AR110" s="200">
        <f t="shared" si="15"/>
        <v>1</v>
      </c>
      <c r="AS110" s="200">
        <f t="shared" si="16"/>
        <v>1</v>
      </c>
      <c r="AT110" s="200">
        <f t="shared" si="17"/>
        <v>0</v>
      </c>
      <c r="AU110" s="34"/>
      <c r="AV110" s="200">
        <f t="shared" si="18"/>
        <v>1</v>
      </c>
      <c r="AW110" s="200">
        <f t="shared" si="19"/>
        <v>1</v>
      </c>
      <c r="AX110" s="200">
        <f t="shared" si="20"/>
        <v>1</v>
      </c>
      <c r="AY110" s="200">
        <f t="shared" si="21"/>
        <v>1</v>
      </c>
      <c r="AZ110" s="200">
        <f t="shared" si="22"/>
        <v>1</v>
      </c>
      <c r="BA110" s="34"/>
      <c r="BB110" s="200">
        <f t="shared" si="23"/>
        <v>1</v>
      </c>
      <c r="BD110" s="219" t="s">
        <v>175</v>
      </c>
      <c r="BE110" s="219"/>
      <c r="BF110" s="219"/>
      <c r="BG110" s="219"/>
      <c r="BH110" s="219"/>
      <c r="BI110" s="219"/>
      <c r="BJ110" s="196"/>
      <c r="BK110" s="196"/>
      <c r="BL110" s="196"/>
    </row>
    <row r="111" spans="1:64" ht="18.95" customHeight="1" x14ac:dyDescent="0.25">
      <c r="A111" s="233"/>
      <c r="B111" s="32" t="s">
        <v>0</v>
      </c>
      <c r="C111" s="30">
        <v>42479</v>
      </c>
      <c r="D111" s="18"/>
      <c r="E111" s="17"/>
      <c r="F111" s="17"/>
      <c r="G111" s="17"/>
      <c r="H111" s="17"/>
      <c r="I111" s="18"/>
      <c r="J111" s="17"/>
      <c r="K111" s="17"/>
      <c r="L111" s="17"/>
      <c r="M111" s="17" t="s">
        <v>52</v>
      </c>
      <c r="N111" s="18"/>
      <c r="O111" s="17" t="s">
        <v>115</v>
      </c>
      <c r="P111" s="17" t="s">
        <v>58</v>
      </c>
      <c r="Q111" s="17" t="s">
        <v>57</v>
      </c>
      <c r="R111" s="18"/>
      <c r="S111" s="18"/>
      <c r="T111" s="17" t="s">
        <v>91</v>
      </c>
      <c r="U111" s="17" t="s">
        <v>54</v>
      </c>
      <c r="V111" s="17" t="s">
        <v>66</v>
      </c>
      <c r="W111" s="17" t="s">
        <v>67</v>
      </c>
      <c r="X111" s="18"/>
      <c r="Y111" s="17"/>
      <c r="Z111" s="81"/>
      <c r="AA111" s="82"/>
      <c r="AB111" s="177" t="s">
        <v>112</v>
      </c>
      <c r="AC111" s="33"/>
      <c r="AD111" s="18"/>
      <c r="AE111" s="17" t="s">
        <v>17</v>
      </c>
      <c r="AF111" s="17" t="s">
        <v>117</v>
      </c>
      <c r="AG111" s="18"/>
      <c r="AH111" s="17" t="s">
        <v>18</v>
      </c>
      <c r="AI111" s="17"/>
      <c r="AJ111" s="18"/>
      <c r="AK111" s="17" t="s">
        <v>17</v>
      </c>
      <c r="AL111" s="17"/>
      <c r="AM111" s="18"/>
      <c r="AN111" s="180">
        <f t="shared" si="12"/>
        <v>3</v>
      </c>
      <c r="AO111" s="180">
        <f t="shared" si="13"/>
        <v>4</v>
      </c>
      <c r="AP111" s="18"/>
      <c r="AQ111" s="200">
        <f t="shared" si="14"/>
        <v>1</v>
      </c>
      <c r="AR111" s="200">
        <f t="shared" si="15"/>
        <v>1</v>
      </c>
      <c r="AS111" s="200">
        <f t="shared" si="16"/>
        <v>1</v>
      </c>
      <c r="AT111" s="200">
        <f t="shared" si="17"/>
        <v>0</v>
      </c>
      <c r="AU111" s="34"/>
      <c r="AV111" s="200">
        <f t="shared" si="18"/>
        <v>1</v>
      </c>
      <c r="AW111" s="200">
        <f t="shared" si="19"/>
        <v>1</v>
      </c>
      <c r="AX111" s="200">
        <f t="shared" si="20"/>
        <v>1</v>
      </c>
      <c r="AY111" s="200">
        <f t="shared" si="21"/>
        <v>1</v>
      </c>
      <c r="AZ111" s="200">
        <f t="shared" si="22"/>
        <v>1</v>
      </c>
      <c r="BA111" s="34"/>
      <c r="BB111" s="200">
        <f t="shared" si="23"/>
        <v>1</v>
      </c>
      <c r="BJ111" s="179"/>
      <c r="BK111" s="179"/>
      <c r="BL111" s="179"/>
    </row>
    <row r="112" spans="1:64" ht="18.95" customHeight="1" x14ac:dyDescent="0.25">
      <c r="A112" s="233"/>
      <c r="B112" s="32" t="s">
        <v>1</v>
      </c>
      <c r="C112" s="30">
        <v>42480</v>
      </c>
      <c r="D112" s="18"/>
      <c r="E112" s="17" t="s">
        <v>51</v>
      </c>
      <c r="F112" s="17" t="s">
        <v>66</v>
      </c>
      <c r="G112" s="17" t="s">
        <v>67</v>
      </c>
      <c r="H112" s="17" t="s">
        <v>91</v>
      </c>
      <c r="I112" s="18"/>
      <c r="J112" s="17"/>
      <c r="K112" s="17"/>
      <c r="L112" s="17"/>
      <c r="M112" s="17"/>
      <c r="N112" s="18"/>
      <c r="O112" s="17"/>
      <c r="P112" s="17"/>
      <c r="Q112" s="17"/>
      <c r="R112" s="18"/>
      <c r="S112" s="18"/>
      <c r="T112" s="17" t="s">
        <v>113</v>
      </c>
      <c r="U112" s="17" t="s">
        <v>54</v>
      </c>
      <c r="V112" s="17" t="s">
        <v>56</v>
      </c>
      <c r="W112" s="17" t="s">
        <v>115</v>
      </c>
      <c r="X112" s="18"/>
      <c r="Y112" s="17" t="s">
        <v>116</v>
      </c>
      <c r="Z112" s="81"/>
      <c r="AA112" s="82"/>
      <c r="AB112" s="177"/>
      <c r="AC112" s="33"/>
      <c r="AD112" s="18"/>
      <c r="AE112" s="17" t="s">
        <v>17</v>
      </c>
      <c r="AF112" s="17" t="s">
        <v>117</v>
      </c>
      <c r="AG112" s="18"/>
      <c r="AH112" s="17" t="s">
        <v>29</v>
      </c>
      <c r="AI112" s="17"/>
      <c r="AJ112" s="18"/>
      <c r="AK112" s="17" t="s">
        <v>17</v>
      </c>
      <c r="AL112" s="17"/>
      <c r="AM112" s="18"/>
      <c r="AN112" s="180">
        <f t="shared" si="12"/>
        <v>4</v>
      </c>
      <c r="AO112" s="180">
        <f t="shared" si="13"/>
        <v>3</v>
      </c>
      <c r="AP112" s="18"/>
      <c r="AQ112" s="200">
        <f t="shared" si="14"/>
        <v>1</v>
      </c>
      <c r="AR112" s="200">
        <f t="shared" si="15"/>
        <v>1</v>
      </c>
      <c r="AS112" s="200">
        <f t="shared" si="16"/>
        <v>1</v>
      </c>
      <c r="AT112" s="200">
        <f t="shared" si="17"/>
        <v>1</v>
      </c>
      <c r="AU112" s="34"/>
      <c r="AV112" s="200">
        <f t="shared" si="18"/>
        <v>1</v>
      </c>
      <c r="AW112" s="200">
        <f t="shared" si="19"/>
        <v>1</v>
      </c>
      <c r="AX112" s="200">
        <f t="shared" si="20"/>
        <v>1</v>
      </c>
      <c r="AY112" s="200">
        <f t="shared" si="21"/>
        <v>1</v>
      </c>
      <c r="AZ112" s="200">
        <f t="shared" si="22"/>
        <v>0</v>
      </c>
      <c r="BA112" s="34"/>
      <c r="BB112" s="200">
        <f t="shared" si="23"/>
        <v>1</v>
      </c>
      <c r="BJ112" s="179"/>
      <c r="BK112" s="179"/>
      <c r="BL112" s="179"/>
    </row>
    <row r="113" spans="1:77" ht="18.95" customHeight="1" x14ac:dyDescent="0.25">
      <c r="A113" s="233"/>
      <c r="B113" s="32" t="s">
        <v>2</v>
      </c>
      <c r="C113" s="30">
        <v>42481</v>
      </c>
      <c r="D113" s="154" t="s">
        <v>139</v>
      </c>
      <c r="E113" s="17" t="s">
        <v>51</v>
      </c>
      <c r="F113" s="17" t="s">
        <v>91</v>
      </c>
      <c r="G113" s="17" t="s">
        <v>109</v>
      </c>
      <c r="H113" s="17" t="s">
        <v>66</v>
      </c>
      <c r="I113" s="18"/>
      <c r="J113" s="17"/>
      <c r="K113" s="17"/>
      <c r="L113" s="17"/>
      <c r="M113" s="17"/>
      <c r="N113" s="18"/>
      <c r="O113" s="17"/>
      <c r="P113" s="17"/>
      <c r="Q113" s="17"/>
      <c r="R113" s="18"/>
      <c r="S113" s="18"/>
      <c r="T113" s="17" t="s">
        <v>112</v>
      </c>
      <c r="U113" s="17" t="s">
        <v>54</v>
      </c>
      <c r="V113" s="17" t="s">
        <v>115</v>
      </c>
      <c r="W113" s="17" t="s">
        <v>57</v>
      </c>
      <c r="X113" s="18"/>
      <c r="Y113" s="158" t="s">
        <v>67</v>
      </c>
      <c r="Z113" s="81"/>
      <c r="AA113" s="82"/>
      <c r="AB113" s="177"/>
      <c r="AC113" s="33"/>
      <c r="AD113" s="18"/>
      <c r="AE113" s="17" t="s">
        <v>17</v>
      </c>
      <c r="AF113" s="17" t="s">
        <v>117</v>
      </c>
      <c r="AG113" s="18"/>
      <c r="AH113" s="17" t="s">
        <v>17</v>
      </c>
      <c r="AI113" s="17"/>
      <c r="AJ113" s="18"/>
      <c r="AK113" s="17" t="s">
        <v>17</v>
      </c>
      <c r="AL113" s="17"/>
      <c r="AM113" s="18"/>
      <c r="AN113" s="180">
        <f t="shared" si="12"/>
        <v>4</v>
      </c>
      <c r="AO113" s="180">
        <f t="shared" si="13"/>
        <v>3</v>
      </c>
      <c r="AP113" s="18"/>
      <c r="AQ113" s="200">
        <f t="shared" si="14"/>
        <v>1</v>
      </c>
      <c r="AR113" s="200">
        <f t="shared" si="15"/>
        <v>1</v>
      </c>
      <c r="AS113" s="200">
        <f t="shared" si="16"/>
        <v>1</v>
      </c>
      <c r="AT113" s="200">
        <f t="shared" si="17"/>
        <v>1</v>
      </c>
      <c r="AU113" s="34"/>
      <c r="AV113" s="200">
        <f t="shared" si="18"/>
        <v>1</v>
      </c>
      <c r="AW113" s="200">
        <f t="shared" si="19"/>
        <v>1</v>
      </c>
      <c r="AX113" s="200">
        <f t="shared" si="20"/>
        <v>1</v>
      </c>
      <c r="AY113" s="200">
        <f t="shared" si="21"/>
        <v>1</v>
      </c>
      <c r="AZ113" s="200">
        <f t="shared" si="22"/>
        <v>0</v>
      </c>
      <c r="BA113" s="34"/>
      <c r="BB113" s="200">
        <f t="shared" si="23"/>
        <v>1</v>
      </c>
      <c r="BD113" s="219" t="s">
        <v>175</v>
      </c>
      <c r="BE113" s="219"/>
      <c r="BF113" s="219"/>
      <c r="BG113" s="219"/>
      <c r="BH113" s="219"/>
      <c r="BI113" s="219"/>
      <c r="BJ113" s="196"/>
      <c r="BK113" s="196"/>
      <c r="BL113" s="196"/>
    </row>
    <row r="114" spans="1:77" ht="18.95" customHeight="1" x14ac:dyDescent="0.25">
      <c r="A114" s="233"/>
      <c r="B114" s="32" t="s">
        <v>3</v>
      </c>
      <c r="C114" s="30">
        <v>42482</v>
      </c>
      <c r="D114" s="154" t="s">
        <v>139</v>
      </c>
      <c r="E114" s="17" t="s">
        <v>95</v>
      </c>
      <c r="F114" s="17" t="s">
        <v>46</v>
      </c>
      <c r="G114" s="17" t="s">
        <v>112</v>
      </c>
      <c r="H114" s="17" t="s">
        <v>115</v>
      </c>
      <c r="I114" s="18"/>
      <c r="J114" s="17" t="s">
        <v>54</v>
      </c>
      <c r="K114" s="17" t="s">
        <v>91</v>
      </c>
      <c r="L114" s="17" t="s">
        <v>66</v>
      </c>
      <c r="M114" s="17" t="s">
        <v>67</v>
      </c>
      <c r="N114" s="18"/>
      <c r="O114" s="17"/>
      <c r="P114" s="17"/>
      <c r="Q114" s="17"/>
      <c r="R114" s="18"/>
      <c r="S114" s="18"/>
      <c r="T114" s="17"/>
      <c r="U114" s="17" t="s">
        <v>52</v>
      </c>
      <c r="V114" s="17"/>
      <c r="W114" s="17"/>
      <c r="X114" s="18"/>
      <c r="Y114" s="158" t="s">
        <v>57</v>
      </c>
      <c r="Z114" s="81"/>
      <c r="AA114" s="82"/>
      <c r="AB114" s="177"/>
      <c r="AC114" s="33"/>
      <c r="AD114" s="18"/>
      <c r="AE114" s="17" t="s">
        <v>16</v>
      </c>
      <c r="AF114" s="17"/>
      <c r="AG114" s="18"/>
      <c r="AH114" s="17" t="s">
        <v>16</v>
      </c>
      <c r="AI114" s="17"/>
      <c r="AJ114" s="18"/>
      <c r="AK114" s="169" t="s">
        <v>28</v>
      </c>
      <c r="AL114" s="17" t="s">
        <v>117</v>
      </c>
      <c r="AM114" s="18"/>
      <c r="AN114" s="180">
        <f t="shared" si="12"/>
        <v>3</v>
      </c>
      <c r="AO114" s="180">
        <f t="shared" si="13"/>
        <v>3</v>
      </c>
      <c r="AP114" s="18"/>
      <c r="AQ114" s="200">
        <f t="shared" si="14"/>
        <v>1</v>
      </c>
      <c r="AR114" s="200">
        <f t="shared" si="15"/>
        <v>1</v>
      </c>
      <c r="AS114" s="200">
        <f t="shared" si="16"/>
        <v>1</v>
      </c>
      <c r="AT114" s="200">
        <f t="shared" si="17"/>
        <v>0</v>
      </c>
      <c r="AU114" s="34"/>
      <c r="AV114" s="200">
        <f t="shared" si="18"/>
        <v>1</v>
      </c>
      <c r="AW114" s="200">
        <f t="shared" si="19"/>
        <v>1</v>
      </c>
      <c r="AX114" s="200">
        <f t="shared" si="20"/>
        <v>1</v>
      </c>
      <c r="AY114" s="200">
        <f t="shared" si="21"/>
        <v>1</v>
      </c>
      <c r="AZ114" s="200">
        <f t="shared" si="22"/>
        <v>0</v>
      </c>
      <c r="BA114" s="34"/>
      <c r="BB114" s="200">
        <f t="shared" si="23"/>
        <v>1</v>
      </c>
      <c r="BD114" s="219" t="s">
        <v>175</v>
      </c>
      <c r="BE114" s="219"/>
      <c r="BF114" s="219"/>
      <c r="BG114" s="219"/>
      <c r="BH114" s="219"/>
      <c r="BI114" s="219"/>
      <c r="BJ114" s="196"/>
      <c r="BK114" s="196"/>
      <c r="BL114" s="196"/>
    </row>
    <row r="115" spans="1:77" ht="18.95" customHeight="1" x14ac:dyDescent="0.25">
      <c r="A115" s="233"/>
      <c r="B115" s="45" t="s">
        <v>4</v>
      </c>
      <c r="C115" s="46">
        <v>42483</v>
      </c>
      <c r="D115" s="47"/>
      <c r="E115" s="48" t="s">
        <v>110</v>
      </c>
      <c r="F115" s="48" t="s">
        <v>115</v>
      </c>
      <c r="G115" s="48" t="s">
        <v>58</v>
      </c>
      <c r="H115" s="48" t="s">
        <v>57</v>
      </c>
      <c r="I115" s="47"/>
      <c r="J115" s="48" t="s">
        <v>54</v>
      </c>
      <c r="K115" s="48" t="s">
        <v>67</v>
      </c>
      <c r="L115" s="48" t="s">
        <v>91</v>
      </c>
      <c r="M115" s="48" t="s">
        <v>66</v>
      </c>
      <c r="N115" s="47"/>
      <c r="O115" s="48"/>
      <c r="P115" s="48"/>
      <c r="Q115" s="48"/>
      <c r="R115" s="47"/>
      <c r="S115" s="47"/>
      <c r="T115" s="48"/>
      <c r="U115" s="48" t="s">
        <v>52</v>
      </c>
      <c r="V115" s="48"/>
      <c r="W115" s="48"/>
      <c r="X115" s="49"/>
      <c r="Y115" s="158" t="s">
        <v>112</v>
      </c>
      <c r="Z115" s="85"/>
      <c r="AA115" s="86"/>
      <c r="AB115" s="48"/>
      <c r="AC115" s="181"/>
      <c r="AD115" s="47"/>
      <c r="AE115" s="48"/>
      <c r="AF115" s="48"/>
      <c r="AG115" s="47"/>
      <c r="AH115" s="48"/>
      <c r="AI115" s="48"/>
      <c r="AJ115" s="47"/>
      <c r="AK115" s="48"/>
      <c r="AL115" s="48" t="s">
        <v>117</v>
      </c>
      <c r="AM115" s="47"/>
      <c r="AN115" s="180">
        <f t="shared" si="12"/>
        <v>3</v>
      </c>
      <c r="AO115" s="180">
        <f t="shared" si="13"/>
        <v>4</v>
      </c>
      <c r="AP115" s="47"/>
      <c r="AQ115" s="200">
        <f t="shared" si="14"/>
        <v>1</v>
      </c>
      <c r="AR115" s="200">
        <f t="shared" si="15"/>
        <v>1</v>
      </c>
      <c r="AS115" s="200">
        <f t="shared" si="16"/>
        <v>1</v>
      </c>
      <c r="AT115" s="200">
        <f t="shared" si="17"/>
        <v>0</v>
      </c>
      <c r="AU115" s="34"/>
      <c r="AV115" s="200">
        <f t="shared" si="18"/>
        <v>1</v>
      </c>
      <c r="AW115" s="200">
        <f t="shared" si="19"/>
        <v>1</v>
      </c>
      <c r="AX115" s="200">
        <f t="shared" si="20"/>
        <v>1</v>
      </c>
      <c r="AY115" s="200">
        <f t="shared" si="21"/>
        <v>1</v>
      </c>
      <c r="AZ115" s="200">
        <f t="shared" si="22"/>
        <v>1</v>
      </c>
      <c r="BA115" s="34"/>
      <c r="BB115" s="200">
        <f t="shared" si="23"/>
        <v>1</v>
      </c>
      <c r="BJ115" s="179"/>
      <c r="BK115" s="179"/>
      <c r="BL115" s="179"/>
    </row>
    <row r="116" spans="1:77" ht="18.95" customHeight="1" x14ac:dyDescent="0.25">
      <c r="A116" s="234"/>
      <c r="B116" s="45" t="s">
        <v>5</v>
      </c>
      <c r="C116" s="46">
        <v>42484</v>
      </c>
      <c r="D116" s="47"/>
      <c r="E116" s="48"/>
      <c r="F116" s="48"/>
      <c r="G116" s="48"/>
      <c r="H116" s="48"/>
      <c r="I116" s="47"/>
      <c r="J116" s="48" t="s">
        <v>54</v>
      </c>
      <c r="K116" s="48" t="s">
        <v>57</v>
      </c>
      <c r="L116" s="48" t="s">
        <v>115</v>
      </c>
      <c r="M116" s="48" t="s">
        <v>112</v>
      </c>
      <c r="N116" s="47"/>
      <c r="O116" s="48" t="s">
        <v>109</v>
      </c>
      <c r="P116" s="48" t="s">
        <v>91</v>
      </c>
      <c r="Q116" s="48" t="s">
        <v>66</v>
      </c>
      <c r="R116" s="47"/>
      <c r="S116" s="47"/>
      <c r="T116" s="48"/>
      <c r="U116" s="48" t="s">
        <v>52</v>
      </c>
      <c r="V116" s="48"/>
      <c r="W116" s="48"/>
      <c r="X116" s="49"/>
      <c r="Y116" s="48"/>
      <c r="Z116" s="85"/>
      <c r="AA116" s="86"/>
      <c r="AB116" s="48" t="s">
        <v>67</v>
      </c>
      <c r="AC116" s="181"/>
      <c r="AD116" s="47"/>
      <c r="AE116" s="48"/>
      <c r="AF116" s="48"/>
      <c r="AG116" s="47"/>
      <c r="AH116" s="48"/>
      <c r="AI116" s="48"/>
      <c r="AJ116" s="47"/>
      <c r="AK116" s="48"/>
      <c r="AL116" s="48" t="s">
        <v>117</v>
      </c>
      <c r="AM116" s="47"/>
      <c r="AN116" s="180">
        <f t="shared" si="12"/>
        <v>4</v>
      </c>
      <c r="AO116" s="180">
        <f t="shared" si="13"/>
        <v>3</v>
      </c>
      <c r="AP116" s="47"/>
      <c r="AQ116" s="200">
        <f t="shared" si="14"/>
        <v>1</v>
      </c>
      <c r="AR116" s="200">
        <f t="shared" si="15"/>
        <v>1</v>
      </c>
      <c r="AS116" s="200">
        <f t="shared" si="16"/>
        <v>1</v>
      </c>
      <c r="AT116" s="200">
        <f t="shared" si="17"/>
        <v>1</v>
      </c>
      <c r="AU116" s="34"/>
      <c r="AV116" s="200">
        <f t="shared" si="18"/>
        <v>1</v>
      </c>
      <c r="AW116" s="200">
        <f t="shared" si="19"/>
        <v>1</v>
      </c>
      <c r="AX116" s="200">
        <f t="shared" si="20"/>
        <v>1</v>
      </c>
      <c r="AY116" s="200">
        <f t="shared" si="21"/>
        <v>1</v>
      </c>
      <c r="AZ116" s="200">
        <f t="shared" si="22"/>
        <v>0</v>
      </c>
      <c r="BA116" s="34"/>
      <c r="BB116" s="200">
        <f t="shared" si="23"/>
        <v>1</v>
      </c>
      <c r="BJ116" s="179"/>
      <c r="BK116" s="179"/>
      <c r="BL116" s="179"/>
    </row>
    <row r="117" spans="1:77" ht="18.95" customHeight="1" x14ac:dyDescent="0.25">
      <c r="A117" s="232">
        <v>18</v>
      </c>
      <c r="B117" s="32" t="s">
        <v>6</v>
      </c>
      <c r="C117" s="30">
        <v>42485</v>
      </c>
      <c r="D117" s="18"/>
      <c r="E117" s="17" t="s">
        <v>36</v>
      </c>
      <c r="F117" s="17"/>
      <c r="G117" s="17"/>
      <c r="H117" s="17"/>
      <c r="I117" s="18"/>
      <c r="J117" s="17" t="s">
        <v>54</v>
      </c>
      <c r="K117" s="17" t="s">
        <v>112</v>
      </c>
      <c r="L117" s="17" t="s">
        <v>57</v>
      </c>
      <c r="M117" s="17" t="s">
        <v>115</v>
      </c>
      <c r="N117" s="18"/>
      <c r="O117" s="17" t="s">
        <v>67</v>
      </c>
      <c r="P117" s="17" t="s">
        <v>66</v>
      </c>
      <c r="Q117" s="17" t="s">
        <v>109</v>
      </c>
      <c r="R117" s="18"/>
      <c r="S117" s="18"/>
      <c r="T117" s="17"/>
      <c r="U117" s="17"/>
      <c r="V117" s="17"/>
      <c r="W117" s="17"/>
      <c r="X117" s="18"/>
      <c r="Y117" s="17"/>
      <c r="Z117" s="81"/>
      <c r="AA117" s="82"/>
      <c r="AB117" s="177" t="s">
        <v>91</v>
      </c>
      <c r="AC117" s="33"/>
      <c r="AD117" s="18"/>
      <c r="AE117" s="17" t="s">
        <v>17</v>
      </c>
      <c r="AF117" s="17"/>
      <c r="AG117" s="18"/>
      <c r="AH117" s="17" t="s">
        <v>17</v>
      </c>
      <c r="AI117" s="17" t="s">
        <v>117</v>
      </c>
      <c r="AJ117" s="18"/>
      <c r="AK117" s="17" t="s">
        <v>17</v>
      </c>
      <c r="AL117" s="17"/>
      <c r="AM117" s="18"/>
      <c r="AN117" s="180">
        <f t="shared" si="12"/>
        <v>4</v>
      </c>
      <c r="AO117" s="180">
        <f t="shared" si="13"/>
        <v>3</v>
      </c>
      <c r="AP117" s="18"/>
      <c r="AQ117" s="200">
        <f t="shared" si="14"/>
        <v>1</v>
      </c>
      <c r="AR117" s="200">
        <f t="shared" si="15"/>
        <v>1</v>
      </c>
      <c r="AS117" s="200">
        <f t="shared" si="16"/>
        <v>1</v>
      </c>
      <c r="AT117" s="200">
        <f t="shared" si="17"/>
        <v>1</v>
      </c>
      <c r="AU117" s="34"/>
      <c r="AV117" s="200">
        <f t="shared" si="18"/>
        <v>1</v>
      </c>
      <c r="AW117" s="200">
        <f t="shared" si="19"/>
        <v>1</v>
      </c>
      <c r="AX117" s="200">
        <f t="shared" si="20"/>
        <v>1</v>
      </c>
      <c r="AY117" s="200">
        <f t="shared" si="21"/>
        <v>1</v>
      </c>
      <c r="AZ117" s="200">
        <f t="shared" si="22"/>
        <v>0</v>
      </c>
      <c r="BA117" s="34"/>
      <c r="BB117" s="200">
        <f t="shared" si="23"/>
        <v>1</v>
      </c>
      <c r="BJ117" s="179"/>
      <c r="BK117" s="179"/>
      <c r="BL117" s="179"/>
    </row>
    <row r="118" spans="1:77" ht="18.95" customHeight="1" x14ac:dyDescent="0.25">
      <c r="A118" s="233"/>
      <c r="B118" s="32" t="s">
        <v>0</v>
      </c>
      <c r="C118" s="30">
        <v>42486</v>
      </c>
      <c r="D118" s="154" t="s">
        <v>139</v>
      </c>
      <c r="E118" s="17" t="s">
        <v>36</v>
      </c>
      <c r="F118" s="17"/>
      <c r="G118" s="17"/>
      <c r="H118" s="17"/>
      <c r="I118" s="18"/>
      <c r="J118" s="17" t="s">
        <v>52</v>
      </c>
      <c r="K118" s="17"/>
      <c r="L118" s="17"/>
      <c r="M118" s="17"/>
      <c r="N118" s="18"/>
      <c r="O118" s="17" t="s">
        <v>113</v>
      </c>
      <c r="P118" s="17" t="s">
        <v>115</v>
      </c>
      <c r="Q118" s="17" t="s">
        <v>56</v>
      </c>
      <c r="R118" s="18"/>
      <c r="S118" s="18"/>
      <c r="T118" s="17" t="s">
        <v>54</v>
      </c>
      <c r="U118" s="17" t="s">
        <v>66</v>
      </c>
      <c r="V118" s="17" t="s">
        <v>46</v>
      </c>
      <c r="W118" s="17" t="s">
        <v>67</v>
      </c>
      <c r="X118" s="18"/>
      <c r="Y118" s="17"/>
      <c r="Z118" s="81"/>
      <c r="AA118" s="82"/>
      <c r="AB118" s="177" t="s">
        <v>58</v>
      </c>
      <c r="AC118" s="33"/>
      <c r="AD118" s="18"/>
      <c r="AE118" s="17" t="s">
        <v>17</v>
      </c>
      <c r="AF118" s="17"/>
      <c r="AG118" s="18"/>
      <c r="AH118" s="17" t="s">
        <v>17</v>
      </c>
      <c r="AI118" s="17" t="s">
        <v>117</v>
      </c>
      <c r="AJ118" s="18"/>
      <c r="AK118" s="17" t="s">
        <v>44</v>
      </c>
      <c r="AL118" s="17"/>
      <c r="AM118" s="18"/>
      <c r="AN118" s="180">
        <f t="shared" si="12"/>
        <v>2</v>
      </c>
      <c r="AO118" s="180">
        <f t="shared" si="13"/>
        <v>4</v>
      </c>
      <c r="AP118" s="18"/>
      <c r="AQ118" s="200">
        <f t="shared" si="14"/>
        <v>1</v>
      </c>
      <c r="AR118" s="200">
        <f t="shared" si="15"/>
        <v>1</v>
      </c>
      <c r="AS118" s="200">
        <f t="shared" si="16"/>
        <v>0</v>
      </c>
      <c r="AT118" s="200">
        <f t="shared" si="17"/>
        <v>0</v>
      </c>
      <c r="AU118" s="34"/>
      <c r="AV118" s="200">
        <f t="shared" si="18"/>
        <v>1</v>
      </c>
      <c r="AW118" s="200">
        <f t="shared" si="19"/>
        <v>1</v>
      </c>
      <c r="AX118" s="200">
        <f t="shared" si="20"/>
        <v>1</v>
      </c>
      <c r="AY118" s="200">
        <f t="shared" si="21"/>
        <v>1</v>
      </c>
      <c r="AZ118" s="200">
        <f t="shared" si="22"/>
        <v>1</v>
      </c>
      <c r="BA118" s="34"/>
      <c r="BB118" s="200">
        <f t="shared" si="23"/>
        <v>1</v>
      </c>
      <c r="BD118" s="219" t="s">
        <v>175</v>
      </c>
      <c r="BE118" s="219"/>
      <c r="BF118" s="219"/>
      <c r="BG118" s="219"/>
      <c r="BH118" s="219"/>
      <c r="BI118" s="219"/>
      <c r="BJ118" s="196"/>
      <c r="BK118" s="196"/>
      <c r="BL118" s="196"/>
    </row>
    <row r="119" spans="1:77" ht="18.95" customHeight="1" x14ac:dyDescent="0.25">
      <c r="A119" s="233"/>
      <c r="B119" s="32" t="s">
        <v>1</v>
      </c>
      <c r="C119" s="30">
        <v>42487</v>
      </c>
      <c r="D119" s="154" t="s">
        <v>139</v>
      </c>
      <c r="E119" s="17"/>
      <c r="F119" s="17"/>
      <c r="G119" s="17"/>
      <c r="H119" s="17"/>
      <c r="I119" s="18"/>
      <c r="J119" s="17" t="s">
        <v>52</v>
      </c>
      <c r="K119" s="17"/>
      <c r="L119" s="17"/>
      <c r="M119" s="17"/>
      <c r="N119" s="18"/>
      <c r="O119" s="17" t="s">
        <v>110</v>
      </c>
      <c r="P119" s="17" t="s">
        <v>112</v>
      </c>
      <c r="Q119" s="17" t="s">
        <v>57</v>
      </c>
      <c r="R119" s="18"/>
      <c r="S119" s="18"/>
      <c r="T119" s="17" t="s">
        <v>54</v>
      </c>
      <c r="U119" s="17" t="s">
        <v>67</v>
      </c>
      <c r="V119" s="17" t="s">
        <v>91</v>
      </c>
      <c r="W119" s="17" t="s">
        <v>116</v>
      </c>
      <c r="X119" s="18"/>
      <c r="Y119" s="17"/>
      <c r="Z119" s="81"/>
      <c r="AA119" s="82"/>
      <c r="AB119" s="177" t="s">
        <v>115</v>
      </c>
      <c r="AC119" s="33"/>
      <c r="AD119" s="18"/>
      <c r="AE119" s="17" t="s">
        <v>17</v>
      </c>
      <c r="AF119" s="17"/>
      <c r="AG119" s="18"/>
      <c r="AH119" s="17" t="s">
        <v>17</v>
      </c>
      <c r="AI119" s="17" t="s">
        <v>117</v>
      </c>
      <c r="AJ119" s="18"/>
      <c r="AK119" s="17" t="s">
        <v>44</v>
      </c>
      <c r="AL119" s="17"/>
      <c r="AM119" s="18"/>
      <c r="AN119" s="180">
        <f t="shared" si="12"/>
        <v>3</v>
      </c>
      <c r="AO119" s="180">
        <f t="shared" si="13"/>
        <v>3</v>
      </c>
      <c r="AP119" s="18"/>
      <c r="AQ119" s="200">
        <f t="shared" si="14"/>
        <v>1</v>
      </c>
      <c r="AR119" s="200">
        <f t="shared" si="15"/>
        <v>0</v>
      </c>
      <c r="AS119" s="200">
        <f t="shared" si="16"/>
        <v>1</v>
      </c>
      <c r="AT119" s="200">
        <f t="shared" si="17"/>
        <v>1</v>
      </c>
      <c r="AU119" s="34"/>
      <c r="AV119" s="200">
        <f t="shared" si="18"/>
        <v>1</v>
      </c>
      <c r="AW119" s="200">
        <f t="shared" si="19"/>
        <v>1</v>
      </c>
      <c r="AX119" s="200">
        <f t="shared" si="20"/>
        <v>1</v>
      </c>
      <c r="AY119" s="200">
        <f t="shared" si="21"/>
        <v>1</v>
      </c>
      <c r="AZ119" s="200">
        <f t="shared" si="22"/>
        <v>0</v>
      </c>
      <c r="BA119" s="34"/>
      <c r="BB119" s="200">
        <f t="shared" si="23"/>
        <v>1</v>
      </c>
      <c r="BD119" s="219" t="s">
        <v>175</v>
      </c>
      <c r="BE119" s="219"/>
      <c r="BF119" s="219"/>
      <c r="BG119" s="219"/>
      <c r="BH119" s="219"/>
      <c r="BI119" s="219"/>
      <c r="BJ119" s="196"/>
      <c r="BK119" s="196"/>
      <c r="BL119" s="196"/>
    </row>
    <row r="120" spans="1:77" ht="18.95" customHeight="1" x14ac:dyDescent="0.25">
      <c r="A120" s="233"/>
      <c r="B120" s="32" t="s">
        <v>2</v>
      </c>
      <c r="C120" s="30">
        <v>42488</v>
      </c>
      <c r="D120" s="154" t="s">
        <v>139</v>
      </c>
      <c r="E120" s="17" t="s">
        <v>67</v>
      </c>
      <c r="F120" s="17" t="s">
        <v>54</v>
      </c>
      <c r="G120" s="17" t="s">
        <v>91</v>
      </c>
      <c r="H120" s="17" t="s">
        <v>66</v>
      </c>
      <c r="I120" s="18"/>
      <c r="J120" s="17" t="s">
        <v>52</v>
      </c>
      <c r="K120" s="17"/>
      <c r="L120" s="17"/>
      <c r="M120" s="17"/>
      <c r="N120" s="18"/>
      <c r="O120" s="17"/>
      <c r="P120" s="17"/>
      <c r="Q120" s="17"/>
      <c r="R120" s="18"/>
      <c r="S120" s="18"/>
      <c r="T120" s="17" t="s">
        <v>54</v>
      </c>
      <c r="U120" s="17" t="s">
        <v>57</v>
      </c>
      <c r="V120" s="17" t="s">
        <v>115</v>
      </c>
      <c r="W120" s="17" t="s">
        <v>112</v>
      </c>
      <c r="X120" s="18"/>
      <c r="Y120" s="158" t="s">
        <v>109</v>
      </c>
      <c r="Z120" s="81"/>
      <c r="AA120" s="82"/>
      <c r="AB120" s="177"/>
      <c r="AC120" s="33"/>
      <c r="AD120" s="18"/>
      <c r="AE120" s="17" t="s">
        <v>17</v>
      </c>
      <c r="AF120" s="17"/>
      <c r="AG120" s="18"/>
      <c r="AH120" s="17" t="s">
        <v>17</v>
      </c>
      <c r="AI120" s="17" t="s">
        <v>117</v>
      </c>
      <c r="AJ120" s="18"/>
      <c r="AK120" s="17" t="s">
        <v>17</v>
      </c>
      <c r="AL120" s="17"/>
      <c r="AM120" s="18"/>
      <c r="AN120" s="180">
        <f t="shared" si="12"/>
        <v>4</v>
      </c>
      <c r="AO120" s="180">
        <f t="shared" si="13"/>
        <v>3</v>
      </c>
      <c r="AP120" s="18"/>
      <c r="AQ120" s="200">
        <f t="shared" si="14"/>
        <v>1</v>
      </c>
      <c r="AR120" s="200">
        <f t="shared" si="15"/>
        <v>1</v>
      </c>
      <c r="AS120" s="200">
        <f t="shared" si="16"/>
        <v>1</v>
      </c>
      <c r="AT120" s="200">
        <f t="shared" si="17"/>
        <v>1</v>
      </c>
      <c r="AU120" s="34"/>
      <c r="AV120" s="200">
        <f t="shared" si="18"/>
        <v>1</v>
      </c>
      <c r="AW120" s="200">
        <f t="shared" si="19"/>
        <v>1</v>
      </c>
      <c r="AX120" s="200">
        <f t="shared" si="20"/>
        <v>1</v>
      </c>
      <c r="AY120" s="200">
        <f t="shared" si="21"/>
        <v>1</v>
      </c>
      <c r="AZ120" s="200">
        <f t="shared" si="22"/>
        <v>0</v>
      </c>
      <c r="BA120" s="34"/>
      <c r="BB120" s="200">
        <f t="shared" si="23"/>
        <v>1</v>
      </c>
      <c r="BD120" s="219" t="s">
        <v>175</v>
      </c>
      <c r="BE120" s="219"/>
      <c r="BF120" s="219"/>
      <c r="BG120" s="219"/>
      <c r="BH120" s="219"/>
      <c r="BI120" s="219"/>
      <c r="BJ120" s="196"/>
      <c r="BK120" s="196"/>
      <c r="BL120" s="196"/>
    </row>
    <row r="121" spans="1:77" ht="18.95" customHeight="1" x14ac:dyDescent="0.25">
      <c r="A121" s="233"/>
      <c r="B121" s="32" t="s">
        <v>3</v>
      </c>
      <c r="C121" s="30">
        <v>42489</v>
      </c>
      <c r="D121" s="18"/>
      <c r="E121" s="17" t="s">
        <v>91</v>
      </c>
      <c r="F121" s="17" t="s">
        <v>54</v>
      </c>
      <c r="G121" s="17" t="s">
        <v>66</v>
      </c>
      <c r="H121" s="17" t="s">
        <v>109</v>
      </c>
      <c r="I121" s="18"/>
      <c r="J121" s="17"/>
      <c r="K121" s="17"/>
      <c r="L121" s="17"/>
      <c r="M121" s="17"/>
      <c r="N121" s="18"/>
      <c r="O121" s="17"/>
      <c r="P121" s="17"/>
      <c r="Q121" s="17"/>
      <c r="R121" s="18"/>
      <c r="S121" s="18"/>
      <c r="T121" s="17" t="s">
        <v>54</v>
      </c>
      <c r="U121" s="17" t="s">
        <v>112</v>
      </c>
      <c r="V121" s="17" t="s">
        <v>57</v>
      </c>
      <c r="W121" s="17" t="s">
        <v>115</v>
      </c>
      <c r="X121" s="18"/>
      <c r="Y121" s="158" t="s">
        <v>67</v>
      </c>
      <c r="Z121" s="81"/>
      <c r="AA121" s="82"/>
      <c r="AB121" s="177"/>
      <c r="AC121" s="33"/>
      <c r="AD121" s="18"/>
      <c r="AE121" s="17" t="s">
        <v>16</v>
      </c>
      <c r="AF121" s="17"/>
      <c r="AG121" s="18"/>
      <c r="AH121" s="17" t="s">
        <v>16</v>
      </c>
      <c r="AI121" s="17" t="s">
        <v>117</v>
      </c>
      <c r="AJ121" s="18"/>
      <c r="AK121" s="17" t="s">
        <v>16</v>
      </c>
      <c r="AL121" s="17"/>
      <c r="AM121" s="18"/>
      <c r="AN121" s="180">
        <f t="shared" si="12"/>
        <v>4</v>
      </c>
      <c r="AO121" s="180">
        <f t="shared" si="13"/>
        <v>3</v>
      </c>
      <c r="AP121" s="18"/>
      <c r="AQ121" s="200">
        <f t="shared" si="14"/>
        <v>1</v>
      </c>
      <c r="AR121" s="200">
        <f t="shared" si="15"/>
        <v>1</v>
      </c>
      <c r="AS121" s="200">
        <f t="shared" si="16"/>
        <v>1</v>
      </c>
      <c r="AT121" s="200">
        <f t="shared" si="17"/>
        <v>1</v>
      </c>
      <c r="AU121" s="34"/>
      <c r="AV121" s="200">
        <f t="shared" si="18"/>
        <v>1</v>
      </c>
      <c r="AW121" s="200">
        <f t="shared" si="19"/>
        <v>1</v>
      </c>
      <c r="AX121" s="200">
        <f t="shared" si="20"/>
        <v>1</v>
      </c>
      <c r="AY121" s="200">
        <f t="shared" si="21"/>
        <v>1</v>
      </c>
      <c r="AZ121" s="200">
        <f t="shared" si="22"/>
        <v>0</v>
      </c>
      <c r="BA121" s="34"/>
      <c r="BB121" s="200">
        <f t="shared" si="23"/>
        <v>1</v>
      </c>
    </row>
    <row r="122" spans="1:77" ht="18.95" customHeight="1" thickBot="1" x14ac:dyDescent="0.3">
      <c r="A122" s="233"/>
      <c r="B122" s="53" t="s">
        <v>4</v>
      </c>
      <c r="C122" s="54">
        <v>42490</v>
      </c>
      <c r="D122" s="55"/>
      <c r="E122" s="56" t="s">
        <v>58</v>
      </c>
      <c r="F122" s="56" t="s">
        <v>54</v>
      </c>
      <c r="G122" s="56" t="s">
        <v>115</v>
      </c>
      <c r="H122" s="56" t="s">
        <v>56</v>
      </c>
      <c r="I122" s="55"/>
      <c r="J122" s="56" t="s">
        <v>67</v>
      </c>
      <c r="K122" s="56" t="s">
        <v>66</v>
      </c>
      <c r="L122" s="56" t="s">
        <v>109</v>
      </c>
      <c r="M122" s="56" t="s">
        <v>91</v>
      </c>
      <c r="N122" s="188"/>
      <c r="O122" s="56"/>
      <c r="P122" s="56"/>
      <c r="Q122" s="206"/>
      <c r="R122" s="55"/>
      <c r="S122" s="55"/>
      <c r="T122" s="56" t="s">
        <v>52</v>
      </c>
      <c r="U122" s="56"/>
      <c r="V122" s="56"/>
      <c r="W122" s="56"/>
      <c r="X122" s="57"/>
      <c r="Y122" s="158" t="s">
        <v>113</v>
      </c>
      <c r="Z122" s="87"/>
      <c r="AA122" s="88"/>
      <c r="AB122" s="56"/>
      <c r="AC122" s="188"/>
      <c r="AD122" s="55"/>
      <c r="AE122" s="56"/>
      <c r="AF122" s="56"/>
      <c r="AG122" s="55"/>
      <c r="AH122" s="56"/>
      <c r="AI122" s="56" t="s">
        <v>117</v>
      </c>
      <c r="AJ122" s="55"/>
      <c r="AK122" s="56"/>
      <c r="AL122" s="56"/>
      <c r="AM122" s="55"/>
      <c r="AN122" s="66">
        <f t="shared" si="12"/>
        <v>4</v>
      </c>
      <c r="AO122" s="66">
        <f t="shared" si="13"/>
        <v>4</v>
      </c>
      <c r="AP122" s="55"/>
      <c r="AQ122" s="66">
        <f t="shared" si="14"/>
        <v>1</v>
      </c>
      <c r="AR122" s="66">
        <f t="shared" si="15"/>
        <v>1</v>
      </c>
      <c r="AS122" s="66">
        <f t="shared" si="16"/>
        <v>1</v>
      </c>
      <c r="AT122" s="66">
        <f t="shared" si="17"/>
        <v>1</v>
      </c>
      <c r="AU122" s="67"/>
      <c r="AV122" s="66">
        <f t="shared" si="18"/>
        <v>1</v>
      </c>
      <c r="AW122" s="66">
        <f t="shared" si="19"/>
        <v>1</v>
      </c>
      <c r="AX122" s="66">
        <f t="shared" si="20"/>
        <v>1</v>
      </c>
      <c r="AY122" s="66">
        <f t="shared" si="21"/>
        <v>1</v>
      </c>
      <c r="AZ122" s="66">
        <f t="shared" si="22"/>
        <v>1</v>
      </c>
      <c r="BA122" s="67"/>
      <c r="BB122" s="66">
        <f t="shared" si="23"/>
        <v>1</v>
      </c>
    </row>
    <row r="123" spans="1:77" ht="18.95" customHeight="1" thickTop="1" x14ac:dyDescent="0.25">
      <c r="A123" s="234"/>
      <c r="B123" s="115" t="s">
        <v>5</v>
      </c>
      <c r="C123" s="116">
        <v>42491</v>
      </c>
      <c r="D123" s="117"/>
      <c r="E123" s="118" t="s">
        <v>115</v>
      </c>
      <c r="F123" s="118" t="s">
        <v>54</v>
      </c>
      <c r="G123" s="118" t="s">
        <v>57</v>
      </c>
      <c r="H123" s="118" t="s">
        <v>58</v>
      </c>
      <c r="I123" s="117"/>
      <c r="J123" s="118" t="s">
        <v>109</v>
      </c>
      <c r="K123" s="118" t="s">
        <v>91</v>
      </c>
      <c r="L123" s="118" t="s">
        <v>66</v>
      </c>
      <c r="M123" s="118" t="s">
        <v>67</v>
      </c>
      <c r="N123" s="189"/>
      <c r="O123" s="118"/>
      <c r="P123" s="118"/>
      <c r="Q123" s="207"/>
      <c r="R123" s="117"/>
      <c r="S123" s="117"/>
      <c r="T123" s="118" t="s">
        <v>52</v>
      </c>
      <c r="U123" s="118"/>
      <c r="V123" s="118"/>
      <c r="W123" s="118"/>
      <c r="X123" s="119"/>
      <c r="Y123" s="118" t="s">
        <v>112</v>
      </c>
      <c r="Z123" s="120"/>
      <c r="AA123" s="121"/>
      <c r="AB123" s="118"/>
      <c r="AC123" s="189"/>
      <c r="AD123" s="117"/>
      <c r="AE123" s="118"/>
      <c r="AF123" s="118"/>
      <c r="AG123" s="117"/>
      <c r="AH123" s="118"/>
      <c r="AI123" s="118" t="s">
        <v>117</v>
      </c>
      <c r="AJ123" s="117"/>
      <c r="AK123" s="118"/>
      <c r="AL123" s="118"/>
      <c r="AM123" s="117"/>
      <c r="AN123" s="61">
        <f t="shared" si="12"/>
        <v>4</v>
      </c>
      <c r="AO123" s="61">
        <f t="shared" si="13"/>
        <v>4</v>
      </c>
      <c r="AP123" s="70"/>
      <c r="AQ123" s="61">
        <f t="shared" si="14"/>
        <v>1</v>
      </c>
      <c r="AR123" s="61">
        <f t="shared" si="15"/>
        <v>1</v>
      </c>
      <c r="AS123" s="61">
        <f t="shared" si="16"/>
        <v>1</v>
      </c>
      <c r="AT123" s="61">
        <f t="shared" si="17"/>
        <v>1</v>
      </c>
      <c r="AU123" s="62"/>
      <c r="AV123" s="61">
        <f t="shared" si="18"/>
        <v>1</v>
      </c>
      <c r="AW123" s="61">
        <f t="shared" si="19"/>
        <v>1</v>
      </c>
      <c r="AX123" s="61">
        <f t="shared" si="20"/>
        <v>1</v>
      </c>
      <c r="AY123" s="61">
        <f t="shared" si="21"/>
        <v>1</v>
      </c>
      <c r="AZ123" s="61">
        <f t="shared" si="22"/>
        <v>1</v>
      </c>
      <c r="BA123" s="62"/>
      <c r="BB123" s="61">
        <f t="shared" si="23"/>
        <v>1</v>
      </c>
      <c r="BD123" s="220" t="s">
        <v>138</v>
      </c>
      <c r="BE123" s="220"/>
      <c r="BF123" s="220"/>
      <c r="BG123" s="220"/>
      <c r="BH123" s="220"/>
      <c r="BI123" s="220"/>
      <c r="BJ123" s="220"/>
      <c r="BK123" s="220"/>
      <c r="BL123" s="220"/>
      <c r="BO123" s="221"/>
      <c r="BP123" s="221"/>
      <c r="BQ123" s="221"/>
      <c r="BR123" s="221"/>
      <c r="BS123" s="221"/>
      <c r="BT123" s="221"/>
      <c r="BU123" s="221"/>
      <c r="BV123" s="221"/>
      <c r="BW123" s="221"/>
      <c r="BX123" s="221"/>
      <c r="BY123" s="221"/>
    </row>
    <row r="124" spans="1:77" ht="18.95" customHeight="1" x14ac:dyDescent="0.25">
      <c r="A124" s="232">
        <v>19</v>
      </c>
      <c r="B124" s="32" t="s">
        <v>6</v>
      </c>
      <c r="C124" s="30">
        <v>42492</v>
      </c>
      <c r="D124" s="154" t="s">
        <v>139</v>
      </c>
      <c r="E124" s="17"/>
      <c r="F124" s="17" t="s">
        <v>52</v>
      </c>
      <c r="G124" s="17"/>
      <c r="H124" s="17"/>
      <c r="I124" s="18"/>
      <c r="J124" s="17" t="s">
        <v>112</v>
      </c>
      <c r="K124" s="17" t="s">
        <v>58</v>
      </c>
      <c r="L124" s="17" t="s">
        <v>57</v>
      </c>
      <c r="M124" s="17" t="s">
        <v>115</v>
      </c>
      <c r="N124" s="18"/>
      <c r="O124" s="17" t="s">
        <v>67</v>
      </c>
      <c r="P124" s="17" t="s">
        <v>54</v>
      </c>
      <c r="Q124" s="17" t="s">
        <v>91</v>
      </c>
      <c r="R124" s="18"/>
      <c r="S124" s="18"/>
      <c r="T124" s="17" t="s">
        <v>52</v>
      </c>
      <c r="U124" s="17"/>
      <c r="V124" s="17"/>
      <c r="W124" s="17"/>
      <c r="X124" s="18"/>
      <c r="Y124" s="17"/>
      <c r="Z124" s="81"/>
      <c r="AA124" s="82"/>
      <c r="AB124" s="177" t="s">
        <v>66</v>
      </c>
      <c r="AC124" s="33"/>
      <c r="AD124" s="18"/>
      <c r="AE124" s="17" t="s">
        <v>17</v>
      </c>
      <c r="AF124" s="17" t="s">
        <v>117</v>
      </c>
      <c r="AG124" s="18"/>
      <c r="AH124" s="17" t="s">
        <v>17</v>
      </c>
      <c r="AI124" s="17"/>
      <c r="AJ124" s="18"/>
      <c r="AK124" s="17" t="s">
        <v>17</v>
      </c>
      <c r="AL124" s="17"/>
      <c r="AM124" s="18"/>
      <c r="AN124" s="180">
        <f t="shared" si="12"/>
        <v>3</v>
      </c>
      <c r="AO124" s="180">
        <f t="shared" si="13"/>
        <v>4</v>
      </c>
      <c r="AP124" s="18"/>
      <c r="AQ124" s="200">
        <f t="shared" si="14"/>
        <v>1</v>
      </c>
      <c r="AR124" s="200">
        <f t="shared" si="15"/>
        <v>1</v>
      </c>
      <c r="AS124" s="200">
        <f t="shared" si="16"/>
        <v>1</v>
      </c>
      <c r="AT124" s="200">
        <f t="shared" si="17"/>
        <v>0</v>
      </c>
      <c r="AU124" s="34"/>
      <c r="AV124" s="200">
        <f t="shared" si="18"/>
        <v>1</v>
      </c>
      <c r="AW124" s="200">
        <f t="shared" si="19"/>
        <v>1</v>
      </c>
      <c r="AX124" s="200">
        <f t="shared" si="20"/>
        <v>1</v>
      </c>
      <c r="AY124" s="200">
        <f t="shared" si="21"/>
        <v>1</v>
      </c>
      <c r="AZ124" s="200">
        <f t="shared" si="22"/>
        <v>1</v>
      </c>
      <c r="BA124" s="34"/>
      <c r="BB124" s="200">
        <f t="shared" si="23"/>
        <v>1</v>
      </c>
      <c r="BD124" s="219" t="s">
        <v>175</v>
      </c>
      <c r="BE124" s="219"/>
      <c r="BF124" s="219"/>
      <c r="BG124" s="219"/>
      <c r="BH124" s="219"/>
      <c r="BI124" s="219"/>
      <c r="BJ124" s="196"/>
      <c r="BK124" s="196"/>
      <c r="BL124" s="196"/>
      <c r="BM124" s="196"/>
      <c r="BN124" s="196"/>
      <c r="BO124" s="221"/>
      <c r="BP124" s="221"/>
      <c r="BQ124" s="221"/>
      <c r="BR124" s="221"/>
      <c r="BS124" s="221"/>
      <c r="BT124" s="221"/>
      <c r="BU124" s="221"/>
      <c r="BV124" s="221"/>
      <c r="BW124" s="221"/>
      <c r="BX124" s="221"/>
      <c r="BY124" s="221"/>
    </row>
    <row r="125" spans="1:77" ht="18.95" customHeight="1" x14ac:dyDescent="0.25">
      <c r="A125" s="233"/>
      <c r="B125" s="170" t="s">
        <v>0</v>
      </c>
      <c r="C125" s="167">
        <v>42493</v>
      </c>
      <c r="D125" s="18"/>
      <c r="E125" s="17"/>
      <c r="F125" s="17" t="s">
        <v>52</v>
      </c>
      <c r="G125" s="17"/>
      <c r="H125" s="17"/>
      <c r="I125" s="18"/>
      <c r="J125" s="17" t="s">
        <v>58</v>
      </c>
      <c r="K125" s="17" t="s">
        <v>115</v>
      </c>
      <c r="L125" s="17" t="s">
        <v>56</v>
      </c>
      <c r="M125" s="17" t="s">
        <v>113</v>
      </c>
      <c r="N125" s="18"/>
      <c r="O125" s="17" t="s">
        <v>91</v>
      </c>
      <c r="P125" s="17" t="s">
        <v>54</v>
      </c>
      <c r="Q125" s="17" t="s">
        <v>66</v>
      </c>
      <c r="R125" s="18"/>
      <c r="S125" s="18"/>
      <c r="T125" s="17"/>
      <c r="U125" s="17"/>
      <c r="V125" s="17"/>
      <c r="W125" s="17"/>
      <c r="X125" s="18"/>
      <c r="Y125" s="17"/>
      <c r="Z125" s="81"/>
      <c r="AA125" s="82"/>
      <c r="AB125" s="177" t="s">
        <v>67</v>
      </c>
      <c r="AC125" s="33"/>
      <c r="AD125" s="18"/>
      <c r="AE125" s="17" t="s">
        <v>17</v>
      </c>
      <c r="AF125" s="17" t="s">
        <v>117</v>
      </c>
      <c r="AG125" s="18"/>
      <c r="AH125" s="17" t="s">
        <v>17</v>
      </c>
      <c r="AI125" s="17"/>
      <c r="AJ125" s="18"/>
      <c r="AK125" s="17" t="s">
        <v>17</v>
      </c>
      <c r="AL125" s="17"/>
      <c r="AM125" s="18"/>
      <c r="AN125" s="180">
        <f t="shared" si="12"/>
        <v>3</v>
      </c>
      <c r="AO125" s="180">
        <f t="shared" si="13"/>
        <v>4</v>
      </c>
      <c r="AP125" s="18"/>
      <c r="AQ125" s="200">
        <f t="shared" si="14"/>
        <v>1</v>
      </c>
      <c r="AR125" s="200">
        <f t="shared" si="15"/>
        <v>1</v>
      </c>
      <c r="AS125" s="200">
        <f t="shared" si="16"/>
        <v>1</v>
      </c>
      <c r="AT125" s="200">
        <f t="shared" si="17"/>
        <v>0</v>
      </c>
      <c r="AU125" s="34"/>
      <c r="AV125" s="200">
        <f t="shared" si="18"/>
        <v>1</v>
      </c>
      <c r="AW125" s="200">
        <f t="shared" si="19"/>
        <v>1</v>
      </c>
      <c r="AX125" s="200">
        <f t="shared" si="20"/>
        <v>1</v>
      </c>
      <c r="AY125" s="200">
        <f t="shared" si="21"/>
        <v>1</v>
      </c>
      <c r="AZ125" s="200">
        <f t="shared" si="22"/>
        <v>1</v>
      </c>
      <c r="BA125" s="34"/>
      <c r="BB125" s="200">
        <f t="shared" si="23"/>
        <v>1</v>
      </c>
      <c r="BD125" s="236" t="s">
        <v>163</v>
      </c>
      <c r="BE125" s="237"/>
      <c r="BF125" s="237"/>
      <c r="BG125" s="237"/>
      <c r="BH125" s="237"/>
      <c r="BI125" s="237"/>
      <c r="BJ125" s="237"/>
      <c r="BK125" s="237"/>
      <c r="BL125" s="237"/>
      <c r="BM125" s="237"/>
      <c r="BN125" s="237"/>
      <c r="BO125" s="221"/>
      <c r="BP125" s="221"/>
      <c r="BQ125" s="221"/>
      <c r="BR125" s="221"/>
      <c r="BS125" s="221"/>
      <c r="BT125" s="221"/>
      <c r="BU125" s="221"/>
      <c r="BV125" s="221"/>
      <c r="BW125" s="221"/>
      <c r="BX125" s="221"/>
      <c r="BY125" s="221"/>
    </row>
    <row r="126" spans="1:77" ht="18.95" customHeight="1" x14ac:dyDescent="0.25">
      <c r="A126" s="233"/>
      <c r="B126" s="32" t="s">
        <v>1</v>
      </c>
      <c r="C126" s="30">
        <v>42494</v>
      </c>
      <c r="D126" s="18"/>
      <c r="E126" s="17"/>
      <c r="F126" s="17" t="s">
        <v>52</v>
      </c>
      <c r="G126" s="17"/>
      <c r="H126" s="17"/>
      <c r="I126" s="18"/>
      <c r="J126" s="17"/>
      <c r="K126" s="17"/>
      <c r="L126" s="17"/>
      <c r="M126" s="17"/>
      <c r="N126" s="18"/>
      <c r="O126" s="17" t="s">
        <v>112</v>
      </c>
      <c r="P126" s="17" t="s">
        <v>54</v>
      </c>
      <c r="Q126" s="17" t="s">
        <v>115</v>
      </c>
      <c r="R126" s="18"/>
      <c r="S126" s="18"/>
      <c r="T126" s="17" t="s">
        <v>66</v>
      </c>
      <c r="U126" s="17" t="s">
        <v>116</v>
      </c>
      <c r="V126" s="17" t="s">
        <v>67</v>
      </c>
      <c r="W126" s="17" t="s">
        <v>91</v>
      </c>
      <c r="X126" s="18"/>
      <c r="Y126" s="17"/>
      <c r="Z126" s="81"/>
      <c r="AA126" s="82"/>
      <c r="AB126" s="177" t="s">
        <v>57</v>
      </c>
      <c r="AC126" s="33"/>
      <c r="AD126" s="18"/>
      <c r="AE126" s="17" t="s">
        <v>17</v>
      </c>
      <c r="AF126" s="17" t="s">
        <v>117</v>
      </c>
      <c r="AG126" s="18"/>
      <c r="AH126" s="17" t="s">
        <v>17</v>
      </c>
      <c r="AI126" s="17"/>
      <c r="AJ126" s="18"/>
      <c r="AK126" s="17" t="s">
        <v>17</v>
      </c>
      <c r="AL126" s="17"/>
      <c r="AM126" s="18"/>
      <c r="AN126" s="180">
        <f t="shared" si="12"/>
        <v>4</v>
      </c>
      <c r="AO126" s="180">
        <f t="shared" si="13"/>
        <v>3</v>
      </c>
      <c r="AP126" s="18"/>
      <c r="AQ126" s="200">
        <f t="shared" si="14"/>
        <v>1</v>
      </c>
      <c r="AR126" s="200">
        <f t="shared" si="15"/>
        <v>1</v>
      </c>
      <c r="AS126" s="200">
        <f t="shared" si="16"/>
        <v>1</v>
      </c>
      <c r="AT126" s="200">
        <f t="shared" si="17"/>
        <v>1</v>
      </c>
      <c r="AU126" s="34"/>
      <c r="AV126" s="200">
        <f t="shared" si="18"/>
        <v>1</v>
      </c>
      <c r="AW126" s="200">
        <f t="shared" si="19"/>
        <v>1</v>
      </c>
      <c r="AX126" s="200">
        <f t="shared" si="20"/>
        <v>1</v>
      </c>
      <c r="AY126" s="200">
        <f t="shared" si="21"/>
        <v>1</v>
      </c>
      <c r="AZ126" s="200">
        <f t="shared" si="22"/>
        <v>0</v>
      </c>
      <c r="BA126" s="34"/>
      <c r="BB126" s="200">
        <f t="shared" si="23"/>
        <v>1</v>
      </c>
      <c r="BD126" s="218"/>
      <c r="BE126" s="218"/>
      <c r="BF126" s="218"/>
      <c r="BG126" s="218"/>
      <c r="BH126" s="218"/>
      <c r="BI126" s="218"/>
      <c r="BJ126" s="218"/>
      <c r="BK126" s="218"/>
      <c r="BL126" s="218"/>
      <c r="BM126" s="218"/>
      <c r="BN126" s="218"/>
      <c r="BO126" s="221"/>
      <c r="BP126" s="221"/>
      <c r="BQ126" s="221"/>
      <c r="BR126" s="221"/>
      <c r="BS126" s="221"/>
      <c r="BT126" s="221"/>
      <c r="BU126" s="221"/>
      <c r="BV126" s="221"/>
      <c r="BW126" s="221"/>
      <c r="BX126" s="221"/>
      <c r="BY126" s="221"/>
    </row>
    <row r="127" spans="1:77" ht="18.95" customHeight="1" x14ac:dyDescent="0.25">
      <c r="A127" s="233"/>
      <c r="B127" s="78" t="s">
        <v>2</v>
      </c>
      <c r="C127" s="79">
        <v>42495</v>
      </c>
      <c r="D127" s="18"/>
      <c r="E127" s="17"/>
      <c r="F127" s="17" t="s">
        <v>52</v>
      </c>
      <c r="G127" s="17"/>
      <c r="H127" s="17"/>
      <c r="I127" s="18"/>
      <c r="J127" s="17"/>
      <c r="K127" s="17"/>
      <c r="L127" s="17"/>
      <c r="M127" s="17"/>
      <c r="N127" s="18"/>
      <c r="O127" s="17" t="s">
        <v>115</v>
      </c>
      <c r="P127" s="17" t="s">
        <v>54</v>
      </c>
      <c r="Q127" s="17" t="s">
        <v>57</v>
      </c>
      <c r="R127" s="18"/>
      <c r="S127" s="18"/>
      <c r="T127" s="17" t="s">
        <v>91</v>
      </c>
      <c r="U127" s="17" t="s">
        <v>67</v>
      </c>
      <c r="V127" s="17" t="s">
        <v>109</v>
      </c>
      <c r="W127" s="17" t="s">
        <v>66</v>
      </c>
      <c r="X127" s="18"/>
      <c r="Y127" s="17"/>
      <c r="Z127" s="81"/>
      <c r="AA127" s="82"/>
      <c r="AB127" s="177" t="s">
        <v>112</v>
      </c>
      <c r="AC127" s="33"/>
      <c r="AD127" s="18"/>
      <c r="AE127" s="17"/>
      <c r="AF127" s="17" t="s">
        <v>117</v>
      </c>
      <c r="AG127" s="18"/>
      <c r="AH127" s="17"/>
      <c r="AI127" s="17"/>
      <c r="AJ127" s="18"/>
      <c r="AK127" s="17"/>
      <c r="AL127" s="17"/>
      <c r="AM127" s="18"/>
      <c r="AN127" s="180">
        <f t="shared" si="12"/>
        <v>4</v>
      </c>
      <c r="AO127" s="180">
        <f t="shared" si="13"/>
        <v>3</v>
      </c>
      <c r="AP127" s="18"/>
      <c r="AQ127" s="200">
        <f t="shared" si="14"/>
        <v>1</v>
      </c>
      <c r="AR127" s="200">
        <f t="shared" si="15"/>
        <v>1</v>
      </c>
      <c r="AS127" s="200">
        <f t="shared" si="16"/>
        <v>1</v>
      </c>
      <c r="AT127" s="200">
        <f t="shared" si="17"/>
        <v>1</v>
      </c>
      <c r="AU127" s="34"/>
      <c r="AV127" s="200">
        <f t="shared" si="18"/>
        <v>1</v>
      </c>
      <c r="AW127" s="200">
        <f t="shared" si="19"/>
        <v>1</v>
      </c>
      <c r="AX127" s="200">
        <f t="shared" si="20"/>
        <v>1</v>
      </c>
      <c r="AY127" s="200">
        <f t="shared" si="21"/>
        <v>1</v>
      </c>
      <c r="AZ127" s="200">
        <f t="shared" si="22"/>
        <v>0</v>
      </c>
      <c r="BA127" s="34"/>
      <c r="BB127" s="200">
        <f t="shared" si="23"/>
        <v>1</v>
      </c>
      <c r="BD127" s="218"/>
      <c r="BE127" s="218"/>
      <c r="BF127" s="218"/>
      <c r="BG127" s="218"/>
      <c r="BH127" s="218"/>
      <c r="BI127" s="218"/>
      <c r="BJ127" s="218"/>
      <c r="BK127" s="218"/>
      <c r="BL127" s="218"/>
      <c r="BM127" s="218"/>
      <c r="BN127" s="218"/>
      <c r="BO127" s="221"/>
      <c r="BP127" s="221"/>
      <c r="BQ127" s="221"/>
      <c r="BR127" s="221"/>
      <c r="BS127" s="221"/>
      <c r="BT127" s="221"/>
      <c r="BU127" s="221"/>
      <c r="BV127" s="221"/>
      <c r="BW127" s="221"/>
      <c r="BX127" s="221"/>
      <c r="BY127" s="221"/>
    </row>
    <row r="128" spans="1:77" ht="18.95" customHeight="1" x14ac:dyDescent="0.25">
      <c r="A128" s="233"/>
      <c r="B128" s="32" t="s">
        <v>3</v>
      </c>
      <c r="C128" s="30">
        <v>42496</v>
      </c>
      <c r="D128" s="154" t="s">
        <v>139</v>
      </c>
      <c r="E128" s="17" t="s">
        <v>109</v>
      </c>
      <c r="F128" s="17" t="s">
        <v>54</v>
      </c>
      <c r="G128" s="17" t="s">
        <v>67</v>
      </c>
      <c r="H128" s="17" t="s">
        <v>91</v>
      </c>
      <c r="I128" s="18"/>
      <c r="J128" s="17"/>
      <c r="K128" s="17"/>
      <c r="L128" s="17"/>
      <c r="M128" s="17"/>
      <c r="N128" s="18"/>
      <c r="O128" s="17"/>
      <c r="P128" s="17" t="s">
        <v>52</v>
      </c>
      <c r="Q128" s="17"/>
      <c r="R128" s="18"/>
      <c r="S128" s="18"/>
      <c r="T128" s="17" t="s">
        <v>58</v>
      </c>
      <c r="U128" s="17" t="s">
        <v>57</v>
      </c>
      <c r="V128" s="17" t="s">
        <v>112</v>
      </c>
      <c r="W128" s="17" t="s">
        <v>115</v>
      </c>
      <c r="X128" s="18"/>
      <c r="Y128" s="17" t="s">
        <v>66</v>
      </c>
      <c r="Z128" s="81"/>
      <c r="AA128" s="82"/>
      <c r="AB128" s="177"/>
      <c r="AC128" s="33"/>
      <c r="AD128" s="18"/>
      <c r="AE128" s="17" t="s">
        <v>16</v>
      </c>
      <c r="AF128" s="17" t="s">
        <v>117</v>
      </c>
      <c r="AG128" s="18"/>
      <c r="AH128" s="17" t="s">
        <v>44</v>
      </c>
      <c r="AI128" s="17"/>
      <c r="AJ128" s="18"/>
      <c r="AK128" s="17" t="s">
        <v>28</v>
      </c>
      <c r="AL128" s="17"/>
      <c r="AM128" s="18"/>
      <c r="AN128" s="180">
        <f t="shared" si="12"/>
        <v>4</v>
      </c>
      <c r="AO128" s="180">
        <f t="shared" si="13"/>
        <v>4</v>
      </c>
      <c r="AP128" s="18"/>
      <c r="AQ128" s="200">
        <f t="shared" si="14"/>
        <v>1</v>
      </c>
      <c r="AR128" s="200">
        <f t="shared" si="15"/>
        <v>1</v>
      </c>
      <c r="AS128" s="200">
        <f t="shared" si="16"/>
        <v>1</v>
      </c>
      <c r="AT128" s="200">
        <f t="shared" si="17"/>
        <v>1</v>
      </c>
      <c r="AU128" s="34"/>
      <c r="AV128" s="200">
        <f t="shared" si="18"/>
        <v>1</v>
      </c>
      <c r="AW128" s="200">
        <f t="shared" si="19"/>
        <v>1</v>
      </c>
      <c r="AX128" s="200">
        <f t="shared" si="20"/>
        <v>1</v>
      </c>
      <c r="AY128" s="200">
        <f t="shared" si="21"/>
        <v>1</v>
      </c>
      <c r="AZ128" s="200">
        <f t="shared" si="22"/>
        <v>1</v>
      </c>
      <c r="BA128" s="34"/>
      <c r="BB128" s="200">
        <f t="shared" si="23"/>
        <v>1</v>
      </c>
      <c r="BD128" s="219" t="s">
        <v>175</v>
      </c>
      <c r="BE128" s="219"/>
      <c r="BF128" s="219"/>
      <c r="BG128" s="219"/>
      <c r="BH128" s="219"/>
      <c r="BI128" s="219"/>
      <c r="BJ128" s="196"/>
      <c r="BK128" s="196"/>
      <c r="BL128" s="196"/>
      <c r="BM128" s="179"/>
      <c r="BN128" s="179"/>
      <c r="BO128" s="221"/>
      <c r="BP128" s="221"/>
      <c r="BQ128" s="221"/>
      <c r="BR128" s="221"/>
      <c r="BS128" s="221"/>
      <c r="BT128" s="221"/>
      <c r="BU128" s="221"/>
      <c r="BV128" s="221"/>
      <c r="BW128" s="221"/>
      <c r="BX128" s="221"/>
      <c r="BY128" s="221"/>
    </row>
    <row r="129" spans="1:85" ht="18.95" customHeight="1" x14ac:dyDescent="0.25">
      <c r="A129" s="233"/>
      <c r="B129" s="45" t="s">
        <v>4</v>
      </c>
      <c r="C129" s="46">
        <v>42497</v>
      </c>
      <c r="D129" s="47"/>
      <c r="E129" s="48" t="s">
        <v>67</v>
      </c>
      <c r="F129" s="48" t="s">
        <v>54</v>
      </c>
      <c r="G129" s="48" t="s">
        <v>109</v>
      </c>
      <c r="H129" s="48" t="s">
        <v>66</v>
      </c>
      <c r="I129" s="47"/>
      <c r="J129" s="48"/>
      <c r="K129" s="48"/>
      <c r="L129" s="48"/>
      <c r="M129" s="48"/>
      <c r="N129" s="47"/>
      <c r="O129" s="48"/>
      <c r="P129" s="48" t="s">
        <v>52</v>
      </c>
      <c r="Q129" s="48"/>
      <c r="R129" s="47"/>
      <c r="S129" s="47"/>
      <c r="T129" s="48" t="s">
        <v>115</v>
      </c>
      <c r="U129" s="48" t="s">
        <v>112</v>
      </c>
      <c r="V129" s="48" t="s">
        <v>58</v>
      </c>
      <c r="W129" s="48" t="s">
        <v>57</v>
      </c>
      <c r="X129" s="49"/>
      <c r="Y129" s="158" t="s">
        <v>91</v>
      </c>
      <c r="Z129" s="85"/>
      <c r="AA129" s="86"/>
      <c r="AB129" s="48"/>
      <c r="AC129" s="181"/>
      <c r="AD129" s="47"/>
      <c r="AE129" s="48"/>
      <c r="AF129" s="48" t="s">
        <v>117</v>
      </c>
      <c r="AG129" s="47"/>
      <c r="AH129" s="48"/>
      <c r="AI129" s="48"/>
      <c r="AJ129" s="47"/>
      <c r="AK129" s="48"/>
      <c r="AL129" s="48"/>
      <c r="AM129" s="47"/>
      <c r="AN129" s="180">
        <f t="shared" si="12"/>
        <v>4</v>
      </c>
      <c r="AO129" s="180">
        <f t="shared" si="13"/>
        <v>4</v>
      </c>
      <c r="AP129" s="47"/>
      <c r="AQ129" s="200">
        <f t="shared" si="14"/>
        <v>1</v>
      </c>
      <c r="AR129" s="200">
        <f t="shared" si="15"/>
        <v>1</v>
      </c>
      <c r="AS129" s="200">
        <f t="shared" si="16"/>
        <v>1</v>
      </c>
      <c r="AT129" s="200">
        <f t="shared" si="17"/>
        <v>1</v>
      </c>
      <c r="AU129" s="34"/>
      <c r="AV129" s="200">
        <f t="shared" si="18"/>
        <v>1</v>
      </c>
      <c r="AW129" s="200">
        <f t="shared" si="19"/>
        <v>1</v>
      </c>
      <c r="AX129" s="200">
        <f t="shared" si="20"/>
        <v>1</v>
      </c>
      <c r="AY129" s="200">
        <f t="shared" si="21"/>
        <v>1</v>
      </c>
      <c r="AZ129" s="200">
        <f t="shared" si="22"/>
        <v>1</v>
      </c>
      <c r="BA129" s="34"/>
      <c r="BB129" s="200">
        <f t="shared" si="23"/>
        <v>1</v>
      </c>
      <c r="BD129" s="218"/>
      <c r="BE129" s="218"/>
      <c r="BF129" s="218"/>
      <c r="BG129" s="218"/>
      <c r="BH129" s="218"/>
      <c r="BI129" s="218"/>
      <c r="BJ129" s="218"/>
      <c r="BK129" s="218"/>
      <c r="BL129" s="218"/>
      <c r="BM129" s="218"/>
      <c r="BN129" s="218"/>
      <c r="BO129" s="221"/>
      <c r="BP129" s="221"/>
      <c r="BQ129" s="221"/>
      <c r="BR129" s="221"/>
      <c r="BS129" s="221"/>
      <c r="BT129" s="221"/>
      <c r="BU129" s="221"/>
      <c r="BV129" s="221"/>
      <c r="BW129" s="221"/>
      <c r="BX129" s="221"/>
      <c r="BY129" s="221"/>
    </row>
    <row r="130" spans="1:85" ht="18.95" customHeight="1" x14ac:dyDescent="0.25">
      <c r="A130" s="234"/>
      <c r="B130" s="122" t="s">
        <v>5</v>
      </c>
      <c r="C130" s="123">
        <v>42498</v>
      </c>
      <c r="D130" s="124"/>
      <c r="E130" s="125" t="s">
        <v>57</v>
      </c>
      <c r="F130" s="125" t="s">
        <v>54</v>
      </c>
      <c r="G130" s="125" t="s">
        <v>112</v>
      </c>
      <c r="H130" s="125" t="s">
        <v>115</v>
      </c>
      <c r="I130" s="124"/>
      <c r="J130" s="125" t="s">
        <v>91</v>
      </c>
      <c r="K130" s="125" t="s">
        <v>109</v>
      </c>
      <c r="L130" s="125" t="s">
        <v>66</v>
      </c>
      <c r="M130" s="125" t="s">
        <v>67</v>
      </c>
      <c r="N130" s="124"/>
      <c r="O130" s="125"/>
      <c r="P130" s="125" t="s">
        <v>52</v>
      </c>
      <c r="Q130" s="125"/>
      <c r="R130" s="124"/>
      <c r="S130" s="124"/>
      <c r="T130" s="125"/>
      <c r="U130" s="125"/>
      <c r="V130" s="125"/>
      <c r="W130" s="125"/>
      <c r="X130" s="126"/>
      <c r="Y130" s="125" t="s">
        <v>54</v>
      </c>
      <c r="Z130" s="127"/>
      <c r="AA130" s="128"/>
      <c r="AB130" s="125"/>
      <c r="AC130" s="182"/>
      <c r="AD130" s="124"/>
      <c r="AE130" s="125"/>
      <c r="AF130" s="125" t="s">
        <v>117</v>
      </c>
      <c r="AG130" s="124"/>
      <c r="AH130" s="125"/>
      <c r="AI130" s="125"/>
      <c r="AJ130" s="124"/>
      <c r="AK130" s="125"/>
      <c r="AL130" s="125"/>
      <c r="AM130" s="124"/>
      <c r="AN130" s="180">
        <f t="shared" ref="AN130:AN193" si="24">COUNTIF(E130:AK130,"J*")</f>
        <v>4</v>
      </c>
      <c r="AO130" s="180">
        <f t="shared" ref="AO130:AO193" si="25">COUNTIF(E130:AK130,"N*")</f>
        <v>3</v>
      </c>
      <c r="AP130" s="47"/>
      <c r="AQ130" s="200">
        <f t="shared" si="14"/>
        <v>1</v>
      </c>
      <c r="AR130" s="200">
        <f t="shared" si="15"/>
        <v>1</v>
      </c>
      <c r="AS130" s="200">
        <f t="shared" si="16"/>
        <v>1</v>
      </c>
      <c r="AT130" s="200">
        <f t="shared" si="17"/>
        <v>1</v>
      </c>
      <c r="AU130" s="34"/>
      <c r="AV130" s="200">
        <f t="shared" si="18"/>
        <v>1</v>
      </c>
      <c r="AW130" s="200">
        <f t="shared" si="19"/>
        <v>1</v>
      </c>
      <c r="AX130" s="200">
        <f t="shared" si="20"/>
        <v>1</v>
      </c>
      <c r="AY130" s="200">
        <f t="shared" si="21"/>
        <v>1</v>
      </c>
      <c r="AZ130" s="200">
        <f t="shared" si="22"/>
        <v>0</v>
      </c>
      <c r="BA130" s="34"/>
      <c r="BB130" s="200">
        <f t="shared" si="23"/>
        <v>1</v>
      </c>
      <c r="BD130" s="222" t="s">
        <v>137</v>
      </c>
      <c r="BE130" s="222"/>
      <c r="BF130" s="222"/>
      <c r="BG130" s="222"/>
      <c r="BH130" s="222"/>
      <c r="BI130" s="222"/>
      <c r="BJ130" s="222"/>
      <c r="BK130" s="222"/>
      <c r="BL130" s="222"/>
      <c r="BM130" s="222"/>
      <c r="BN130" s="222"/>
      <c r="BO130" s="221"/>
      <c r="BP130" s="221"/>
      <c r="BQ130" s="221"/>
      <c r="BR130" s="221"/>
      <c r="BS130" s="221"/>
      <c r="BT130" s="221"/>
      <c r="BU130" s="221"/>
      <c r="BV130" s="221"/>
      <c r="BW130" s="221"/>
      <c r="BX130" s="221"/>
      <c r="BY130" s="221"/>
    </row>
    <row r="131" spans="1:85" ht="18.95" customHeight="1" x14ac:dyDescent="0.25">
      <c r="A131" s="232">
        <v>20</v>
      </c>
      <c r="B131" s="32" t="s">
        <v>6</v>
      </c>
      <c r="C131" s="30">
        <v>42499</v>
      </c>
      <c r="D131" s="18"/>
      <c r="E131" s="17" t="s">
        <v>112</v>
      </c>
      <c r="F131" s="17" t="s">
        <v>54</v>
      </c>
      <c r="G131" s="17" t="s">
        <v>115</v>
      </c>
      <c r="H131" s="17" t="s">
        <v>57</v>
      </c>
      <c r="I131" s="18"/>
      <c r="J131" s="17" t="s">
        <v>66</v>
      </c>
      <c r="K131" s="17" t="s">
        <v>67</v>
      </c>
      <c r="L131" s="17" t="s">
        <v>91</v>
      </c>
      <c r="M131" s="17" t="s">
        <v>37</v>
      </c>
      <c r="N131" s="18"/>
      <c r="O131" s="17"/>
      <c r="P131" s="17"/>
      <c r="Q131" s="17"/>
      <c r="R131" s="18"/>
      <c r="S131" s="18"/>
      <c r="T131" s="17"/>
      <c r="U131" s="17"/>
      <c r="V131" s="17"/>
      <c r="W131" s="17"/>
      <c r="X131" s="18"/>
      <c r="Y131" s="158" t="s">
        <v>54</v>
      </c>
      <c r="Z131" s="81"/>
      <c r="AA131" s="82"/>
      <c r="AB131" s="177"/>
      <c r="AC131" s="33"/>
      <c r="AD131" s="18"/>
      <c r="AE131" s="17" t="s">
        <v>17</v>
      </c>
      <c r="AF131" s="17"/>
      <c r="AG131" s="18"/>
      <c r="AH131" s="17" t="s">
        <v>17</v>
      </c>
      <c r="AI131" s="17" t="s">
        <v>117</v>
      </c>
      <c r="AJ131" s="18"/>
      <c r="AK131" s="17" t="s">
        <v>53</v>
      </c>
      <c r="AL131" s="17"/>
      <c r="AM131" s="18"/>
      <c r="AN131" s="180">
        <f t="shared" si="24"/>
        <v>3</v>
      </c>
      <c r="AO131" s="180">
        <f t="shared" si="25"/>
        <v>3</v>
      </c>
      <c r="AP131" s="18"/>
      <c r="AQ131" s="200">
        <f t="shared" ref="AQ131:AQ194" si="26">COUNTIF(E131:AL131,"J-CG*")</f>
        <v>1</v>
      </c>
      <c r="AR131" s="200">
        <f t="shared" ref="AR131:AR194" si="27">COUNTIF(E131:AL131,"J")</f>
        <v>1</v>
      </c>
      <c r="AS131" s="200">
        <f t="shared" ref="AS131:AS194" si="28">COUNTIF(E131:AL131,"J-71")</f>
        <v>1</v>
      </c>
      <c r="AT131" s="200">
        <f t="shared" ref="AT131:AT194" si="29">COUNTIF(E131:AK131,"J-4")+COUNTIF(E131:AK131,"J-Tach.")</f>
        <v>0</v>
      </c>
      <c r="AU131" s="34"/>
      <c r="AV131" s="200">
        <f t="shared" ref="AV131:AV194" si="30">COUNTIF(E131:AL131,"*N-CG*")</f>
        <v>1</v>
      </c>
      <c r="AW131" s="200">
        <f t="shared" ref="AW131:AW194" si="31">COUNTIF(E131:AL131,"N-1")+COUNTIF(E131:AL131,"N-CG-1")</f>
        <v>1</v>
      </c>
      <c r="AX131" s="200">
        <f t="shared" ref="AX131:AX194" si="32">COUNTIF(E131:AL131,"N-2")+COUNTIF(E131:AL131,"N-CG-2")</f>
        <v>1</v>
      </c>
      <c r="AY131" s="200">
        <f t="shared" ref="AY131:AY194" si="33">COUNTIF(E131:AL131,"N-71")</f>
        <v>1</v>
      </c>
      <c r="AZ131" s="200">
        <f t="shared" ref="AZ131:AZ194" si="34">COUNTIF(E131:AL131,"N-3")</f>
        <v>0</v>
      </c>
      <c r="BA131" s="34"/>
      <c r="BB131" s="200">
        <f t="shared" ref="BB131:BB194" si="35">COUNTIF(E131:AL131,"P")+COUNTIF(E131:AL131,"PD")+COUNTIF(E131:AL131,"PF")+COUNTIF(E131:AL131,"Ast")</f>
        <v>1</v>
      </c>
      <c r="BD131" s="216" t="s">
        <v>152</v>
      </c>
      <c r="BE131" s="216"/>
      <c r="BF131" s="216"/>
      <c r="BG131" s="216"/>
      <c r="BH131" s="216"/>
      <c r="BI131" s="216"/>
      <c r="BJ131" s="197"/>
      <c r="BK131" s="197"/>
      <c r="BL131" s="197"/>
      <c r="BM131" s="197"/>
      <c r="BN131" s="197"/>
      <c r="BO131" s="221"/>
      <c r="BP131" s="221"/>
      <c r="BQ131" s="221"/>
      <c r="BR131" s="221"/>
      <c r="BS131" s="221"/>
      <c r="BT131" s="221"/>
      <c r="BU131" s="221"/>
      <c r="BV131" s="221"/>
      <c r="BW131" s="221"/>
      <c r="BX131" s="221"/>
      <c r="BY131" s="221"/>
    </row>
    <row r="132" spans="1:85" ht="18.95" customHeight="1" x14ac:dyDescent="0.25">
      <c r="A132" s="233"/>
      <c r="B132" s="32" t="s">
        <v>0</v>
      </c>
      <c r="C132" s="30">
        <v>42500</v>
      </c>
      <c r="D132" s="154" t="s">
        <v>139</v>
      </c>
      <c r="E132" s="17"/>
      <c r="F132" s="17" t="s">
        <v>52</v>
      </c>
      <c r="G132" s="17"/>
      <c r="H132" s="17"/>
      <c r="I132" s="18"/>
      <c r="J132" s="17" t="s">
        <v>115</v>
      </c>
      <c r="K132" s="17" t="s">
        <v>57</v>
      </c>
      <c r="L132" s="17" t="s">
        <v>58</v>
      </c>
      <c r="M132" s="17" t="s">
        <v>112</v>
      </c>
      <c r="N132" s="18"/>
      <c r="O132" s="17" t="s">
        <v>51</v>
      </c>
      <c r="P132" s="17" t="s">
        <v>91</v>
      </c>
      <c r="Q132" s="17" t="s">
        <v>32</v>
      </c>
      <c r="R132" s="18"/>
      <c r="S132" s="18"/>
      <c r="T132" s="17"/>
      <c r="U132" s="17"/>
      <c r="V132" s="17"/>
      <c r="W132" s="17"/>
      <c r="X132" s="18"/>
      <c r="Y132" s="17"/>
      <c r="Z132" s="81"/>
      <c r="AA132" s="82"/>
      <c r="AB132" s="177" t="s">
        <v>67</v>
      </c>
      <c r="AC132" s="33"/>
      <c r="AD132" s="18"/>
      <c r="AE132" s="17" t="s">
        <v>17</v>
      </c>
      <c r="AF132" s="17"/>
      <c r="AG132" s="18"/>
      <c r="AH132" s="17" t="s">
        <v>66</v>
      </c>
      <c r="AI132" s="17" t="s">
        <v>117</v>
      </c>
      <c r="AJ132" s="18"/>
      <c r="AK132" s="17" t="s">
        <v>53</v>
      </c>
      <c r="AL132" s="17"/>
      <c r="AM132" s="18"/>
      <c r="AN132" s="180">
        <f t="shared" si="24"/>
        <v>3</v>
      </c>
      <c r="AO132" s="180">
        <f t="shared" si="25"/>
        <v>4</v>
      </c>
      <c r="AP132" s="18"/>
      <c r="AQ132" s="200">
        <f t="shared" si="26"/>
        <v>1</v>
      </c>
      <c r="AR132" s="200">
        <f t="shared" si="27"/>
        <v>1</v>
      </c>
      <c r="AS132" s="200">
        <f t="shared" si="28"/>
        <v>1</v>
      </c>
      <c r="AT132" s="200">
        <f t="shared" si="29"/>
        <v>0</v>
      </c>
      <c r="AU132" s="34"/>
      <c r="AV132" s="200">
        <f t="shared" si="30"/>
        <v>1</v>
      </c>
      <c r="AW132" s="200">
        <f t="shared" si="31"/>
        <v>1</v>
      </c>
      <c r="AX132" s="200">
        <f t="shared" si="32"/>
        <v>1</v>
      </c>
      <c r="AY132" s="200">
        <f t="shared" si="33"/>
        <v>1</v>
      </c>
      <c r="AZ132" s="200">
        <f t="shared" si="34"/>
        <v>1</v>
      </c>
      <c r="BA132" s="34"/>
      <c r="BB132" s="200">
        <f t="shared" si="35"/>
        <v>1</v>
      </c>
      <c r="BD132" s="226" t="s">
        <v>165</v>
      </c>
      <c r="BE132" s="226"/>
      <c r="BF132" s="226"/>
      <c r="BG132" s="226"/>
      <c r="BH132" s="226"/>
      <c r="BI132" s="226"/>
      <c r="BJ132" s="226"/>
      <c r="BK132" s="226"/>
      <c r="BL132" s="226"/>
      <c r="BM132" s="240" t="s">
        <v>167</v>
      </c>
      <c r="BN132" s="240"/>
      <c r="BO132" s="240"/>
      <c r="BP132" s="240"/>
      <c r="BQ132" s="240"/>
      <c r="BR132" s="240"/>
      <c r="BS132" s="240"/>
      <c r="BT132" s="240"/>
      <c r="BU132" s="240"/>
      <c r="BV132" s="240"/>
      <c r="BW132" s="219" t="s">
        <v>175</v>
      </c>
      <c r="BX132" s="219"/>
      <c r="BY132" s="219"/>
      <c r="BZ132" s="219"/>
      <c r="CA132" s="36"/>
      <c r="CB132" s="36"/>
      <c r="CC132" s="36"/>
      <c r="CD132" s="36"/>
      <c r="CE132" s="36"/>
      <c r="CF132" s="36"/>
      <c r="CG132" s="36"/>
    </row>
    <row r="133" spans="1:85" ht="18.95" customHeight="1" x14ac:dyDescent="0.25">
      <c r="A133" s="233"/>
      <c r="B133" s="32" t="s">
        <v>1</v>
      </c>
      <c r="C133" s="30">
        <v>42501</v>
      </c>
      <c r="D133" s="18"/>
      <c r="E133" s="17"/>
      <c r="F133" s="17" t="s">
        <v>52</v>
      </c>
      <c r="G133" s="17"/>
      <c r="H133" s="17"/>
      <c r="I133" s="18"/>
      <c r="J133" s="17" t="s">
        <v>57</v>
      </c>
      <c r="K133" s="17" t="s">
        <v>112</v>
      </c>
      <c r="L133" s="17" t="s">
        <v>34</v>
      </c>
      <c r="M133" s="17" t="s">
        <v>115</v>
      </c>
      <c r="N133" s="18"/>
      <c r="O133" s="17" t="s">
        <v>67</v>
      </c>
      <c r="P133" s="17" t="s">
        <v>66</v>
      </c>
      <c r="Q133" s="17" t="s">
        <v>51</v>
      </c>
      <c r="R133" s="18"/>
      <c r="S133" s="18"/>
      <c r="T133" s="17"/>
      <c r="U133" s="17"/>
      <c r="V133" s="17"/>
      <c r="W133" s="17"/>
      <c r="X133" s="18"/>
      <c r="Y133" s="17"/>
      <c r="Z133" s="81"/>
      <c r="AA133" s="82"/>
      <c r="AB133" s="177" t="s">
        <v>91</v>
      </c>
      <c r="AC133" s="33"/>
      <c r="AD133" s="18"/>
      <c r="AE133" s="17" t="s">
        <v>17</v>
      </c>
      <c r="AF133" s="17"/>
      <c r="AG133" s="18"/>
      <c r="AH133" s="17" t="s">
        <v>17</v>
      </c>
      <c r="AI133" s="17" t="s">
        <v>117</v>
      </c>
      <c r="AJ133" s="18"/>
      <c r="AK133" s="17" t="s">
        <v>53</v>
      </c>
      <c r="AL133" s="17"/>
      <c r="AM133" s="18"/>
      <c r="AN133" s="180">
        <f t="shared" si="24"/>
        <v>3</v>
      </c>
      <c r="AO133" s="180">
        <f t="shared" si="25"/>
        <v>3</v>
      </c>
      <c r="AP133" s="18"/>
      <c r="AQ133" s="200">
        <f t="shared" si="26"/>
        <v>1</v>
      </c>
      <c r="AR133" s="200">
        <f t="shared" si="27"/>
        <v>1</v>
      </c>
      <c r="AS133" s="200">
        <f t="shared" si="28"/>
        <v>1</v>
      </c>
      <c r="AT133" s="200">
        <f t="shared" si="29"/>
        <v>0</v>
      </c>
      <c r="AU133" s="34"/>
      <c r="AV133" s="200">
        <f t="shared" si="30"/>
        <v>1</v>
      </c>
      <c r="AW133" s="200">
        <f t="shared" si="31"/>
        <v>1</v>
      </c>
      <c r="AX133" s="200">
        <f t="shared" si="32"/>
        <v>1</v>
      </c>
      <c r="AY133" s="200">
        <f t="shared" si="33"/>
        <v>1</v>
      </c>
      <c r="AZ133" s="200">
        <f t="shared" si="34"/>
        <v>0</v>
      </c>
      <c r="BA133" s="34"/>
      <c r="BB133" s="200">
        <f t="shared" si="35"/>
        <v>1</v>
      </c>
      <c r="BO133" s="221"/>
      <c r="BP133" s="221"/>
      <c r="BQ133" s="221"/>
      <c r="BR133" s="221"/>
      <c r="BS133" s="221"/>
      <c r="BT133" s="221"/>
      <c r="BU133" s="221"/>
      <c r="BV133" s="221"/>
      <c r="BW133" s="221"/>
      <c r="BX133" s="221"/>
      <c r="BY133" s="221"/>
      <c r="CA133" s="36"/>
      <c r="CB133" s="36"/>
      <c r="CC133" s="36"/>
      <c r="CD133" s="36"/>
      <c r="CE133" s="36"/>
      <c r="CF133" s="36"/>
      <c r="CG133" s="36"/>
    </row>
    <row r="134" spans="1:85" ht="18.95" customHeight="1" x14ac:dyDescent="0.25">
      <c r="A134" s="233"/>
      <c r="B134" s="32" t="s">
        <v>2</v>
      </c>
      <c r="C134" s="30">
        <v>42502</v>
      </c>
      <c r="D134" s="18"/>
      <c r="E134" s="17"/>
      <c r="F134" s="17"/>
      <c r="G134" s="17"/>
      <c r="H134" s="17"/>
      <c r="I134" s="18"/>
      <c r="J134" s="17"/>
      <c r="K134" s="17"/>
      <c r="L134" s="17" t="s">
        <v>37</v>
      </c>
      <c r="M134" s="17"/>
      <c r="N134" s="18"/>
      <c r="O134" s="17" t="s">
        <v>46</v>
      </c>
      <c r="P134" s="17" t="s">
        <v>46</v>
      </c>
      <c r="Q134" s="17" t="s">
        <v>56</v>
      </c>
      <c r="R134" s="18"/>
      <c r="S134" s="18"/>
      <c r="T134" s="17" t="s">
        <v>37</v>
      </c>
      <c r="U134" s="17" t="s">
        <v>66</v>
      </c>
      <c r="V134" s="17" t="s">
        <v>91</v>
      </c>
      <c r="W134" s="17" t="s">
        <v>67</v>
      </c>
      <c r="X134" s="18"/>
      <c r="Y134" s="17"/>
      <c r="Z134" s="81"/>
      <c r="AA134" s="82"/>
      <c r="AB134" s="177" t="s">
        <v>113</v>
      </c>
      <c r="AC134" s="33"/>
      <c r="AD134" s="18"/>
      <c r="AE134" s="173" t="s">
        <v>17</v>
      </c>
      <c r="AF134" s="17"/>
      <c r="AG134" s="18"/>
      <c r="AH134" s="17" t="s">
        <v>17</v>
      </c>
      <c r="AI134" s="17" t="s">
        <v>117</v>
      </c>
      <c r="AJ134" s="18"/>
      <c r="AK134" s="17" t="s">
        <v>53</v>
      </c>
      <c r="AL134" s="17"/>
      <c r="AM134" s="18"/>
      <c r="AN134" s="180">
        <f t="shared" si="24"/>
        <v>3</v>
      </c>
      <c r="AO134" s="180">
        <f t="shared" si="25"/>
        <v>2</v>
      </c>
      <c r="AP134" s="18"/>
      <c r="AQ134" s="200">
        <f t="shared" si="26"/>
        <v>1</v>
      </c>
      <c r="AR134" s="200">
        <f t="shared" si="27"/>
        <v>1</v>
      </c>
      <c r="AS134" s="200">
        <f t="shared" si="28"/>
        <v>1</v>
      </c>
      <c r="AT134" s="200">
        <f t="shared" si="29"/>
        <v>0</v>
      </c>
      <c r="AU134" s="34"/>
      <c r="AV134" s="200">
        <f t="shared" si="30"/>
        <v>1</v>
      </c>
      <c r="AW134" s="200">
        <f t="shared" si="31"/>
        <v>1</v>
      </c>
      <c r="AX134" s="200">
        <f t="shared" si="32"/>
        <v>1</v>
      </c>
      <c r="AY134" s="200">
        <f t="shared" si="33"/>
        <v>0</v>
      </c>
      <c r="AZ134" s="200">
        <f t="shared" si="34"/>
        <v>0</v>
      </c>
      <c r="BA134" s="34"/>
      <c r="BB134" s="200">
        <f t="shared" si="35"/>
        <v>1</v>
      </c>
      <c r="BD134" s="216" t="s">
        <v>155</v>
      </c>
      <c r="BE134" s="216"/>
      <c r="BF134" s="216"/>
      <c r="BG134" s="216"/>
      <c r="BH134" s="216"/>
      <c r="BI134" s="216"/>
      <c r="BJ134" s="239" t="s">
        <v>164</v>
      </c>
      <c r="BK134" s="239"/>
      <c r="BL134" s="239"/>
      <c r="BM134" s="239"/>
      <c r="BN134" s="239"/>
      <c r="BO134" s="239"/>
      <c r="BP134" s="239"/>
      <c r="BQ134" s="238" t="s">
        <v>171</v>
      </c>
      <c r="BR134" s="238"/>
      <c r="BS134" s="238"/>
      <c r="BT134" s="238"/>
      <c r="BU134" s="238"/>
      <c r="BV134" s="238"/>
      <c r="BW134" s="238"/>
      <c r="BX134" s="21"/>
      <c r="CA134" s="36"/>
      <c r="CB134" s="36"/>
      <c r="CC134" s="36"/>
      <c r="CD134" s="36"/>
      <c r="CE134" s="36"/>
      <c r="CF134" s="36"/>
      <c r="CG134" s="36"/>
    </row>
    <row r="135" spans="1:85" ht="18.95" customHeight="1" x14ac:dyDescent="0.25">
      <c r="A135" s="233"/>
      <c r="B135" s="32" t="s">
        <v>3</v>
      </c>
      <c r="C135" s="30">
        <v>42503</v>
      </c>
      <c r="D135" s="18"/>
      <c r="E135" s="17"/>
      <c r="F135" s="17"/>
      <c r="G135" s="17"/>
      <c r="H135" s="17"/>
      <c r="I135" s="18"/>
      <c r="J135" s="17"/>
      <c r="K135" s="17"/>
      <c r="L135" s="17"/>
      <c r="M135" s="17"/>
      <c r="N135" s="18"/>
      <c r="O135" s="17" t="s">
        <v>112</v>
      </c>
      <c r="P135" s="17" t="s">
        <v>46</v>
      </c>
      <c r="Q135" s="17" t="s">
        <v>57</v>
      </c>
      <c r="R135" s="18"/>
      <c r="S135" s="18"/>
      <c r="T135" s="17" t="s">
        <v>67</v>
      </c>
      <c r="U135" s="17" t="s">
        <v>91</v>
      </c>
      <c r="V135" s="17" t="s">
        <v>66</v>
      </c>
      <c r="W135" s="17" t="s">
        <v>46</v>
      </c>
      <c r="X135" s="18"/>
      <c r="Y135" s="17"/>
      <c r="Z135" s="81"/>
      <c r="AA135" s="82"/>
      <c r="AB135" s="177" t="s">
        <v>115</v>
      </c>
      <c r="AC135" s="33"/>
      <c r="AD135" s="18"/>
      <c r="AE135" s="173" t="s">
        <v>36</v>
      </c>
      <c r="AF135" s="17"/>
      <c r="AG135" s="18"/>
      <c r="AH135" s="17" t="s">
        <v>16</v>
      </c>
      <c r="AI135" s="17" t="s">
        <v>117</v>
      </c>
      <c r="AJ135" s="18"/>
      <c r="AK135" s="17" t="s">
        <v>53</v>
      </c>
      <c r="AL135" s="17"/>
      <c r="AM135" s="18"/>
      <c r="AN135" s="180">
        <f t="shared" si="24"/>
        <v>3</v>
      </c>
      <c r="AO135" s="180">
        <f t="shared" si="25"/>
        <v>3</v>
      </c>
      <c r="AP135" s="18"/>
      <c r="AQ135" s="200">
        <f t="shared" si="26"/>
        <v>1</v>
      </c>
      <c r="AR135" s="200">
        <f t="shared" si="27"/>
        <v>1</v>
      </c>
      <c r="AS135" s="200">
        <f t="shared" si="28"/>
        <v>1</v>
      </c>
      <c r="AT135" s="200">
        <f t="shared" si="29"/>
        <v>0</v>
      </c>
      <c r="AU135" s="34"/>
      <c r="AV135" s="200">
        <f t="shared" si="30"/>
        <v>1</v>
      </c>
      <c r="AW135" s="200">
        <f t="shared" si="31"/>
        <v>1</v>
      </c>
      <c r="AX135" s="200">
        <f t="shared" si="32"/>
        <v>1</v>
      </c>
      <c r="AY135" s="200">
        <f t="shared" si="33"/>
        <v>1</v>
      </c>
      <c r="AZ135" s="200">
        <f t="shared" si="34"/>
        <v>0</v>
      </c>
      <c r="BA135" s="34"/>
      <c r="BB135" s="200">
        <f t="shared" si="35"/>
        <v>1</v>
      </c>
      <c r="BD135" s="216" t="s">
        <v>154</v>
      </c>
      <c r="BE135" s="216"/>
      <c r="BF135" s="216"/>
      <c r="BG135" s="216"/>
      <c r="BH135" s="216"/>
      <c r="BI135" s="216"/>
      <c r="BJ135" s="216"/>
      <c r="BK135" s="216" t="s">
        <v>156</v>
      </c>
      <c r="BL135" s="216"/>
      <c r="BM135" s="216"/>
      <c r="BN135" s="216"/>
      <c r="BO135" s="216"/>
      <c r="BP135" s="216"/>
      <c r="BQ135" s="216"/>
      <c r="BR135" s="216"/>
      <c r="BS135" s="36"/>
      <c r="BT135" s="36"/>
      <c r="BU135" s="36"/>
      <c r="BV135" s="21"/>
      <c r="BW135" s="21"/>
      <c r="BX135" s="21"/>
    </row>
    <row r="136" spans="1:85" ht="18.95" customHeight="1" x14ac:dyDescent="0.25">
      <c r="A136" s="233"/>
      <c r="B136" s="45" t="s">
        <v>4</v>
      </c>
      <c r="C136" s="46">
        <v>42504</v>
      </c>
      <c r="D136" s="47"/>
      <c r="E136" s="48" t="s">
        <v>67</v>
      </c>
      <c r="F136" s="48" t="s">
        <v>66</v>
      </c>
      <c r="G136" s="48" t="s">
        <v>91</v>
      </c>
      <c r="H136" s="48" t="s">
        <v>54</v>
      </c>
      <c r="I136" s="18"/>
      <c r="J136" s="48"/>
      <c r="K136" s="48"/>
      <c r="L136" s="48"/>
      <c r="M136" s="48"/>
      <c r="N136" s="47"/>
      <c r="O136" s="48"/>
      <c r="P136" s="48"/>
      <c r="Q136" s="48"/>
      <c r="R136" s="47"/>
      <c r="S136" s="47"/>
      <c r="T136" s="48" t="s">
        <v>57</v>
      </c>
      <c r="U136" s="48" t="s">
        <v>58</v>
      </c>
      <c r="V136" s="48" t="s">
        <v>115</v>
      </c>
      <c r="W136" s="48" t="s">
        <v>112</v>
      </c>
      <c r="X136" s="49"/>
      <c r="Y136" s="158" t="s">
        <v>54</v>
      </c>
      <c r="Z136" s="85"/>
      <c r="AA136" s="86"/>
      <c r="AB136" s="48"/>
      <c r="AC136" s="181"/>
      <c r="AD136" s="47"/>
      <c r="AE136" s="48"/>
      <c r="AF136" s="48" t="s">
        <v>117</v>
      </c>
      <c r="AG136" s="47"/>
      <c r="AH136" s="48"/>
      <c r="AI136" s="48"/>
      <c r="AJ136" s="47"/>
      <c r="AK136" s="48"/>
      <c r="AL136" s="48"/>
      <c r="AM136" s="47"/>
      <c r="AN136" s="180">
        <f t="shared" si="24"/>
        <v>3</v>
      </c>
      <c r="AO136" s="180">
        <f t="shared" si="25"/>
        <v>4</v>
      </c>
      <c r="AP136" s="47"/>
      <c r="AQ136" s="200">
        <f t="shared" si="26"/>
        <v>1</v>
      </c>
      <c r="AR136" s="200">
        <f t="shared" si="27"/>
        <v>1</v>
      </c>
      <c r="AS136" s="200">
        <f t="shared" si="28"/>
        <v>1</v>
      </c>
      <c r="AT136" s="200">
        <f t="shared" si="29"/>
        <v>0</v>
      </c>
      <c r="AU136" s="34"/>
      <c r="AV136" s="200">
        <f t="shared" si="30"/>
        <v>1</v>
      </c>
      <c r="AW136" s="200">
        <f t="shared" si="31"/>
        <v>1</v>
      </c>
      <c r="AX136" s="200">
        <f t="shared" si="32"/>
        <v>1</v>
      </c>
      <c r="AY136" s="200">
        <f t="shared" si="33"/>
        <v>1</v>
      </c>
      <c r="AZ136" s="200">
        <f t="shared" si="34"/>
        <v>1</v>
      </c>
      <c r="BA136" s="34"/>
      <c r="BB136" s="200">
        <f t="shared" si="35"/>
        <v>1</v>
      </c>
      <c r="BD136" s="218"/>
      <c r="BE136" s="218"/>
      <c r="BF136" s="218"/>
      <c r="BG136" s="218"/>
      <c r="BH136" s="218"/>
      <c r="BI136" s="218"/>
      <c r="BJ136" s="218"/>
      <c r="BK136" s="218"/>
      <c r="BL136" s="218"/>
      <c r="BM136" s="218"/>
      <c r="BN136" s="218"/>
      <c r="BO136" s="221"/>
      <c r="BP136" s="221"/>
      <c r="BQ136" s="221"/>
      <c r="BR136" s="221"/>
      <c r="BS136" s="221"/>
      <c r="BT136" s="221"/>
      <c r="BU136" s="221"/>
      <c r="BV136" s="221"/>
      <c r="BW136" s="221"/>
      <c r="BX136" s="221"/>
      <c r="BY136" s="221"/>
    </row>
    <row r="137" spans="1:85" ht="18.95" customHeight="1" x14ac:dyDescent="0.25">
      <c r="A137" s="234"/>
      <c r="B137" s="45" t="s">
        <v>5</v>
      </c>
      <c r="C137" s="46">
        <v>42505</v>
      </c>
      <c r="D137" s="47"/>
      <c r="E137" s="48" t="s">
        <v>91</v>
      </c>
      <c r="F137" s="48" t="s">
        <v>67</v>
      </c>
      <c r="G137" s="48" t="s">
        <v>66</v>
      </c>
      <c r="H137" s="48" t="s">
        <v>54</v>
      </c>
      <c r="I137" s="18"/>
      <c r="J137" s="48"/>
      <c r="K137" s="48"/>
      <c r="L137" s="48"/>
      <c r="M137" s="48"/>
      <c r="N137" s="47"/>
      <c r="O137" s="48"/>
      <c r="P137" s="48"/>
      <c r="Q137" s="48"/>
      <c r="R137" s="47"/>
      <c r="S137" s="47"/>
      <c r="T137" s="48" t="s">
        <v>112</v>
      </c>
      <c r="U137" s="48" t="s">
        <v>115</v>
      </c>
      <c r="V137" s="48" t="s">
        <v>57</v>
      </c>
      <c r="W137" s="48" t="s">
        <v>58</v>
      </c>
      <c r="X137" s="49"/>
      <c r="Y137" s="158" t="s">
        <v>54</v>
      </c>
      <c r="Z137" s="85"/>
      <c r="AA137" s="86"/>
      <c r="AB137" s="48"/>
      <c r="AC137" s="181"/>
      <c r="AD137" s="47"/>
      <c r="AE137" s="48"/>
      <c r="AF137" s="48" t="s">
        <v>117</v>
      </c>
      <c r="AG137" s="47"/>
      <c r="AH137" s="48"/>
      <c r="AI137" s="48"/>
      <c r="AJ137" s="47"/>
      <c r="AK137" s="48"/>
      <c r="AL137" s="48"/>
      <c r="AM137" s="47"/>
      <c r="AN137" s="180">
        <f t="shared" si="24"/>
        <v>3</v>
      </c>
      <c r="AO137" s="180">
        <f t="shared" si="25"/>
        <v>4</v>
      </c>
      <c r="AP137" s="47"/>
      <c r="AQ137" s="200">
        <f t="shared" si="26"/>
        <v>1</v>
      </c>
      <c r="AR137" s="200">
        <f t="shared" si="27"/>
        <v>1</v>
      </c>
      <c r="AS137" s="200">
        <f t="shared" si="28"/>
        <v>1</v>
      </c>
      <c r="AT137" s="200">
        <f t="shared" si="29"/>
        <v>0</v>
      </c>
      <c r="AU137" s="34"/>
      <c r="AV137" s="200">
        <f t="shared" si="30"/>
        <v>1</v>
      </c>
      <c r="AW137" s="200">
        <f t="shared" si="31"/>
        <v>1</v>
      </c>
      <c r="AX137" s="200">
        <f t="shared" si="32"/>
        <v>1</v>
      </c>
      <c r="AY137" s="200">
        <f t="shared" si="33"/>
        <v>1</v>
      </c>
      <c r="AZ137" s="200">
        <f t="shared" si="34"/>
        <v>1</v>
      </c>
      <c r="BA137" s="34"/>
      <c r="BB137" s="200">
        <f t="shared" si="35"/>
        <v>1</v>
      </c>
      <c r="BD137" s="218"/>
      <c r="BE137" s="218"/>
      <c r="BF137" s="218"/>
      <c r="BG137" s="218"/>
      <c r="BH137" s="218"/>
      <c r="BI137" s="218"/>
      <c r="BJ137" s="218"/>
      <c r="BK137" s="218"/>
      <c r="BL137" s="218"/>
      <c r="BM137" s="218"/>
      <c r="BN137" s="218"/>
      <c r="BO137" s="221"/>
      <c r="BP137" s="221"/>
      <c r="BQ137" s="221"/>
      <c r="BR137" s="221"/>
      <c r="BS137" s="221"/>
      <c r="BT137" s="221"/>
      <c r="BU137" s="221"/>
      <c r="BV137" s="221"/>
      <c r="BW137" s="221"/>
      <c r="BX137" s="221"/>
      <c r="BY137" s="221"/>
    </row>
    <row r="138" spans="1:85" ht="18.95" customHeight="1" x14ac:dyDescent="0.25">
      <c r="A138" s="232">
        <v>21</v>
      </c>
      <c r="B138" s="78" t="s">
        <v>6</v>
      </c>
      <c r="C138" s="79">
        <v>42506</v>
      </c>
      <c r="D138" s="18"/>
      <c r="E138" s="17" t="s">
        <v>112</v>
      </c>
      <c r="F138" s="17" t="s">
        <v>57</v>
      </c>
      <c r="G138" s="17" t="s">
        <v>115</v>
      </c>
      <c r="H138" s="17" t="s">
        <v>54</v>
      </c>
      <c r="I138" s="18"/>
      <c r="J138" s="17" t="s">
        <v>67</v>
      </c>
      <c r="K138" s="17" t="s">
        <v>66</v>
      </c>
      <c r="L138" s="17" t="s">
        <v>51</v>
      </c>
      <c r="M138" s="17" t="s">
        <v>91</v>
      </c>
      <c r="N138" s="18"/>
      <c r="O138" s="17"/>
      <c r="P138" s="17"/>
      <c r="Q138" s="17"/>
      <c r="R138" s="18"/>
      <c r="S138" s="18"/>
      <c r="T138" s="17"/>
      <c r="U138" s="17"/>
      <c r="V138" s="17"/>
      <c r="W138" s="17"/>
      <c r="X138" s="18"/>
      <c r="Y138" s="158" t="s">
        <v>54</v>
      </c>
      <c r="Z138" s="81"/>
      <c r="AA138" s="82"/>
      <c r="AB138" s="177"/>
      <c r="AC138" s="33"/>
      <c r="AD138" s="18"/>
      <c r="AE138" s="17"/>
      <c r="AF138" s="17" t="s">
        <v>117</v>
      </c>
      <c r="AG138" s="18"/>
      <c r="AH138" s="17"/>
      <c r="AI138" s="17"/>
      <c r="AJ138" s="18"/>
      <c r="AK138" s="17"/>
      <c r="AL138" s="17"/>
      <c r="AM138" s="18"/>
      <c r="AN138" s="180">
        <f t="shared" si="24"/>
        <v>3</v>
      </c>
      <c r="AO138" s="180">
        <f t="shared" si="25"/>
        <v>3</v>
      </c>
      <c r="AP138" s="18"/>
      <c r="AQ138" s="200">
        <f t="shared" si="26"/>
        <v>1</v>
      </c>
      <c r="AR138" s="200">
        <f t="shared" si="27"/>
        <v>1</v>
      </c>
      <c r="AS138" s="200">
        <f t="shared" si="28"/>
        <v>1</v>
      </c>
      <c r="AT138" s="200">
        <f t="shared" si="29"/>
        <v>0</v>
      </c>
      <c r="AU138" s="34"/>
      <c r="AV138" s="200">
        <f t="shared" si="30"/>
        <v>1</v>
      </c>
      <c r="AW138" s="200">
        <f t="shared" si="31"/>
        <v>1</v>
      </c>
      <c r="AX138" s="200">
        <f t="shared" si="32"/>
        <v>1</v>
      </c>
      <c r="AY138" s="200">
        <f t="shared" si="33"/>
        <v>1</v>
      </c>
      <c r="AZ138" s="200">
        <f t="shared" si="34"/>
        <v>0</v>
      </c>
      <c r="BA138" s="34"/>
      <c r="BB138" s="200">
        <f t="shared" si="35"/>
        <v>1</v>
      </c>
      <c r="BD138" s="218"/>
      <c r="BE138" s="218"/>
      <c r="BF138" s="218"/>
      <c r="BG138" s="218"/>
      <c r="BH138" s="218"/>
      <c r="BI138" s="218"/>
      <c r="BJ138" s="218"/>
      <c r="BK138" s="218"/>
      <c r="BL138" s="218"/>
      <c r="BM138" s="218"/>
      <c r="BN138" s="218"/>
      <c r="BO138" s="221"/>
      <c r="BP138" s="221"/>
      <c r="BQ138" s="221"/>
      <c r="BR138" s="221"/>
      <c r="BS138" s="221"/>
      <c r="BT138" s="221"/>
      <c r="BU138" s="221"/>
      <c r="BV138" s="221"/>
      <c r="BW138" s="221"/>
      <c r="BX138" s="221"/>
      <c r="BY138" s="221"/>
    </row>
    <row r="139" spans="1:85" ht="18.95" customHeight="1" x14ac:dyDescent="0.25">
      <c r="A139" s="233"/>
      <c r="B139" s="32" t="s">
        <v>0</v>
      </c>
      <c r="C139" s="30">
        <v>42507</v>
      </c>
      <c r="D139" s="18"/>
      <c r="E139" s="17" t="s">
        <v>115</v>
      </c>
      <c r="F139" s="17" t="s">
        <v>112</v>
      </c>
      <c r="G139" s="17" t="s">
        <v>57</v>
      </c>
      <c r="H139" s="17" t="s">
        <v>54</v>
      </c>
      <c r="I139" s="18"/>
      <c r="J139" s="17" t="s">
        <v>67</v>
      </c>
      <c r="K139" s="17" t="s">
        <v>91</v>
      </c>
      <c r="L139" s="17" t="s">
        <v>109</v>
      </c>
      <c r="M139" s="17" t="s">
        <v>66</v>
      </c>
      <c r="N139" s="18"/>
      <c r="O139" s="17"/>
      <c r="P139" s="17"/>
      <c r="Q139" s="17"/>
      <c r="R139" s="18"/>
      <c r="S139" s="18"/>
      <c r="T139" s="17"/>
      <c r="U139" s="17"/>
      <c r="V139" s="17"/>
      <c r="W139" s="17"/>
      <c r="X139" s="18"/>
      <c r="Y139" s="158" t="s">
        <v>54</v>
      </c>
      <c r="Z139" s="81"/>
      <c r="AA139" s="82"/>
      <c r="AB139" s="177"/>
      <c r="AC139" s="33"/>
      <c r="AD139" s="18"/>
      <c r="AE139" s="17" t="s">
        <v>17</v>
      </c>
      <c r="AF139" s="17" t="s">
        <v>117</v>
      </c>
      <c r="AG139" s="18"/>
      <c r="AH139" s="17" t="s">
        <v>17</v>
      </c>
      <c r="AI139" s="17"/>
      <c r="AJ139" s="18"/>
      <c r="AK139" s="17" t="s">
        <v>53</v>
      </c>
      <c r="AL139" s="17"/>
      <c r="AM139" s="18"/>
      <c r="AN139" s="180">
        <f t="shared" si="24"/>
        <v>4</v>
      </c>
      <c r="AO139" s="180">
        <f t="shared" si="25"/>
        <v>3</v>
      </c>
      <c r="AP139" s="18"/>
      <c r="AQ139" s="200">
        <f t="shared" si="26"/>
        <v>1</v>
      </c>
      <c r="AR139" s="200">
        <f>COUNTIF(E139:AL139,"J")</f>
        <v>1</v>
      </c>
      <c r="AS139" s="200">
        <f t="shared" si="28"/>
        <v>1</v>
      </c>
      <c r="AT139" s="200">
        <f t="shared" si="29"/>
        <v>1</v>
      </c>
      <c r="AU139" s="34"/>
      <c r="AV139" s="200">
        <f t="shared" si="30"/>
        <v>1</v>
      </c>
      <c r="AW139" s="200">
        <f t="shared" si="31"/>
        <v>1</v>
      </c>
      <c r="AX139" s="200">
        <f t="shared" si="32"/>
        <v>1</v>
      </c>
      <c r="AY139" s="200">
        <f t="shared" si="33"/>
        <v>1</v>
      </c>
      <c r="AZ139" s="200">
        <f t="shared" si="34"/>
        <v>0</v>
      </c>
      <c r="BA139" s="34"/>
      <c r="BB139" s="200">
        <f t="shared" si="35"/>
        <v>1</v>
      </c>
      <c r="BD139" s="216" t="s">
        <v>150</v>
      </c>
      <c r="BE139" s="216"/>
      <c r="BF139" s="216"/>
      <c r="BG139" s="216"/>
      <c r="BH139" s="216"/>
      <c r="BI139" s="216"/>
      <c r="BJ139" s="216"/>
      <c r="BK139" s="197"/>
      <c r="BL139" s="197"/>
      <c r="BM139" s="197"/>
      <c r="BN139" s="197"/>
      <c r="BO139" s="221"/>
      <c r="BP139" s="221"/>
      <c r="BQ139" s="221"/>
      <c r="BR139" s="221"/>
      <c r="BS139" s="221"/>
      <c r="BT139" s="221"/>
      <c r="BU139" s="221"/>
      <c r="BV139" s="221"/>
      <c r="BW139" s="221"/>
      <c r="BX139" s="221"/>
      <c r="BY139" s="221"/>
    </row>
    <row r="140" spans="1:85" ht="18.95" customHeight="1" x14ac:dyDescent="0.25">
      <c r="A140" s="233"/>
      <c r="B140" s="32" t="s">
        <v>1</v>
      </c>
      <c r="C140" s="30">
        <v>42508</v>
      </c>
      <c r="D140" s="18"/>
      <c r="E140" s="17"/>
      <c r="F140" s="17"/>
      <c r="G140" s="17"/>
      <c r="H140" s="17" t="s">
        <v>52</v>
      </c>
      <c r="I140" s="18"/>
      <c r="J140" s="17" t="s">
        <v>112</v>
      </c>
      <c r="K140" s="17" t="s">
        <v>58</v>
      </c>
      <c r="L140" s="17" t="s">
        <v>57</v>
      </c>
      <c r="M140" s="17" t="s">
        <v>115</v>
      </c>
      <c r="N140" s="18"/>
      <c r="O140" s="17" t="s">
        <v>67</v>
      </c>
      <c r="P140" s="17" t="s">
        <v>32</v>
      </c>
      <c r="Q140" s="17" t="s">
        <v>91</v>
      </c>
      <c r="R140" s="18"/>
      <c r="S140" s="18"/>
      <c r="T140" s="17"/>
      <c r="U140" s="17"/>
      <c r="V140" s="17"/>
      <c r="W140" s="17"/>
      <c r="X140" s="18"/>
      <c r="Y140" s="17" t="s">
        <v>52</v>
      </c>
      <c r="Z140" s="81"/>
      <c r="AA140" s="82"/>
      <c r="AB140" s="177" t="s">
        <v>116</v>
      </c>
      <c r="AC140" s="33"/>
      <c r="AD140" s="18"/>
      <c r="AE140" s="17" t="s">
        <v>17</v>
      </c>
      <c r="AF140" s="17" t="s">
        <v>117</v>
      </c>
      <c r="AG140" s="18"/>
      <c r="AH140" s="17" t="s">
        <v>17</v>
      </c>
      <c r="AI140" s="17"/>
      <c r="AJ140" s="18"/>
      <c r="AK140" s="17" t="s">
        <v>53</v>
      </c>
      <c r="AL140" s="17"/>
      <c r="AM140" s="18"/>
      <c r="AN140" s="180">
        <f t="shared" si="24"/>
        <v>3</v>
      </c>
      <c r="AO140" s="180">
        <f t="shared" si="25"/>
        <v>4</v>
      </c>
      <c r="AP140" s="18"/>
      <c r="AQ140" s="200">
        <f t="shared" si="26"/>
        <v>1</v>
      </c>
      <c r="AR140" s="200">
        <f t="shared" si="27"/>
        <v>0</v>
      </c>
      <c r="AS140" s="200">
        <f t="shared" si="28"/>
        <v>1</v>
      </c>
      <c r="AT140" s="200">
        <f t="shared" si="29"/>
        <v>1</v>
      </c>
      <c r="AU140" s="34"/>
      <c r="AV140" s="200">
        <f t="shared" si="30"/>
        <v>1</v>
      </c>
      <c r="AW140" s="200">
        <f t="shared" si="31"/>
        <v>1</v>
      </c>
      <c r="AX140" s="200">
        <f t="shared" si="32"/>
        <v>1</v>
      </c>
      <c r="AY140" s="200">
        <f t="shared" si="33"/>
        <v>1</v>
      </c>
      <c r="AZ140" s="200">
        <f t="shared" si="34"/>
        <v>1</v>
      </c>
      <c r="BA140" s="34"/>
      <c r="BB140" s="200">
        <f t="shared" si="35"/>
        <v>1</v>
      </c>
      <c r="BD140" s="223" t="s">
        <v>168</v>
      </c>
      <c r="BE140" s="224"/>
      <c r="BF140" s="224"/>
      <c r="BG140" s="224"/>
      <c r="BH140" s="224"/>
      <c r="BI140" s="224"/>
      <c r="BJ140" s="224"/>
      <c r="BK140" s="224"/>
      <c r="BL140" s="224"/>
      <c r="BM140" s="224"/>
      <c r="BN140" s="224"/>
      <c r="BO140" s="221"/>
      <c r="BP140" s="221"/>
      <c r="BQ140" s="221"/>
      <c r="BR140" s="221"/>
      <c r="BS140" s="221"/>
      <c r="BT140" s="221"/>
      <c r="BU140" s="221"/>
      <c r="BV140" s="221"/>
      <c r="BW140" s="221"/>
      <c r="BX140" s="221"/>
      <c r="BY140" s="221"/>
    </row>
    <row r="141" spans="1:85" ht="18.95" customHeight="1" x14ac:dyDescent="0.25">
      <c r="A141" s="233"/>
      <c r="B141" s="32" t="s">
        <v>2</v>
      </c>
      <c r="C141" s="30">
        <v>42509</v>
      </c>
      <c r="D141" s="18"/>
      <c r="E141" s="17"/>
      <c r="F141" s="17"/>
      <c r="G141" s="17"/>
      <c r="H141" s="17" t="s">
        <v>52</v>
      </c>
      <c r="I141" s="18"/>
      <c r="J141" s="17" t="s">
        <v>58</v>
      </c>
      <c r="K141" s="17" t="s">
        <v>115</v>
      </c>
      <c r="L141" s="17" t="s">
        <v>56</v>
      </c>
      <c r="M141" s="17" t="s">
        <v>113</v>
      </c>
      <c r="N141" s="18"/>
      <c r="O141" s="17" t="s">
        <v>91</v>
      </c>
      <c r="P141" s="17" t="s">
        <v>32</v>
      </c>
      <c r="Q141" s="17" t="s">
        <v>66</v>
      </c>
      <c r="R141" s="18"/>
      <c r="S141" s="18"/>
      <c r="T141" s="17"/>
      <c r="U141" s="17"/>
      <c r="V141" s="17"/>
      <c r="W141" s="17"/>
      <c r="X141" s="18"/>
      <c r="Y141" s="17" t="s">
        <v>52</v>
      </c>
      <c r="Z141" s="81"/>
      <c r="AA141" s="82"/>
      <c r="AB141" s="177" t="s">
        <v>67</v>
      </c>
      <c r="AC141" s="33"/>
      <c r="AD141" s="18"/>
      <c r="AE141" s="17" t="s">
        <v>17</v>
      </c>
      <c r="AF141" s="17" t="s">
        <v>117</v>
      </c>
      <c r="AG141" s="18"/>
      <c r="AH141" s="17" t="s">
        <v>17</v>
      </c>
      <c r="AI141" s="17"/>
      <c r="AJ141" s="18"/>
      <c r="AK141" s="17" t="s">
        <v>53</v>
      </c>
      <c r="AL141" s="17"/>
      <c r="AM141" s="18"/>
      <c r="AN141" s="180">
        <f t="shared" si="24"/>
        <v>3</v>
      </c>
      <c r="AO141" s="180">
        <f t="shared" si="25"/>
        <v>4</v>
      </c>
      <c r="AP141" s="18"/>
      <c r="AQ141" s="200">
        <f t="shared" si="26"/>
        <v>1</v>
      </c>
      <c r="AR141" s="200">
        <f t="shared" si="27"/>
        <v>1</v>
      </c>
      <c r="AS141" s="200">
        <f t="shared" si="28"/>
        <v>1</v>
      </c>
      <c r="AT141" s="200">
        <f t="shared" si="29"/>
        <v>0</v>
      </c>
      <c r="AU141" s="34"/>
      <c r="AV141" s="200">
        <f t="shared" si="30"/>
        <v>1</v>
      </c>
      <c r="AW141" s="200">
        <f t="shared" si="31"/>
        <v>1</v>
      </c>
      <c r="AX141" s="200">
        <f t="shared" si="32"/>
        <v>1</v>
      </c>
      <c r="AY141" s="200">
        <f t="shared" si="33"/>
        <v>1</v>
      </c>
      <c r="AZ141" s="200">
        <f t="shared" si="34"/>
        <v>1</v>
      </c>
      <c r="BA141" s="34"/>
      <c r="BB141" s="200">
        <f t="shared" si="35"/>
        <v>1</v>
      </c>
      <c r="BD141" s="218"/>
      <c r="BE141" s="218"/>
      <c r="BF141" s="218"/>
      <c r="BG141" s="218"/>
      <c r="BH141" s="218"/>
      <c r="BI141" s="218"/>
      <c r="BJ141" s="218"/>
      <c r="BK141" s="218"/>
      <c r="BL141" s="218"/>
      <c r="BM141" s="218"/>
      <c r="BN141" s="218"/>
      <c r="BO141" s="221"/>
      <c r="BP141" s="221"/>
      <c r="BQ141" s="221"/>
      <c r="BR141" s="221"/>
      <c r="BS141" s="221"/>
      <c r="BT141" s="221"/>
      <c r="BU141" s="221"/>
      <c r="BV141" s="221"/>
      <c r="BW141" s="221"/>
      <c r="BX141" s="221"/>
      <c r="BY141" s="221"/>
    </row>
    <row r="142" spans="1:85" ht="18.95" customHeight="1" x14ac:dyDescent="0.25">
      <c r="A142" s="233"/>
      <c r="B142" s="32" t="s">
        <v>3</v>
      </c>
      <c r="C142" s="30">
        <v>42510</v>
      </c>
      <c r="D142" s="18"/>
      <c r="E142" s="17"/>
      <c r="F142" s="17"/>
      <c r="G142" s="17"/>
      <c r="H142" s="17" t="s">
        <v>52</v>
      </c>
      <c r="I142" s="18"/>
      <c r="J142" s="17"/>
      <c r="K142" s="17"/>
      <c r="L142" s="17"/>
      <c r="M142" s="17"/>
      <c r="N142" s="18"/>
      <c r="O142" s="17" t="s">
        <v>58</v>
      </c>
      <c r="P142" s="17" t="s">
        <v>112</v>
      </c>
      <c r="Q142" s="17" t="s">
        <v>115</v>
      </c>
      <c r="R142" s="18"/>
      <c r="S142" s="18"/>
      <c r="T142" s="17" t="s">
        <v>66</v>
      </c>
      <c r="U142" s="17" t="s">
        <v>37</v>
      </c>
      <c r="V142" s="17" t="s">
        <v>67</v>
      </c>
      <c r="W142" s="17" t="s">
        <v>91</v>
      </c>
      <c r="X142" s="18"/>
      <c r="Y142" s="17" t="s">
        <v>52</v>
      </c>
      <c r="Z142" s="81"/>
      <c r="AA142" s="82"/>
      <c r="AB142" s="177" t="s">
        <v>57</v>
      </c>
      <c r="AC142" s="33"/>
      <c r="AD142" s="18"/>
      <c r="AE142" s="17" t="s">
        <v>16</v>
      </c>
      <c r="AF142" s="17" t="s">
        <v>117</v>
      </c>
      <c r="AG142" s="18"/>
      <c r="AH142" s="17" t="s">
        <v>16</v>
      </c>
      <c r="AI142" s="17"/>
      <c r="AJ142" s="18"/>
      <c r="AK142" s="17" t="s">
        <v>53</v>
      </c>
      <c r="AL142" s="17"/>
      <c r="AM142" s="18"/>
      <c r="AN142" s="180">
        <f t="shared" si="24"/>
        <v>3</v>
      </c>
      <c r="AO142" s="180">
        <f t="shared" si="25"/>
        <v>4</v>
      </c>
      <c r="AP142" s="18"/>
      <c r="AQ142" s="200">
        <f t="shared" si="26"/>
        <v>1</v>
      </c>
      <c r="AR142" s="200">
        <f t="shared" si="27"/>
        <v>1</v>
      </c>
      <c r="AS142" s="200">
        <f t="shared" si="28"/>
        <v>1</v>
      </c>
      <c r="AT142" s="200">
        <f t="shared" si="29"/>
        <v>0</v>
      </c>
      <c r="AU142" s="34"/>
      <c r="AV142" s="200">
        <f t="shared" si="30"/>
        <v>1</v>
      </c>
      <c r="AW142" s="200">
        <f t="shared" si="31"/>
        <v>1</v>
      </c>
      <c r="AX142" s="200">
        <f t="shared" si="32"/>
        <v>1</v>
      </c>
      <c r="AY142" s="200">
        <f t="shared" si="33"/>
        <v>1</v>
      </c>
      <c r="AZ142" s="200">
        <f t="shared" si="34"/>
        <v>1</v>
      </c>
      <c r="BA142" s="34"/>
      <c r="BB142" s="200">
        <f t="shared" si="35"/>
        <v>1</v>
      </c>
      <c r="BD142" s="216" t="s">
        <v>153</v>
      </c>
      <c r="BE142" s="216"/>
      <c r="BF142" s="216"/>
      <c r="BG142" s="216"/>
      <c r="BH142" s="216"/>
      <c r="BI142" s="216"/>
      <c r="BJ142" s="216"/>
      <c r="BK142" s="197"/>
      <c r="BL142" s="197"/>
      <c r="BM142" s="197"/>
      <c r="BN142" s="197"/>
      <c r="BO142" s="221"/>
      <c r="BP142" s="221"/>
      <c r="BQ142" s="221"/>
      <c r="BR142" s="221"/>
      <c r="BS142" s="221"/>
      <c r="BT142" s="221"/>
      <c r="BU142" s="221"/>
      <c r="BV142" s="221"/>
      <c r="BW142" s="221"/>
      <c r="BX142" s="221"/>
      <c r="BY142" s="221"/>
    </row>
    <row r="143" spans="1:85" ht="18.95" customHeight="1" x14ac:dyDescent="0.25">
      <c r="A143" s="233"/>
      <c r="B143" s="45" t="s">
        <v>4</v>
      </c>
      <c r="C143" s="46">
        <v>42511</v>
      </c>
      <c r="D143" s="47"/>
      <c r="E143" s="48"/>
      <c r="F143" s="48"/>
      <c r="G143" s="48"/>
      <c r="H143" s="48"/>
      <c r="I143" s="18"/>
      <c r="J143" s="48"/>
      <c r="K143" s="48"/>
      <c r="L143" s="48"/>
      <c r="M143" s="48"/>
      <c r="N143" s="47"/>
      <c r="O143" s="48" t="s">
        <v>115</v>
      </c>
      <c r="P143" s="48" t="s">
        <v>57</v>
      </c>
      <c r="Q143" s="48" t="s">
        <v>95</v>
      </c>
      <c r="R143" s="47"/>
      <c r="S143" s="47"/>
      <c r="T143" s="48" t="s">
        <v>91</v>
      </c>
      <c r="U143" s="48" t="s">
        <v>67</v>
      </c>
      <c r="V143" s="48" t="s">
        <v>109</v>
      </c>
      <c r="W143" s="48" t="s">
        <v>66</v>
      </c>
      <c r="X143" s="49"/>
      <c r="Y143" s="48" t="s">
        <v>52</v>
      </c>
      <c r="Z143" s="85"/>
      <c r="AA143" s="86"/>
      <c r="AB143" s="48" t="s">
        <v>112</v>
      </c>
      <c r="AC143" s="181"/>
      <c r="AD143" s="47"/>
      <c r="AE143" s="48"/>
      <c r="AF143" s="48"/>
      <c r="AG143" s="47"/>
      <c r="AH143" s="48"/>
      <c r="AI143" s="48" t="s">
        <v>117</v>
      </c>
      <c r="AJ143" s="47"/>
      <c r="AK143" s="48"/>
      <c r="AL143" s="48"/>
      <c r="AM143" s="47"/>
      <c r="AN143" s="180">
        <f t="shared" si="24"/>
        <v>4</v>
      </c>
      <c r="AO143" s="180">
        <f t="shared" si="25"/>
        <v>3</v>
      </c>
      <c r="AP143" s="47"/>
      <c r="AQ143" s="200">
        <f t="shared" si="26"/>
        <v>1</v>
      </c>
      <c r="AR143" s="200">
        <f t="shared" si="27"/>
        <v>1</v>
      </c>
      <c r="AS143" s="200">
        <f t="shared" si="28"/>
        <v>1</v>
      </c>
      <c r="AT143" s="200">
        <f t="shared" si="29"/>
        <v>1</v>
      </c>
      <c r="AU143" s="34"/>
      <c r="AV143" s="200">
        <f t="shared" si="30"/>
        <v>1</v>
      </c>
      <c r="AW143" s="200">
        <f t="shared" si="31"/>
        <v>1</v>
      </c>
      <c r="AX143" s="200">
        <f t="shared" si="32"/>
        <v>1</v>
      </c>
      <c r="AY143" s="200">
        <f t="shared" si="33"/>
        <v>1</v>
      </c>
      <c r="AZ143" s="200">
        <f t="shared" si="34"/>
        <v>0</v>
      </c>
      <c r="BA143" s="34"/>
      <c r="BB143" s="200">
        <f t="shared" si="35"/>
        <v>1</v>
      </c>
      <c r="BD143" s="218"/>
      <c r="BE143" s="218"/>
      <c r="BF143" s="218"/>
      <c r="BG143" s="218"/>
      <c r="BH143" s="218"/>
      <c r="BI143" s="218"/>
      <c r="BJ143" s="218"/>
      <c r="BK143" s="218"/>
      <c r="BL143" s="218"/>
      <c r="BM143" s="218"/>
      <c r="BN143" s="218"/>
      <c r="BO143" s="221"/>
      <c r="BP143" s="221"/>
      <c r="BQ143" s="221"/>
      <c r="BR143" s="221"/>
      <c r="BS143" s="221"/>
      <c r="BT143" s="221"/>
      <c r="BU143" s="221"/>
      <c r="BV143" s="221"/>
      <c r="BW143" s="221"/>
      <c r="BX143" s="221"/>
      <c r="BY143" s="221"/>
    </row>
    <row r="144" spans="1:85" ht="18.95" customHeight="1" x14ac:dyDescent="0.25">
      <c r="A144" s="234"/>
      <c r="B144" s="45" t="s">
        <v>5</v>
      </c>
      <c r="C144" s="46">
        <v>42512</v>
      </c>
      <c r="D144" s="47"/>
      <c r="E144" s="48" t="s">
        <v>109</v>
      </c>
      <c r="F144" s="48" t="s">
        <v>66</v>
      </c>
      <c r="G144" s="48" t="s">
        <v>67</v>
      </c>
      <c r="H144" s="48" t="s">
        <v>91</v>
      </c>
      <c r="I144" s="18"/>
      <c r="J144" s="48"/>
      <c r="K144" s="48"/>
      <c r="L144" s="48"/>
      <c r="M144" s="48"/>
      <c r="N144" s="47"/>
      <c r="O144" s="48"/>
      <c r="P144" s="48"/>
      <c r="Q144" s="48"/>
      <c r="R144" s="47"/>
      <c r="S144" s="47"/>
      <c r="T144" s="48" t="s">
        <v>58</v>
      </c>
      <c r="U144" s="48" t="s">
        <v>57</v>
      </c>
      <c r="V144" s="48" t="s">
        <v>112</v>
      </c>
      <c r="W144" s="48" t="s">
        <v>115</v>
      </c>
      <c r="X144" s="49"/>
      <c r="Y144" s="48" t="s">
        <v>54</v>
      </c>
      <c r="Z144" s="85"/>
      <c r="AA144" s="86"/>
      <c r="AB144" s="48"/>
      <c r="AC144" s="181"/>
      <c r="AD144" s="47"/>
      <c r="AE144" s="48"/>
      <c r="AF144" s="48"/>
      <c r="AG144" s="47"/>
      <c r="AH144" s="48"/>
      <c r="AI144" s="48" t="s">
        <v>117</v>
      </c>
      <c r="AJ144" s="47"/>
      <c r="AK144" s="48"/>
      <c r="AL144" s="48"/>
      <c r="AM144" s="47"/>
      <c r="AN144" s="180">
        <f t="shared" si="24"/>
        <v>4</v>
      </c>
      <c r="AO144" s="180">
        <f t="shared" si="25"/>
        <v>4</v>
      </c>
      <c r="AP144" s="47"/>
      <c r="AQ144" s="200">
        <f t="shared" si="26"/>
        <v>1</v>
      </c>
      <c r="AR144" s="200">
        <f t="shared" si="27"/>
        <v>1</v>
      </c>
      <c r="AS144" s="200">
        <f t="shared" si="28"/>
        <v>1</v>
      </c>
      <c r="AT144" s="200">
        <f t="shared" si="29"/>
        <v>1</v>
      </c>
      <c r="AU144" s="34"/>
      <c r="AV144" s="200">
        <f t="shared" si="30"/>
        <v>1</v>
      </c>
      <c r="AW144" s="200">
        <f t="shared" si="31"/>
        <v>1</v>
      </c>
      <c r="AX144" s="200">
        <f t="shared" si="32"/>
        <v>1</v>
      </c>
      <c r="AY144" s="200">
        <f t="shared" si="33"/>
        <v>1</v>
      </c>
      <c r="AZ144" s="200">
        <f t="shared" si="34"/>
        <v>1</v>
      </c>
      <c r="BA144" s="34"/>
      <c r="BB144" s="200">
        <f t="shared" si="35"/>
        <v>1</v>
      </c>
      <c r="BD144" s="218"/>
      <c r="BE144" s="218"/>
      <c r="BF144" s="218"/>
      <c r="BG144" s="218"/>
      <c r="BH144" s="218"/>
      <c r="BI144" s="218"/>
      <c r="BJ144" s="218"/>
      <c r="BK144" s="218"/>
      <c r="BL144" s="218"/>
      <c r="BM144" s="218"/>
      <c r="BN144" s="218"/>
      <c r="BO144" s="221"/>
      <c r="BP144" s="221"/>
      <c r="BQ144" s="221"/>
      <c r="BR144" s="221"/>
      <c r="BS144" s="221"/>
      <c r="BT144" s="221"/>
      <c r="BU144" s="221"/>
      <c r="BV144" s="221"/>
      <c r="BW144" s="221"/>
      <c r="BX144" s="221"/>
      <c r="BY144" s="221"/>
    </row>
    <row r="145" spans="1:77" ht="18.95" customHeight="1" x14ac:dyDescent="0.25">
      <c r="A145" s="232">
        <v>22</v>
      </c>
      <c r="B145" s="32" t="s">
        <v>6</v>
      </c>
      <c r="C145" s="30">
        <v>42513</v>
      </c>
      <c r="D145" s="18"/>
      <c r="E145" s="17" t="s">
        <v>67</v>
      </c>
      <c r="F145" s="17" t="s">
        <v>91</v>
      </c>
      <c r="G145" s="17" t="s">
        <v>37</v>
      </c>
      <c r="H145" s="17" t="s">
        <v>66</v>
      </c>
      <c r="I145" s="18"/>
      <c r="J145" s="17"/>
      <c r="K145" s="17"/>
      <c r="L145" s="17"/>
      <c r="M145" s="17"/>
      <c r="N145" s="18"/>
      <c r="O145" s="17"/>
      <c r="P145" s="17"/>
      <c r="Q145" s="17"/>
      <c r="R145" s="18"/>
      <c r="S145" s="18"/>
      <c r="T145" s="17" t="s">
        <v>115</v>
      </c>
      <c r="U145" s="17" t="s">
        <v>112</v>
      </c>
      <c r="V145" s="17" t="s">
        <v>58</v>
      </c>
      <c r="W145" s="17" t="s">
        <v>57</v>
      </c>
      <c r="X145" s="18"/>
      <c r="Y145" s="17" t="s">
        <v>54</v>
      </c>
      <c r="Z145" s="81"/>
      <c r="AA145" s="82"/>
      <c r="AB145" s="177"/>
      <c r="AC145" s="33"/>
      <c r="AD145" s="18"/>
      <c r="AE145" s="17" t="s">
        <v>17</v>
      </c>
      <c r="AF145" s="17"/>
      <c r="AG145" s="18"/>
      <c r="AH145" s="17" t="s">
        <v>17</v>
      </c>
      <c r="AI145" s="17"/>
      <c r="AJ145" s="18"/>
      <c r="AK145" s="17" t="s">
        <v>17</v>
      </c>
      <c r="AL145" s="17" t="s">
        <v>117</v>
      </c>
      <c r="AM145" s="18"/>
      <c r="AN145" s="180">
        <f t="shared" si="24"/>
        <v>3</v>
      </c>
      <c r="AO145" s="180">
        <f t="shared" si="25"/>
        <v>4</v>
      </c>
      <c r="AP145" s="18"/>
      <c r="AQ145" s="200">
        <f t="shared" si="26"/>
        <v>1</v>
      </c>
      <c r="AR145" s="200">
        <f t="shared" si="27"/>
        <v>1</v>
      </c>
      <c r="AS145" s="200">
        <f t="shared" si="28"/>
        <v>1</v>
      </c>
      <c r="AT145" s="200">
        <f t="shared" si="29"/>
        <v>0</v>
      </c>
      <c r="AU145" s="34"/>
      <c r="AV145" s="200">
        <f t="shared" si="30"/>
        <v>1</v>
      </c>
      <c r="AW145" s="200">
        <f t="shared" si="31"/>
        <v>1</v>
      </c>
      <c r="AX145" s="200">
        <f t="shared" si="32"/>
        <v>1</v>
      </c>
      <c r="AY145" s="200">
        <f t="shared" si="33"/>
        <v>1</v>
      </c>
      <c r="AZ145" s="200">
        <f t="shared" si="34"/>
        <v>1</v>
      </c>
      <c r="BA145" s="34"/>
      <c r="BB145" s="200">
        <f t="shared" si="35"/>
        <v>1</v>
      </c>
      <c r="BD145" s="216" t="s">
        <v>157</v>
      </c>
      <c r="BE145" s="216"/>
      <c r="BF145" s="216"/>
      <c r="BG145" s="216"/>
      <c r="BH145" s="216"/>
      <c r="BI145" s="216"/>
      <c r="BJ145" s="216"/>
      <c r="BK145" s="197"/>
      <c r="BL145" s="197"/>
      <c r="BM145" s="197"/>
      <c r="BN145" s="197"/>
      <c r="BO145" s="221"/>
      <c r="BP145" s="221"/>
      <c r="BQ145" s="221"/>
      <c r="BR145" s="221"/>
      <c r="BS145" s="221"/>
      <c r="BT145" s="221"/>
      <c r="BU145" s="221"/>
      <c r="BV145" s="221"/>
      <c r="BW145" s="221"/>
      <c r="BX145" s="221"/>
      <c r="BY145" s="221"/>
    </row>
    <row r="146" spans="1:77" ht="18.95" customHeight="1" x14ac:dyDescent="0.25">
      <c r="A146" s="233"/>
      <c r="B146" s="32" t="s">
        <v>0</v>
      </c>
      <c r="C146" s="30">
        <v>42514</v>
      </c>
      <c r="D146" s="18"/>
      <c r="E146" s="17" t="s">
        <v>57</v>
      </c>
      <c r="F146" s="175" t="s">
        <v>47</v>
      </c>
      <c r="G146" s="17" t="s">
        <v>112</v>
      </c>
      <c r="H146" s="17" t="s">
        <v>115</v>
      </c>
      <c r="I146" s="18"/>
      <c r="J146" s="17" t="s">
        <v>47</v>
      </c>
      <c r="K146" s="17" t="s">
        <v>91</v>
      </c>
      <c r="L146" s="17" t="s">
        <v>66</v>
      </c>
      <c r="M146" s="17" t="s">
        <v>67</v>
      </c>
      <c r="N146" s="18"/>
      <c r="O146" s="17"/>
      <c r="P146" s="17"/>
      <c r="Q146" s="17"/>
      <c r="R146" s="18"/>
      <c r="S146" s="18"/>
      <c r="T146" s="17"/>
      <c r="U146" s="17"/>
      <c r="V146" s="17"/>
      <c r="W146" s="17"/>
      <c r="X146" s="18"/>
      <c r="Y146" s="17" t="s">
        <v>54</v>
      </c>
      <c r="Z146" s="81"/>
      <c r="AA146" s="82"/>
      <c r="AB146" s="177"/>
      <c r="AC146" s="33"/>
      <c r="AD146" s="18"/>
      <c r="AE146" s="17" t="s">
        <v>17</v>
      </c>
      <c r="AF146" s="17"/>
      <c r="AG146" s="18"/>
      <c r="AH146" s="17" t="s">
        <v>17</v>
      </c>
      <c r="AI146" s="17"/>
      <c r="AJ146" s="18"/>
      <c r="AK146" s="17" t="s">
        <v>17</v>
      </c>
      <c r="AL146" s="17" t="s">
        <v>117</v>
      </c>
      <c r="AM146" s="18"/>
      <c r="AN146" s="180">
        <f t="shared" si="24"/>
        <v>3</v>
      </c>
      <c r="AO146" s="180">
        <f t="shared" si="25"/>
        <v>3</v>
      </c>
      <c r="AP146" s="18"/>
      <c r="AQ146" s="200">
        <f t="shared" si="26"/>
        <v>1</v>
      </c>
      <c r="AR146" s="200">
        <f t="shared" si="27"/>
        <v>1</v>
      </c>
      <c r="AS146" s="200">
        <f t="shared" si="28"/>
        <v>1</v>
      </c>
      <c r="AT146" s="200">
        <f t="shared" si="29"/>
        <v>0</v>
      </c>
      <c r="AU146" s="34"/>
      <c r="AV146" s="200">
        <f t="shared" si="30"/>
        <v>1</v>
      </c>
      <c r="AW146" s="200">
        <f t="shared" si="31"/>
        <v>1</v>
      </c>
      <c r="AX146" s="200">
        <f t="shared" si="32"/>
        <v>1</v>
      </c>
      <c r="AY146" s="200">
        <f t="shared" si="33"/>
        <v>1</v>
      </c>
      <c r="AZ146" s="200">
        <f t="shared" si="34"/>
        <v>0</v>
      </c>
      <c r="BA146" s="34"/>
      <c r="BB146" s="200">
        <f t="shared" si="35"/>
        <v>1</v>
      </c>
      <c r="BD146" s="218"/>
      <c r="BE146" s="218"/>
      <c r="BF146" s="218"/>
      <c r="BG146" s="218"/>
      <c r="BH146" s="218"/>
      <c r="BI146" s="218"/>
      <c r="BJ146" s="218"/>
      <c r="BK146" s="218"/>
      <c r="BL146" s="218"/>
      <c r="BM146" s="218"/>
      <c r="BN146" s="218"/>
      <c r="BO146" s="221"/>
      <c r="BP146" s="221"/>
      <c r="BQ146" s="221"/>
      <c r="BR146" s="221"/>
      <c r="BS146" s="221"/>
      <c r="BT146" s="221"/>
      <c r="BU146" s="221"/>
      <c r="BV146" s="221"/>
      <c r="BW146" s="221"/>
      <c r="BX146" s="221"/>
      <c r="BY146" s="221"/>
    </row>
    <row r="147" spans="1:77" ht="18.95" customHeight="1" x14ac:dyDescent="0.25">
      <c r="A147" s="233"/>
      <c r="B147" s="32" t="s">
        <v>1</v>
      </c>
      <c r="C147" s="30">
        <v>42515</v>
      </c>
      <c r="D147" s="18"/>
      <c r="E147" s="17" t="s">
        <v>112</v>
      </c>
      <c r="F147" s="175" t="s">
        <v>47</v>
      </c>
      <c r="G147" s="17" t="s">
        <v>57</v>
      </c>
      <c r="H147" s="17" t="s">
        <v>37</v>
      </c>
      <c r="I147" s="18"/>
      <c r="J147" s="17" t="s">
        <v>47</v>
      </c>
      <c r="K147" s="17" t="s">
        <v>67</v>
      </c>
      <c r="L147" s="17" t="s">
        <v>91</v>
      </c>
      <c r="M147" s="17" t="s">
        <v>116</v>
      </c>
      <c r="N147" s="18"/>
      <c r="O147" s="17"/>
      <c r="P147" s="17"/>
      <c r="Q147" s="17"/>
      <c r="R147" s="18"/>
      <c r="S147" s="18"/>
      <c r="T147" s="17"/>
      <c r="U147" s="17"/>
      <c r="V147" s="17"/>
      <c r="W147" s="17"/>
      <c r="X147" s="18"/>
      <c r="Y147" s="17" t="s">
        <v>54</v>
      </c>
      <c r="Z147" s="81"/>
      <c r="AA147" s="82"/>
      <c r="AB147" s="177"/>
      <c r="AC147" s="33"/>
      <c r="AD147" s="18"/>
      <c r="AE147" s="17" t="s">
        <v>17</v>
      </c>
      <c r="AF147" s="17"/>
      <c r="AG147" s="18"/>
      <c r="AH147" s="17" t="s">
        <v>36</v>
      </c>
      <c r="AI147" s="17"/>
      <c r="AJ147" s="18"/>
      <c r="AK147" s="17" t="s">
        <v>17</v>
      </c>
      <c r="AL147" s="17" t="s">
        <v>117</v>
      </c>
      <c r="AM147" s="18"/>
      <c r="AN147" s="180">
        <f t="shared" si="24"/>
        <v>3</v>
      </c>
      <c r="AO147" s="180">
        <f t="shared" si="25"/>
        <v>2</v>
      </c>
      <c r="AP147" s="18"/>
      <c r="AQ147" s="200">
        <f t="shared" si="26"/>
        <v>1</v>
      </c>
      <c r="AR147" s="200">
        <f t="shared" si="27"/>
        <v>0</v>
      </c>
      <c r="AS147" s="200">
        <f t="shared" si="28"/>
        <v>1</v>
      </c>
      <c r="AT147" s="200">
        <f t="shared" si="29"/>
        <v>1</v>
      </c>
      <c r="AU147" s="34"/>
      <c r="AV147" s="200">
        <f t="shared" si="30"/>
        <v>1</v>
      </c>
      <c r="AW147" s="200">
        <f t="shared" si="31"/>
        <v>1</v>
      </c>
      <c r="AX147" s="200">
        <f t="shared" si="32"/>
        <v>1</v>
      </c>
      <c r="AY147" s="200">
        <f t="shared" si="33"/>
        <v>0</v>
      </c>
      <c r="AZ147" s="200">
        <f t="shared" si="34"/>
        <v>0</v>
      </c>
      <c r="BA147" s="34"/>
      <c r="BB147" s="200">
        <f t="shared" si="35"/>
        <v>1</v>
      </c>
      <c r="BD147" s="248" t="s">
        <v>169</v>
      </c>
      <c r="BE147" s="248"/>
      <c r="BF147" s="248"/>
      <c r="BG147" s="248"/>
      <c r="BH147" s="248"/>
      <c r="BI147" s="248"/>
      <c r="BJ147" s="248"/>
      <c r="BK147" s="198"/>
      <c r="BL147" s="198"/>
      <c r="BM147" s="198"/>
      <c r="BN147" s="198"/>
    </row>
    <row r="148" spans="1:77" ht="18.95" customHeight="1" x14ac:dyDescent="0.25">
      <c r="A148" s="233"/>
      <c r="B148" s="32" t="s">
        <v>2</v>
      </c>
      <c r="C148" s="30">
        <v>42516</v>
      </c>
      <c r="D148" s="18"/>
      <c r="E148" s="17"/>
      <c r="F148" s="17"/>
      <c r="G148" s="17"/>
      <c r="H148" s="17"/>
      <c r="I148" s="18"/>
      <c r="J148" s="17" t="s">
        <v>47</v>
      </c>
      <c r="K148" s="17" t="s">
        <v>57</v>
      </c>
      <c r="L148" s="17" t="s">
        <v>115</v>
      </c>
      <c r="M148" s="17" t="s">
        <v>112</v>
      </c>
      <c r="N148" s="18"/>
      <c r="O148" s="17" t="s">
        <v>51</v>
      </c>
      <c r="P148" s="208" t="s">
        <v>47</v>
      </c>
      <c r="Q148" s="17" t="s">
        <v>66</v>
      </c>
      <c r="R148" s="18"/>
      <c r="S148" s="18"/>
      <c r="T148" s="17"/>
      <c r="U148" s="17"/>
      <c r="V148" s="17"/>
      <c r="W148" s="17"/>
      <c r="X148" s="18"/>
      <c r="Y148" s="17" t="s">
        <v>52</v>
      </c>
      <c r="Z148" s="81"/>
      <c r="AA148" s="82"/>
      <c r="AB148" s="177" t="s">
        <v>67</v>
      </c>
      <c r="AC148" s="33"/>
      <c r="AD148" s="18"/>
      <c r="AE148" s="17" t="s">
        <v>17</v>
      </c>
      <c r="AF148" s="17"/>
      <c r="AG148" s="18"/>
      <c r="AH148" s="17" t="s">
        <v>17</v>
      </c>
      <c r="AI148" s="17"/>
      <c r="AJ148" s="18"/>
      <c r="AK148" s="17" t="s">
        <v>17</v>
      </c>
      <c r="AL148" s="17" t="s">
        <v>117</v>
      </c>
      <c r="AM148" s="18"/>
      <c r="AN148" s="180">
        <f t="shared" si="24"/>
        <v>2</v>
      </c>
      <c r="AO148" s="180">
        <f t="shared" si="25"/>
        <v>3</v>
      </c>
      <c r="AP148" s="18"/>
      <c r="AQ148" s="200">
        <f t="shared" si="26"/>
        <v>1</v>
      </c>
      <c r="AR148" s="200">
        <f t="shared" si="27"/>
        <v>1</v>
      </c>
      <c r="AS148" s="200">
        <f t="shared" si="28"/>
        <v>0</v>
      </c>
      <c r="AT148" s="200">
        <f t="shared" si="29"/>
        <v>0</v>
      </c>
      <c r="AU148" s="34"/>
      <c r="AV148" s="200">
        <f t="shared" si="30"/>
        <v>1</v>
      </c>
      <c r="AW148" s="200">
        <f t="shared" si="31"/>
        <v>1</v>
      </c>
      <c r="AX148" s="200">
        <f t="shared" si="32"/>
        <v>1</v>
      </c>
      <c r="AY148" s="200">
        <f t="shared" si="33"/>
        <v>1</v>
      </c>
      <c r="AZ148" s="200">
        <f t="shared" si="34"/>
        <v>0</v>
      </c>
      <c r="BA148" s="34"/>
      <c r="BB148" s="200">
        <f t="shared" si="35"/>
        <v>1</v>
      </c>
      <c r="BD148" s="218"/>
      <c r="BE148" s="218"/>
      <c r="BF148" s="218"/>
      <c r="BG148" s="218"/>
      <c r="BH148" s="218"/>
      <c r="BI148" s="218"/>
      <c r="BJ148" s="218"/>
      <c r="BK148" s="218"/>
      <c r="BL148" s="218"/>
      <c r="BM148" s="218"/>
      <c r="BN148" s="218"/>
      <c r="BO148" s="221"/>
      <c r="BP148" s="221"/>
      <c r="BQ148" s="221"/>
      <c r="BR148" s="221"/>
      <c r="BS148" s="221"/>
      <c r="BT148" s="221"/>
      <c r="BU148" s="221"/>
      <c r="BV148" s="221"/>
      <c r="BW148" s="221"/>
      <c r="BX148" s="221"/>
      <c r="BY148" s="221"/>
    </row>
    <row r="149" spans="1:77" ht="18.95" customHeight="1" x14ac:dyDescent="0.25">
      <c r="A149" s="233"/>
      <c r="B149" s="32" t="s">
        <v>3</v>
      </c>
      <c r="C149" s="30">
        <v>42517</v>
      </c>
      <c r="D149" s="154" t="s">
        <v>139</v>
      </c>
      <c r="E149" s="17"/>
      <c r="F149" s="17"/>
      <c r="G149" s="17"/>
      <c r="H149" s="17"/>
      <c r="I149" s="18"/>
      <c r="J149" s="17" t="s">
        <v>47</v>
      </c>
      <c r="K149" s="17" t="s">
        <v>112</v>
      </c>
      <c r="L149" s="17" t="s">
        <v>115</v>
      </c>
      <c r="M149" s="17" t="s">
        <v>57</v>
      </c>
      <c r="N149" s="18"/>
      <c r="O149" s="17" t="s">
        <v>67</v>
      </c>
      <c r="P149" s="208" t="s">
        <v>47</v>
      </c>
      <c r="Q149" s="17" t="s">
        <v>37</v>
      </c>
      <c r="R149" s="18"/>
      <c r="S149" s="18"/>
      <c r="T149" s="17"/>
      <c r="U149" s="17"/>
      <c r="V149" s="17"/>
      <c r="W149" s="17"/>
      <c r="X149" s="18"/>
      <c r="Y149" s="17" t="s">
        <v>52</v>
      </c>
      <c r="Z149" s="81"/>
      <c r="AA149" s="82"/>
      <c r="AB149" s="177" t="s">
        <v>66</v>
      </c>
      <c r="AC149" s="33"/>
      <c r="AD149" s="18"/>
      <c r="AE149" s="176" t="s">
        <v>29</v>
      </c>
      <c r="AF149" s="17"/>
      <c r="AG149" s="18"/>
      <c r="AH149" s="17" t="s">
        <v>16</v>
      </c>
      <c r="AI149" s="17"/>
      <c r="AJ149" s="18"/>
      <c r="AK149" s="17" t="s">
        <v>16</v>
      </c>
      <c r="AL149" s="17" t="s">
        <v>117</v>
      </c>
      <c r="AM149" s="18"/>
      <c r="AN149" s="180">
        <f t="shared" si="24"/>
        <v>2</v>
      </c>
      <c r="AO149" s="180">
        <f t="shared" si="25"/>
        <v>3</v>
      </c>
      <c r="AP149" s="18"/>
      <c r="AQ149" s="200">
        <f t="shared" si="26"/>
        <v>1</v>
      </c>
      <c r="AR149" s="200">
        <f t="shared" si="27"/>
        <v>1</v>
      </c>
      <c r="AS149" s="200">
        <f t="shared" si="28"/>
        <v>0</v>
      </c>
      <c r="AT149" s="200">
        <f t="shared" si="29"/>
        <v>0</v>
      </c>
      <c r="AU149" s="34"/>
      <c r="AV149" s="200">
        <f t="shared" si="30"/>
        <v>1</v>
      </c>
      <c r="AW149" s="200">
        <f t="shared" si="31"/>
        <v>1</v>
      </c>
      <c r="AX149" s="200">
        <f t="shared" si="32"/>
        <v>1</v>
      </c>
      <c r="AY149" s="200">
        <f t="shared" si="33"/>
        <v>1</v>
      </c>
      <c r="AZ149" s="200">
        <f t="shared" si="34"/>
        <v>0</v>
      </c>
      <c r="BA149" s="34"/>
      <c r="BB149" s="200">
        <f t="shared" si="35"/>
        <v>1</v>
      </c>
      <c r="BD149" s="248" t="s">
        <v>159</v>
      </c>
      <c r="BE149" s="248"/>
      <c r="BF149" s="248"/>
      <c r="BG149" s="248"/>
      <c r="BH149" s="248"/>
      <c r="BI149" s="248"/>
      <c r="BJ149" s="248"/>
      <c r="BK149" s="219" t="s">
        <v>175</v>
      </c>
      <c r="BL149" s="219"/>
      <c r="BM149" s="219"/>
      <c r="BN149" s="219"/>
      <c r="BO149" s="219"/>
      <c r="BP149" s="219"/>
      <c r="BQ149" s="199"/>
      <c r="BR149" s="196"/>
      <c r="BS149" s="196"/>
      <c r="BT149" s="235"/>
      <c r="BU149" s="235"/>
      <c r="BV149" s="21"/>
      <c r="BW149" s="21"/>
      <c r="BX149" s="21"/>
    </row>
    <row r="150" spans="1:77" ht="18.95" customHeight="1" x14ac:dyDescent="0.25">
      <c r="A150" s="233"/>
      <c r="B150" s="122" t="s">
        <v>4</v>
      </c>
      <c r="C150" s="123">
        <v>42518</v>
      </c>
      <c r="D150" s="124"/>
      <c r="E150" s="125"/>
      <c r="F150" s="125"/>
      <c r="G150" s="125"/>
      <c r="H150" s="125" t="s">
        <v>91</v>
      </c>
      <c r="I150" s="124"/>
      <c r="J150" s="125" t="s">
        <v>43</v>
      </c>
      <c r="K150" s="125"/>
      <c r="L150" s="125"/>
      <c r="M150" s="125"/>
      <c r="N150" s="124"/>
      <c r="O150" s="125" t="s">
        <v>113</v>
      </c>
      <c r="P150" s="125" t="s">
        <v>47</v>
      </c>
      <c r="Q150" s="125" t="s">
        <v>56</v>
      </c>
      <c r="R150" s="124"/>
      <c r="S150" s="124"/>
      <c r="T150" s="125" t="s">
        <v>51</v>
      </c>
      <c r="U150" s="125" t="s">
        <v>66</v>
      </c>
      <c r="V150" s="125"/>
      <c r="W150" s="125" t="s">
        <v>67</v>
      </c>
      <c r="X150" s="126"/>
      <c r="Y150" s="125"/>
      <c r="Z150" s="127"/>
      <c r="AA150" s="128"/>
      <c r="AB150" s="125" t="s">
        <v>95</v>
      </c>
      <c r="AC150" s="182"/>
      <c r="AD150" s="124"/>
      <c r="AE150" s="125"/>
      <c r="AF150" s="125"/>
      <c r="AG150" s="124"/>
      <c r="AH150" s="125"/>
      <c r="AI150" s="125"/>
      <c r="AJ150" s="124"/>
      <c r="AK150" s="125"/>
      <c r="AL150" s="125" t="s">
        <v>117</v>
      </c>
      <c r="AM150" s="124"/>
      <c r="AN150" s="180">
        <f t="shared" si="24"/>
        <v>3</v>
      </c>
      <c r="AO150" s="180">
        <f t="shared" si="25"/>
        <v>2</v>
      </c>
      <c r="AP150" s="47"/>
      <c r="AQ150" s="200">
        <f t="shared" si="26"/>
        <v>1</v>
      </c>
      <c r="AR150" s="200">
        <f t="shared" si="27"/>
        <v>1</v>
      </c>
      <c r="AS150" s="200">
        <f t="shared" si="28"/>
        <v>1</v>
      </c>
      <c r="AT150" s="200">
        <f t="shared" si="29"/>
        <v>0</v>
      </c>
      <c r="AU150" s="34"/>
      <c r="AV150" s="200">
        <f t="shared" si="30"/>
        <v>1</v>
      </c>
      <c r="AW150" s="200">
        <f t="shared" si="31"/>
        <v>1</v>
      </c>
      <c r="AX150" s="200">
        <f t="shared" si="32"/>
        <v>1</v>
      </c>
      <c r="AY150" s="200">
        <f t="shared" si="33"/>
        <v>0</v>
      </c>
      <c r="AZ150" s="200">
        <f t="shared" si="34"/>
        <v>0</v>
      </c>
      <c r="BA150" s="34"/>
      <c r="BB150" s="200">
        <f t="shared" si="35"/>
        <v>1</v>
      </c>
      <c r="BD150" s="245" t="s">
        <v>136</v>
      </c>
      <c r="BE150" s="245"/>
      <c r="BF150" s="245"/>
      <c r="BG150" s="245"/>
      <c r="BH150" s="245"/>
      <c r="BI150" s="245"/>
      <c r="BJ150" s="245"/>
      <c r="BK150" s="245"/>
      <c r="BL150" s="196"/>
      <c r="BM150" s="196"/>
      <c r="BN150" s="196"/>
      <c r="BO150" s="221"/>
      <c r="BP150" s="221"/>
      <c r="BQ150" s="221"/>
      <c r="BR150" s="221"/>
      <c r="BS150" s="221"/>
      <c r="BT150" s="221"/>
      <c r="BU150" s="221"/>
      <c r="BV150" s="221"/>
      <c r="BW150" s="221"/>
      <c r="BX150" s="221"/>
      <c r="BY150" s="221"/>
    </row>
    <row r="151" spans="1:77" ht="18.95" customHeight="1" x14ac:dyDescent="0.25">
      <c r="A151" s="234"/>
      <c r="B151" s="45" t="s">
        <v>5</v>
      </c>
      <c r="C151" s="46">
        <v>42519</v>
      </c>
      <c r="D151" s="47"/>
      <c r="E151" s="48"/>
      <c r="F151" s="48"/>
      <c r="G151" s="48"/>
      <c r="H151" s="48"/>
      <c r="I151" s="47"/>
      <c r="J151" s="48" t="s">
        <v>43</v>
      </c>
      <c r="K151" s="48"/>
      <c r="L151" s="48"/>
      <c r="M151" s="48"/>
      <c r="N151" s="47"/>
      <c r="O151" s="48" t="s">
        <v>112</v>
      </c>
      <c r="P151" s="48" t="s">
        <v>47</v>
      </c>
      <c r="Q151" s="48" t="s">
        <v>57</v>
      </c>
      <c r="R151" s="202"/>
      <c r="S151" s="47"/>
      <c r="T151" s="48" t="s">
        <v>67</v>
      </c>
      <c r="U151" s="48" t="s">
        <v>91</v>
      </c>
      <c r="V151" s="48" t="s">
        <v>51</v>
      </c>
      <c r="W151" s="48" t="s">
        <v>66</v>
      </c>
      <c r="X151" s="49"/>
      <c r="Y151" s="48"/>
      <c r="Z151" s="85"/>
      <c r="AA151" s="86"/>
      <c r="AB151" s="48" t="s">
        <v>95</v>
      </c>
      <c r="AC151" s="181"/>
      <c r="AD151" s="47"/>
      <c r="AE151" s="48"/>
      <c r="AF151" s="48"/>
      <c r="AG151" s="47"/>
      <c r="AH151" s="48"/>
      <c r="AI151" s="48"/>
      <c r="AJ151" s="47"/>
      <c r="AK151" s="48"/>
      <c r="AL151" s="48" t="s">
        <v>117</v>
      </c>
      <c r="AM151" s="47"/>
      <c r="AN151" s="180">
        <f t="shared" si="24"/>
        <v>3</v>
      </c>
      <c r="AO151" s="180">
        <f t="shared" si="25"/>
        <v>2</v>
      </c>
      <c r="AP151" s="47"/>
      <c r="AQ151" s="200">
        <f t="shared" si="26"/>
        <v>1</v>
      </c>
      <c r="AR151" s="200">
        <f t="shared" si="27"/>
        <v>1</v>
      </c>
      <c r="AS151" s="200">
        <f t="shared" si="28"/>
        <v>1</v>
      </c>
      <c r="AT151" s="200">
        <f t="shared" si="29"/>
        <v>0</v>
      </c>
      <c r="AU151" s="34"/>
      <c r="AV151" s="200">
        <f t="shared" si="30"/>
        <v>1</v>
      </c>
      <c r="AW151" s="200">
        <f t="shared" si="31"/>
        <v>1</v>
      </c>
      <c r="AX151" s="200">
        <f t="shared" si="32"/>
        <v>1</v>
      </c>
      <c r="AY151" s="200">
        <f t="shared" si="33"/>
        <v>0</v>
      </c>
      <c r="AZ151" s="200">
        <f t="shared" si="34"/>
        <v>0</v>
      </c>
      <c r="BA151" s="34"/>
      <c r="BB151" s="200">
        <f t="shared" si="35"/>
        <v>1</v>
      </c>
      <c r="BD151" s="218"/>
      <c r="BE151" s="218"/>
      <c r="BF151" s="218"/>
      <c r="BG151" s="218"/>
      <c r="BH151" s="218"/>
      <c r="BI151" s="218"/>
      <c r="BJ151" s="218"/>
      <c r="BK151" s="218"/>
      <c r="BL151" s="218"/>
      <c r="BM151" s="218"/>
      <c r="BN151" s="218"/>
      <c r="BO151" s="221"/>
      <c r="BP151" s="221"/>
      <c r="BQ151" s="221"/>
      <c r="BR151" s="221"/>
      <c r="BS151" s="221"/>
      <c r="BT151" s="221"/>
      <c r="BU151" s="221"/>
      <c r="BV151" s="221"/>
      <c r="BW151" s="221"/>
      <c r="BX151" s="221"/>
      <c r="BY151" s="221"/>
    </row>
    <row r="152" spans="1:77" ht="18.95" customHeight="1" x14ac:dyDescent="0.25">
      <c r="A152" s="232">
        <v>23</v>
      </c>
      <c r="B152" s="32" t="s">
        <v>6</v>
      </c>
      <c r="C152" s="30">
        <v>42520</v>
      </c>
      <c r="D152" s="18"/>
      <c r="E152" s="17" t="s">
        <v>67</v>
      </c>
      <c r="F152" s="17" t="s">
        <v>37</v>
      </c>
      <c r="G152" s="17" t="s">
        <v>91</v>
      </c>
      <c r="H152" s="17" t="s">
        <v>66</v>
      </c>
      <c r="I152" s="18"/>
      <c r="J152" s="17" t="s">
        <v>45</v>
      </c>
      <c r="K152" s="17"/>
      <c r="L152" s="17"/>
      <c r="M152" s="17"/>
      <c r="N152" s="18"/>
      <c r="O152" s="17"/>
      <c r="P152" s="17" t="s">
        <v>45</v>
      </c>
      <c r="Q152" s="17"/>
      <c r="R152" s="17" t="s">
        <v>36</v>
      </c>
      <c r="S152" s="18"/>
      <c r="T152" s="17" t="s">
        <v>57</v>
      </c>
      <c r="U152" s="17" t="s">
        <v>58</v>
      </c>
      <c r="V152" s="17" t="s">
        <v>115</v>
      </c>
      <c r="W152" s="17" t="s">
        <v>112</v>
      </c>
      <c r="X152" s="18"/>
      <c r="Y152" s="17"/>
      <c r="Z152" s="81"/>
      <c r="AA152" s="82"/>
      <c r="AB152" s="177"/>
      <c r="AC152" s="33"/>
      <c r="AD152" s="18"/>
      <c r="AE152" s="17" t="s">
        <v>36</v>
      </c>
      <c r="AF152" s="17"/>
      <c r="AG152" s="18"/>
      <c r="AH152" s="17" t="s">
        <v>17</v>
      </c>
      <c r="AI152" s="108" t="s">
        <v>117</v>
      </c>
      <c r="AJ152" s="18"/>
      <c r="AK152" s="17" t="s">
        <v>17</v>
      </c>
      <c r="AL152" s="17"/>
      <c r="AM152" s="18"/>
      <c r="AN152" s="180">
        <f t="shared" si="24"/>
        <v>3</v>
      </c>
      <c r="AO152" s="180">
        <f t="shared" si="25"/>
        <v>4</v>
      </c>
      <c r="AP152" s="18"/>
      <c r="AQ152" s="200">
        <f t="shared" si="26"/>
        <v>1</v>
      </c>
      <c r="AR152" s="200">
        <f t="shared" si="27"/>
        <v>1</v>
      </c>
      <c r="AS152" s="200">
        <f t="shared" si="28"/>
        <v>1</v>
      </c>
      <c r="AT152" s="200">
        <f t="shared" si="29"/>
        <v>0</v>
      </c>
      <c r="AU152" s="34"/>
      <c r="AV152" s="200">
        <f t="shared" si="30"/>
        <v>1</v>
      </c>
      <c r="AW152" s="200">
        <f t="shared" si="31"/>
        <v>1</v>
      </c>
      <c r="AX152" s="200">
        <f t="shared" si="32"/>
        <v>1</v>
      </c>
      <c r="AY152" s="200">
        <f t="shared" si="33"/>
        <v>1</v>
      </c>
      <c r="AZ152" s="200">
        <f t="shared" si="34"/>
        <v>1</v>
      </c>
      <c r="BA152" s="34"/>
      <c r="BB152" s="200">
        <f t="shared" si="35"/>
        <v>1</v>
      </c>
      <c r="BD152" s="216" t="s">
        <v>143</v>
      </c>
      <c r="BE152" s="216"/>
      <c r="BF152" s="216"/>
      <c r="BG152" s="216"/>
      <c r="BH152" s="216"/>
      <c r="BI152" s="216"/>
      <c r="BJ152" s="216"/>
      <c r="BK152" s="197"/>
      <c r="BL152" s="197"/>
      <c r="BM152" s="197"/>
      <c r="BN152" s="197"/>
      <c r="BO152" s="221"/>
      <c r="BP152" s="221"/>
      <c r="BQ152" s="221"/>
      <c r="BR152" s="221"/>
      <c r="BS152" s="221"/>
      <c r="BT152" s="221"/>
      <c r="BU152" s="221"/>
      <c r="BV152" s="221"/>
      <c r="BW152" s="221"/>
      <c r="BX152" s="221"/>
      <c r="BY152" s="221"/>
    </row>
    <row r="153" spans="1:77" ht="18.95" customHeight="1" thickBot="1" x14ac:dyDescent="0.3">
      <c r="A153" s="233"/>
      <c r="B153" s="171" t="s">
        <v>0</v>
      </c>
      <c r="C153" s="172">
        <v>42521</v>
      </c>
      <c r="D153" s="148"/>
      <c r="E153" s="149" t="s">
        <v>91</v>
      </c>
      <c r="F153" s="213" t="s">
        <v>67</v>
      </c>
      <c r="G153" s="213" t="s">
        <v>66</v>
      </c>
      <c r="H153" s="213" t="s">
        <v>109</v>
      </c>
      <c r="I153" s="124"/>
      <c r="J153" s="213" t="s">
        <v>45</v>
      </c>
      <c r="K153" s="213"/>
      <c r="L153" s="213"/>
      <c r="M153" s="213"/>
      <c r="N153" s="124"/>
      <c r="O153" s="213"/>
      <c r="P153" s="213" t="s">
        <v>45</v>
      </c>
      <c r="Q153" s="213"/>
      <c r="R153" s="213" t="s">
        <v>36</v>
      </c>
      <c r="S153" s="124"/>
      <c r="T153" s="213" t="s">
        <v>112</v>
      </c>
      <c r="U153" s="213" t="s">
        <v>115</v>
      </c>
      <c r="V153" s="213" t="s">
        <v>57</v>
      </c>
      <c r="W153" s="213" t="s">
        <v>58</v>
      </c>
      <c r="X153" s="126"/>
      <c r="Y153" s="213"/>
      <c r="Z153" s="127"/>
      <c r="AA153" s="128"/>
      <c r="AB153" s="213"/>
      <c r="AC153" s="182"/>
      <c r="AD153" s="124"/>
      <c r="AE153" s="161" t="s">
        <v>36</v>
      </c>
      <c r="AF153" s="213"/>
      <c r="AG153" s="124"/>
      <c r="AH153" s="213" t="s">
        <v>17</v>
      </c>
      <c r="AI153" s="213" t="s">
        <v>117</v>
      </c>
      <c r="AJ153" s="124"/>
      <c r="AK153" s="213" t="s">
        <v>17</v>
      </c>
      <c r="AL153" s="213"/>
      <c r="AM153" s="124"/>
      <c r="AN153" s="66">
        <f t="shared" si="24"/>
        <v>4</v>
      </c>
      <c r="AO153" s="66">
        <f t="shared" si="25"/>
        <v>4</v>
      </c>
      <c r="AP153" s="65"/>
      <c r="AQ153" s="66">
        <f t="shared" si="26"/>
        <v>1</v>
      </c>
      <c r="AR153" s="66">
        <f t="shared" si="27"/>
        <v>1</v>
      </c>
      <c r="AS153" s="66">
        <f t="shared" si="28"/>
        <v>1</v>
      </c>
      <c r="AT153" s="66">
        <f t="shared" si="29"/>
        <v>1</v>
      </c>
      <c r="AU153" s="67"/>
      <c r="AV153" s="66">
        <f t="shared" si="30"/>
        <v>1</v>
      </c>
      <c r="AW153" s="66">
        <f t="shared" si="31"/>
        <v>1</v>
      </c>
      <c r="AX153" s="66">
        <f t="shared" si="32"/>
        <v>1</v>
      </c>
      <c r="AY153" s="66">
        <f t="shared" si="33"/>
        <v>1</v>
      </c>
      <c r="AZ153" s="66">
        <f t="shared" si="34"/>
        <v>1</v>
      </c>
      <c r="BA153" s="67"/>
      <c r="BB153" s="66">
        <f t="shared" si="35"/>
        <v>1</v>
      </c>
      <c r="BD153" s="222" t="s">
        <v>140</v>
      </c>
      <c r="BE153" s="222"/>
      <c r="BF153" s="222"/>
      <c r="BG153" s="222"/>
      <c r="BH153" s="222"/>
      <c r="BI153" s="222"/>
      <c r="BJ153" s="222"/>
      <c r="BK153" s="222"/>
      <c r="BL153" s="222"/>
      <c r="BM153" s="222"/>
      <c r="BN153" s="222"/>
      <c r="BO153" s="221"/>
      <c r="BP153" s="221"/>
      <c r="BQ153" s="221"/>
      <c r="BR153" s="221"/>
      <c r="BS153" s="221"/>
      <c r="BT153" s="221"/>
      <c r="BU153" s="221"/>
      <c r="BV153" s="221"/>
      <c r="BW153" s="221"/>
      <c r="BX153" s="221"/>
      <c r="BY153" s="221"/>
    </row>
    <row r="154" spans="1:77" ht="18.95" customHeight="1" thickTop="1" x14ac:dyDescent="0.25">
      <c r="A154" s="233"/>
      <c r="B154" s="58" t="s">
        <v>1</v>
      </c>
      <c r="C154" s="59">
        <v>42522</v>
      </c>
      <c r="D154" s="191"/>
      <c r="E154" s="61" t="s">
        <v>58</v>
      </c>
      <c r="F154" s="61" t="s">
        <v>113</v>
      </c>
      <c r="G154" s="61" t="s">
        <v>115</v>
      </c>
      <c r="H154" s="61" t="s">
        <v>56</v>
      </c>
      <c r="I154" s="60"/>
      <c r="J154" s="61" t="s">
        <v>45</v>
      </c>
      <c r="K154" s="61" t="s">
        <v>37</v>
      </c>
      <c r="L154" s="61" t="s">
        <v>66</v>
      </c>
      <c r="M154" s="61" t="s">
        <v>67</v>
      </c>
      <c r="N154" s="60"/>
      <c r="O154" s="61"/>
      <c r="P154" s="61" t="s">
        <v>45</v>
      </c>
      <c r="Q154" s="61"/>
      <c r="R154" s="61" t="s">
        <v>36</v>
      </c>
      <c r="S154" s="60"/>
      <c r="T154" s="61"/>
      <c r="U154" s="61"/>
      <c r="V154" s="61"/>
      <c r="W154" s="61"/>
      <c r="X154" s="60"/>
      <c r="Y154" s="74"/>
      <c r="Z154" s="95"/>
      <c r="AA154" s="90"/>
      <c r="AB154" s="61"/>
      <c r="AC154" s="191"/>
      <c r="AD154" s="60"/>
      <c r="AE154" s="61" t="s">
        <v>36</v>
      </c>
      <c r="AF154" s="61"/>
      <c r="AG154" s="60"/>
      <c r="AH154" s="61" t="s">
        <v>18</v>
      </c>
      <c r="AI154" s="61" t="s">
        <v>117</v>
      </c>
      <c r="AJ154" s="60"/>
      <c r="AK154" s="61" t="s">
        <v>17</v>
      </c>
      <c r="AL154" s="61"/>
      <c r="AM154" s="166"/>
      <c r="AN154" s="61">
        <f t="shared" si="24"/>
        <v>2</v>
      </c>
      <c r="AO154" s="61">
        <f t="shared" si="25"/>
        <v>4</v>
      </c>
      <c r="AP154" s="60"/>
      <c r="AQ154" s="61">
        <f t="shared" si="26"/>
        <v>1</v>
      </c>
      <c r="AR154" s="61">
        <f t="shared" si="27"/>
        <v>1</v>
      </c>
      <c r="AS154" s="61">
        <f t="shared" si="28"/>
        <v>0</v>
      </c>
      <c r="AT154" s="61">
        <f t="shared" si="29"/>
        <v>0</v>
      </c>
      <c r="AU154" s="62"/>
      <c r="AV154" s="61">
        <f t="shared" si="30"/>
        <v>1</v>
      </c>
      <c r="AW154" s="61">
        <f t="shared" si="31"/>
        <v>1</v>
      </c>
      <c r="AX154" s="61">
        <f t="shared" si="32"/>
        <v>1</v>
      </c>
      <c r="AY154" s="61">
        <f t="shared" si="33"/>
        <v>1</v>
      </c>
      <c r="AZ154" s="61">
        <f t="shared" si="34"/>
        <v>1</v>
      </c>
      <c r="BA154" s="62"/>
      <c r="BB154" s="61">
        <f t="shared" si="35"/>
        <v>1</v>
      </c>
      <c r="BD154" s="216" t="s">
        <v>144</v>
      </c>
      <c r="BE154" s="216"/>
      <c r="BF154" s="216"/>
      <c r="BG154" s="216"/>
      <c r="BH154" s="216"/>
      <c r="BI154" s="216"/>
      <c r="BJ154" s="216"/>
      <c r="BK154" s="197"/>
      <c r="BL154" s="197"/>
      <c r="BM154" s="197"/>
      <c r="BN154" s="197"/>
      <c r="BO154" s="221"/>
      <c r="BP154" s="221"/>
      <c r="BQ154" s="221"/>
      <c r="BR154" s="221"/>
      <c r="BS154" s="221"/>
      <c r="BT154" s="221"/>
      <c r="BU154" s="221"/>
      <c r="BV154" s="221"/>
      <c r="BW154" s="221"/>
      <c r="BX154" s="221"/>
      <c r="BY154" s="221"/>
    </row>
    <row r="155" spans="1:77" ht="18.95" customHeight="1" x14ac:dyDescent="0.25">
      <c r="A155" s="233"/>
      <c r="B155" s="32" t="s">
        <v>2</v>
      </c>
      <c r="C155" s="30">
        <v>42523</v>
      </c>
      <c r="D155" s="18"/>
      <c r="E155" s="17" t="s">
        <v>115</v>
      </c>
      <c r="F155" s="17" t="s">
        <v>112</v>
      </c>
      <c r="G155" s="175" t="s">
        <v>57</v>
      </c>
      <c r="H155" s="17" t="s">
        <v>58</v>
      </c>
      <c r="I155" s="18"/>
      <c r="J155" s="212" t="s">
        <v>45</v>
      </c>
      <c r="K155" s="17" t="s">
        <v>91</v>
      </c>
      <c r="L155" s="17" t="s">
        <v>116</v>
      </c>
      <c r="M155" s="17" t="s">
        <v>67</v>
      </c>
      <c r="N155" s="18"/>
      <c r="O155" s="17"/>
      <c r="P155" s="17" t="s">
        <v>45</v>
      </c>
      <c r="Q155" s="17"/>
      <c r="R155" s="17" t="s">
        <v>36</v>
      </c>
      <c r="S155" s="18"/>
      <c r="T155" s="17"/>
      <c r="U155" s="17"/>
      <c r="V155" s="17"/>
      <c r="W155" s="17"/>
      <c r="X155" s="18"/>
      <c r="Y155" s="5"/>
      <c r="Z155" s="83"/>
      <c r="AA155" s="82"/>
      <c r="AB155" s="177"/>
      <c r="AC155" s="33"/>
      <c r="AD155" s="18"/>
      <c r="AE155" s="176" t="s">
        <v>36</v>
      </c>
      <c r="AF155" s="17"/>
      <c r="AG155" s="18"/>
      <c r="AH155" s="17" t="s">
        <v>17</v>
      </c>
      <c r="AI155" s="108" t="s">
        <v>117</v>
      </c>
      <c r="AJ155" s="18"/>
      <c r="AK155" s="17" t="s">
        <v>17</v>
      </c>
      <c r="AL155" s="17"/>
      <c r="AM155" s="18"/>
      <c r="AN155" s="180">
        <f t="shared" si="24"/>
        <v>3</v>
      </c>
      <c r="AO155" s="180">
        <f t="shared" si="25"/>
        <v>4</v>
      </c>
      <c r="AP155" s="18"/>
      <c r="AQ155" s="200">
        <f t="shared" si="26"/>
        <v>1</v>
      </c>
      <c r="AR155" s="200">
        <f t="shared" si="27"/>
        <v>0</v>
      </c>
      <c r="AS155" s="200">
        <f t="shared" si="28"/>
        <v>1</v>
      </c>
      <c r="AT155" s="200">
        <f t="shared" si="29"/>
        <v>1</v>
      </c>
      <c r="AU155" s="34"/>
      <c r="AV155" s="200">
        <f t="shared" si="30"/>
        <v>1</v>
      </c>
      <c r="AW155" s="200">
        <f t="shared" si="31"/>
        <v>1</v>
      </c>
      <c r="AX155" s="200">
        <f t="shared" si="32"/>
        <v>1</v>
      </c>
      <c r="AY155" s="200">
        <f t="shared" si="33"/>
        <v>1</v>
      </c>
      <c r="AZ155" s="200">
        <f t="shared" si="34"/>
        <v>1</v>
      </c>
      <c r="BA155" s="34"/>
      <c r="BB155" s="200">
        <f t="shared" si="35"/>
        <v>1</v>
      </c>
      <c r="BD155" s="216" t="s">
        <v>145</v>
      </c>
      <c r="BE155" s="216"/>
      <c r="BF155" s="216"/>
      <c r="BG155" s="216"/>
      <c r="BH155" s="216"/>
      <c r="BI155" s="216"/>
      <c r="BJ155" s="216"/>
      <c r="BK155" s="197"/>
      <c r="BL155" s="197"/>
      <c r="BM155" s="197"/>
      <c r="BN155" s="197"/>
      <c r="BO155" s="221"/>
      <c r="BP155" s="221"/>
      <c r="BQ155" s="221"/>
      <c r="BR155" s="221"/>
      <c r="BS155" s="221"/>
      <c r="BT155" s="221"/>
      <c r="BU155" s="221"/>
      <c r="BV155" s="221"/>
      <c r="BW155" s="221"/>
      <c r="BX155" s="221"/>
      <c r="BY155" s="221"/>
    </row>
    <row r="156" spans="1:77" ht="18.95" customHeight="1" x14ac:dyDescent="0.25">
      <c r="A156" s="233"/>
      <c r="B156" s="32" t="s">
        <v>3</v>
      </c>
      <c r="C156" s="30">
        <v>42524</v>
      </c>
      <c r="D156" s="18"/>
      <c r="E156" s="17"/>
      <c r="F156" s="17"/>
      <c r="G156" s="17"/>
      <c r="H156" s="17"/>
      <c r="I156" s="18"/>
      <c r="J156" s="212" t="s">
        <v>45</v>
      </c>
      <c r="K156" s="17" t="s">
        <v>112</v>
      </c>
      <c r="L156" s="17" t="s">
        <v>57</v>
      </c>
      <c r="M156" s="17" t="s">
        <v>115</v>
      </c>
      <c r="N156" s="18"/>
      <c r="O156" s="17" t="s">
        <v>51</v>
      </c>
      <c r="P156" s="17" t="s">
        <v>45</v>
      </c>
      <c r="Q156" s="17" t="s">
        <v>91</v>
      </c>
      <c r="R156" s="177" t="s">
        <v>36</v>
      </c>
      <c r="S156" s="18"/>
      <c r="T156" s="17"/>
      <c r="U156" s="17"/>
      <c r="V156" s="17"/>
      <c r="W156" s="17"/>
      <c r="X156" s="18"/>
      <c r="Y156" s="5"/>
      <c r="Z156" s="83"/>
      <c r="AA156" s="82"/>
      <c r="AB156" s="177" t="s">
        <v>66</v>
      </c>
      <c r="AC156" s="33"/>
      <c r="AD156" s="18"/>
      <c r="AE156" s="176" t="s">
        <v>36</v>
      </c>
      <c r="AF156" s="17"/>
      <c r="AG156" s="18"/>
      <c r="AH156" s="176" t="s">
        <v>67</v>
      </c>
      <c r="AI156" s="108" t="s">
        <v>117</v>
      </c>
      <c r="AJ156" s="18"/>
      <c r="AK156" s="17" t="s">
        <v>16</v>
      </c>
      <c r="AL156" s="17"/>
      <c r="AM156" s="18"/>
      <c r="AN156" s="180">
        <f t="shared" si="24"/>
        <v>3</v>
      </c>
      <c r="AO156" s="180">
        <f t="shared" si="25"/>
        <v>3</v>
      </c>
      <c r="AP156" s="18"/>
      <c r="AQ156" s="200">
        <f t="shared" si="26"/>
        <v>1</v>
      </c>
      <c r="AR156" s="200">
        <f t="shared" si="27"/>
        <v>1</v>
      </c>
      <c r="AS156" s="200">
        <f t="shared" si="28"/>
        <v>1</v>
      </c>
      <c r="AT156" s="200">
        <f t="shared" si="29"/>
        <v>0</v>
      </c>
      <c r="AU156" s="34"/>
      <c r="AV156" s="200">
        <f t="shared" si="30"/>
        <v>1</v>
      </c>
      <c r="AW156" s="200">
        <f t="shared" si="31"/>
        <v>1</v>
      </c>
      <c r="AX156" s="200">
        <f t="shared" si="32"/>
        <v>1</v>
      </c>
      <c r="AY156" s="200">
        <f t="shared" si="33"/>
        <v>1</v>
      </c>
      <c r="AZ156" s="200">
        <f t="shared" si="34"/>
        <v>0</v>
      </c>
      <c r="BA156" s="34"/>
      <c r="BB156" s="200">
        <f t="shared" si="35"/>
        <v>1</v>
      </c>
      <c r="BD156" s="216" t="s">
        <v>149</v>
      </c>
      <c r="BE156" s="216"/>
      <c r="BF156" s="216"/>
      <c r="BG156" s="216"/>
      <c r="BH156" s="216"/>
      <c r="BI156" s="216"/>
      <c r="BJ156" s="216"/>
      <c r="BK156" s="197"/>
      <c r="BL156" s="197"/>
      <c r="BM156" s="197"/>
      <c r="BN156" s="197"/>
      <c r="BO156" s="221"/>
      <c r="BP156" s="221"/>
      <c r="BQ156" s="221"/>
      <c r="BR156" s="221"/>
      <c r="BS156" s="221"/>
      <c r="BT156" s="221"/>
      <c r="BU156" s="221"/>
      <c r="BV156" s="221"/>
      <c r="BW156" s="221"/>
      <c r="BX156" s="221"/>
      <c r="BY156" s="221"/>
    </row>
    <row r="157" spans="1:77" ht="18.95" customHeight="1" x14ac:dyDescent="0.25">
      <c r="A157" s="233"/>
      <c r="B157" s="45" t="s">
        <v>4</v>
      </c>
      <c r="C157" s="46">
        <v>42525</v>
      </c>
      <c r="D157" s="47"/>
      <c r="E157" s="48"/>
      <c r="F157" s="48"/>
      <c r="G157" s="48"/>
      <c r="H157" s="48"/>
      <c r="I157" s="18"/>
      <c r="J157" s="48" t="s">
        <v>43</v>
      </c>
      <c r="K157" s="48" t="s">
        <v>115</v>
      </c>
      <c r="L157" s="48" t="s">
        <v>56</v>
      </c>
      <c r="M157" s="48" t="s">
        <v>113</v>
      </c>
      <c r="N157" s="47"/>
      <c r="O157" s="48" t="s">
        <v>91</v>
      </c>
      <c r="P157" s="48" t="s">
        <v>43</v>
      </c>
      <c r="Q157" s="48" t="s">
        <v>66</v>
      </c>
      <c r="R157" s="48"/>
      <c r="S157" s="47"/>
      <c r="T157" s="48"/>
      <c r="U157" s="48"/>
      <c r="V157" s="48"/>
      <c r="W157" s="48"/>
      <c r="X157" s="49"/>
      <c r="Y157" s="47"/>
      <c r="Z157" s="85"/>
      <c r="AA157" s="86"/>
      <c r="AB157" s="48" t="s">
        <v>67</v>
      </c>
      <c r="AC157" s="181"/>
      <c r="AD157" s="47"/>
      <c r="AE157" s="48"/>
      <c r="AF157" s="48"/>
      <c r="AG157" s="47"/>
      <c r="AH157" s="48"/>
      <c r="AI157" s="48" t="s">
        <v>117</v>
      </c>
      <c r="AJ157" s="47"/>
      <c r="AK157" s="48"/>
      <c r="AL157" s="48"/>
      <c r="AM157" s="47"/>
      <c r="AN157" s="180">
        <f t="shared" si="24"/>
        <v>3</v>
      </c>
      <c r="AO157" s="180">
        <f t="shared" si="25"/>
        <v>3</v>
      </c>
      <c r="AP157" s="47"/>
      <c r="AQ157" s="200">
        <f t="shared" si="26"/>
        <v>1</v>
      </c>
      <c r="AR157" s="200">
        <f t="shared" si="27"/>
        <v>1</v>
      </c>
      <c r="AS157" s="200">
        <f t="shared" si="28"/>
        <v>1</v>
      </c>
      <c r="AT157" s="200">
        <f t="shared" si="29"/>
        <v>0</v>
      </c>
      <c r="AU157" s="34"/>
      <c r="AV157" s="200">
        <f t="shared" si="30"/>
        <v>1</v>
      </c>
      <c r="AW157" s="200">
        <f t="shared" si="31"/>
        <v>1</v>
      </c>
      <c r="AX157" s="200">
        <f t="shared" si="32"/>
        <v>1</v>
      </c>
      <c r="AY157" s="200">
        <f t="shared" si="33"/>
        <v>1</v>
      </c>
      <c r="AZ157" s="200">
        <f t="shared" si="34"/>
        <v>0</v>
      </c>
      <c r="BA157" s="34"/>
      <c r="BB157" s="200">
        <f t="shared" si="35"/>
        <v>1</v>
      </c>
      <c r="BD157" s="218"/>
      <c r="BE157" s="218"/>
      <c r="BF157" s="218"/>
      <c r="BG157" s="218"/>
      <c r="BH157" s="218"/>
      <c r="BI157" s="218"/>
      <c r="BJ157" s="218"/>
      <c r="BK157" s="218"/>
      <c r="BL157" s="218"/>
      <c r="BM157" s="218"/>
      <c r="BN157" s="218"/>
      <c r="BO157" s="221"/>
      <c r="BP157" s="221"/>
      <c r="BQ157" s="221"/>
      <c r="BR157" s="221"/>
      <c r="BS157" s="221"/>
      <c r="BT157" s="221"/>
      <c r="BU157" s="221"/>
      <c r="BV157" s="221"/>
      <c r="BW157" s="221"/>
      <c r="BX157" s="221"/>
      <c r="BY157" s="221"/>
    </row>
    <row r="158" spans="1:77" ht="18.95" customHeight="1" x14ac:dyDescent="0.25">
      <c r="A158" s="234"/>
      <c r="B158" s="45" t="s">
        <v>5</v>
      </c>
      <c r="C158" s="46">
        <v>42526</v>
      </c>
      <c r="D158" s="47"/>
      <c r="E158" s="48"/>
      <c r="F158" s="48"/>
      <c r="G158" s="48"/>
      <c r="H158" s="48"/>
      <c r="I158" s="18"/>
      <c r="J158" s="48"/>
      <c r="K158" s="48"/>
      <c r="L158" s="48"/>
      <c r="M158" s="48"/>
      <c r="N158" s="47"/>
      <c r="O158" s="48" t="s">
        <v>58</v>
      </c>
      <c r="P158" s="48" t="s">
        <v>43</v>
      </c>
      <c r="Q158" s="48" t="s">
        <v>115</v>
      </c>
      <c r="R158" s="48"/>
      <c r="S158" s="47"/>
      <c r="T158" s="48" t="s">
        <v>66</v>
      </c>
      <c r="U158" s="48" t="s">
        <v>51</v>
      </c>
      <c r="V158" s="48" t="s">
        <v>67</v>
      </c>
      <c r="W158" s="48" t="s">
        <v>91</v>
      </c>
      <c r="X158" s="49"/>
      <c r="Y158" s="47"/>
      <c r="Z158" s="85"/>
      <c r="AA158" s="86"/>
      <c r="AB158" s="48" t="s">
        <v>56</v>
      </c>
      <c r="AC158" s="181"/>
      <c r="AD158" s="47"/>
      <c r="AE158" s="48"/>
      <c r="AF158" s="48"/>
      <c r="AG158" s="47"/>
      <c r="AH158" s="48"/>
      <c r="AI158" s="48" t="s">
        <v>117</v>
      </c>
      <c r="AJ158" s="47"/>
      <c r="AK158" s="48"/>
      <c r="AL158" s="48"/>
      <c r="AM158" s="47"/>
      <c r="AN158" s="180">
        <f t="shared" si="24"/>
        <v>3</v>
      </c>
      <c r="AO158" s="180">
        <f t="shared" si="25"/>
        <v>3</v>
      </c>
      <c r="AP158" s="47"/>
      <c r="AQ158" s="200">
        <f t="shared" si="26"/>
        <v>1</v>
      </c>
      <c r="AR158" s="200">
        <f t="shared" si="27"/>
        <v>1</v>
      </c>
      <c r="AS158" s="200">
        <f t="shared" si="28"/>
        <v>1</v>
      </c>
      <c r="AT158" s="200">
        <f t="shared" si="29"/>
        <v>0</v>
      </c>
      <c r="AU158" s="34"/>
      <c r="AV158" s="200">
        <f t="shared" si="30"/>
        <v>0</v>
      </c>
      <c r="AW158" s="200">
        <f t="shared" si="31"/>
        <v>1</v>
      </c>
      <c r="AX158" s="200">
        <f t="shared" si="32"/>
        <v>0</v>
      </c>
      <c r="AY158" s="200">
        <f t="shared" si="33"/>
        <v>1</v>
      </c>
      <c r="AZ158" s="200">
        <f t="shared" si="34"/>
        <v>1</v>
      </c>
      <c r="BA158" s="34"/>
      <c r="BB158" s="200">
        <f t="shared" si="35"/>
        <v>1</v>
      </c>
      <c r="BD158" s="218"/>
      <c r="BE158" s="218"/>
      <c r="BF158" s="218"/>
      <c r="BG158" s="218"/>
      <c r="BH158" s="218"/>
      <c r="BI158" s="218"/>
      <c r="BJ158" s="218"/>
      <c r="BK158" s="218"/>
      <c r="BL158" s="218"/>
      <c r="BM158" s="218"/>
      <c r="BN158" s="218"/>
      <c r="BO158" s="221"/>
      <c r="BP158" s="221"/>
      <c r="BQ158" s="221"/>
      <c r="BR158" s="221"/>
      <c r="BS158" s="221"/>
      <c r="BT158" s="221"/>
      <c r="BU158" s="221"/>
      <c r="BV158" s="221"/>
      <c r="BW158" s="221"/>
      <c r="BX158" s="221"/>
      <c r="BY158" s="221"/>
    </row>
    <row r="159" spans="1:77" ht="18.95" customHeight="1" x14ac:dyDescent="0.25">
      <c r="A159" s="232">
        <v>24</v>
      </c>
      <c r="B159" s="32" t="s">
        <v>6</v>
      </c>
      <c r="C159" s="30">
        <v>42527</v>
      </c>
      <c r="D159" s="18"/>
      <c r="E159" s="17"/>
      <c r="F159" s="17"/>
      <c r="G159" s="17"/>
      <c r="H159" s="17"/>
      <c r="I159" s="18"/>
      <c r="J159" s="17"/>
      <c r="K159" s="17"/>
      <c r="L159" s="17"/>
      <c r="M159" s="17"/>
      <c r="N159" s="18"/>
      <c r="O159" s="17" t="s">
        <v>115</v>
      </c>
      <c r="P159" s="17" t="s">
        <v>45</v>
      </c>
      <c r="Q159" s="17" t="s">
        <v>56</v>
      </c>
      <c r="R159" s="177" t="s">
        <v>36</v>
      </c>
      <c r="S159" s="18"/>
      <c r="T159" s="17" t="s">
        <v>91</v>
      </c>
      <c r="U159" s="17" t="s">
        <v>51</v>
      </c>
      <c r="V159" s="17" t="s">
        <v>37</v>
      </c>
      <c r="W159" s="17" t="s">
        <v>66</v>
      </c>
      <c r="X159" s="18"/>
      <c r="Y159" s="5"/>
      <c r="Z159" s="83"/>
      <c r="AA159" s="82"/>
      <c r="AB159" s="177" t="s">
        <v>57</v>
      </c>
      <c r="AC159" s="33"/>
      <c r="AD159" s="18"/>
      <c r="AE159" s="176" t="s">
        <v>36</v>
      </c>
      <c r="AF159" s="108" t="s">
        <v>117</v>
      </c>
      <c r="AG159" s="18"/>
      <c r="AH159" s="17" t="s">
        <v>67</v>
      </c>
      <c r="AI159" s="17"/>
      <c r="AJ159" s="18"/>
      <c r="AK159" s="155" t="s">
        <v>29</v>
      </c>
      <c r="AL159" s="17"/>
      <c r="AM159" s="18"/>
      <c r="AN159" s="180">
        <f t="shared" si="24"/>
        <v>3</v>
      </c>
      <c r="AO159" s="180">
        <f t="shared" si="25"/>
        <v>3</v>
      </c>
      <c r="AP159" s="18"/>
      <c r="AQ159" s="200">
        <f t="shared" si="26"/>
        <v>1</v>
      </c>
      <c r="AR159" s="200">
        <f t="shared" si="27"/>
        <v>1</v>
      </c>
      <c r="AS159" s="200">
        <f t="shared" si="28"/>
        <v>1</v>
      </c>
      <c r="AT159" s="200">
        <f t="shared" si="29"/>
        <v>0</v>
      </c>
      <c r="AU159" s="34"/>
      <c r="AV159" s="200">
        <f t="shared" si="30"/>
        <v>0</v>
      </c>
      <c r="AW159" s="200">
        <f t="shared" si="31"/>
        <v>1</v>
      </c>
      <c r="AX159" s="200">
        <f t="shared" si="32"/>
        <v>1</v>
      </c>
      <c r="AY159" s="200">
        <f t="shared" si="33"/>
        <v>1</v>
      </c>
      <c r="AZ159" s="200">
        <f t="shared" si="34"/>
        <v>0</v>
      </c>
      <c r="BA159" s="34"/>
      <c r="BB159" s="200">
        <f t="shared" si="35"/>
        <v>1</v>
      </c>
      <c r="BD159" s="178" t="s">
        <v>146</v>
      </c>
      <c r="BE159" s="178"/>
      <c r="BF159" s="178"/>
      <c r="BG159" s="178"/>
      <c r="BH159" s="178"/>
      <c r="BI159" s="178"/>
      <c r="BJ159" s="178"/>
      <c r="BK159" s="197"/>
      <c r="BL159" s="197"/>
      <c r="BM159" s="197"/>
      <c r="BN159" s="197"/>
      <c r="BO159" s="221"/>
      <c r="BP159" s="221"/>
      <c r="BQ159" s="221"/>
      <c r="BR159" s="221"/>
      <c r="BS159" s="221"/>
      <c r="BT159" s="221"/>
      <c r="BU159" s="221"/>
      <c r="BV159" s="221"/>
      <c r="BW159" s="221"/>
      <c r="BX159" s="221"/>
      <c r="BY159" s="221"/>
    </row>
    <row r="160" spans="1:77" ht="18.95" customHeight="1" x14ac:dyDescent="0.25">
      <c r="A160" s="233"/>
      <c r="B160" s="32" t="s">
        <v>0</v>
      </c>
      <c r="C160" s="30">
        <v>42528</v>
      </c>
      <c r="D160" s="18"/>
      <c r="E160" s="17" t="s">
        <v>109</v>
      </c>
      <c r="F160" s="17" t="s">
        <v>66</v>
      </c>
      <c r="G160" s="17" t="s">
        <v>67</v>
      </c>
      <c r="H160" s="17" t="s">
        <v>91</v>
      </c>
      <c r="I160" s="18"/>
      <c r="J160" s="17"/>
      <c r="K160" s="17"/>
      <c r="L160" s="17"/>
      <c r="M160" s="17"/>
      <c r="N160" s="18"/>
      <c r="O160" s="17"/>
      <c r="P160" s="17"/>
      <c r="Q160" s="17"/>
      <c r="R160" s="177" t="s">
        <v>36</v>
      </c>
      <c r="S160" s="18"/>
      <c r="T160" s="17" t="s">
        <v>58</v>
      </c>
      <c r="U160" s="17" t="s">
        <v>57</v>
      </c>
      <c r="V160" s="17" t="s">
        <v>112</v>
      </c>
      <c r="W160" s="17" t="s">
        <v>115</v>
      </c>
      <c r="X160" s="18"/>
      <c r="Y160" s="5"/>
      <c r="Z160" s="83"/>
      <c r="AA160" s="82"/>
      <c r="AB160" s="177"/>
      <c r="AC160" s="33"/>
      <c r="AD160" s="18"/>
      <c r="AE160" s="176" t="s">
        <v>36</v>
      </c>
      <c r="AF160" s="108" t="s">
        <v>117</v>
      </c>
      <c r="AG160" s="18"/>
      <c r="AH160" s="17" t="s">
        <v>17</v>
      </c>
      <c r="AI160" s="17"/>
      <c r="AJ160" s="18"/>
      <c r="AK160" s="155" t="s">
        <v>29</v>
      </c>
      <c r="AL160" s="17"/>
      <c r="AM160" s="18"/>
      <c r="AN160" s="180">
        <f t="shared" si="24"/>
        <v>4</v>
      </c>
      <c r="AO160" s="180">
        <f t="shared" si="25"/>
        <v>4</v>
      </c>
      <c r="AP160" s="18"/>
      <c r="AQ160" s="200">
        <f t="shared" si="26"/>
        <v>1</v>
      </c>
      <c r="AR160" s="200">
        <f t="shared" si="27"/>
        <v>1</v>
      </c>
      <c r="AS160" s="200">
        <f t="shared" si="28"/>
        <v>1</v>
      </c>
      <c r="AT160" s="200">
        <f t="shared" si="29"/>
        <v>1</v>
      </c>
      <c r="AU160" s="34"/>
      <c r="AV160" s="200">
        <f t="shared" si="30"/>
        <v>1</v>
      </c>
      <c r="AW160" s="200">
        <f t="shared" si="31"/>
        <v>1</v>
      </c>
      <c r="AX160" s="200">
        <f t="shared" si="32"/>
        <v>1</v>
      </c>
      <c r="AY160" s="200">
        <f t="shared" si="33"/>
        <v>1</v>
      </c>
      <c r="AZ160" s="200">
        <f t="shared" si="34"/>
        <v>1</v>
      </c>
      <c r="BA160" s="34"/>
      <c r="BB160" s="200">
        <f t="shared" si="35"/>
        <v>1</v>
      </c>
      <c r="BD160" s="211" t="s">
        <v>178</v>
      </c>
      <c r="BE160" s="178"/>
      <c r="BF160" s="178"/>
      <c r="BG160" s="178"/>
      <c r="BH160" s="178"/>
      <c r="BI160" s="178"/>
      <c r="BJ160" s="178"/>
      <c r="BK160" s="197"/>
      <c r="BL160" s="197"/>
      <c r="BM160" s="197"/>
      <c r="BN160" s="197"/>
    </row>
    <row r="161" spans="1:77" ht="18.95" customHeight="1" x14ac:dyDescent="0.25">
      <c r="A161" s="233"/>
      <c r="B161" s="32" t="s">
        <v>1</v>
      </c>
      <c r="C161" s="30">
        <v>42529</v>
      </c>
      <c r="D161" s="18"/>
      <c r="E161" s="17" t="s">
        <v>67</v>
      </c>
      <c r="F161" s="17" t="s">
        <v>91</v>
      </c>
      <c r="G161" s="17" t="s">
        <v>116</v>
      </c>
      <c r="H161" s="17" t="s">
        <v>37</v>
      </c>
      <c r="I161" s="18"/>
      <c r="J161" s="17"/>
      <c r="K161" s="17"/>
      <c r="L161" s="17"/>
      <c r="M161" s="17"/>
      <c r="N161" s="18"/>
      <c r="O161" s="17"/>
      <c r="P161" s="17"/>
      <c r="Q161" s="17"/>
      <c r="R161" s="177" t="s">
        <v>36</v>
      </c>
      <c r="S161" s="18"/>
      <c r="T161" s="17" t="s">
        <v>115</v>
      </c>
      <c r="U161" s="17" t="s">
        <v>112</v>
      </c>
      <c r="V161" s="17" t="s">
        <v>58</v>
      </c>
      <c r="W161" s="17" t="s">
        <v>57</v>
      </c>
      <c r="X161" s="18"/>
      <c r="Y161" s="5"/>
      <c r="Z161" s="83"/>
      <c r="AA161" s="82"/>
      <c r="AB161" s="177"/>
      <c r="AC161" s="33"/>
      <c r="AD161" s="18"/>
      <c r="AE161" s="176" t="s">
        <v>36</v>
      </c>
      <c r="AF161" s="108" t="s">
        <v>117</v>
      </c>
      <c r="AG161" s="18"/>
      <c r="AH161" s="17" t="s">
        <v>17</v>
      </c>
      <c r="AI161" s="17"/>
      <c r="AJ161" s="18"/>
      <c r="AK161" s="155" t="s">
        <v>29</v>
      </c>
      <c r="AL161" s="17"/>
      <c r="AM161" s="18"/>
      <c r="AN161" s="180">
        <f t="shared" si="24"/>
        <v>3</v>
      </c>
      <c r="AO161" s="180">
        <f t="shared" si="25"/>
        <v>4</v>
      </c>
      <c r="AP161" s="18"/>
      <c r="AQ161" s="200">
        <f t="shared" si="26"/>
        <v>1</v>
      </c>
      <c r="AR161" s="200">
        <f t="shared" si="27"/>
        <v>0</v>
      </c>
      <c r="AS161" s="200">
        <f t="shared" si="28"/>
        <v>1</v>
      </c>
      <c r="AT161" s="200">
        <f t="shared" si="29"/>
        <v>1</v>
      </c>
      <c r="AU161" s="34"/>
      <c r="AV161" s="200">
        <f t="shared" si="30"/>
        <v>1</v>
      </c>
      <c r="AW161" s="200">
        <f t="shared" si="31"/>
        <v>1</v>
      </c>
      <c r="AX161" s="200">
        <f t="shared" si="32"/>
        <v>1</v>
      </c>
      <c r="AY161" s="200">
        <f t="shared" si="33"/>
        <v>1</v>
      </c>
      <c r="AZ161" s="200">
        <f t="shared" si="34"/>
        <v>1</v>
      </c>
      <c r="BA161" s="34"/>
      <c r="BB161" s="200">
        <f t="shared" si="35"/>
        <v>1</v>
      </c>
      <c r="BD161" s="216" t="s">
        <v>147</v>
      </c>
      <c r="BE161" s="216"/>
      <c r="BF161" s="216"/>
      <c r="BG161" s="216"/>
      <c r="BH161" s="216"/>
      <c r="BI161" s="216"/>
      <c r="BJ161" s="216"/>
      <c r="BK161" s="246" t="s">
        <v>158</v>
      </c>
      <c r="BL161" s="246"/>
      <c r="BM161" s="246"/>
      <c r="BN161" s="246"/>
      <c r="BO161" s="246"/>
      <c r="BP161" s="246"/>
      <c r="BQ161" s="246"/>
      <c r="BR161" s="198"/>
      <c r="BS161" s="198"/>
      <c r="BT161" s="198"/>
      <c r="BU161" s="198"/>
      <c r="BV161" s="21"/>
      <c r="BW161" s="21"/>
      <c r="BX161" s="21"/>
    </row>
    <row r="162" spans="1:77" ht="18.95" customHeight="1" x14ac:dyDescent="0.25">
      <c r="A162" s="233"/>
      <c r="B162" s="32" t="s">
        <v>2</v>
      </c>
      <c r="C162" s="30">
        <v>42530</v>
      </c>
      <c r="D162" s="18"/>
      <c r="E162" s="17" t="s">
        <v>57</v>
      </c>
      <c r="F162" s="17" t="s">
        <v>58</v>
      </c>
      <c r="G162" s="17" t="s">
        <v>112</v>
      </c>
      <c r="H162" s="17" t="s">
        <v>115</v>
      </c>
      <c r="I162" s="18"/>
      <c r="J162" s="17" t="s">
        <v>91</v>
      </c>
      <c r="K162" s="17" t="s">
        <v>66</v>
      </c>
      <c r="L162" s="17" t="s">
        <v>37</v>
      </c>
      <c r="M162" s="17" t="s">
        <v>67</v>
      </c>
      <c r="N162" s="18"/>
      <c r="O162" s="17"/>
      <c r="P162" s="17"/>
      <c r="Q162" s="17"/>
      <c r="R162" s="177" t="s">
        <v>36</v>
      </c>
      <c r="S162" s="18"/>
      <c r="T162" s="17"/>
      <c r="U162" s="17"/>
      <c r="V162" s="17"/>
      <c r="W162" s="17"/>
      <c r="X162" s="18"/>
      <c r="Y162" s="5"/>
      <c r="Z162" s="83"/>
      <c r="AA162" s="82"/>
      <c r="AB162" s="177"/>
      <c r="AC162" s="33"/>
      <c r="AD162" s="18"/>
      <c r="AE162" s="176" t="s">
        <v>36</v>
      </c>
      <c r="AF162" s="108" t="s">
        <v>117</v>
      </c>
      <c r="AG162" s="18"/>
      <c r="AH162" s="17" t="s">
        <v>29</v>
      </c>
      <c r="AI162" s="17"/>
      <c r="AJ162" s="18"/>
      <c r="AK162" s="155" t="s">
        <v>29</v>
      </c>
      <c r="AL162" s="17"/>
      <c r="AM162" s="18"/>
      <c r="AN162" s="180">
        <f t="shared" si="24"/>
        <v>3</v>
      </c>
      <c r="AO162" s="180">
        <f t="shared" si="25"/>
        <v>4</v>
      </c>
      <c r="AP162" s="18"/>
      <c r="AQ162" s="200">
        <f t="shared" si="26"/>
        <v>1</v>
      </c>
      <c r="AR162" s="200">
        <f t="shared" si="27"/>
        <v>1</v>
      </c>
      <c r="AS162" s="200">
        <f t="shared" si="28"/>
        <v>1</v>
      </c>
      <c r="AT162" s="200">
        <f t="shared" si="29"/>
        <v>0</v>
      </c>
      <c r="AU162" s="34"/>
      <c r="AV162" s="200">
        <f t="shared" si="30"/>
        <v>1</v>
      </c>
      <c r="AW162" s="200">
        <f t="shared" si="31"/>
        <v>1</v>
      </c>
      <c r="AX162" s="200">
        <f t="shared" si="32"/>
        <v>1</v>
      </c>
      <c r="AY162" s="200">
        <f t="shared" si="33"/>
        <v>1</v>
      </c>
      <c r="AZ162" s="200">
        <f t="shared" si="34"/>
        <v>1</v>
      </c>
      <c r="BA162" s="34"/>
      <c r="BB162" s="200">
        <f t="shared" si="35"/>
        <v>1</v>
      </c>
      <c r="BD162" s="216" t="s">
        <v>148</v>
      </c>
      <c r="BE162" s="216"/>
      <c r="BF162" s="216"/>
      <c r="BG162" s="216"/>
      <c r="BH162" s="216"/>
      <c r="BI162" s="216"/>
      <c r="BJ162" s="216"/>
      <c r="BK162" s="241" t="s">
        <v>170</v>
      </c>
      <c r="BL162" s="242"/>
      <c r="BM162" s="242"/>
      <c r="BN162" s="242"/>
      <c r="BO162" s="242"/>
      <c r="BP162" s="242"/>
      <c r="BQ162" s="242"/>
      <c r="BR162" s="242"/>
      <c r="BS162" s="242"/>
      <c r="BT162" s="242"/>
      <c r="BU162" s="242"/>
      <c r="BV162" s="21"/>
      <c r="BW162" s="21"/>
      <c r="BX162" s="21"/>
    </row>
    <row r="163" spans="1:77" ht="18.95" customHeight="1" x14ac:dyDescent="0.25">
      <c r="A163" s="233"/>
      <c r="B163" s="32" t="s">
        <v>3</v>
      </c>
      <c r="C163" s="30">
        <v>42531</v>
      </c>
      <c r="D163" s="18"/>
      <c r="E163" s="17" t="s">
        <v>112</v>
      </c>
      <c r="F163" s="17" t="s">
        <v>115</v>
      </c>
      <c r="G163" s="17" t="s">
        <v>58</v>
      </c>
      <c r="H163" s="17" t="s">
        <v>57</v>
      </c>
      <c r="I163" s="18"/>
      <c r="J163" s="17" t="s">
        <v>66</v>
      </c>
      <c r="K163" s="17" t="s">
        <v>67</v>
      </c>
      <c r="L163" s="17" t="s">
        <v>91</v>
      </c>
      <c r="M163" s="17" t="s">
        <v>109</v>
      </c>
      <c r="N163" s="18"/>
      <c r="O163" s="17"/>
      <c r="P163" s="17"/>
      <c r="Q163" s="17"/>
      <c r="R163" s="177" t="s">
        <v>36</v>
      </c>
      <c r="S163" s="18"/>
      <c r="T163" s="17"/>
      <c r="U163" s="17"/>
      <c r="V163" s="17"/>
      <c r="W163" s="17"/>
      <c r="X163" s="18"/>
      <c r="Y163" s="5"/>
      <c r="Z163" s="83"/>
      <c r="AA163" s="82"/>
      <c r="AB163" s="177"/>
      <c r="AC163" s="33"/>
      <c r="AD163" s="18"/>
      <c r="AE163" s="176" t="s">
        <v>36</v>
      </c>
      <c r="AF163" s="108" t="s">
        <v>117</v>
      </c>
      <c r="AG163" s="18"/>
      <c r="AH163" s="17" t="s">
        <v>16</v>
      </c>
      <c r="AI163" s="17"/>
      <c r="AJ163" s="18"/>
      <c r="AK163" s="155" t="s">
        <v>28</v>
      </c>
      <c r="AL163" s="17"/>
      <c r="AM163" s="18"/>
      <c r="AN163" s="180">
        <f t="shared" si="24"/>
        <v>4</v>
      </c>
      <c r="AO163" s="180">
        <f t="shared" si="25"/>
        <v>4</v>
      </c>
      <c r="AP163" s="18"/>
      <c r="AQ163" s="200">
        <f t="shared" si="26"/>
        <v>1</v>
      </c>
      <c r="AR163" s="200">
        <f t="shared" si="27"/>
        <v>1</v>
      </c>
      <c r="AS163" s="200">
        <f t="shared" si="28"/>
        <v>1</v>
      </c>
      <c r="AT163" s="200">
        <f t="shared" si="29"/>
        <v>1</v>
      </c>
      <c r="AU163" s="34"/>
      <c r="AV163" s="200">
        <f t="shared" si="30"/>
        <v>1</v>
      </c>
      <c r="AW163" s="200">
        <f t="shared" si="31"/>
        <v>1</v>
      </c>
      <c r="AX163" s="200">
        <f t="shared" si="32"/>
        <v>1</v>
      </c>
      <c r="AY163" s="200">
        <f t="shared" si="33"/>
        <v>1</v>
      </c>
      <c r="AZ163" s="200">
        <f t="shared" si="34"/>
        <v>1</v>
      </c>
      <c r="BA163" s="34"/>
      <c r="BB163" s="200">
        <f t="shared" si="35"/>
        <v>1</v>
      </c>
      <c r="BD163" s="218"/>
      <c r="BE163" s="218"/>
      <c r="BF163" s="218"/>
      <c r="BG163" s="218"/>
      <c r="BH163" s="218"/>
      <c r="BI163" s="218"/>
      <c r="BJ163" s="218"/>
      <c r="BK163" s="218"/>
      <c r="BL163" s="218"/>
      <c r="BM163" s="218"/>
      <c r="BN163" s="218"/>
      <c r="BO163" s="221"/>
      <c r="BP163" s="221"/>
      <c r="BQ163" s="221"/>
      <c r="BR163" s="221"/>
      <c r="BS163" s="221"/>
      <c r="BT163" s="221"/>
      <c r="BU163" s="221"/>
      <c r="BV163" s="221"/>
      <c r="BW163" s="221"/>
      <c r="BX163" s="221"/>
      <c r="BY163" s="221"/>
    </row>
    <row r="164" spans="1:77" ht="18.95" customHeight="1" x14ac:dyDescent="0.25">
      <c r="A164" s="233"/>
      <c r="B164" s="45" t="s">
        <v>4</v>
      </c>
      <c r="C164" s="46">
        <v>42532</v>
      </c>
      <c r="D164" s="47"/>
      <c r="E164" s="48"/>
      <c r="F164" s="48"/>
      <c r="G164" s="48"/>
      <c r="H164" s="48"/>
      <c r="I164" s="18"/>
      <c r="J164" s="48" t="s">
        <v>57</v>
      </c>
      <c r="K164" s="48" t="s">
        <v>95</v>
      </c>
      <c r="L164" s="48" t="s">
        <v>115</v>
      </c>
      <c r="M164" s="48" t="s">
        <v>112</v>
      </c>
      <c r="N164" s="47"/>
      <c r="O164" s="48" t="s">
        <v>67</v>
      </c>
      <c r="P164" s="48"/>
      <c r="Q164" s="48" t="s">
        <v>91</v>
      </c>
      <c r="R164" s="48"/>
      <c r="S164" s="47"/>
      <c r="T164" s="48"/>
      <c r="U164" s="48"/>
      <c r="V164" s="48"/>
      <c r="W164" s="48"/>
      <c r="X164" s="49"/>
      <c r="Y164" s="47"/>
      <c r="Z164" s="85"/>
      <c r="AA164" s="86"/>
      <c r="AB164" s="48" t="s">
        <v>51</v>
      </c>
      <c r="AC164" s="181"/>
      <c r="AD164" s="47"/>
      <c r="AE164" s="48"/>
      <c r="AF164" s="48" t="s">
        <v>117</v>
      </c>
      <c r="AG164" s="47"/>
      <c r="AH164" s="48" t="s">
        <v>66</v>
      </c>
      <c r="AI164" s="48"/>
      <c r="AJ164" s="47"/>
      <c r="AK164" s="48"/>
      <c r="AL164" s="48"/>
      <c r="AM164" s="47"/>
      <c r="AN164" s="180">
        <f t="shared" si="24"/>
        <v>3</v>
      </c>
      <c r="AO164" s="180">
        <f t="shared" si="25"/>
        <v>3</v>
      </c>
      <c r="AP164" s="47"/>
      <c r="AQ164" s="200">
        <f t="shared" si="26"/>
        <v>1</v>
      </c>
      <c r="AR164" s="200">
        <f t="shared" si="27"/>
        <v>1</v>
      </c>
      <c r="AS164" s="200">
        <f t="shared" si="28"/>
        <v>1</v>
      </c>
      <c r="AT164" s="200">
        <f t="shared" si="29"/>
        <v>0</v>
      </c>
      <c r="AU164" s="34"/>
      <c r="AV164" s="200">
        <f t="shared" si="30"/>
        <v>1</v>
      </c>
      <c r="AW164" s="200">
        <f t="shared" si="31"/>
        <v>1</v>
      </c>
      <c r="AX164" s="200">
        <f t="shared" si="32"/>
        <v>1</v>
      </c>
      <c r="AY164" s="200">
        <f t="shared" si="33"/>
        <v>1</v>
      </c>
      <c r="AZ164" s="200">
        <f t="shared" si="34"/>
        <v>0</v>
      </c>
      <c r="BA164" s="34"/>
      <c r="BB164" s="200">
        <f t="shared" si="35"/>
        <v>1</v>
      </c>
      <c r="BD164" s="218"/>
      <c r="BE164" s="218"/>
      <c r="BF164" s="218"/>
      <c r="BG164" s="218"/>
      <c r="BH164" s="218"/>
      <c r="BI164" s="218"/>
      <c r="BJ164" s="218"/>
      <c r="BK164" s="218"/>
      <c r="BL164" s="218"/>
      <c r="BM164" s="218"/>
      <c r="BN164" s="218"/>
      <c r="BO164" s="221"/>
      <c r="BP164" s="221"/>
      <c r="BQ164" s="221"/>
      <c r="BR164" s="221"/>
      <c r="BS164" s="221"/>
      <c r="BT164" s="221"/>
      <c r="BU164" s="221"/>
      <c r="BV164" s="221"/>
      <c r="BW164" s="221"/>
      <c r="BX164" s="221"/>
      <c r="BY164" s="221"/>
    </row>
    <row r="165" spans="1:77" ht="18.95" customHeight="1" x14ac:dyDescent="0.25">
      <c r="A165" s="234"/>
      <c r="B165" s="45" t="s">
        <v>5</v>
      </c>
      <c r="C165" s="46">
        <v>42533</v>
      </c>
      <c r="D165" s="47"/>
      <c r="E165" s="48"/>
      <c r="F165" s="48"/>
      <c r="G165" s="48"/>
      <c r="H165" s="48"/>
      <c r="I165" s="18"/>
      <c r="J165" s="48" t="s">
        <v>115</v>
      </c>
      <c r="K165" s="48" t="s">
        <v>112</v>
      </c>
      <c r="L165" s="48" t="s">
        <v>57</v>
      </c>
      <c r="M165" s="48" t="s">
        <v>58</v>
      </c>
      <c r="N165" s="47"/>
      <c r="O165" s="48" t="s">
        <v>67</v>
      </c>
      <c r="P165" s="48"/>
      <c r="Q165" s="48" t="s">
        <v>66</v>
      </c>
      <c r="R165" s="48"/>
      <c r="S165" s="47"/>
      <c r="T165" s="48"/>
      <c r="U165" s="48"/>
      <c r="V165" s="48"/>
      <c r="W165" s="48"/>
      <c r="X165" s="49"/>
      <c r="Y165" s="47"/>
      <c r="Z165" s="85"/>
      <c r="AA165" s="86"/>
      <c r="AB165" s="48" t="s">
        <v>91</v>
      </c>
      <c r="AC165" s="181"/>
      <c r="AD165" s="47"/>
      <c r="AE165" s="48"/>
      <c r="AF165" s="48" t="s">
        <v>117</v>
      </c>
      <c r="AG165" s="47"/>
      <c r="AH165" s="48"/>
      <c r="AI165" s="48"/>
      <c r="AJ165" s="47"/>
      <c r="AK165" s="48"/>
      <c r="AL165" s="48"/>
      <c r="AM165" s="47"/>
      <c r="AN165" s="180">
        <f t="shared" si="24"/>
        <v>3</v>
      </c>
      <c r="AO165" s="180">
        <f t="shared" si="25"/>
        <v>4</v>
      </c>
      <c r="AP165" s="47"/>
      <c r="AQ165" s="200">
        <f t="shared" si="26"/>
        <v>1</v>
      </c>
      <c r="AR165" s="200">
        <f t="shared" si="27"/>
        <v>1</v>
      </c>
      <c r="AS165" s="200">
        <f t="shared" si="28"/>
        <v>1</v>
      </c>
      <c r="AT165" s="200">
        <f t="shared" si="29"/>
        <v>0</v>
      </c>
      <c r="AU165" s="34"/>
      <c r="AV165" s="200">
        <f t="shared" si="30"/>
        <v>1</v>
      </c>
      <c r="AW165" s="200">
        <f t="shared" si="31"/>
        <v>1</v>
      </c>
      <c r="AX165" s="200">
        <f t="shared" si="32"/>
        <v>1</v>
      </c>
      <c r="AY165" s="200">
        <f t="shared" si="33"/>
        <v>1</v>
      </c>
      <c r="AZ165" s="200">
        <f t="shared" si="34"/>
        <v>1</v>
      </c>
      <c r="BA165" s="34"/>
      <c r="BB165" s="200">
        <f t="shared" si="35"/>
        <v>1</v>
      </c>
      <c r="BD165" s="218"/>
      <c r="BE165" s="218"/>
      <c r="BF165" s="218"/>
      <c r="BG165" s="218"/>
      <c r="BH165" s="218"/>
      <c r="BI165" s="218"/>
      <c r="BJ165" s="218"/>
      <c r="BK165" s="218"/>
      <c r="BL165" s="218"/>
      <c r="BM165" s="218"/>
      <c r="BN165" s="218"/>
      <c r="BO165" s="221"/>
      <c r="BP165" s="221"/>
      <c r="BQ165" s="221"/>
      <c r="BR165" s="221"/>
      <c r="BS165" s="221"/>
      <c r="BT165" s="221"/>
      <c r="BU165" s="221"/>
      <c r="BV165" s="221"/>
      <c r="BW165" s="221"/>
      <c r="BX165" s="221"/>
      <c r="BY165" s="221"/>
    </row>
    <row r="166" spans="1:77" ht="18.95" customHeight="1" x14ac:dyDescent="0.25">
      <c r="A166" s="232">
        <v>25</v>
      </c>
      <c r="B166" s="32" t="s">
        <v>6</v>
      </c>
      <c r="C166" s="30">
        <v>42534</v>
      </c>
      <c r="D166" s="18"/>
      <c r="E166" s="17"/>
      <c r="F166" s="17"/>
      <c r="G166" s="17"/>
      <c r="H166" s="17"/>
      <c r="I166" s="18"/>
      <c r="J166" s="17"/>
      <c r="K166" s="17"/>
      <c r="L166" s="17"/>
      <c r="M166" s="17"/>
      <c r="N166" s="18"/>
      <c r="O166" s="17" t="s">
        <v>113</v>
      </c>
      <c r="P166" s="17" t="s">
        <v>82</v>
      </c>
      <c r="Q166" s="17" t="s">
        <v>56</v>
      </c>
      <c r="R166" s="177" t="s">
        <v>36</v>
      </c>
      <c r="S166" s="18"/>
      <c r="T166" s="17" t="s">
        <v>66</v>
      </c>
      <c r="U166" s="17" t="s">
        <v>54</v>
      </c>
      <c r="V166" s="17" t="s">
        <v>91</v>
      </c>
      <c r="W166" s="17" t="s">
        <v>67</v>
      </c>
      <c r="X166" s="18"/>
      <c r="Y166" s="5"/>
      <c r="Z166" s="83"/>
      <c r="AA166" s="82"/>
      <c r="AB166" s="177" t="s">
        <v>115</v>
      </c>
      <c r="AC166" s="33"/>
      <c r="AD166" s="18"/>
      <c r="AE166" s="176" t="s">
        <v>36</v>
      </c>
      <c r="AF166" s="17"/>
      <c r="AG166" s="18"/>
      <c r="AH166" s="17" t="s">
        <v>17</v>
      </c>
      <c r="AI166" s="17"/>
      <c r="AJ166" s="18"/>
      <c r="AK166" s="17" t="s">
        <v>17</v>
      </c>
      <c r="AL166" s="108" t="s">
        <v>117</v>
      </c>
      <c r="AM166" s="18"/>
      <c r="AN166" s="180">
        <f t="shared" si="24"/>
        <v>3</v>
      </c>
      <c r="AO166" s="180">
        <f t="shared" si="25"/>
        <v>3</v>
      </c>
      <c r="AP166" s="18"/>
      <c r="AQ166" s="200">
        <f t="shared" si="26"/>
        <v>1</v>
      </c>
      <c r="AR166" s="200">
        <f t="shared" si="27"/>
        <v>1</v>
      </c>
      <c r="AS166" s="200">
        <f t="shared" si="28"/>
        <v>1</v>
      </c>
      <c r="AT166" s="200">
        <f t="shared" si="29"/>
        <v>0</v>
      </c>
      <c r="AU166" s="34"/>
      <c r="AV166" s="200">
        <f t="shared" si="30"/>
        <v>1</v>
      </c>
      <c r="AW166" s="200">
        <f t="shared" si="31"/>
        <v>1</v>
      </c>
      <c r="AX166" s="200">
        <f t="shared" si="32"/>
        <v>1</v>
      </c>
      <c r="AY166" s="200">
        <f t="shared" si="33"/>
        <v>1</v>
      </c>
      <c r="AZ166" s="200">
        <f t="shared" si="34"/>
        <v>0</v>
      </c>
      <c r="BA166" s="34"/>
      <c r="BB166" s="200">
        <f t="shared" si="35"/>
        <v>1</v>
      </c>
      <c r="BD166" s="218"/>
      <c r="BE166" s="218"/>
      <c r="BF166" s="218"/>
      <c r="BG166" s="218"/>
      <c r="BH166" s="218"/>
      <c r="BI166" s="218"/>
      <c r="BJ166" s="218"/>
      <c r="BK166" s="218"/>
      <c r="BL166" s="218"/>
      <c r="BM166" s="218"/>
      <c r="BN166" s="218"/>
      <c r="BO166" s="221"/>
      <c r="BP166" s="221"/>
      <c r="BQ166" s="221"/>
      <c r="BR166" s="221"/>
      <c r="BS166" s="221"/>
      <c r="BT166" s="221"/>
      <c r="BU166" s="221"/>
      <c r="BV166" s="221"/>
      <c r="BW166" s="221"/>
      <c r="BX166" s="221"/>
      <c r="BY166" s="221"/>
    </row>
    <row r="167" spans="1:77" ht="18.95" customHeight="1" x14ac:dyDescent="0.25">
      <c r="A167" s="233"/>
      <c r="B167" s="32" t="s">
        <v>0</v>
      </c>
      <c r="C167" s="30">
        <v>42535</v>
      </c>
      <c r="D167" s="18"/>
      <c r="E167" s="17"/>
      <c r="F167" s="17"/>
      <c r="G167" s="17"/>
      <c r="H167" s="17"/>
      <c r="I167" s="18"/>
      <c r="J167" s="17"/>
      <c r="K167" s="17"/>
      <c r="L167" s="17"/>
      <c r="M167" s="17"/>
      <c r="N167" s="18"/>
      <c r="O167" s="17" t="s">
        <v>112</v>
      </c>
      <c r="P167" s="17" t="s">
        <v>82</v>
      </c>
      <c r="Q167" s="17" t="s">
        <v>115</v>
      </c>
      <c r="R167" s="177" t="s">
        <v>36</v>
      </c>
      <c r="S167" s="18"/>
      <c r="T167" s="17" t="s">
        <v>67</v>
      </c>
      <c r="U167" s="17" t="s">
        <v>54</v>
      </c>
      <c r="V167" s="17" t="s">
        <v>66</v>
      </c>
      <c r="W167" s="17" t="s">
        <v>91</v>
      </c>
      <c r="X167" s="18"/>
      <c r="Y167" s="5"/>
      <c r="Z167" s="83"/>
      <c r="AA167" s="82"/>
      <c r="AB167" s="177" t="s">
        <v>57</v>
      </c>
      <c r="AC167" s="33"/>
      <c r="AD167" s="18"/>
      <c r="AE167" s="176" t="s">
        <v>36</v>
      </c>
      <c r="AF167" s="17"/>
      <c r="AG167" s="18"/>
      <c r="AH167" s="17" t="s">
        <v>17</v>
      </c>
      <c r="AI167" s="17"/>
      <c r="AJ167" s="18"/>
      <c r="AK167" s="17" t="s">
        <v>17</v>
      </c>
      <c r="AL167" s="108" t="s">
        <v>117</v>
      </c>
      <c r="AM167" s="18"/>
      <c r="AN167" s="180">
        <f t="shared" si="24"/>
        <v>3</v>
      </c>
      <c r="AO167" s="180">
        <f t="shared" si="25"/>
        <v>3</v>
      </c>
      <c r="AP167" s="18"/>
      <c r="AQ167" s="200">
        <f t="shared" si="26"/>
        <v>1</v>
      </c>
      <c r="AR167" s="200">
        <f t="shared" si="27"/>
        <v>1</v>
      </c>
      <c r="AS167" s="200">
        <f t="shared" si="28"/>
        <v>1</v>
      </c>
      <c r="AT167" s="200">
        <f t="shared" si="29"/>
        <v>0</v>
      </c>
      <c r="AU167" s="34"/>
      <c r="AV167" s="200">
        <f t="shared" si="30"/>
        <v>1</v>
      </c>
      <c r="AW167" s="200">
        <f t="shared" si="31"/>
        <v>1</v>
      </c>
      <c r="AX167" s="200">
        <f t="shared" si="32"/>
        <v>1</v>
      </c>
      <c r="AY167" s="200">
        <f t="shared" si="33"/>
        <v>1</v>
      </c>
      <c r="AZ167" s="200">
        <f t="shared" si="34"/>
        <v>0</v>
      </c>
      <c r="BA167" s="34"/>
      <c r="BB167" s="200">
        <f t="shared" si="35"/>
        <v>1</v>
      </c>
      <c r="BD167" s="218"/>
      <c r="BE167" s="218"/>
      <c r="BF167" s="218"/>
      <c r="BG167" s="218"/>
      <c r="BH167" s="218"/>
      <c r="BI167" s="218"/>
      <c r="BJ167" s="218"/>
      <c r="BK167" s="218"/>
      <c r="BL167" s="218"/>
      <c r="BM167" s="218"/>
      <c r="BN167" s="218"/>
      <c r="BO167" s="221"/>
      <c r="BP167" s="221"/>
      <c r="BQ167" s="221"/>
      <c r="BR167" s="221"/>
      <c r="BS167" s="221"/>
      <c r="BT167" s="221"/>
      <c r="BU167" s="221"/>
      <c r="BV167" s="221"/>
      <c r="BW167" s="221"/>
      <c r="BX167" s="221"/>
      <c r="BY167" s="221"/>
    </row>
    <row r="168" spans="1:77" ht="18.95" customHeight="1" x14ac:dyDescent="0.25">
      <c r="A168" s="233"/>
      <c r="B168" s="32" t="s">
        <v>1</v>
      </c>
      <c r="C168" s="30">
        <v>42536</v>
      </c>
      <c r="D168" s="18"/>
      <c r="E168" s="17" t="s">
        <v>91</v>
      </c>
      <c r="F168" s="17" t="s">
        <v>116</v>
      </c>
      <c r="G168" s="17" t="s">
        <v>67</v>
      </c>
      <c r="H168" s="17" t="s">
        <v>51</v>
      </c>
      <c r="I168" s="18"/>
      <c r="J168" s="17"/>
      <c r="K168" s="17"/>
      <c r="L168" s="17"/>
      <c r="M168" s="17"/>
      <c r="N168" s="18"/>
      <c r="O168" s="17"/>
      <c r="P168" s="17" t="s">
        <v>82</v>
      </c>
      <c r="Q168" s="17"/>
      <c r="R168" s="177" t="s">
        <v>36</v>
      </c>
      <c r="S168" s="18"/>
      <c r="T168" s="17" t="s">
        <v>57</v>
      </c>
      <c r="U168" s="17" t="s">
        <v>54</v>
      </c>
      <c r="V168" s="17" t="s">
        <v>115</v>
      </c>
      <c r="W168" s="17" t="s">
        <v>112</v>
      </c>
      <c r="X168" s="18"/>
      <c r="Y168" s="5"/>
      <c r="Z168" s="83"/>
      <c r="AA168" s="82"/>
      <c r="AB168" s="177"/>
      <c r="AC168" s="33"/>
      <c r="AD168" s="18"/>
      <c r="AE168" s="176" t="s">
        <v>36</v>
      </c>
      <c r="AF168" s="17"/>
      <c r="AG168" s="18"/>
      <c r="AH168" s="17" t="s">
        <v>17</v>
      </c>
      <c r="AI168" s="17"/>
      <c r="AJ168" s="18"/>
      <c r="AK168" s="17" t="s">
        <v>17</v>
      </c>
      <c r="AL168" s="108" t="s">
        <v>117</v>
      </c>
      <c r="AM168" s="18"/>
      <c r="AN168" s="180">
        <f t="shared" si="24"/>
        <v>3</v>
      </c>
      <c r="AO168" s="180">
        <f t="shared" si="25"/>
        <v>3</v>
      </c>
      <c r="AP168" s="18"/>
      <c r="AQ168" s="200">
        <f t="shared" si="26"/>
        <v>1</v>
      </c>
      <c r="AR168" s="200">
        <f t="shared" si="27"/>
        <v>0</v>
      </c>
      <c r="AS168" s="200">
        <f t="shared" si="28"/>
        <v>1</v>
      </c>
      <c r="AT168" s="200">
        <f t="shared" si="29"/>
        <v>1</v>
      </c>
      <c r="AU168" s="34"/>
      <c r="AV168" s="200">
        <f t="shared" si="30"/>
        <v>1</v>
      </c>
      <c r="AW168" s="200">
        <f t="shared" si="31"/>
        <v>1</v>
      </c>
      <c r="AX168" s="200">
        <f t="shared" si="32"/>
        <v>1</v>
      </c>
      <c r="AY168" s="200">
        <f t="shared" si="33"/>
        <v>1</v>
      </c>
      <c r="AZ168" s="200">
        <f t="shared" si="34"/>
        <v>0</v>
      </c>
      <c r="BA168" s="34"/>
      <c r="BB168" s="200">
        <f t="shared" si="35"/>
        <v>1</v>
      </c>
      <c r="BD168" s="218"/>
      <c r="BE168" s="218"/>
      <c r="BF168" s="218"/>
      <c r="BG168" s="218"/>
      <c r="BH168" s="218"/>
      <c r="BI168" s="218"/>
      <c r="BJ168" s="218"/>
      <c r="BK168" s="218"/>
      <c r="BL168" s="218"/>
      <c r="BM168" s="218"/>
      <c r="BN168" s="218"/>
      <c r="BO168" s="221"/>
      <c r="BP168" s="221"/>
      <c r="BQ168" s="221"/>
      <c r="BR168" s="221"/>
      <c r="BS168" s="221"/>
      <c r="BT168" s="221"/>
      <c r="BU168" s="221"/>
      <c r="BV168" s="221"/>
      <c r="BW168" s="221"/>
      <c r="BX168" s="221"/>
      <c r="BY168" s="221"/>
    </row>
    <row r="169" spans="1:77" ht="18.95" customHeight="1" x14ac:dyDescent="0.25">
      <c r="A169" s="233"/>
      <c r="B169" s="32" t="s">
        <v>2</v>
      </c>
      <c r="C169" s="30">
        <v>42537</v>
      </c>
      <c r="D169" s="18"/>
      <c r="E169" s="17" t="s">
        <v>37</v>
      </c>
      <c r="F169" s="17" t="s">
        <v>67</v>
      </c>
      <c r="G169" s="17" t="s">
        <v>91</v>
      </c>
      <c r="H169" s="17" t="s">
        <v>66</v>
      </c>
      <c r="I169" s="18"/>
      <c r="J169" s="17"/>
      <c r="K169" s="17"/>
      <c r="L169" s="17" t="s">
        <v>37</v>
      </c>
      <c r="M169" s="17"/>
      <c r="N169" s="18"/>
      <c r="O169" s="17"/>
      <c r="P169" s="17" t="s">
        <v>82</v>
      </c>
      <c r="Q169" s="17"/>
      <c r="R169" s="177" t="s">
        <v>36</v>
      </c>
      <c r="S169" s="18"/>
      <c r="T169" s="17" t="s">
        <v>112</v>
      </c>
      <c r="U169" s="17" t="s">
        <v>54</v>
      </c>
      <c r="V169" s="17" t="s">
        <v>57</v>
      </c>
      <c r="W169" s="17" t="s">
        <v>115</v>
      </c>
      <c r="X169" s="18"/>
      <c r="Y169" s="5"/>
      <c r="Z169" s="83"/>
      <c r="AA169" s="82"/>
      <c r="AB169" s="177"/>
      <c r="AC169" s="33"/>
      <c r="AD169" s="18"/>
      <c r="AE169" s="176" t="s">
        <v>36</v>
      </c>
      <c r="AF169" s="17"/>
      <c r="AG169" s="18"/>
      <c r="AH169" s="17" t="s">
        <v>17</v>
      </c>
      <c r="AI169" s="17"/>
      <c r="AJ169" s="18"/>
      <c r="AK169" s="17" t="s">
        <v>17</v>
      </c>
      <c r="AL169" s="108" t="s">
        <v>117</v>
      </c>
      <c r="AM169" s="18"/>
      <c r="AN169" s="180">
        <f t="shared" si="24"/>
        <v>3</v>
      </c>
      <c r="AO169" s="180">
        <f t="shared" si="25"/>
        <v>3</v>
      </c>
      <c r="AP169" s="18"/>
      <c r="AQ169" s="200">
        <f t="shared" si="26"/>
        <v>1</v>
      </c>
      <c r="AR169" s="200">
        <f t="shared" si="27"/>
        <v>1</v>
      </c>
      <c r="AS169" s="200">
        <f t="shared" si="28"/>
        <v>1</v>
      </c>
      <c r="AT169" s="200">
        <f t="shared" si="29"/>
        <v>0</v>
      </c>
      <c r="AU169" s="34"/>
      <c r="AV169" s="200">
        <f t="shared" si="30"/>
        <v>1</v>
      </c>
      <c r="AW169" s="200">
        <f t="shared" si="31"/>
        <v>1</v>
      </c>
      <c r="AX169" s="200">
        <f t="shared" si="32"/>
        <v>1</v>
      </c>
      <c r="AY169" s="200">
        <f t="shared" si="33"/>
        <v>1</v>
      </c>
      <c r="AZ169" s="200">
        <f t="shared" si="34"/>
        <v>0</v>
      </c>
      <c r="BA169" s="34"/>
      <c r="BB169" s="200">
        <f t="shared" si="35"/>
        <v>1</v>
      </c>
      <c r="BD169" s="216" t="s">
        <v>161</v>
      </c>
      <c r="BE169" s="216"/>
      <c r="BF169" s="216"/>
      <c r="BG169" s="216"/>
      <c r="BH169" s="216"/>
      <c r="BI169" s="216"/>
      <c r="BJ169" s="216"/>
      <c r="BK169" s="247" t="s">
        <v>151</v>
      </c>
      <c r="BL169" s="247"/>
      <c r="BM169" s="247"/>
      <c r="BN169" s="247"/>
      <c r="BO169" s="247"/>
      <c r="BP169" s="247"/>
      <c r="BQ169" s="247"/>
      <c r="BR169" s="179"/>
      <c r="BS169" s="179"/>
      <c r="BT169" s="179"/>
      <c r="BU169" s="179"/>
      <c r="BV169" s="21"/>
      <c r="BW169" s="21"/>
      <c r="BX169" s="21"/>
    </row>
    <row r="170" spans="1:77" ht="18.95" customHeight="1" x14ac:dyDescent="0.25">
      <c r="A170" s="233"/>
      <c r="B170" s="129" t="s">
        <v>3</v>
      </c>
      <c r="C170" s="130">
        <v>42538</v>
      </c>
      <c r="D170" s="131"/>
      <c r="E170" s="132" t="s">
        <v>58</v>
      </c>
      <c r="F170" s="132" t="s">
        <v>113</v>
      </c>
      <c r="G170" s="132" t="s">
        <v>115</v>
      </c>
      <c r="H170" s="132" t="s">
        <v>56</v>
      </c>
      <c r="I170" s="131"/>
      <c r="J170" s="132" t="s">
        <v>67</v>
      </c>
      <c r="K170" s="132" t="s">
        <v>66</v>
      </c>
      <c r="L170" s="132" t="s">
        <v>37</v>
      </c>
      <c r="M170" s="132" t="s">
        <v>91</v>
      </c>
      <c r="N170" s="131"/>
      <c r="O170" s="132"/>
      <c r="P170" s="132" t="s">
        <v>82</v>
      </c>
      <c r="Q170" s="132"/>
      <c r="R170" s="132" t="s">
        <v>36</v>
      </c>
      <c r="S170" s="131"/>
      <c r="T170" s="132"/>
      <c r="U170" s="132" t="s">
        <v>52</v>
      </c>
      <c r="V170" s="132"/>
      <c r="W170" s="132"/>
      <c r="X170" s="131"/>
      <c r="Y170" s="133"/>
      <c r="Z170" s="134"/>
      <c r="AA170" s="135"/>
      <c r="AB170" s="132"/>
      <c r="AC170" s="183"/>
      <c r="AD170" s="131"/>
      <c r="AE170" s="176" t="s">
        <v>36</v>
      </c>
      <c r="AF170" s="132"/>
      <c r="AG170" s="131"/>
      <c r="AH170" s="132" t="s">
        <v>16</v>
      </c>
      <c r="AI170" s="132"/>
      <c r="AJ170" s="131"/>
      <c r="AK170" s="132" t="s">
        <v>16</v>
      </c>
      <c r="AL170" s="132" t="s">
        <v>117</v>
      </c>
      <c r="AM170" s="131"/>
      <c r="AN170" s="180">
        <f t="shared" si="24"/>
        <v>3</v>
      </c>
      <c r="AO170" s="180">
        <f t="shared" si="25"/>
        <v>4</v>
      </c>
      <c r="AP170" s="18"/>
      <c r="AQ170" s="200">
        <f t="shared" si="26"/>
        <v>1</v>
      </c>
      <c r="AR170" s="200">
        <f t="shared" si="27"/>
        <v>1</v>
      </c>
      <c r="AS170" s="200">
        <f t="shared" si="28"/>
        <v>1</v>
      </c>
      <c r="AT170" s="200">
        <f t="shared" si="29"/>
        <v>0</v>
      </c>
      <c r="AU170" s="34"/>
      <c r="AV170" s="200">
        <f t="shared" si="30"/>
        <v>1</v>
      </c>
      <c r="AW170" s="200">
        <f t="shared" si="31"/>
        <v>1</v>
      </c>
      <c r="AX170" s="200">
        <f t="shared" si="32"/>
        <v>1</v>
      </c>
      <c r="AY170" s="200">
        <f t="shared" si="33"/>
        <v>1</v>
      </c>
      <c r="AZ170" s="200">
        <f t="shared" si="34"/>
        <v>1</v>
      </c>
      <c r="BA170" s="34"/>
      <c r="BB170" s="200">
        <f t="shared" si="35"/>
        <v>1</v>
      </c>
      <c r="BD170" s="217" t="s">
        <v>151</v>
      </c>
      <c r="BE170" s="217"/>
      <c r="BF170" s="217"/>
      <c r="BG170" s="217"/>
      <c r="BH170" s="217"/>
      <c r="BI170" s="217"/>
      <c r="BJ170" s="217"/>
      <c r="BK170" s="220" t="s">
        <v>133</v>
      </c>
      <c r="BL170" s="220"/>
      <c r="BM170" s="220"/>
      <c r="BN170" s="220"/>
      <c r="BO170" s="220"/>
      <c r="BP170" s="220"/>
      <c r="BQ170" s="220"/>
      <c r="BR170" s="220"/>
      <c r="BS170" s="196"/>
      <c r="BT170" s="196"/>
      <c r="BU170" s="196"/>
      <c r="BV170" s="21"/>
      <c r="BW170" s="21"/>
      <c r="BX170" s="21"/>
    </row>
    <row r="171" spans="1:77" ht="18.95" customHeight="1" x14ac:dyDescent="0.25">
      <c r="A171" s="233"/>
      <c r="B171" s="122" t="s">
        <v>4</v>
      </c>
      <c r="C171" s="123">
        <v>42539</v>
      </c>
      <c r="D171" s="124"/>
      <c r="E171" s="125" t="s">
        <v>115</v>
      </c>
      <c r="F171" s="125" t="s">
        <v>112</v>
      </c>
      <c r="G171" s="125" t="s">
        <v>57</v>
      </c>
      <c r="H171" s="125"/>
      <c r="I171" s="124"/>
      <c r="J171" s="125" t="s">
        <v>66</v>
      </c>
      <c r="K171" s="125" t="s">
        <v>91</v>
      </c>
      <c r="L171" s="125" t="s">
        <v>34</v>
      </c>
      <c r="M171" s="125" t="s">
        <v>67</v>
      </c>
      <c r="N171" s="124"/>
      <c r="O171" s="125"/>
      <c r="P171" s="125"/>
      <c r="Q171" s="125"/>
      <c r="R171" s="125"/>
      <c r="S171" s="124"/>
      <c r="T171" s="125"/>
      <c r="U171" s="125" t="s">
        <v>52</v>
      </c>
      <c r="V171" s="125" t="s">
        <v>58</v>
      </c>
      <c r="W171" s="125"/>
      <c r="X171" s="126"/>
      <c r="Y171" s="124"/>
      <c r="Z171" s="127"/>
      <c r="AA171" s="128"/>
      <c r="AB171" s="125"/>
      <c r="AC171" s="182"/>
      <c r="AD171" s="124"/>
      <c r="AE171" s="125"/>
      <c r="AF171" s="125"/>
      <c r="AG171" s="124"/>
      <c r="AH171" s="125"/>
      <c r="AI171" s="125"/>
      <c r="AJ171" s="124"/>
      <c r="AK171" s="125"/>
      <c r="AL171" s="125" t="s">
        <v>117</v>
      </c>
      <c r="AM171" s="124"/>
      <c r="AN171" s="180">
        <f t="shared" si="24"/>
        <v>3</v>
      </c>
      <c r="AO171" s="180">
        <f t="shared" si="25"/>
        <v>4</v>
      </c>
      <c r="AP171" s="47"/>
      <c r="AQ171" s="200">
        <f t="shared" si="26"/>
        <v>1</v>
      </c>
      <c r="AR171" s="200">
        <f t="shared" si="27"/>
        <v>1</v>
      </c>
      <c r="AS171" s="200">
        <f t="shared" si="28"/>
        <v>1</v>
      </c>
      <c r="AT171" s="200">
        <f t="shared" si="29"/>
        <v>0</v>
      </c>
      <c r="AU171" s="34"/>
      <c r="AV171" s="200">
        <f t="shared" si="30"/>
        <v>1</v>
      </c>
      <c r="AW171" s="200">
        <f t="shared" si="31"/>
        <v>1</v>
      </c>
      <c r="AX171" s="200">
        <f t="shared" si="32"/>
        <v>1</v>
      </c>
      <c r="AY171" s="200">
        <f t="shared" si="33"/>
        <v>1</v>
      </c>
      <c r="AZ171" s="200">
        <f t="shared" si="34"/>
        <v>1</v>
      </c>
      <c r="BA171" s="34"/>
      <c r="BB171" s="200">
        <f t="shared" si="35"/>
        <v>1</v>
      </c>
      <c r="BD171" s="220" t="s">
        <v>135</v>
      </c>
      <c r="BE171" s="220"/>
      <c r="BF171" s="220"/>
      <c r="BG171" s="220"/>
      <c r="BH171" s="220"/>
      <c r="BI171" s="220"/>
      <c r="BJ171" s="220"/>
      <c r="BK171" s="220"/>
      <c r="BL171" s="196"/>
      <c r="BM171" s="196"/>
      <c r="BN171" s="196"/>
    </row>
    <row r="172" spans="1:77" ht="18.95" customHeight="1" x14ac:dyDescent="0.25">
      <c r="A172" s="234"/>
      <c r="B172" s="122" t="s">
        <v>5</v>
      </c>
      <c r="C172" s="123">
        <v>42540</v>
      </c>
      <c r="D172" s="124"/>
      <c r="E172" s="125"/>
      <c r="F172" s="125"/>
      <c r="G172" s="125"/>
      <c r="H172" s="125"/>
      <c r="I172" s="124"/>
      <c r="J172" s="125" t="s">
        <v>112</v>
      </c>
      <c r="K172" s="125" t="s">
        <v>58</v>
      </c>
      <c r="L172" s="125" t="s">
        <v>57</v>
      </c>
      <c r="M172" s="125" t="s">
        <v>115</v>
      </c>
      <c r="N172" s="124"/>
      <c r="O172" s="125" t="s">
        <v>66</v>
      </c>
      <c r="P172" s="125"/>
      <c r="Q172" s="125" t="s">
        <v>91</v>
      </c>
      <c r="R172" s="125"/>
      <c r="S172" s="124"/>
      <c r="T172" s="125"/>
      <c r="U172" s="125" t="s">
        <v>52</v>
      </c>
      <c r="V172" s="125"/>
      <c r="W172" s="125"/>
      <c r="X172" s="126"/>
      <c r="Y172" s="124"/>
      <c r="Z172" s="127"/>
      <c r="AA172" s="128"/>
      <c r="AB172" s="125" t="s">
        <v>109</v>
      </c>
      <c r="AC172" s="182"/>
      <c r="AD172" s="124"/>
      <c r="AE172" s="125"/>
      <c r="AF172" s="125"/>
      <c r="AG172" s="124"/>
      <c r="AH172" s="125"/>
      <c r="AI172" s="125"/>
      <c r="AJ172" s="124"/>
      <c r="AK172" s="125"/>
      <c r="AL172" s="125" t="s">
        <v>117</v>
      </c>
      <c r="AM172" s="124"/>
      <c r="AN172" s="180">
        <f t="shared" si="24"/>
        <v>3</v>
      </c>
      <c r="AO172" s="180">
        <f t="shared" si="25"/>
        <v>4</v>
      </c>
      <c r="AP172" s="47"/>
      <c r="AQ172" s="200">
        <f t="shared" si="26"/>
        <v>0</v>
      </c>
      <c r="AR172" s="200">
        <f t="shared" si="27"/>
        <v>1</v>
      </c>
      <c r="AS172" s="200">
        <f t="shared" si="28"/>
        <v>1</v>
      </c>
      <c r="AT172" s="200">
        <f t="shared" si="29"/>
        <v>1</v>
      </c>
      <c r="AU172" s="34"/>
      <c r="AV172" s="200">
        <f t="shared" si="30"/>
        <v>1</v>
      </c>
      <c r="AW172" s="200">
        <f t="shared" si="31"/>
        <v>1</v>
      </c>
      <c r="AX172" s="200">
        <f t="shared" si="32"/>
        <v>1</v>
      </c>
      <c r="AY172" s="200">
        <f t="shared" si="33"/>
        <v>1</v>
      </c>
      <c r="AZ172" s="200">
        <f t="shared" si="34"/>
        <v>1</v>
      </c>
      <c r="BA172" s="34"/>
      <c r="BB172" s="200">
        <f t="shared" si="35"/>
        <v>1</v>
      </c>
      <c r="BD172" s="220" t="s">
        <v>134</v>
      </c>
      <c r="BE172" s="220"/>
      <c r="BF172" s="220"/>
      <c r="BG172" s="220"/>
      <c r="BH172" s="220"/>
      <c r="BI172" s="220"/>
      <c r="BJ172" s="220"/>
      <c r="BK172" s="220"/>
      <c r="BL172" s="196"/>
      <c r="BM172" s="196"/>
      <c r="BN172" s="196"/>
    </row>
    <row r="173" spans="1:77" ht="18.95" customHeight="1" x14ac:dyDescent="0.25">
      <c r="A173" s="232">
        <v>26</v>
      </c>
      <c r="B173" s="32" t="s">
        <v>6</v>
      </c>
      <c r="C173" s="30">
        <v>42541</v>
      </c>
      <c r="D173" s="18"/>
      <c r="E173" s="17"/>
      <c r="F173" s="17"/>
      <c r="G173" s="17"/>
      <c r="H173" s="17"/>
      <c r="I173" s="18"/>
      <c r="J173" s="17" t="s">
        <v>58</v>
      </c>
      <c r="K173" s="17" t="s">
        <v>115</v>
      </c>
      <c r="L173" s="17" t="s">
        <v>56</v>
      </c>
      <c r="M173" s="17" t="s">
        <v>113</v>
      </c>
      <c r="N173" s="18"/>
      <c r="O173" s="17" t="s">
        <v>91</v>
      </c>
      <c r="P173" s="17" t="s">
        <v>82</v>
      </c>
      <c r="Q173" s="17" t="s">
        <v>66</v>
      </c>
      <c r="R173" s="177" t="s">
        <v>36</v>
      </c>
      <c r="S173" s="18"/>
      <c r="T173" s="17"/>
      <c r="U173" s="17"/>
      <c r="V173" s="17"/>
      <c r="W173" s="17"/>
      <c r="X173" s="18"/>
      <c r="Y173" s="5"/>
      <c r="Z173" s="83"/>
      <c r="AA173" s="82"/>
      <c r="AB173" s="177" t="s">
        <v>67</v>
      </c>
      <c r="AC173" s="33"/>
      <c r="AD173" s="18"/>
      <c r="AE173" s="176" t="s">
        <v>36</v>
      </c>
      <c r="AF173" s="17" t="s">
        <v>117</v>
      </c>
      <c r="AG173" s="18"/>
      <c r="AH173" s="17" t="s">
        <v>29</v>
      </c>
      <c r="AI173" s="108"/>
      <c r="AJ173" s="18"/>
      <c r="AK173" s="17" t="s">
        <v>17</v>
      </c>
      <c r="AL173" s="17"/>
      <c r="AM173" s="18"/>
      <c r="AN173" s="180">
        <f t="shared" si="24"/>
        <v>3</v>
      </c>
      <c r="AO173" s="180">
        <f t="shared" si="25"/>
        <v>4</v>
      </c>
      <c r="AP173" s="18"/>
      <c r="AQ173" s="200">
        <f t="shared" si="26"/>
        <v>1</v>
      </c>
      <c r="AR173" s="200">
        <f t="shared" si="27"/>
        <v>1</v>
      </c>
      <c r="AS173" s="200">
        <f t="shared" si="28"/>
        <v>1</v>
      </c>
      <c r="AT173" s="200">
        <f t="shared" si="29"/>
        <v>0</v>
      </c>
      <c r="AU173" s="34"/>
      <c r="AV173" s="200">
        <f t="shared" si="30"/>
        <v>1</v>
      </c>
      <c r="AW173" s="200">
        <f t="shared" si="31"/>
        <v>1</v>
      </c>
      <c r="AX173" s="200">
        <f t="shared" si="32"/>
        <v>1</v>
      </c>
      <c r="AY173" s="200">
        <f t="shared" si="33"/>
        <v>1</v>
      </c>
      <c r="AZ173" s="200">
        <f t="shared" si="34"/>
        <v>1</v>
      </c>
      <c r="BA173" s="34"/>
      <c r="BB173" s="200">
        <f t="shared" si="35"/>
        <v>1</v>
      </c>
      <c r="BD173" s="216" t="s">
        <v>160</v>
      </c>
      <c r="BE173" s="216"/>
      <c r="BF173" s="216"/>
      <c r="BG173" s="216"/>
      <c r="BH173" s="216"/>
      <c r="BI173" s="216"/>
      <c r="BJ173" s="216"/>
      <c r="BK173" s="247" t="s">
        <v>151</v>
      </c>
      <c r="BL173" s="247"/>
      <c r="BM173" s="247"/>
      <c r="BN173" s="247"/>
      <c r="BO173" s="247"/>
      <c r="BP173" s="247"/>
      <c r="BQ173" s="247"/>
      <c r="BR173" s="179"/>
      <c r="BS173" s="179"/>
      <c r="BT173" s="179"/>
      <c r="BU173" s="179"/>
      <c r="BV173" s="21"/>
      <c r="BW173" s="21"/>
      <c r="BX173" s="21"/>
    </row>
    <row r="174" spans="1:77" ht="18.95" customHeight="1" x14ac:dyDescent="0.25">
      <c r="A174" s="233"/>
      <c r="B174" s="32" t="s">
        <v>0</v>
      </c>
      <c r="C174" s="30">
        <v>42542</v>
      </c>
      <c r="D174" s="18"/>
      <c r="E174" s="17"/>
      <c r="F174" s="17"/>
      <c r="G174" s="17"/>
      <c r="H174" s="17"/>
      <c r="I174" s="18"/>
      <c r="J174" s="17"/>
      <c r="K174" s="17"/>
      <c r="L174" s="17"/>
      <c r="M174" s="17"/>
      <c r="N174" s="18"/>
      <c r="O174" s="17" t="s">
        <v>112</v>
      </c>
      <c r="P174" s="17" t="s">
        <v>82</v>
      </c>
      <c r="Q174" s="17" t="s">
        <v>115</v>
      </c>
      <c r="R174" s="177" t="s">
        <v>36</v>
      </c>
      <c r="S174" s="18"/>
      <c r="T174" s="17" t="s">
        <v>66</v>
      </c>
      <c r="U174" s="17" t="s">
        <v>67</v>
      </c>
      <c r="V174" s="17" t="s">
        <v>91</v>
      </c>
      <c r="W174" s="17" t="s">
        <v>54</v>
      </c>
      <c r="X174" s="18"/>
      <c r="Y174" s="5"/>
      <c r="Z174" s="83"/>
      <c r="AA174" s="82"/>
      <c r="AB174" s="177" t="s">
        <v>57</v>
      </c>
      <c r="AC174" s="33"/>
      <c r="AD174" s="18"/>
      <c r="AE174" s="176" t="s">
        <v>36</v>
      </c>
      <c r="AF174" s="17" t="s">
        <v>117</v>
      </c>
      <c r="AG174" s="18"/>
      <c r="AH174" s="17" t="s">
        <v>29</v>
      </c>
      <c r="AI174" s="108"/>
      <c r="AJ174" s="18"/>
      <c r="AK174" s="17" t="s">
        <v>36</v>
      </c>
      <c r="AL174" s="17"/>
      <c r="AM174" s="18"/>
      <c r="AN174" s="180">
        <f t="shared" si="24"/>
        <v>3</v>
      </c>
      <c r="AO174" s="180">
        <f t="shared" si="25"/>
        <v>3</v>
      </c>
      <c r="AP174" s="18"/>
      <c r="AQ174" s="200">
        <f t="shared" si="26"/>
        <v>1</v>
      </c>
      <c r="AR174" s="200">
        <f t="shared" si="27"/>
        <v>1</v>
      </c>
      <c r="AS174" s="200">
        <f t="shared" si="28"/>
        <v>1</v>
      </c>
      <c r="AT174" s="200">
        <f t="shared" si="29"/>
        <v>0</v>
      </c>
      <c r="AU174" s="34"/>
      <c r="AV174" s="200">
        <f t="shared" si="30"/>
        <v>1</v>
      </c>
      <c r="AW174" s="200">
        <f t="shared" si="31"/>
        <v>1</v>
      </c>
      <c r="AX174" s="200">
        <f t="shared" si="32"/>
        <v>1</v>
      </c>
      <c r="AY174" s="200">
        <f t="shared" si="33"/>
        <v>1</v>
      </c>
      <c r="AZ174" s="200">
        <f t="shared" si="34"/>
        <v>0</v>
      </c>
      <c r="BA174" s="34"/>
      <c r="BB174" s="200">
        <f t="shared" si="35"/>
        <v>1</v>
      </c>
      <c r="BD174" s="244" t="s">
        <v>177</v>
      </c>
      <c r="BE174" s="216"/>
      <c r="BF174" s="216"/>
      <c r="BG174" s="216"/>
      <c r="BH174" s="216"/>
      <c r="BI174" s="216"/>
      <c r="BJ174" s="216"/>
      <c r="BK174" s="197"/>
      <c r="BL174" s="197"/>
      <c r="BM174" s="197"/>
      <c r="BN174" s="197"/>
      <c r="BO174" s="221"/>
      <c r="BP174" s="221"/>
      <c r="BQ174" s="221"/>
      <c r="BR174" s="221"/>
      <c r="BS174" s="221"/>
      <c r="BT174" s="221"/>
      <c r="BU174" s="221"/>
      <c r="BV174" s="221"/>
      <c r="BW174" s="221"/>
      <c r="BX174" s="221"/>
      <c r="BY174" s="221"/>
    </row>
    <row r="175" spans="1:77" ht="18.95" customHeight="1" x14ac:dyDescent="0.25">
      <c r="A175" s="233"/>
      <c r="B175" s="32" t="s">
        <v>1</v>
      </c>
      <c r="C175" s="30">
        <v>42543</v>
      </c>
      <c r="D175" s="18"/>
      <c r="E175" s="17"/>
      <c r="F175" s="17"/>
      <c r="G175" s="17"/>
      <c r="H175" s="17"/>
      <c r="I175" s="18"/>
      <c r="J175" s="17"/>
      <c r="K175" s="17"/>
      <c r="L175" s="17"/>
      <c r="M175" s="17"/>
      <c r="N175" s="18"/>
      <c r="O175" s="17" t="s">
        <v>115</v>
      </c>
      <c r="P175" s="17" t="s">
        <v>82</v>
      </c>
      <c r="Q175" s="17" t="s">
        <v>57</v>
      </c>
      <c r="R175" s="177" t="s">
        <v>36</v>
      </c>
      <c r="S175" s="18"/>
      <c r="T175" s="17" t="s">
        <v>91</v>
      </c>
      <c r="U175" s="17" t="s">
        <v>116</v>
      </c>
      <c r="V175" s="17" t="s">
        <v>67</v>
      </c>
      <c r="W175" s="17" t="s">
        <v>54</v>
      </c>
      <c r="X175" s="18"/>
      <c r="Y175" s="5"/>
      <c r="Z175" s="83"/>
      <c r="AA175" s="82"/>
      <c r="AB175" s="177" t="s">
        <v>112</v>
      </c>
      <c r="AC175" s="33"/>
      <c r="AD175" s="18"/>
      <c r="AE175" s="176" t="s">
        <v>36</v>
      </c>
      <c r="AF175" s="17" t="s">
        <v>117</v>
      </c>
      <c r="AG175" s="18"/>
      <c r="AH175" s="17" t="s">
        <v>29</v>
      </c>
      <c r="AI175" s="108"/>
      <c r="AJ175" s="18"/>
      <c r="AK175" s="17" t="s">
        <v>17</v>
      </c>
      <c r="AL175" s="17"/>
      <c r="AM175" s="18"/>
      <c r="AN175" s="180">
        <f t="shared" si="24"/>
        <v>3</v>
      </c>
      <c r="AO175" s="180">
        <f t="shared" si="25"/>
        <v>3</v>
      </c>
      <c r="AP175" s="18"/>
      <c r="AQ175" s="200">
        <f t="shared" si="26"/>
        <v>1</v>
      </c>
      <c r="AR175" s="200">
        <f t="shared" si="27"/>
        <v>0</v>
      </c>
      <c r="AS175" s="200">
        <f t="shared" si="28"/>
        <v>1</v>
      </c>
      <c r="AT175" s="200">
        <f t="shared" si="29"/>
        <v>1</v>
      </c>
      <c r="AU175" s="34"/>
      <c r="AV175" s="200">
        <f t="shared" si="30"/>
        <v>1</v>
      </c>
      <c r="AW175" s="200">
        <f t="shared" si="31"/>
        <v>1</v>
      </c>
      <c r="AX175" s="200">
        <f t="shared" si="32"/>
        <v>1</v>
      </c>
      <c r="AY175" s="200">
        <f t="shared" si="33"/>
        <v>1</v>
      </c>
      <c r="AZ175" s="200">
        <f t="shared" si="34"/>
        <v>0</v>
      </c>
      <c r="BA175" s="34"/>
      <c r="BB175" s="200">
        <f t="shared" si="35"/>
        <v>1</v>
      </c>
      <c r="BD175" s="218"/>
      <c r="BE175" s="218"/>
      <c r="BF175" s="218"/>
      <c r="BG175" s="218"/>
      <c r="BH175" s="218"/>
      <c r="BI175" s="218"/>
      <c r="BJ175" s="218"/>
      <c r="BK175" s="218"/>
      <c r="BL175" s="218"/>
      <c r="BM175" s="218"/>
      <c r="BN175" s="218"/>
      <c r="BO175" s="221"/>
      <c r="BP175" s="221"/>
      <c r="BQ175" s="221"/>
      <c r="BR175" s="221"/>
      <c r="BS175" s="221"/>
      <c r="BT175" s="221"/>
      <c r="BU175" s="221"/>
      <c r="BV175" s="221"/>
      <c r="BW175" s="221"/>
      <c r="BX175" s="221"/>
      <c r="BY175" s="221"/>
    </row>
    <row r="176" spans="1:77" ht="18.95" customHeight="1" x14ac:dyDescent="0.25">
      <c r="A176" s="233"/>
      <c r="B176" s="32" t="s">
        <v>2</v>
      </c>
      <c r="C176" s="30">
        <v>42544</v>
      </c>
      <c r="D176" s="18"/>
      <c r="E176" s="17" t="s">
        <v>66</v>
      </c>
      <c r="F176" s="17" t="s">
        <v>54</v>
      </c>
      <c r="G176" s="17" t="s">
        <v>67</v>
      </c>
      <c r="H176" s="17" t="s">
        <v>91</v>
      </c>
      <c r="I176" s="18"/>
      <c r="J176" s="17"/>
      <c r="K176" s="17"/>
      <c r="L176" s="17"/>
      <c r="M176" s="17"/>
      <c r="N176" s="18"/>
      <c r="O176" s="17"/>
      <c r="P176" s="17" t="s">
        <v>82</v>
      </c>
      <c r="Q176" s="17"/>
      <c r="R176" s="177" t="s">
        <v>36</v>
      </c>
      <c r="S176" s="18"/>
      <c r="T176" s="17" t="s">
        <v>115</v>
      </c>
      <c r="U176" s="17" t="s">
        <v>57</v>
      </c>
      <c r="V176" s="17" t="s">
        <v>112</v>
      </c>
      <c r="W176" s="17" t="s">
        <v>54</v>
      </c>
      <c r="X176" s="18"/>
      <c r="Y176" s="5"/>
      <c r="Z176" s="83"/>
      <c r="AA176" s="82"/>
      <c r="AB176" s="177"/>
      <c r="AC176" s="33"/>
      <c r="AD176" s="18"/>
      <c r="AE176" s="176" t="s">
        <v>36</v>
      </c>
      <c r="AF176" s="17" t="s">
        <v>117</v>
      </c>
      <c r="AG176" s="18"/>
      <c r="AH176" s="17" t="s">
        <v>29</v>
      </c>
      <c r="AI176" s="108"/>
      <c r="AJ176" s="18"/>
      <c r="AK176" s="17" t="s">
        <v>17</v>
      </c>
      <c r="AL176" s="17"/>
      <c r="AM176" s="18"/>
      <c r="AN176" s="180">
        <f t="shared" si="24"/>
        <v>3</v>
      </c>
      <c r="AO176" s="180">
        <f t="shared" si="25"/>
        <v>3</v>
      </c>
      <c r="AP176" s="18"/>
      <c r="AQ176" s="200">
        <f t="shared" si="26"/>
        <v>1</v>
      </c>
      <c r="AR176" s="200">
        <f t="shared" si="27"/>
        <v>1</v>
      </c>
      <c r="AS176" s="200">
        <f t="shared" si="28"/>
        <v>1</v>
      </c>
      <c r="AT176" s="200">
        <f t="shared" si="29"/>
        <v>0</v>
      </c>
      <c r="AU176" s="34"/>
      <c r="AV176" s="200">
        <f t="shared" si="30"/>
        <v>1</v>
      </c>
      <c r="AW176" s="200">
        <f t="shared" si="31"/>
        <v>1</v>
      </c>
      <c r="AX176" s="200">
        <f t="shared" si="32"/>
        <v>1</v>
      </c>
      <c r="AY176" s="200">
        <f t="shared" si="33"/>
        <v>1</v>
      </c>
      <c r="AZ176" s="200">
        <f t="shared" si="34"/>
        <v>0</v>
      </c>
      <c r="BA176" s="34"/>
      <c r="BB176" s="200">
        <f t="shared" si="35"/>
        <v>1</v>
      </c>
      <c r="BD176" s="218"/>
      <c r="BE176" s="218"/>
      <c r="BF176" s="218"/>
      <c r="BG176" s="218"/>
      <c r="BH176" s="218"/>
      <c r="BI176" s="218"/>
      <c r="BJ176" s="218"/>
      <c r="BK176" s="218"/>
      <c r="BL176" s="218"/>
      <c r="BM176" s="218"/>
      <c r="BN176" s="218"/>
      <c r="BO176" s="221"/>
      <c r="BP176" s="221"/>
      <c r="BQ176" s="221"/>
      <c r="BR176" s="221"/>
      <c r="BS176" s="221"/>
      <c r="BT176" s="221"/>
      <c r="BU176" s="221"/>
      <c r="BV176" s="221"/>
      <c r="BW176" s="221"/>
      <c r="BX176" s="221"/>
      <c r="BY176" s="221"/>
    </row>
    <row r="177" spans="1:77" ht="18.95" customHeight="1" x14ac:dyDescent="0.25">
      <c r="A177" s="233"/>
      <c r="B177" s="32" t="s">
        <v>3</v>
      </c>
      <c r="C177" s="30">
        <v>42545</v>
      </c>
      <c r="D177" s="18"/>
      <c r="E177" s="17" t="s">
        <v>67</v>
      </c>
      <c r="F177" s="17" t="s">
        <v>54</v>
      </c>
      <c r="G177" s="17" t="s">
        <v>91</v>
      </c>
      <c r="H177" s="17" t="s">
        <v>66</v>
      </c>
      <c r="I177" s="18"/>
      <c r="J177" s="17"/>
      <c r="K177" s="17"/>
      <c r="L177" s="17"/>
      <c r="M177" s="17"/>
      <c r="N177" s="18"/>
      <c r="O177" s="17"/>
      <c r="P177" s="17" t="s">
        <v>82</v>
      </c>
      <c r="Q177" s="17"/>
      <c r="R177" s="177" t="s">
        <v>36</v>
      </c>
      <c r="S177" s="18"/>
      <c r="T177" s="17" t="s">
        <v>57</v>
      </c>
      <c r="U177" s="17" t="s">
        <v>112</v>
      </c>
      <c r="V177" s="17" t="s">
        <v>115</v>
      </c>
      <c r="W177" s="17" t="s">
        <v>54</v>
      </c>
      <c r="X177" s="18"/>
      <c r="Y177" s="5"/>
      <c r="Z177" s="83"/>
      <c r="AA177" s="82"/>
      <c r="AB177" s="177"/>
      <c r="AC177" s="33"/>
      <c r="AD177" s="18"/>
      <c r="AE177" s="176" t="s">
        <v>36</v>
      </c>
      <c r="AF177" s="17" t="s">
        <v>117</v>
      </c>
      <c r="AG177" s="18"/>
      <c r="AH177" s="17" t="s">
        <v>29</v>
      </c>
      <c r="AI177" s="108"/>
      <c r="AJ177" s="18"/>
      <c r="AK177" s="17" t="s">
        <v>16</v>
      </c>
      <c r="AL177" s="17"/>
      <c r="AM177" s="18"/>
      <c r="AN177" s="180">
        <f t="shared" si="24"/>
        <v>3</v>
      </c>
      <c r="AO177" s="180">
        <f t="shared" si="25"/>
        <v>3</v>
      </c>
      <c r="AP177" s="18"/>
      <c r="AQ177" s="200">
        <f t="shared" si="26"/>
        <v>1</v>
      </c>
      <c r="AR177" s="200">
        <f t="shared" si="27"/>
        <v>1</v>
      </c>
      <c r="AS177" s="200">
        <f t="shared" si="28"/>
        <v>1</v>
      </c>
      <c r="AT177" s="200">
        <f t="shared" si="29"/>
        <v>0</v>
      </c>
      <c r="AU177" s="34"/>
      <c r="AV177" s="200">
        <f t="shared" si="30"/>
        <v>1</v>
      </c>
      <c r="AW177" s="200">
        <f t="shared" si="31"/>
        <v>1</v>
      </c>
      <c r="AX177" s="200">
        <f t="shared" si="32"/>
        <v>1</v>
      </c>
      <c r="AY177" s="200">
        <f t="shared" si="33"/>
        <v>1</v>
      </c>
      <c r="AZ177" s="200">
        <f t="shared" si="34"/>
        <v>0</v>
      </c>
      <c r="BA177" s="34"/>
      <c r="BB177" s="200">
        <f t="shared" si="35"/>
        <v>1</v>
      </c>
      <c r="BD177" s="218"/>
      <c r="BE177" s="218"/>
      <c r="BF177" s="218"/>
      <c r="BG177" s="218"/>
      <c r="BH177" s="218"/>
      <c r="BI177" s="218"/>
      <c r="BJ177" s="218"/>
      <c r="BK177" s="218"/>
      <c r="BL177" s="218"/>
      <c r="BM177" s="218"/>
      <c r="BN177" s="218"/>
      <c r="BO177" s="221"/>
      <c r="BP177" s="221"/>
      <c r="BQ177" s="221"/>
      <c r="BR177" s="221"/>
      <c r="BS177" s="221"/>
      <c r="BT177" s="221"/>
      <c r="BU177" s="221"/>
      <c r="BV177" s="221"/>
      <c r="BW177" s="221"/>
      <c r="BX177" s="221"/>
      <c r="BY177" s="221"/>
    </row>
    <row r="178" spans="1:77" ht="18.95" customHeight="1" x14ac:dyDescent="0.25">
      <c r="A178" s="233"/>
      <c r="B178" s="45" t="s">
        <v>4</v>
      </c>
      <c r="C178" s="46">
        <v>42546</v>
      </c>
      <c r="D178" s="47"/>
      <c r="E178" s="48" t="s">
        <v>57</v>
      </c>
      <c r="F178" s="48" t="s">
        <v>54</v>
      </c>
      <c r="G178" s="48" t="s">
        <v>112</v>
      </c>
      <c r="H178" s="48" t="s">
        <v>115</v>
      </c>
      <c r="I178" s="47"/>
      <c r="J178" s="48" t="s">
        <v>66</v>
      </c>
      <c r="K178" s="48" t="s">
        <v>109</v>
      </c>
      <c r="L178" s="48" t="s">
        <v>91</v>
      </c>
      <c r="M178" s="48" t="s">
        <v>67</v>
      </c>
      <c r="N178" s="47"/>
      <c r="O178" s="48"/>
      <c r="P178" s="48"/>
      <c r="Q178" s="48"/>
      <c r="R178" s="48"/>
      <c r="S178" s="47"/>
      <c r="T178" s="48"/>
      <c r="U178" s="48"/>
      <c r="V178" s="48"/>
      <c r="W178" s="48" t="s">
        <v>52</v>
      </c>
      <c r="X178" s="49"/>
      <c r="Y178" s="47"/>
      <c r="Z178" s="85"/>
      <c r="AA178" s="86"/>
      <c r="AB178" s="48"/>
      <c r="AC178" s="181"/>
      <c r="AD178" s="47"/>
      <c r="AE178" s="48"/>
      <c r="AF178" s="48" t="s">
        <v>117</v>
      </c>
      <c r="AG178" s="47"/>
      <c r="AH178" s="48"/>
      <c r="AI178" s="48"/>
      <c r="AJ178" s="47"/>
      <c r="AK178" s="48"/>
      <c r="AL178" s="48"/>
      <c r="AM178" s="47"/>
      <c r="AN178" s="180">
        <f t="shared" si="24"/>
        <v>4</v>
      </c>
      <c r="AO178" s="180">
        <f t="shared" si="25"/>
        <v>3</v>
      </c>
      <c r="AP178" s="47"/>
      <c r="AQ178" s="200">
        <f t="shared" si="26"/>
        <v>1</v>
      </c>
      <c r="AR178" s="200">
        <f t="shared" si="27"/>
        <v>1</v>
      </c>
      <c r="AS178" s="200">
        <f t="shared" si="28"/>
        <v>1</v>
      </c>
      <c r="AT178" s="200">
        <f t="shared" si="29"/>
        <v>1</v>
      </c>
      <c r="AU178" s="34"/>
      <c r="AV178" s="200">
        <f t="shared" si="30"/>
        <v>1</v>
      </c>
      <c r="AW178" s="200">
        <f t="shared" si="31"/>
        <v>1</v>
      </c>
      <c r="AX178" s="200">
        <f t="shared" si="32"/>
        <v>1</v>
      </c>
      <c r="AY178" s="200">
        <f t="shared" si="33"/>
        <v>1</v>
      </c>
      <c r="AZ178" s="200">
        <f t="shared" si="34"/>
        <v>0</v>
      </c>
      <c r="BA178" s="34"/>
      <c r="BB178" s="200">
        <f t="shared" si="35"/>
        <v>1</v>
      </c>
      <c r="BD178" s="218"/>
      <c r="BE178" s="218"/>
      <c r="BF178" s="218"/>
      <c r="BG178" s="218"/>
      <c r="BH178" s="218"/>
      <c r="BI178" s="218"/>
      <c r="BJ178" s="218"/>
      <c r="BK178" s="218"/>
      <c r="BL178" s="218"/>
      <c r="BM178" s="218"/>
      <c r="BN178" s="218"/>
      <c r="BO178" s="221"/>
      <c r="BP178" s="221"/>
      <c r="BQ178" s="221"/>
      <c r="BR178" s="221"/>
      <c r="BS178" s="221"/>
      <c r="BT178" s="221"/>
      <c r="BU178" s="221"/>
      <c r="BV178" s="221"/>
      <c r="BW178" s="221"/>
      <c r="BX178" s="221"/>
      <c r="BY178" s="221"/>
    </row>
    <row r="179" spans="1:77" ht="18.95" customHeight="1" x14ac:dyDescent="0.25">
      <c r="A179" s="234"/>
      <c r="B179" s="45" t="s">
        <v>5</v>
      </c>
      <c r="C179" s="46">
        <v>42547</v>
      </c>
      <c r="D179" s="47"/>
      <c r="E179" s="48" t="s">
        <v>112</v>
      </c>
      <c r="F179" s="48" t="s">
        <v>54</v>
      </c>
      <c r="G179" s="48" t="s">
        <v>115</v>
      </c>
      <c r="H179" s="48" t="s">
        <v>57</v>
      </c>
      <c r="I179" s="47"/>
      <c r="J179" s="48" t="s">
        <v>91</v>
      </c>
      <c r="K179" s="48" t="s">
        <v>67</v>
      </c>
      <c r="L179" s="48" t="s">
        <v>51</v>
      </c>
      <c r="M179" s="48" t="s">
        <v>66</v>
      </c>
      <c r="N179" s="47"/>
      <c r="O179" s="48"/>
      <c r="P179" s="48"/>
      <c r="Q179" s="48"/>
      <c r="R179" s="48"/>
      <c r="S179" s="47"/>
      <c r="T179" s="48"/>
      <c r="U179" s="48"/>
      <c r="V179" s="48"/>
      <c r="W179" s="48" t="s">
        <v>52</v>
      </c>
      <c r="X179" s="49"/>
      <c r="Y179" s="47"/>
      <c r="Z179" s="85"/>
      <c r="AA179" s="86"/>
      <c r="AB179" s="48"/>
      <c r="AC179" s="181"/>
      <c r="AD179" s="47"/>
      <c r="AE179" s="48"/>
      <c r="AF179" s="48" t="s">
        <v>117</v>
      </c>
      <c r="AG179" s="47"/>
      <c r="AH179" s="48"/>
      <c r="AI179" s="48"/>
      <c r="AJ179" s="47"/>
      <c r="AK179" s="48"/>
      <c r="AL179" s="48"/>
      <c r="AM179" s="47"/>
      <c r="AN179" s="180">
        <f t="shared" si="24"/>
        <v>3</v>
      </c>
      <c r="AO179" s="180">
        <f t="shared" si="25"/>
        <v>3</v>
      </c>
      <c r="AP179" s="47"/>
      <c r="AQ179" s="200">
        <f t="shared" si="26"/>
        <v>1</v>
      </c>
      <c r="AR179" s="200">
        <f t="shared" si="27"/>
        <v>1</v>
      </c>
      <c r="AS179" s="200">
        <f t="shared" si="28"/>
        <v>1</v>
      </c>
      <c r="AT179" s="200">
        <f t="shared" si="29"/>
        <v>0</v>
      </c>
      <c r="AU179" s="34"/>
      <c r="AV179" s="200">
        <f t="shared" si="30"/>
        <v>1</v>
      </c>
      <c r="AW179" s="200">
        <f t="shared" si="31"/>
        <v>1</v>
      </c>
      <c r="AX179" s="200">
        <f t="shared" si="32"/>
        <v>1</v>
      </c>
      <c r="AY179" s="200">
        <f t="shared" si="33"/>
        <v>1</v>
      </c>
      <c r="AZ179" s="200">
        <f t="shared" si="34"/>
        <v>0</v>
      </c>
      <c r="BA179" s="34"/>
      <c r="BB179" s="200">
        <f t="shared" si="35"/>
        <v>1</v>
      </c>
      <c r="BD179" s="218"/>
      <c r="BE179" s="218"/>
      <c r="BF179" s="218"/>
      <c r="BG179" s="218"/>
      <c r="BH179" s="218"/>
      <c r="BI179" s="218"/>
      <c r="BJ179" s="218"/>
      <c r="BK179" s="218"/>
      <c r="BL179" s="218"/>
      <c r="BM179" s="218"/>
      <c r="BN179" s="218"/>
      <c r="BO179" s="221"/>
      <c r="BP179" s="221"/>
      <c r="BQ179" s="221"/>
      <c r="BR179" s="221"/>
      <c r="BS179" s="221"/>
      <c r="BT179" s="221"/>
      <c r="BU179" s="221"/>
      <c r="BV179" s="221"/>
      <c r="BW179" s="221"/>
      <c r="BX179" s="221"/>
      <c r="BY179" s="221"/>
    </row>
    <row r="180" spans="1:77" ht="18.95" customHeight="1" x14ac:dyDescent="0.25">
      <c r="A180" s="232">
        <v>27</v>
      </c>
      <c r="B180" s="32" t="s">
        <v>6</v>
      </c>
      <c r="C180" s="30">
        <v>42548</v>
      </c>
      <c r="D180" s="18"/>
      <c r="E180" s="17"/>
      <c r="F180" s="17" t="s">
        <v>52</v>
      </c>
      <c r="G180" s="17"/>
      <c r="H180" s="17"/>
      <c r="I180" s="18"/>
      <c r="J180" s="17" t="s">
        <v>115</v>
      </c>
      <c r="K180" s="17" t="s">
        <v>57</v>
      </c>
      <c r="L180" s="17" t="s">
        <v>58</v>
      </c>
      <c r="M180" s="17" t="s">
        <v>112</v>
      </c>
      <c r="N180" s="18"/>
      <c r="O180" s="17" t="s">
        <v>67</v>
      </c>
      <c r="P180" s="17" t="s">
        <v>82</v>
      </c>
      <c r="Q180" s="17" t="s">
        <v>66</v>
      </c>
      <c r="R180" s="177" t="s">
        <v>36</v>
      </c>
      <c r="S180" s="18"/>
      <c r="T180" s="17"/>
      <c r="U180" s="17"/>
      <c r="V180" s="17"/>
      <c r="W180" s="17" t="s">
        <v>52</v>
      </c>
      <c r="X180" s="18"/>
      <c r="Y180" s="5"/>
      <c r="Z180" s="83"/>
      <c r="AA180" s="82"/>
      <c r="AB180" s="177" t="s">
        <v>91</v>
      </c>
      <c r="AC180" s="33"/>
      <c r="AD180" s="18"/>
      <c r="AE180" s="176" t="s">
        <v>36</v>
      </c>
      <c r="AF180" s="108"/>
      <c r="AG180" s="18"/>
      <c r="AH180" s="17" t="s">
        <v>17</v>
      </c>
      <c r="AI180" s="17" t="s">
        <v>117</v>
      </c>
      <c r="AJ180" s="18"/>
      <c r="AK180" s="17" t="s">
        <v>17</v>
      </c>
      <c r="AL180" s="17"/>
      <c r="AM180" s="18"/>
      <c r="AN180" s="180">
        <f t="shared" si="24"/>
        <v>3</v>
      </c>
      <c r="AO180" s="180">
        <f t="shared" si="25"/>
        <v>4</v>
      </c>
      <c r="AP180" s="18"/>
      <c r="AQ180" s="200">
        <f t="shared" si="26"/>
        <v>1</v>
      </c>
      <c r="AR180" s="200">
        <f t="shared" si="27"/>
        <v>1</v>
      </c>
      <c r="AS180" s="200">
        <f t="shared" si="28"/>
        <v>1</v>
      </c>
      <c r="AT180" s="200">
        <f t="shared" si="29"/>
        <v>0</v>
      </c>
      <c r="AU180" s="34"/>
      <c r="AV180" s="200">
        <f t="shared" si="30"/>
        <v>1</v>
      </c>
      <c r="AW180" s="200">
        <f t="shared" si="31"/>
        <v>1</v>
      </c>
      <c r="AX180" s="200">
        <f t="shared" si="32"/>
        <v>1</v>
      </c>
      <c r="AY180" s="200">
        <f t="shared" si="33"/>
        <v>1</v>
      </c>
      <c r="AZ180" s="200">
        <f t="shared" si="34"/>
        <v>1</v>
      </c>
      <c r="BA180" s="34"/>
      <c r="BB180" s="200">
        <f t="shared" si="35"/>
        <v>1</v>
      </c>
      <c r="BD180" s="218"/>
      <c r="BE180" s="218"/>
      <c r="BF180" s="218"/>
      <c r="BG180" s="218"/>
      <c r="BH180" s="218"/>
      <c r="BI180" s="218"/>
      <c r="BJ180" s="218"/>
      <c r="BK180" s="218"/>
      <c r="BL180" s="218"/>
      <c r="BM180" s="218"/>
      <c r="BN180" s="218"/>
      <c r="BO180" s="221"/>
      <c r="BP180" s="221"/>
      <c r="BQ180" s="221"/>
      <c r="BR180" s="221"/>
      <c r="BS180" s="221"/>
      <c r="BT180" s="221"/>
      <c r="BU180" s="221"/>
      <c r="BV180" s="221"/>
      <c r="BW180" s="221"/>
      <c r="BX180" s="221"/>
      <c r="BY180" s="221"/>
    </row>
    <row r="181" spans="1:77" ht="18.95" customHeight="1" x14ac:dyDescent="0.25">
      <c r="A181" s="233"/>
      <c r="B181" s="32" t="s">
        <v>0</v>
      </c>
      <c r="C181" s="30">
        <v>42549</v>
      </c>
      <c r="D181" s="18"/>
      <c r="E181" s="17"/>
      <c r="F181" s="17" t="s">
        <v>52</v>
      </c>
      <c r="G181" s="17"/>
      <c r="H181" s="17"/>
      <c r="I181" s="18"/>
      <c r="J181" s="17" t="s">
        <v>57</v>
      </c>
      <c r="K181" s="17" t="s">
        <v>112</v>
      </c>
      <c r="L181" s="17" t="s">
        <v>115</v>
      </c>
      <c r="M181" s="17" t="s">
        <v>58</v>
      </c>
      <c r="N181" s="18"/>
      <c r="O181" s="17" t="s">
        <v>37</v>
      </c>
      <c r="P181" s="17" t="s">
        <v>82</v>
      </c>
      <c r="Q181" s="17" t="s">
        <v>91</v>
      </c>
      <c r="R181" s="177" t="s">
        <v>36</v>
      </c>
      <c r="S181" s="18"/>
      <c r="T181" s="17"/>
      <c r="U181" s="17"/>
      <c r="V181" s="17"/>
      <c r="W181" s="17" t="s">
        <v>52</v>
      </c>
      <c r="X181" s="18"/>
      <c r="Y181" s="5"/>
      <c r="Z181" s="83"/>
      <c r="AA181" s="82"/>
      <c r="AB181" s="177" t="s">
        <v>67</v>
      </c>
      <c r="AC181" s="33"/>
      <c r="AD181" s="18"/>
      <c r="AE181" s="176" t="s">
        <v>36</v>
      </c>
      <c r="AF181" s="108"/>
      <c r="AG181" s="18"/>
      <c r="AH181" s="17" t="s">
        <v>66</v>
      </c>
      <c r="AI181" s="17" t="s">
        <v>117</v>
      </c>
      <c r="AJ181" s="18"/>
      <c r="AK181" s="17" t="s">
        <v>17</v>
      </c>
      <c r="AL181" s="17"/>
      <c r="AM181" s="18"/>
      <c r="AN181" s="180">
        <f t="shared" si="24"/>
        <v>3</v>
      </c>
      <c r="AO181" s="180">
        <f t="shared" si="25"/>
        <v>4</v>
      </c>
      <c r="AP181" s="18"/>
      <c r="AQ181" s="200">
        <f t="shared" si="26"/>
        <v>1</v>
      </c>
      <c r="AR181" s="200">
        <f t="shared" si="27"/>
        <v>1</v>
      </c>
      <c r="AS181" s="200">
        <f t="shared" si="28"/>
        <v>1</v>
      </c>
      <c r="AT181" s="200">
        <f t="shared" si="29"/>
        <v>0</v>
      </c>
      <c r="AU181" s="34"/>
      <c r="AV181" s="200">
        <f t="shared" si="30"/>
        <v>1</v>
      </c>
      <c r="AW181" s="200">
        <f t="shared" si="31"/>
        <v>1</v>
      </c>
      <c r="AX181" s="200">
        <f t="shared" si="32"/>
        <v>1</v>
      </c>
      <c r="AY181" s="200">
        <f t="shared" si="33"/>
        <v>1</v>
      </c>
      <c r="AZ181" s="200">
        <f t="shared" si="34"/>
        <v>1</v>
      </c>
      <c r="BA181" s="34"/>
      <c r="BB181" s="200">
        <f t="shared" si="35"/>
        <v>1</v>
      </c>
      <c r="BD181" s="243" t="s">
        <v>162</v>
      </c>
      <c r="BE181" s="243"/>
      <c r="BF181" s="243"/>
      <c r="BG181" s="243"/>
      <c r="BH181" s="243"/>
      <c r="BI181" s="243"/>
      <c r="BJ181" s="243"/>
      <c r="BK181" s="197"/>
      <c r="BL181" s="197"/>
      <c r="BM181" s="197"/>
      <c r="BN181" s="197"/>
      <c r="BO181" s="221"/>
      <c r="BP181" s="221"/>
      <c r="BQ181" s="221"/>
      <c r="BR181" s="221"/>
      <c r="BS181" s="221"/>
      <c r="BT181" s="221"/>
      <c r="BU181" s="221"/>
      <c r="BV181" s="221"/>
      <c r="BW181" s="221"/>
      <c r="BX181" s="221"/>
      <c r="BY181" s="221"/>
    </row>
    <row r="182" spans="1:77" ht="18.95" customHeight="1" x14ac:dyDescent="0.25">
      <c r="A182" s="233"/>
      <c r="B182" s="32" t="s">
        <v>1</v>
      </c>
      <c r="C182" s="30">
        <v>42550</v>
      </c>
      <c r="D182" s="18"/>
      <c r="E182" s="17"/>
      <c r="F182" s="17" t="s">
        <v>52</v>
      </c>
      <c r="G182" s="17"/>
      <c r="H182" s="17"/>
      <c r="I182" s="18"/>
      <c r="J182" s="17"/>
      <c r="K182" s="17"/>
      <c r="L182" s="17"/>
      <c r="M182" s="17"/>
      <c r="N182" s="18"/>
      <c r="O182" s="17" t="s">
        <v>113</v>
      </c>
      <c r="P182" s="17" t="s">
        <v>82</v>
      </c>
      <c r="Q182" s="17" t="s">
        <v>56</v>
      </c>
      <c r="R182" s="177" t="s">
        <v>36</v>
      </c>
      <c r="S182" s="18"/>
      <c r="T182" s="17" t="s">
        <v>116</v>
      </c>
      <c r="U182" s="17" t="s">
        <v>67</v>
      </c>
      <c r="V182" s="17" t="s">
        <v>91</v>
      </c>
      <c r="W182" s="17" t="s">
        <v>54</v>
      </c>
      <c r="X182" s="18"/>
      <c r="Y182" s="5"/>
      <c r="Z182" s="83"/>
      <c r="AA182" s="82"/>
      <c r="AB182" s="177" t="s">
        <v>115</v>
      </c>
      <c r="AC182" s="33"/>
      <c r="AD182" s="18"/>
      <c r="AE182" s="176" t="s">
        <v>36</v>
      </c>
      <c r="AF182" s="108"/>
      <c r="AG182" s="18"/>
      <c r="AH182" s="17" t="s">
        <v>17</v>
      </c>
      <c r="AI182" s="17" t="s">
        <v>117</v>
      </c>
      <c r="AJ182" s="18"/>
      <c r="AK182" s="17" t="s">
        <v>17</v>
      </c>
      <c r="AL182" s="17"/>
      <c r="AM182" s="18"/>
      <c r="AN182" s="180">
        <f t="shared" si="24"/>
        <v>3</v>
      </c>
      <c r="AO182" s="180">
        <f t="shared" si="25"/>
        <v>3</v>
      </c>
      <c r="AP182" s="18"/>
      <c r="AQ182" s="200">
        <f t="shared" si="26"/>
        <v>1</v>
      </c>
      <c r="AR182" s="200">
        <f t="shared" si="27"/>
        <v>0</v>
      </c>
      <c r="AS182" s="200">
        <f t="shared" si="28"/>
        <v>1</v>
      </c>
      <c r="AT182" s="200">
        <f t="shared" si="29"/>
        <v>1</v>
      </c>
      <c r="AU182" s="34"/>
      <c r="AV182" s="200">
        <f t="shared" si="30"/>
        <v>1</v>
      </c>
      <c r="AW182" s="200">
        <f t="shared" si="31"/>
        <v>1</v>
      </c>
      <c r="AX182" s="200">
        <f t="shared" si="32"/>
        <v>1</v>
      </c>
      <c r="AY182" s="200">
        <f t="shared" si="33"/>
        <v>1</v>
      </c>
      <c r="AZ182" s="200">
        <f t="shared" si="34"/>
        <v>0</v>
      </c>
      <c r="BA182" s="34"/>
      <c r="BB182" s="200">
        <f t="shared" si="35"/>
        <v>1</v>
      </c>
      <c r="BD182" s="218"/>
      <c r="BE182" s="218"/>
      <c r="BF182" s="218"/>
      <c r="BG182" s="218"/>
      <c r="BH182" s="218"/>
      <c r="BI182" s="218"/>
      <c r="BJ182" s="218"/>
      <c r="BK182" s="218"/>
      <c r="BL182" s="218"/>
      <c r="BM182" s="218"/>
      <c r="BN182" s="218"/>
      <c r="BO182" s="221"/>
      <c r="BP182" s="221"/>
      <c r="BQ182" s="221"/>
      <c r="BR182" s="221"/>
      <c r="BS182" s="221"/>
      <c r="BT182" s="221"/>
      <c r="BU182" s="221"/>
      <c r="BV182" s="221"/>
      <c r="BW182" s="221"/>
      <c r="BX182" s="221"/>
      <c r="BY182" s="221"/>
    </row>
    <row r="183" spans="1:77" ht="18.95" customHeight="1" thickBot="1" x14ac:dyDescent="0.3">
      <c r="A183" s="233"/>
      <c r="B183" s="63" t="s">
        <v>2</v>
      </c>
      <c r="C183" s="64">
        <v>42551</v>
      </c>
      <c r="D183" s="65"/>
      <c r="E183" s="66"/>
      <c r="F183" s="66"/>
      <c r="G183" s="66"/>
      <c r="H183" s="66"/>
      <c r="I183" s="65"/>
      <c r="J183" s="66"/>
      <c r="K183" s="66"/>
      <c r="L183" s="66"/>
      <c r="M183" s="66"/>
      <c r="N183" s="65"/>
      <c r="O183" s="66" t="s">
        <v>110</v>
      </c>
      <c r="P183" s="66" t="s">
        <v>82</v>
      </c>
      <c r="Q183" s="66" t="s">
        <v>115</v>
      </c>
      <c r="R183" s="66" t="s">
        <v>36</v>
      </c>
      <c r="S183" s="65"/>
      <c r="T183" s="66" t="s">
        <v>67</v>
      </c>
      <c r="U183" s="66" t="s">
        <v>91</v>
      </c>
      <c r="V183" s="66" t="s">
        <v>66</v>
      </c>
      <c r="W183" s="66" t="s">
        <v>54</v>
      </c>
      <c r="X183" s="65"/>
      <c r="Y183" s="75"/>
      <c r="Z183" s="96"/>
      <c r="AA183" s="92"/>
      <c r="AB183" s="66" t="s">
        <v>112</v>
      </c>
      <c r="AC183" s="184"/>
      <c r="AD183" s="65"/>
      <c r="AE183" s="66" t="s">
        <v>36</v>
      </c>
      <c r="AF183" s="66"/>
      <c r="AG183" s="65"/>
      <c r="AH183" s="66" t="s">
        <v>57</v>
      </c>
      <c r="AI183" s="66" t="s">
        <v>117</v>
      </c>
      <c r="AJ183" s="65"/>
      <c r="AK183" s="66" t="s">
        <v>17</v>
      </c>
      <c r="AL183" s="66"/>
      <c r="AM183" s="65"/>
      <c r="AN183" s="66">
        <f t="shared" si="24"/>
        <v>3</v>
      </c>
      <c r="AO183" s="66">
        <f t="shared" si="25"/>
        <v>3</v>
      </c>
      <c r="AP183" s="65"/>
      <c r="AQ183" s="66">
        <f t="shared" si="26"/>
        <v>1</v>
      </c>
      <c r="AR183" s="66">
        <f t="shared" si="27"/>
        <v>1</v>
      </c>
      <c r="AS183" s="66">
        <f t="shared" si="28"/>
        <v>1</v>
      </c>
      <c r="AT183" s="66">
        <f t="shared" si="29"/>
        <v>0</v>
      </c>
      <c r="AU183" s="67"/>
      <c r="AV183" s="66">
        <f t="shared" si="30"/>
        <v>1</v>
      </c>
      <c r="AW183" s="66">
        <f t="shared" si="31"/>
        <v>1</v>
      </c>
      <c r="AX183" s="66">
        <f t="shared" si="32"/>
        <v>1</v>
      </c>
      <c r="AY183" s="66">
        <f t="shared" si="33"/>
        <v>1</v>
      </c>
      <c r="AZ183" s="66">
        <f t="shared" si="34"/>
        <v>0</v>
      </c>
      <c r="BA183" s="67"/>
      <c r="BB183" s="66">
        <f t="shared" si="35"/>
        <v>1</v>
      </c>
      <c r="BD183" s="218"/>
      <c r="BE183" s="218"/>
      <c r="BF183" s="218"/>
      <c r="BG183" s="218"/>
      <c r="BH183" s="218"/>
      <c r="BI183" s="218"/>
      <c r="BJ183" s="218"/>
      <c r="BK183" s="218"/>
      <c r="BL183" s="218"/>
      <c r="BM183" s="218"/>
      <c r="BN183" s="218"/>
      <c r="BO183" s="221"/>
      <c r="BP183" s="221"/>
      <c r="BQ183" s="221"/>
      <c r="BR183" s="221"/>
      <c r="BS183" s="221"/>
      <c r="BT183" s="221"/>
      <c r="BU183" s="221"/>
      <c r="BV183" s="221"/>
      <c r="BW183" s="221"/>
      <c r="BX183" s="221"/>
      <c r="BY183" s="221"/>
    </row>
    <row r="184" spans="1:77" ht="18.95" customHeight="1" thickTop="1" x14ac:dyDescent="0.25">
      <c r="A184" s="233"/>
      <c r="B184" s="58" t="s">
        <v>3</v>
      </c>
      <c r="C184" s="59">
        <v>42552</v>
      </c>
      <c r="D184" s="60"/>
      <c r="E184" s="61" t="s">
        <v>66</v>
      </c>
      <c r="F184" s="61" t="s">
        <v>109</v>
      </c>
      <c r="G184" s="61" t="s">
        <v>54</v>
      </c>
      <c r="H184" s="61" t="s">
        <v>67</v>
      </c>
      <c r="I184" s="60"/>
      <c r="J184" s="61"/>
      <c r="K184" s="61"/>
      <c r="L184" s="61"/>
      <c r="M184" s="61"/>
      <c r="N184" s="60"/>
      <c r="O184" s="61"/>
      <c r="P184" s="61" t="s">
        <v>82</v>
      </c>
      <c r="Q184" s="61"/>
      <c r="R184" s="61" t="s">
        <v>36</v>
      </c>
      <c r="S184" s="60"/>
      <c r="T184" s="61" t="s">
        <v>57</v>
      </c>
      <c r="U184" s="61" t="s">
        <v>58</v>
      </c>
      <c r="V184" s="61" t="s">
        <v>115</v>
      </c>
      <c r="W184" s="61" t="s">
        <v>54</v>
      </c>
      <c r="X184" s="60"/>
      <c r="Y184" s="74"/>
      <c r="Z184" s="95"/>
      <c r="AA184" s="90"/>
      <c r="AB184" s="61"/>
      <c r="AC184" s="61"/>
      <c r="AD184" s="60"/>
      <c r="AE184" s="61" t="s">
        <v>36</v>
      </c>
      <c r="AF184" s="61"/>
      <c r="AG184" s="60"/>
      <c r="AH184" s="61" t="s">
        <v>16</v>
      </c>
      <c r="AI184" s="61" t="s">
        <v>117</v>
      </c>
      <c r="AJ184" s="60"/>
      <c r="AK184" s="61" t="s">
        <v>16</v>
      </c>
      <c r="AL184" s="61"/>
      <c r="AM184" s="60"/>
      <c r="AN184" s="61">
        <f t="shared" si="24"/>
        <v>3</v>
      </c>
      <c r="AO184" s="61">
        <f t="shared" si="25"/>
        <v>3</v>
      </c>
      <c r="AP184" s="60"/>
      <c r="AQ184" s="61">
        <f t="shared" si="26"/>
        <v>1</v>
      </c>
      <c r="AR184" s="61">
        <f t="shared" si="27"/>
        <v>1</v>
      </c>
      <c r="AS184" s="61">
        <f t="shared" si="28"/>
        <v>0</v>
      </c>
      <c r="AT184" s="61">
        <f t="shared" si="29"/>
        <v>1</v>
      </c>
      <c r="AU184" s="62"/>
      <c r="AV184" s="61">
        <f t="shared" si="30"/>
        <v>0</v>
      </c>
      <c r="AW184" s="61">
        <f t="shared" si="31"/>
        <v>0</v>
      </c>
      <c r="AX184" s="61">
        <f t="shared" si="32"/>
        <v>1</v>
      </c>
      <c r="AY184" s="61">
        <f t="shared" si="33"/>
        <v>1</v>
      </c>
      <c r="AZ184" s="61">
        <f t="shared" si="34"/>
        <v>1</v>
      </c>
      <c r="BA184" s="62"/>
      <c r="BB184" s="61">
        <f t="shared" si="35"/>
        <v>1</v>
      </c>
      <c r="BD184" s="218"/>
      <c r="BE184" s="218"/>
      <c r="BF184" s="218"/>
      <c r="BG184" s="218"/>
      <c r="BH184" s="218"/>
      <c r="BI184" s="218"/>
      <c r="BJ184" s="218"/>
      <c r="BK184" s="218"/>
      <c r="BL184" s="218"/>
      <c r="BM184" s="218"/>
      <c r="BN184" s="218"/>
      <c r="BO184" s="221"/>
      <c r="BP184" s="221"/>
      <c r="BQ184" s="221"/>
      <c r="BR184" s="221"/>
      <c r="BS184" s="221"/>
      <c r="BT184" s="221"/>
      <c r="BU184" s="221"/>
      <c r="BV184" s="221"/>
      <c r="BW184" s="221"/>
      <c r="BX184" s="221"/>
      <c r="BY184" s="221"/>
    </row>
    <row r="185" spans="1:77" ht="18.95" customHeight="1" x14ac:dyDescent="0.25">
      <c r="A185" s="233"/>
      <c r="B185" s="78" t="s">
        <v>4</v>
      </c>
      <c r="C185" s="79">
        <v>42553</v>
      </c>
      <c r="D185" s="47"/>
      <c r="E185" s="48" t="s">
        <v>91</v>
      </c>
      <c r="F185" s="48" t="s">
        <v>67</v>
      </c>
      <c r="G185" s="48" t="s">
        <v>54</v>
      </c>
      <c r="H185" s="48" t="s">
        <v>109</v>
      </c>
      <c r="I185" s="47"/>
      <c r="J185" s="48"/>
      <c r="K185" s="48"/>
      <c r="L185" s="48"/>
      <c r="M185" s="48"/>
      <c r="N185" s="47"/>
      <c r="O185" s="48"/>
      <c r="P185" s="48"/>
      <c r="Q185" s="48"/>
      <c r="R185" s="48"/>
      <c r="S185" s="47"/>
      <c r="T185" s="48" t="s">
        <v>112</v>
      </c>
      <c r="U185" s="48" t="s">
        <v>115</v>
      </c>
      <c r="V185" s="48" t="s">
        <v>57</v>
      </c>
      <c r="W185" s="48" t="s">
        <v>54</v>
      </c>
      <c r="X185" s="49"/>
      <c r="Y185" s="47"/>
      <c r="Z185" s="85"/>
      <c r="AA185" s="86"/>
      <c r="AB185" s="48"/>
      <c r="AC185" s="48"/>
      <c r="AD185" s="47"/>
      <c r="AE185" s="48"/>
      <c r="AF185" s="48"/>
      <c r="AG185" s="47"/>
      <c r="AH185" s="48"/>
      <c r="AI185" s="48" t="s">
        <v>117</v>
      </c>
      <c r="AJ185" s="47"/>
      <c r="AK185" s="48"/>
      <c r="AL185" s="48"/>
      <c r="AM185" s="47"/>
      <c r="AN185" s="180">
        <f t="shared" si="24"/>
        <v>3</v>
      </c>
      <c r="AO185" s="180">
        <f t="shared" si="25"/>
        <v>3</v>
      </c>
      <c r="AP185" s="47"/>
      <c r="AQ185" s="200">
        <f t="shared" si="26"/>
        <v>1</v>
      </c>
      <c r="AR185" s="200">
        <f t="shared" si="27"/>
        <v>0</v>
      </c>
      <c r="AS185" s="200">
        <f t="shared" si="28"/>
        <v>1</v>
      </c>
      <c r="AT185" s="200">
        <f t="shared" si="29"/>
        <v>1</v>
      </c>
      <c r="AU185" s="34"/>
      <c r="AV185" s="200">
        <f t="shared" si="30"/>
        <v>1</v>
      </c>
      <c r="AW185" s="200">
        <f t="shared" si="31"/>
        <v>1</v>
      </c>
      <c r="AX185" s="200">
        <f t="shared" si="32"/>
        <v>1</v>
      </c>
      <c r="AY185" s="200">
        <f t="shared" si="33"/>
        <v>1</v>
      </c>
      <c r="AZ185" s="200">
        <f t="shared" si="34"/>
        <v>0</v>
      </c>
      <c r="BA185" s="34"/>
      <c r="BB185" s="200">
        <f t="shared" si="35"/>
        <v>1</v>
      </c>
      <c r="BD185" s="218"/>
      <c r="BE185" s="218"/>
      <c r="BF185" s="218"/>
      <c r="BG185" s="218"/>
      <c r="BH185" s="218"/>
      <c r="BI185" s="218"/>
      <c r="BJ185" s="218"/>
      <c r="BK185" s="218"/>
      <c r="BL185" s="218"/>
      <c r="BM185" s="218"/>
      <c r="BN185" s="218"/>
      <c r="BO185" s="221"/>
      <c r="BP185" s="221"/>
      <c r="BQ185" s="221"/>
      <c r="BR185" s="221"/>
      <c r="BS185" s="221"/>
      <c r="BT185" s="221"/>
      <c r="BU185" s="221"/>
      <c r="BV185" s="221"/>
      <c r="BW185" s="221"/>
      <c r="BX185" s="221"/>
      <c r="BY185" s="221"/>
    </row>
    <row r="186" spans="1:77" ht="18.95" customHeight="1" x14ac:dyDescent="0.25">
      <c r="A186" s="234"/>
      <c r="B186" s="78" t="s">
        <v>5</v>
      </c>
      <c r="C186" s="79">
        <v>42554</v>
      </c>
      <c r="D186" s="47"/>
      <c r="E186" s="48" t="s">
        <v>58</v>
      </c>
      <c r="F186" s="48" t="s">
        <v>57</v>
      </c>
      <c r="G186" s="48" t="s">
        <v>54</v>
      </c>
      <c r="H186" s="48" t="s">
        <v>112</v>
      </c>
      <c r="I186" s="47"/>
      <c r="J186" s="48" t="s">
        <v>67</v>
      </c>
      <c r="K186" s="48" t="s">
        <v>66</v>
      </c>
      <c r="L186" s="48" t="s">
        <v>54</v>
      </c>
      <c r="M186" s="48" t="s">
        <v>91</v>
      </c>
      <c r="N186" s="47"/>
      <c r="O186" s="48"/>
      <c r="P186" s="48"/>
      <c r="Q186" s="48"/>
      <c r="R186" s="48"/>
      <c r="S186" s="47"/>
      <c r="T186" s="48"/>
      <c r="U186" s="48"/>
      <c r="V186" s="48"/>
      <c r="W186" s="48" t="s">
        <v>52</v>
      </c>
      <c r="X186" s="49"/>
      <c r="Y186" s="47"/>
      <c r="Z186" s="85"/>
      <c r="AA186" s="86"/>
      <c r="AB186" s="48"/>
      <c r="AC186" s="48"/>
      <c r="AD186" s="47"/>
      <c r="AE186" s="48"/>
      <c r="AF186" s="48"/>
      <c r="AG186" s="47"/>
      <c r="AH186" s="48"/>
      <c r="AI186" s="48" t="s">
        <v>117</v>
      </c>
      <c r="AJ186" s="47"/>
      <c r="AK186" s="48"/>
      <c r="AL186" s="48"/>
      <c r="AM186" s="47"/>
      <c r="AN186" s="180">
        <f t="shared" si="24"/>
        <v>3</v>
      </c>
      <c r="AO186" s="180">
        <f t="shared" si="25"/>
        <v>3</v>
      </c>
      <c r="AP186" s="47"/>
      <c r="AQ186" s="200">
        <f t="shared" si="26"/>
        <v>1</v>
      </c>
      <c r="AR186" s="200">
        <f t="shared" si="27"/>
        <v>1</v>
      </c>
      <c r="AS186" s="200">
        <f t="shared" si="28"/>
        <v>1</v>
      </c>
      <c r="AT186" s="200">
        <f t="shared" si="29"/>
        <v>0</v>
      </c>
      <c r="AU186" s="34"/>
      <c r="AV186" s="200">
        <f t="shared" si="30"/>
        <v>1</v>
      </c>
      <c r="AW186" s="200">
        <f t="shared" si="31"/>
        <v>1</v>
      </c>
      <c r="AX186" s="200">
        <f t="shared" si="32"/>
        <v>1</v>
      </c>
      <c r="AY186" s="200">
        <f t="shared" si="33"/>
        <v>0</v>
      </c>
      <c r="AZ186" s="200">
        <f t="shared" si="34"/>
        <v>1</v>
      </c>
      <c r="BA186" s="34"/>
      <c r="BB186" s="200">
        <f t="shared" si="35"/>
        <v>1</v>
      </c>
      <c r="BD186" s="218"/>
      <c r="BE186" s="218"/>
      <c r="BF186" s="218"/>
      <c r="BG186" s="218"/>
      <c r="BH186" s="218"/>
      <c r="BI186" s="218"/>
      <c r="BJ186" s="218"/>
      <c r="BK186" s="218"/>
      <c r="BL186" s="218"/>
      <c r="BM186" s="218"/>
      <c r="BN186" s="218"/>
      <c r="BO186" s="221"/>
      <c r="BP186" s="221"/>
      <c r="BQ186" s="221"/>
      <c r="BR186" s="221"/>
      <c r="BS186" s="221"/>
      <c r="BT186" s="221"/>
      <c r="BU186" s="221"/>
      <c r="BV186" s="221"/>
      <c r="BW186" s="221"/>
      <c r="BX186" s="221"/>
      <c r="BY186" s="221"/>
    </row>
    <row r="187" spans="1:77" ht="18.95" customHeight="1" x14ac:dyDescent="0.25">
      <c r="A187" s="232">
        <v>28</v>
      </c>
      <c r="B187" s="78" t="s">
        <v>6</v>
      </c>
      <c r="C187" s="79">
        <v>42555</v>
      </c>
      <c r="D187" s="18"/>
      <c r="E187" s="17" t="s">
        <v>115</v>
      </c>
      <c r="F187" s="17" t="s">
        <v>112</v>
      </c>
      <c r="G187" s="17" t="s">
        <v>54</v>
      </c>
      <c r="H187" s="17" t="s">
        <v>58</v>
      </c>
      <c r="I187" s="18"/>
      <c r="J187" s="17" t="s">
        <v>109</v>
      </c>
      <c r="K187" s="17" t="s">
        <v>91</v>
      </c>
      <c r="L187" s="17" t="s">
        <v>54</v>
      </c>
      <c r="M187" s="17" t="s">
        <v>66</v>
      </c>
      <c r="N187" s="18"/>
      <c r="O187" s="17"/>
      <c r="P187" s="17"/>
      <c r="Q187" s="17"/>
      <c r="R187" s="177"/>
      <c r="S187" s="18"/>
      <c r="T187" s="17"/>
      <c r="U187" s="17"/>
      <c r="V187" s="17"/>
      <c r="W187" s="17" t="s">
        <v>52</v>
      </c>
      <c r="X187" s="18"/>
      <c r="Y187" s="5"/>
      <c r="Z187" s="83"/>
      <c r="AA187" s="82"/>
      <c r="AB187" s="177" t="s">
        <v>17</v>
      </c>
      <c r="AC187" s="44"/>
      <c r="AD187" s="18"/>
      <c r="AE187" s="174" t="s">
        <v>53</v>
      </c>
      <c r="AF187" s="17"/>
      <c r="AG187" s="18"/>
      <c r="AH187" s="17"/>
      <c r="AI187" s="17"/>
      <c r="AJ187" s="18"/>
      <c r="AK187" s="17" t="s">
        <v>17</v>
      </c>
      <c r="AL187" s="108" t="s">
        <v>117</v>
      </c>
      <c r="AM187" s="18"/>
      <c r="AN187" s="180">
        <f t="shared" si="24"/>
        <v>3</v>
      </c>
      <c r="AO187" s="180">
        <f t="shared" si="25"/>
        <v>3</v>
      </c>
      <c r="AP187" s="18"/>
      <c r="AQ187" s="200">
        <f t="shared" si="26"/>
        <v>0</v>
      </c>
      <c r="AR187" s="200">
        <f t="shared" si="27"/>
        <v>1</v>
      </c>
      <c r="AS187" s="200">
        <f t="shared" si="28"/>
        <v>1</v>
      </c>
      <c r="AT187" s="200">
        <f t="shared" si="29"/>
        <v>1</v>
      </c>
      <c r="AU187" s="34"/>
      <c r="AV187" s="200">
        <f t="shared" si="30"/>
        <v>1</v>
      </c>
      <c r="AW187" s="200">
        <f t="shared" si="31"/>
        <v>1</v>
      </c>
      <c r="AX187" s="200">
        <f t="shared" si="32"/>
        <v>0</v>
      </c>
      <c r="AY187" s="200">
        <f t="shared" si="33"/>
        <v>1</v>
      </c>
      <c r="AZ187" s="200">
        <f t="shared" si="34"/>
        <v>1</v>
      </c>
      <c r="BA187" s="34"/>
      <c r="BB187" s="200">
        <f t="shared" si="35"/>
        <v>1</v>
      </c>
      <c r="BD187" s="218"/>
      <c r="BE187" s="218"/>
      <c r="BF187" s="218"/>
      <c r="BG187" s="218"/>
      <c r="BH187" s="218"/>
      <c r="BI187" s="218"/>
      <c r="BJ187" s="218"/>
      <c r="BK187" s="218"/>
      <c r="BL187" s="218"/>
      <c r="BM187" s="218"/>
      <c r="BN187" s="218"/>
      <c r="BO187" s="221"/>
      <c r="BP187" s="221"/>
      <c r="BQ187" s="221"/>
      <c r="BR187" s="221"/>
      <c r="BS187" s="221"/>
      <c r="BT187" s="221"/>
      <c r="BU187" s="221"/>
      <c r="BV187" s="221"/>
      <c r="BW187" s="221"/>
      <c r="BX187" s="221"/>
      <c r="BY187" s="221"/>
    </row>
    <row r="188" spans="1:77" ht="18.95" customHeight="1" x14ac:dyDescent="0.25">
      <c r="A188" s="233"/>
      <c r="B188" s="78" t="s">
        <v>0</v>
      </c>
      <c r="C188" s="79">
        <v>42556</v>
      </c>
      <c r="D188" s="18"/>
      <c r="E188" s="17"/>
      <c r="F188" s="17"/>
      <c r="G188" s="17" t="s">
        <v>52</v>
      </c>
      <c r="H188" s="17"/>
      <c r="I188" s="18"/>
      <c r="J188" s="17" t="s">
        <v>112</v>
      </c>
      <c r="K188" s="17" t="s">
        <v>58</v>
      </c>
      <c r="L188" s="17" t="s">
        <v>54</v>
      </c>
      <c r="M188" s="17" t="s">
        <v>115</v>
      </c>
      <c r="N188" s="18"/>
      <c r="O188" s="17" t="s">
        <v>54</v>
      </c>
      <c r="P188" s="17" t="s">
        <v>67</v>
      </c>
      <c r="Q188" s="17" t="s">
        <v>91</v>
      </c>
      <c r="R188" s="177" t="s">
        <v>54</v>
      </c>
      <c r="S188" s="18"/>
      <c r="T188" s="17"/>
      <c r="U188" s="17"/>
      <c r="V188" s="17"/>
      <c r="W188" s="17"/>
      <c r="X188" s="18"/>
      <c r="Y188" s="5"/>
      <c r="Z188" s="83"/>
      <c r="AA188" s="82"/>
      <c r="AB188" s="177" t="s">
        <v>17</v>
      </c>
      <c r="AC188" s="44"/>
      <c r="AD188" s="18"/>
      <c r="AE188" s="174" t="s">
        <v>53</v>
      </c>
      <c r="AF188" s="17"/>
      <c r="AG188" s="18"/>
      <c r="AH188" s="17" t="s">
        <v>66</v>
      </c>
      <c r="AI188" s="17"/>
      <c r="AJ188" s="18"/>
      <c r="AK188" s="17" t="s">
        <v>17</v>
      </c>
      <c r="AL188" s="108" t="s">
        <v>117</v>
      </c>
      <c r="AM188" s="18"/>
      <c r="AN188" s="180">
        <f t="shared" si="24"/>
        <v>3</v>
      </c>
      <c r="AO188" s="180">
        <f t="shared" si="25"/>
        <v>3</v>
      </c>
      <c r="AP188" s="18"/>
      <c r="AQ188" s="200">
        <f t="shared" si="26"/>
        <v>1</v>
      </c>
      <c r="AR188" s="200">
        <f t="shared" si="27"/>
        <v>1</v>
      </c>
      <c r="AS188" s="200">
        <f t="shared" si="28"/>
        <v>1</v>
      </c>
      <c r="AT188" s="200">
        <f t="shared" si="29"/>
        <v>0</v>
      </c>
      <c r="AU188" s="34"/>
      <c r="AV188" s="200">
        <f t="shared" si="30"/>
        <v>1</v>
      </c>
      <c r="AW188" s="200">
        <f t="shared" si="31"/>
        <v>1</v>
      </c>
      <c r="AX188" s="200">
        <f t="shared" si="32"/>
        <v>0</v>
      </c>
      <c r="AY188" s="200">
        <f t="shared" si="33"/>
        <v>1</v>
      </c>
      <c r="AZ188" s="200">
        <f t="shared" si="34"/>
        <v>1</v>
      </c>
      <c r="BA188" s="34"/>
      <c r="BB188" s="200">
        <f t="shared" si="35"/>
        <v>1</v>
      </c>
      <c r="BD188" s="218"/>
      <c r="BE188" s="218"/>
      <c r="BF188" s="218"/>
      <c r="BG188" s="218"/>
      <c r="BH188" s="218"/>
      <c r="BI188" s="218"/>
      <c r="BJ188" s="218"/>
      <c r="BK188" s="218"/>
      <c r="BL188" s="218"/>
      <c r="BM188" s="218"/>
      <c r="BN188" s="218"/>
      <c r="BO188" s="221"/>
      <c r="BP188" s="221"/>
      <c r="BQ188" s="221"/>
      <c r="BR188" s="221"/>
      <c r="BS188" s="221"/>
      <c r="BT188" s="221"/>
      <c r="BU188" s="221"/>
      <c r="BV188" s="221"/>
      <c r="BW188" s="221"/>
      <c r="BX188" s="221"/>
      <c r="BY188" s="221"/>
    </row>
    <row r="189" spans="1:77" ht="18.95" customHeight="1" x14ac:dyDescent="0.25">
      <c r="A189" s="233"/>
      <c r="B189" s="78" t="s">
        <v>1</v>
      </c>
      <c r="C189" s="79">
        <v>42557</v>
      </c>
      <c r="D189" s="18"/>
      <c r="E189" s="17"/>
      <c r="F189" s="17"/>
      <c r="G189" s="17" t="s">
        <v>52</v>
      </c>
      <c r="H189" s="17"/>
      <c r="I189" s="18"/>
      <c r="J189" s="17" t="s">
        <v>58</v>
      </c>
      <c r="K189" s="17" t="s">
        <v>115</v>
      </c>
      <c r="L189" s="17" t="s">
        <v>54</v>
      </c>
      <c r="M189" s="17" t="s">
        <v>57</v>
      </c>
      <c r="N189" s="18"/>
      <c r="O189" s="17" t="s">
        <v>54</v>
      </c>
      <c r="P189" s="17" t="s">
        <v>116</v>
      </c>
      <c r="Q189" s="17" t="s">
        <v>66</v>
      </c>
      <c r="R189" s="177" t="s">
        <v>54</v>
      </c>
      <c r="S189" s="18"/>
      <c r="T189" s="17"/>
      <c r="U189" s="17"/>
      <c r="V189" s="17"/>
      <c r="W189" s="17"/>
      <c r="X189" s="18"/>
      <c r="Y189" s="5"/>
      <c r="Z189" s="83"/>
      <c r="AA189" s="82"/>
      <c r="AB189" s="177" t="s">
        <v>17</v>
      </c>
      <c r="AC189" s="44"/>
      <c r="AD189" s="18"/>
      <c r="AE189" s="174" t="s">
        <v>53</v>
      </c>
      <c r="AF189" s="17"/>
      <c r="AG189" s="18"/>
      <c r="AH189" s="17" t="s">
        <v>66</v>
      </c>
      <c r="AI189" s="17"/>
      <c r="AJ189" s="18"/>
      <c r="AK189" s="17" t="s">
        <v>17</v>
      </c>
      <c r="AL189" s="108" t="s">
        <v>117</v>
      </c>
      <c r="AM189" s="18"/>
      <c r="AN189" s="180">
        <f t="shared" si="24"/>
        <v>3</v>
      </c>
      <c r="AO189" s="180">
        <f t="shared" si="25"/>
        <v>3</v>
      </c>
      <c r="AP189" s="18"/>
      <c r="AQ189" s="200">
        <f t="shared" si="26"/>
        <v>0</v>
      </c>
      <c r="AR189" s="200">
        <f t="shared" si="27"/>
        <v>2</v>
      </c>
      <c r="AS189" s="200">
        <f t="shared" si="28"/>
        <v>0</v>
      </c>
      <c r="AT189" s="200">
        <f t="shared" si="29"/>
        <v>1</v>
      </c>
      <c r="AU189" s="34"/>
      <c r="AV189" s="200">
        <f t="shared" si="30"/>
        <v>0</v>
      </c>
      <c r="AW189" s="200">
        <f t="shared" si="31"/>
        <v>0</v>
      </c>
      <c r="AX189" s="200">
        <f t="shared" si="32"/>
        <v>1</v>
      </c>
      <c r="AY189" s="200">
        <f t="shared" si="33"/>
        <v>1</v>
      </c>
      <c r="AZ189" s="200">
        <f t="shared" si="34"/>
        <v>1</v>
      </c>
      <c r="BA189" s="34"/>
      <c r="BB189" s="200">
        <f t="shared" si="35"/>
        <v>1</v>
      </c>
      <c r="BD189" s="218"/>
      <c r="BE189" s="218"/>
      <c r="BF189" s="218"/>
      <c r="BG189" s="218"/>
      <c r="BH189" s="218"/>
      <c r="BI189" s="218"/>
      <c r="BJ189" s="218"/>
      <c r="BK189" s="218"/>
      <c r="BL189" s="218"/>
      <c r="BM189" s="218"/>
      <c r="BN189" s="218"/>
      <c r="BO189" s="221"/>
      <c r="BP189" s="221"/>
      <c r="BQ189" s="221"/>
      <c r="BR189" s="221"/>
      <c r="BS189" s="221"/>
      <c r="BT189" s="221"/>
      <c r="BU189" s="221"/>
      <c r="BV189" s="221"/>
      <c r="BW189" s="221"/>
      <c r="BX189" s="221"/>
      <c r="BY189" s="221"/>
    </row>
    <row r="190" spans="1:77" ht="18.95" customHeight="1" x14ac:dyDescent="0.25">
      <c r="A190" s="233"/>
      <c r="B190" s="78" t="s">
        <v>2</v>
      </c>
      <c r="C190" s="79">
        <v>42558</v>
      </c>
      <c r="D190" s="18"/>
      <c r="E190" s="17"/>
      <c r="F190" s="17"/>
      <c r="G190" s="17" t="s">
        <v>52</v>
      </c>
      <c r="H190" s="17"/>
      <c r="I190" s="18"/>
      <c r="J190" s="17"/>
      <c r="K190" s="17"/>
      <c r="L190" s="17" t="s">
        <v>52</v>
      </c>
      <c r="M190" s="17"/>
      <c r="N190" s="18"/>
      <c r="O190" s="17" t="s">
        <v>54</v>
      </c>
      <c r="P190" s="17" t="s">
        <v>112</v>
      </c>
      <c r="Q190" s="17" t="s">
        <v>115</v>
      </c>
      <c r="R190" s="177" t="s">
        <v>54</v>
      </c>
      <c r="S190" s="18"/>
      <c r="T190" s="17" t="s">
        <v>54</v>
      </c>
      <c r="U190" s="17" t="s">
        <v>109</v>
      </c>
      <c r="V190" s="17" t="s">
        <v>67</v>
      </c>
      <c r="W190" s="17" t="s">
        <v>91</v>
      </c>
      <c r="X190" s="18"/>
      <c r="Y190" s="5"/>
      <c r="Z190" s="83"/>
      <c r="AA190" s="82"/>
      <c r="AB190" s="177" t="s">
        <v>17</v>
      </c>
      <c r="AC190" s="44"/>
      <c r="AD190" s="18"/>
      <c r="AE190" s="174" t="s">
        <v>53</v>
      </c>
      <c r="AF190" s="17"/>
      <c r="AG190" s="18"/>
      <c r="AH190" s="17" t="s">
        <v>55</v>
      </c>
      <c r="AI190" s="17"/>
      <c r="AJ190" s="18"/>
      <c r="AK190" s="17" t="s">
        <v>17</v>
      </c>
      <c r="AL190" s="108" t="s">
        <v>117</v>
      </c>
      <c r="AM190" s="18"/>
      <c r="AN190" s="180">
        <f t="shared" si="24"/>
        <v>3</v>
      </c>
      <c r="AO190" s="180">
        <f t="shared" si="25"/>
        <v>3</v>
      </c>
      <c r="AP190" s="18"/>
      <c r="AQ190" s="200">
        <f t="shared" si="26"/>
        <v>1</v>
      </c>
      <c r="AR190" s="200">
        <f t="shared" si="27"/>
        <v>0</v>
      </c>
      <c r="AS190" s="200">
        <f t="shared" si="28"/>
        <v>1</v>
      </c>
      <c r="AT190" s="200">
        <f t="shared" si="29"/>
        <v>1</v>
      </c>
      <c r="AU190" s="34"/>
      <c r="AV190" s="200">
        <f t="shared" si="30"/>
        <v>1</v>
      </c>
      <c r="AW190" s="200">
        <f t="shared" si="31"/>
        <v>1</v>
      </c>
      <c r="AX190" s="200">
        <f t="shared" si="32"/>
        <v>0</v>
      </c>
      <c r="AY190" s="200">
        <f t="shared" si="33"/>
        <v>1</v>
      </c>
      <c r="AZ190" s="200">
        <f t="shared" si="34"/>
        <v>0</v>
      </c>
      <c r="BA190" s="34"/>
      <c r="BB190" s="200">
        <f t="shared" si="35"/>
        <v>1</v>
      </c>
      <c r="BD190" s="218"/>
      <c r="BE190" s="218"/>
      <c r="BF190" s="218"/>
      <c r="BG190" s="218"/>
      <c r="BH190" s="218"/>
      <c r="BI190" s="218"/>
      <c r="BJ190" s="218"/>
      <c r="BK190" s="218"/>
      <c r="BL190" s="218"/>
      <c r="BM190" s="218"/>
      <c r="BN190" s="218"/>
      <c r="BO190" s="221"/>
      <c r="BP190" s="221"/>
      <c r="BQ190" s="221"/>
      <c r="BR190" s="221"/>
      <c r="BS190" s="221"/>
      <c r="BT190" s="221"/>
      <c r="BU190" s="221"/>
      <c r="BV190" s="221"/>
      <c r="BW190" s="221"/>
      <c r="BX190" s="221"/>
      <c r="BY190" s="221"/>
    </row>
    <row r="191" spans="1:77" ht="18.95" customHeight="1" x14ac:dyDescent="0.25">
      <c r="A191" s="233"/>
      <c r="B191" s="78" t="s">
        <v>3</v>
      </c>
      <c r="C191" s="79">
        <v>42559</v>
      </c>
      <c r="D191" s="18"/>
      <c r="E191" s="17"/>
      <c r="F191" s="17"/>
      <c r="G191" s="17" t="s">
        <v>52</v>
      </c>
      <c r="H191" s="17"/>
      <c r="I191" s="18"/>
      <c r="J191" s="17"/>
      <c r="K191" s="17"/>
      <c r="L191" s="17" t="s">
        <v>52</v>
      </c>
      <c r="M191" s="17"/>
      <c r="N191" s="18"/>
      <c r="O191" s="17" t="s">
        <v>54</v>
      </c>
      <c r="P191" s="17" t="s">
        <v>58</v>
      </c>
      <c r="Q191" s="17" t="s">
        <v>57</v>
      </c>
      <c r="R191" s="177" t="s">
        <v>54</v>
      </c>
      <c r="S191" s="18"/>
      <c r="T191" s="17" t="s">
        <v>54</v>
      </c>
      <c r="U191" s="17" t="s">
        <v>67</v>
      </c>
      <c r="V191" s="17" t="s">
        <v>109</v>
      </c>
      <c r="W191" s="17" t="s">
        <v>66</v>
      </c>
      <c r="X191" s="18"/>
      <c r="Y191" s="5"/>
      <c r="Z191" s="83"/>
      <c r="AA191" s="82"/>
      <c r="AB191" s="177" t="s">
        <v>16</v>
      </c>
      <c r="AC191" s="44"/>
      <c r="AD191" s="18"/>
      <c r="AE191" s="174" t="s">
        <v>53</v>
      </c>
      <c r="AF191" s="17"/>
      <c r="AG191" s="18"/>
      <c r="AH191" s="17" t="s">
        <v>55</v>
      </c>
      <c r="AI191" s="17"/>
      <c r="AJ191" s="18"/>
      <c r="AK191" s="17" t="s">
        <v>16</v>
      </c>
      <c r="AL191" s="108" t="s">
        <v>117</v>
      </c>
      <c r="AM191" s="18"/>
      <c r="AN191" s="180">
        <f t="shared" si="24"/>
        <v>3</v>
      </c>
      <c r="AO191" s="180">
        <f t="shared" si="25"/>
        <v>3</v>
      </c>
      <c r="AP191" s="18"/>
      <c r="AQ191" s="200">
        <f t="shared" si="26"/>
        <v>1</v>
      </c>
      <c r="AR191" s="200">
        <f t="shared" si="27"/>
        <v>1</v>
      </c>
      <c r="AS191" s="200">
        <f t="shared" si="28"/>
        <v>0</v>
      </c>
      <c r="AT191" s="200">
        <f t="shared" si="29"/>
        <v>1</v>
      </c>
      <c r="AU191" s="34"/>
      <c r="AV191" s="200">
        <f t="shared" si="30"/>
        <v>0</v>
      </c>
      <c r="AW191" s="200">
        <f t="shared" si="31"/>
        <v>0</v>
      </c>
      <c r="AX191" s="200">
        <f t="shared" si="32"/>
        <v>1</v>
      </c>
      <c r="AY191" s="200">
        <f t="shared" si="33"/>
        <v>0</v>
      </c>
      <c r="AZ191" s="200">
        <f t="shared" si="34"/>
        <v>1</v>
      </c>
      <c r="BA191" s="34"/>
      <c r="BB191" s="200">
        <f t="shared" si="35"/>
        <v>1</v>
      </c>
      <c r="BD191" s="218"/>
      <c r="BE191" s="218"/>
      <c r="BF191" s="218"/>
      <c r="BG191" s="218"/>
      <c r="BH191" s="218"/>
      <c r="BI191" s="218"/>
      <c r="BJ191" s="218"/>
      <c r="BK191" s="218"/>
      <c r="BL191" s="218"/>
      <c r="BM191" s="218"/>
      <c r="BN191" s="218"/>
      <c r="BO191" s="221"/>
      <c r="BP191" s="221"/>
      <c r="BQ191" s="221"/>
      <c r="BR191" s="221"/>
      <c r="BS191" s="221"/>
      <c r="BT191" s="221"/>
      <c r="BU191" s="221"/>
      <c r="BV191" s="221"/>
      <c r="BW191" s="221"/>
      <c r="BX191" s="221"/>
      <c r="BY191" s="221"/>
    </row>
    <row r="192" spans="1:77" ht="18.95" customHeight="1" x14ac:dyDescent="0.25">
      <c r="A192" s="233"/>
      <c r="B192" s="136" t="s">
        <v>4</v>
      </c>
      <c r="C192" s="137">
        <v>42560</v>
      </c>
      <c r="D192" s="124"/>
      <c r="E192" s="125" t="s">
        <v>109</v>
      </c>
      <c r="F192" s="125" t="s">
        <v>66</v>
      </c>
      <c r="G192" s="125" t="s">
        <v>54</v>
      </c>
      <c r="H192" s="125" t="s">
        <v>91</v>
      </c>
      <c r="I192" s="124"/>
      <c r="J192" s="125"/>
      <c r="K192" s="125"/>
      <c r="L192" s="125" t="s">
        <v>52</v>
      </c>
      <c r="M192" s="125"/>
      <c r="N192" s="124"/>
      <c r="O192" s="125" t="s">
        <v>52</v>
      </c>
      <c r="P192" s="125"/>
      <c r="Q192" s="125"/>
      <c r="R192" s="125" t="s">
        <v>52</v>
      </c>
      <c r="S192" s="124"/>
      <c r="T192" s="125" t="s">
        <v>54</v>
      </c>
      <c r="U192" s="125" t="s">
        <v>57</v>
      </c>
      <c r="V192" s="125" t="s">
        <v>112</v>
      </c>
      <c r="W192" s="125" t="s">
        <v>115</v>
      </c>
      <c r="X192" s="126"/>
      <c r="Y192" s="124"/>
      <c r="Z192" s="127"/>
      <c r="AA192" s="128"/>
      <c r="AB192" s="125"/>
      <c r="AC192" s="125"/>
      <c r="AD192" s="124"/>
      <c r="AE192" s="125"/>
      <c r="AF192" s="125"/>
      <c r="AG192" s="124"/>
      <c r="AH192" s="125"/>
      <c r="AI192" s="125"/>
      <c r="AJ192" s="124"/>
      <c r="AK192" s="125"/>
      <c r="AL192" s="125" t="s">
        <v>117</v>
      </c>
      <c r="AM192" s="124"/>
      <c r="AN192" s="180">
        <f t="shared" si="24"/>
        <v>3</v>
      </c>
      <c r="AO192" s="180">
        <f t="shared" si="25"/>
        <v>3</v>
      </c>
      <c r="AP192" s="47"/>
      <c r="AQ192" s="200">
        <f t="shared" si="26"/>
        <v>0</v>
      </c>
      <c r="AR192" s="200">
        <f t="shared" si="27"/>
        <v>1</v>
      </c>
      <c r="AS192" s="200">
        <f t="shared" si="28"/>
        <v>1</v>
      </c>
      <c r="AT192" s="200">
        <f t="shared" si="29"/>
        <v>1</v>
      </c>
      <c r="AU192" s="34"/>
      <c r="AV192" s="200">
        <f t="shared" si="30"/>
        <v>1</v>
      </c>
      <c r="AW192" s="200">
        <f t="shared" si="31"/>
        <v>1</v>
      </c>
      <c r="AX192" s="200">
        <f t="shared" si="32"/>
        <v>1</v>
      </c>
      <c r="AY192" s="200">
        <f t="shared" si="33"/>
        <v>1</v>
      </c>
      <c r="AZ192" s="200">
        <f t="shared" si="34"/>
        <v>0</v>
      </c>
      <c r="BA192" s="34"/>
      <c r="BB192" s="200">
        <f t="shared" si="35"/>
        <v>1</v>
      </c>
      <c r="BD192" s="222" t="s">
        <v>132</v>
      </c>
      <c r="BE192" s="222"/>
      <c r="BF192" s="222"/>
      <c r="BG192" s="222"/>
      <c r="BH192" s="222"/>
      <c r="BI192" s="222"/>
      <c r="BJ192" s="222"/>
      <c r="BK192" s="222"/>
      <c r="BL192" s="222"/>
      <c r="BM192" s="222"/>
      <c r="BN192" s="222"/>
      <c r="BO192" s="222"/>
      <c r="BP192" s="222"/>
      <c r="BQ192" s="222"/>
      <c r="BR192" s="222"/>
      <c r="BS192" s="4"/>
      <c r="BT192" s="4"/>
      <c r="BU192" s="4"/>
      <c r="BV192" s="4"/>
      <c r="BW192" s="4"/>
      <c r="BX192" s="4"/>
      <c r="BY192" s="4"/>
    </row>
    <row r="193" spans="1:77" ht="18.95" customHeight="1" x14ac:dyDescent="0.25">
      <c r="A193" s="234"/>
      <c r="B193" s="78" t="s">
        <v>5</v>
      </c>
      <c r="C193" s="79">
        <v>42561</v>
      </c>
      <c r="D193" s="47"/>
      <c r="E193" s="48" t="s">
        <v>67</v>
      </c>
      <c r="F193" s="48" t="s">
        <v>91</v>
      </c>
      <c r="G193" s="48" t="s">
        <v>54</v>
      </c>
      <c r="H193" s="48" t="s">
        <v>66</v>
      </c>
      <c r="I193" s="47"/>
      <c r="J193" s="48"/>
      <c r="K193" s="48"/>
      <c r="L193" s="48" t="s">
        <v>52</v>
      </c>
      <c r="M193" s="48"/>
      <c r="N193" s="47"/>
      <c r="O193" s="48" t="s">
        <v>52</v>
      </c>
      <c r="P193" s="48"/>
      <c r="Q193" s="48"/>
      <c r="R193" s="48" t="s">
        <v>52</v>
      </c>
      <c r="S193" s="47"/>
      <c r="T193" s="48" t="s">
        <v>54</v>
      </c>
      <c r="U193" s="48" t="s">
        <v>112</v>
      </c>
      <c r="V193" s="48" t="s">
        <v>58</v>
      </c>
      <c r="W193" s="48" t="s">
        <v>57</v>
      </c>
      <c r="X193" s="49"/>
      <c r="Y193" s="47"/>
      <c r="Z193" s="85"/>
      <c r="AA193" s="86"/>
      <c r="AB193" s="48"/>
      <c r="AC193" s="48"/>
      <c r="AD193" s="47"/>
      <c r="AE193" s="48"/>
      <c r="AF193" s="48"/>
      <c r="AG193" s="47"/>
      <c r="AH193" s="48"/>
      <c r="AI193" s="48"/>
      <c r="AJ193" s="47"/>
      <c r="AK193" s="48"/>
      <c r="AL193" s="48" t="s">
        <v>117</v>
      </c>
      <c r="AM193" s="47"/>
      <c r="AN193" s="180">
        <f t="shared" si="24"/>
        <v>3</v>
      </c>
      <c r="AO193" s="180">
        <f t="shared" si="25"/>
        <v>3</v>
      </c>
      <c r="AP193" s="47"/>
      <c r="AQ193" s="200">
        <f t="shared" si="26"/>
        <v>1</v>
      </c>
      <c r="AR193" s="200">
        <f t="shared" si="27"/>
        <v>1</v>
      </c>
      <c r="AS193" s="200">
        <f t="shared" si="28"/>
        <v>1</v>
      </c>
      <c r="AT193" s="200">
        <f t="shared" si="29"/>
        <v>0</v>
      </c>
      <c r="AU193" s="34"/>
      <c r="AV193" s="200">
        <f t="shared" si="30"/>
        <v>1</v>
      </c>
      <c r="AW193" s="200">
        <f t="shared" si="31"/>
        <v>1</v>
      </c>
      <c r="AX193" s="200">
        <f t="shared" si="32"/>
        <v>1</v>
      </c>
      <c r="AY193" s="200">
        <f t="shared" si="33"/>
        <v>0</v>
      </c>
      <c r="AZ193" s="200">
        <f t="shared" si="34"/>
        <v>1</v>
      </c>
      <c r="BA193" s="34"/>
      <c r="BB193" s="200">
        <f t="shared" si="35"/>
        <v>1</v>
      </c>
      <c r="BD193" s="218"/>
      <c r="BE193" s="218"/>
      <c r="BF193" s="218"/>
      <c r="BG193" s="218"/>
      <c r="BH193" s="218"/>
      <c r="BI193" s="218"/>
      <c r="BJ193" s="218"/>
      <c r="BK193" s="218"/>
      <c r="BL193" s="218"/>
      <c r="BM193" s="218"/>
      <c r="BN193" s="218"/>
      <c r="BO193" s="221"/>
      <c r="BP193" s="221"/>
      <c r="BQ193" s="221"/>
      <c r="BR193" s="221"/>
      <c r="BS193" s="221"/>
      <c r="BT193" s="221"/>
      <c r="BU193" s="221"/>
      <c r="BV193" s="221"/>
      <c r="BW193" s="221"/>
      <c r="BX193" s="221"/>
      <c r="BY193" s="221"/>
    </row>
    <row r="194" spans="1:77" ht="18.95" customHeight="1" x14ac:dyDescent="0.25">
      <c r="A194" s="232">
        <v>29</v>
      </c>
      <c r="B194" s="78" t="s">
        <v>6</v>
      </c>
      <c r="C194" s="79">
        <v>42562</v>
      </c>
      <c r="D194" s="18"/>
      <c r="E194" s="17" t="s">
        <v>57</v>
      </c>
      <c r="F194" s="17" t="s">
        <v>58</v>
      </c>
      <c r="G194" s="17" t="s">
        <v>54</v>
      </c>
      <c r="H194" s="17" t="s">
        <v>115</v>
      </c>
      <c r="I194" s="18"/>
      <c r="J194" s="17" t="s">
        <v>91</v>
      </c>
      <c r="K194" s="17" t="s">
        <v>109</v>
      </c>
      <c r="L194" s="17" t="s">
        <v>54</v>
      </c>
      <c r="M194" s="17" t="s">
        <v>67</v>
      </c>
      <c r="N194" s="18"/>
      <c r="O194" s="17" t="s">
        <v>52</v>
      </c>
      <c r="P194" s="17"/>
      <c r="Q194" s="17"/>
      <c r="R194" s="177" t="s">
        <v>52</v>
      </c>
      <c r="S194" s="18"/>
      <c r="T194" s="17" t="s">
        <v>52</v>
      </c>
      <c r="U194" s="17"/>
      <c r="V194" s="17"/>
      <c r="W194" s="17"/>
      <c r="X194" s="18"/>
      <c r="Y194" s="5"/>
      <c r="Z194" s="83"/>
      <c r="AA194" s="82"/>
      <c r="AB194" s="177" t="s">
        <v>17</v>
      </c>
      <c r="AC194" s="44" t="s">
        <v>117</v>
      </c>
      <c r="AD194" s="18"/>
      <c r="AE194" s="174" t="s">
        <v>53</v>
      </c>
      <c r="AF194" s="109"/>
      <c r="AG194" s="18"/>
      <c r="AH194" s="17"/>
      <c r="AI194" s="109"/>
      <c r="AJ194" s="18"/>
      <c r="AK194" s="17" t="s">
        <v>17</v>
      </c>
      <c r="AL194" s="17"/>
      <c r="AM194" s="18"/>
      <c r="AN194" s="180">
        <f t="shared" ref="AN194:AN257" si="36">COUNTIF(E194:AK194,"J*")</f>
        <v>3</v>
      </c>
      <c r="AO194" s="180">
        <f t="shared" ref="AO194:AO257" si="37">COUNTIF(E194:AK194,"N*")</f>
        <v>3</v>
      </c>
      <c r="AP194" s="18"/>
      <c r="AQ194" s="200">
        <f t="shared" si="26"/>
        <v>1</v>
      </c>
      <c r="AR194" s="200">
        <f t="shared" si="27"/>
        <v>0</v>
      </c>
      <c r="AS194" s="200">
        <f t="shared" si="28"/>
        <v>1</v>
      </c>
      <c r="AT194" s="200">
        <f t="shared" si="29"/>
        <v>1</v>
      </c>
      <c r="AU194" s="34"/>
      <c r="AV194" s="200">
        <f t="shared" si="30"/>
        <v>0</v>
      </c>
      <c r="AW194" s="200">
        <f t="shared" si="31"/>
        <v>0</v>
      </c>
      <c r="AX194" s="200">
        <f t="shared" si="32"/>
        <v>1</v>
      </c>
      <c r="AY194" s="200">
        <f t="shared" si="33"/>
        <v>1</v>
      </c>
      <c r="AZ194" s="200">
        <f t="shared" si="34"/>
        <v>1</v>
      </c>
      <c r="BA194" s="34"/>
      <c r="BB194" s="200">
        <f t="shared" si="35"/>
        <v>1</v>
      </c>
      <c r="BD194" s="218"/>
      <c r="BE194" s="218"/>
      <c r="BF194" s="218"/>
      <c r="BG194" s="218"/>
      <c r="BH194" s="218"/>
      <c r="BI194" s="218"/>
      <c r="BJ194" s="218"/>
      <c r="BK194" s="218"/>
      <c r="BL194" s="218"/>
      <c r="BM194" s="218"/>
      <c r="BN194" s="218"/>
      <c r="BO194" s="221"/>
      <c r="BP194" s="221"/>
      <c r="BQ194" s="221"/>
      <c r="BR194" s="221"/>
      <c r="BS194" s="221"/>
      <c r="BT194" s="221"/>
      <c r="BU194" s="221"/>
      <c r="BV194" s="221"/>
      <c r="BW194" s="221"/>
      <c r="BX194" s="221"/>
      <c r="BY194" s="221"/>
    </row>
    <row r="195" spans="1:77" ht="18.95" customHeight="1" x14ac:dyDescent="0.25">
      <c r="A195" s="233"/>
      <c r="B195" s="78" t="s">
        <v>0</v>
      </c>
      <c r="C195" s="79">
        <v>42563</v>
      </c>
      <c r="D195" s="18"/>
      <c r="E195" s="17" t="s">
        <v>112</v>
      </c>
      <c r="F195" s="17" t="s">
        <v>115</v>
      </c>
      <c r="G195" s="17" t="s">
        <v>54</v>
      </c>
      <c r="H195" s="17" t="s">
        <v>57</v>
      </c>
      <c r="I195" s="18"/>
      <c r="J195" s="17" t="s">
        <v>66</v>
      </c>
      <c r="K195" s="17" t="s">
        <v>67</v>
      </c>
      <c r="L195" s="17" t="s">
        <v>54</v>
      </c>
      <c r="M195" s="17" t="s">
        <v>109</v>
      </c>
      <c r="N195" s="18"/>
      <c r="O195" s="17"/>
      <c r="P195" s="17"/>
      <c r="Q195" s="17"/>
      <c r="R195" s="177" t="s">
        <v>52</v>
      </c>
      <c r="S195" s="18"/>
      <c r="T195" s="17" t="s">
        <v>52</v>
      </c>
      <c r="U195" s="17"/>
      <c r="V195" s="17"/>
      <c r="W195" s="17"/>
      <c r="X195" s="18"/>
      <c r="Y195" s="5"/>
      <c r="Z195" s="83"/>
      <c r="AA195" s="82"/>
      <c r="AB195" s="177" t="s">
        <v>17</v>
      </c>
      <c r="AC195" s="44" t="s">
        <v>117</v>
      </c>
      <c r="AD195" s="18"/>
      <c r="AE195" s="174" t="s">
        <v>53</v>
      </c>
      <c r="AF195" s="109"/>
      <c r="AG195" s="18"/>
      <c r="AH195" s="17" t="s">
        <v>17</v>
      </c>
      <c r="AI195" s="109"/>
      <c r="AJ195" s="18"/>
      <c r="AK195" s="17" t="s">
        <v>17</v>
      </c>
      <c r="AL195" s="17"/>
      <c r="AM195" s="18"/>
      <c r="AN195" s="180">
        <f t="shared" si="36"/>
        <v>3</v>
      </c>
      <c r="AO195" s="180">
        <f t="shared" si="37"/>
        <v>3</v>
      </c>
      <c r="AP195" s="18"/>
      <c r="AQ195" s="200">
        <f t="shared" ref="AQ195:AQ258" si="38">COUNTIF(E195:AL195,"J-CG*")</f>
        <v>1</v>
      </c>
      <c r="AR195" s="200">
        <f t="shared" ref="AR195:AR258" si="39">COUNTIF(E195:AL195,"J")</f>
        <v>1</v>
      </c>
      <c r="AS195" s="200">
        <f t="shared" ref="AS195:AS258" si="40">COUNTIF(E195:AL195,"J-71")</f>
        <v>0</v>
      </c>
      <c r="AT195" s="200">
        <f t="shared" ref="AT195:AT258" si="41">COUNTIF(E195:AK195,"J-4")+COUNTIF(E195:AK195,"J-Tach.")</f>
        <v>1</v>
      </c>
      <c r="AU195" s="34"/>
      <c r="AV195" s="200">
        <f t="shared" ref="AV195:AV258" si="42">COUNTIF(E195:AL195,"*N-CG*")</f>
        <v>1</v>
      </c>
      <c r="AW195" s="200">
        <f t="shared" ref="AW195:AW258" si="43">COUNTIF(E195:AL195,"N-1")+COUNTIF(E195:AL195,"N-CG-1")</f>
        <v>1</v>
      </c>
      <c r="AX195" s="200">
        <f t="shared" ref="AX195:AX258" si="44">COUNTIF(E195:AL195,"N-2")+COUNTIF(E195:AL195,"N-CG-2")</f>
        <v>1</v>
      </c>
      <c r="AY195" s="200">
        <f t="shared" ref="AY195:AY258" si="45">COUNTIF(E195:AL195,"N-71")</f>
        <v>1</v>
      </c>
      <c r="AZ195" s="200">
        <f t="shared" ref="AZ195:AZ258" si="46">COUNTIF(E195:AL195,"N-3")</f>
        <v>0</v>
      </c>
      <c r="BA195" s="34"/>
      <c r="BB195" s="200">
        <f t="shared" ref="BB195:BB258" si="47">COUNTIF(E195:AL195,"P")+COUNTIF(E195:AL195,"PD")+COUNTIF(E195:AL195,"PF")+COUNTIF(E195:AL195,"Ast")</f>
        <v>1</v>
      </c>
      <c r="BD195" s="218"/>
      <c r="BE195" s="218"/>
      <c r="BF195" s="218"/>
      <c r="BG195" s="218"/>
      <c r="BH195" s="218"/>
      <c r="BI195" s="218"/>
      <c r="BJ195" s="218"/>
      <c r="BK195" s="218"/>
      <c r="BL195" s="218"/>
      <c r="BM195" s="218"/>
      <c r="BN195" s="218"/>
      <c r="BO195" s="221"/>
      <c r="BP195" s="221"/>
      <c r="BQ195" s="221"/>
      <c r="BR195" s="221"/>
      <c r="BS195" s="221"/>
      <c r="BT195" s="221"/>
      <c r="BU195" s="221"/>
      <c r="BV195" s="221"/>
      <c r="BW195" s="221"/>
      <c r="BX195" s="221"/>
      <c r="BY195" s="221"/>
    </row>
    <row r="196" spans="1:77" ht="18.95" customHeight="1" x14ac:dyDescent="0.25">
      <c r="A196" s="233"/>
      <c r="B196" s="78" t="s">
        <v>1</v>
      </c>
      <c r="C196" s="79">
        <v>42564</v>
      </c>
      <c r="D196" s="18"/>
      <c r="E196" s="17"/>
      <c r="F196" s="17"/>
      <c r="G196" s="17" t="s">
        <v>52</v>
      </c>
      <c r="H196" s="17"/>
      <c r="I196" s="18"/>
      <c r="J196" s="17" t="s">
        <v>115</v>
      </c>
      <c r="K196" s="17" t="s">
        <v>57</v>
      </c>
      <c r="L196" s="17" t="s">
        <v>54</v>
      </c>
      <c r="M196" s="17" t="s">
        <v>112</v>
      </c>
      <c r="N196" s="18"/>
      <c r="O196" s="17" t="s">
        <v>116</v>
      </c>
      <c r="P196" s="17" t="s">
        <v>91</v>
      </c>
      <c r="Q196" s="17" t="s">
        <v>67</v>
      </c>
      <c r="R196" s="177" t="s">
        <v>54</v>
      </c>
      <c r="S196" s="18"/>
      <c r="T196" s="17" t="s">
        <v>52</v>
      </c>
      <c r="U196" s="17"/>
      <c r="V196" s="17"/>
      <c r="W196" s="17"/>
      <c r="X196" s="18"/>
      <c r="Y196" s="5"/>
      <c r="Z196" s="83"/>
      <c r="AA196" s="82"/>
      <c r="AB196" s="177" t="s">
        <v>17</v>
      </c>
      <c r="AC196" s="44" t="s">
        <v>117</v>
      </c>
      <c r="AD196" s="18"/>
      <c r="AE196" s="174" t="s">
        <v>53</v>
      </c>
      <c r="AF196" s="109"/>
      <c r="AG196" s="18"/>
      <c r="AH196" s="17" t="s">
        <v>17</v>
      </c>
      <c r="AI196" s="109"/>
      <c r="AJ196" s="18"/>
      <c r="AK196" s="17" t="s">
        <v>17</v>
      </c>
      <c r="AL196" s="17"/>
      <c r="AM196" s="18"/>
      <c r="AN196" s="180">
        <f t="shared" si="36"/>
        <v>3</v>
      </c>
      <c r="AO196" s="180">
        <f t="shared" si="37"/>
        <v>3</v>
      </c>
      <c r="AP196" s="18"/>
      <c r="AQ196" s="200">
        <f t="shared" si="38"/>
        <v>1</v>
      </c>
      <c r="AR196" s="200">
        <f t="shared" si="39"/>
        <v>0</v>
      </c>
      <c r="AS196" s="200">
        <f t="shared" si="40"/>
        <v>1</v>
      </c>
      <c r="AT196" s="200">
        <f t="shared" si="41"/>
        <v>1</v>
      </c>
      <c r="AU196" s="34"/>
      <c r="AV196" s="200">
        <f t="shared" si="42"/>
        <v>1</v>
      </c>
      <c r="AW196" s="200">
        <f t="shared" si="43"/>
        <v>1</v>
      </c>
      <c r="AX196" s="200">
        <f t="shared" si="44"/>
        <v>1</v>
      </c>
      <c r="AY196" s="200">
        <f t="shared" si="45"/>
        <v>1</v>
      </c>
      <c r="AZ196" s="200">
        <f t="shared" si="46"/>
        <v>0</v>
      </c>
      <c r="BA196" s="34"/>
      <c r="BB196" s="200">
        <f t="shared" si="47"/>
        <v>1</v>
      </c>
      <c r="BD196" s="218"/>
      <c r="BE196" s="218"/>
      <c r="BF196" s="218"/>
      <c r="BG196" s="218"/>
      <c r="BH196" s="218"/>
      <c r="BI196" s="218"/>
      <c r="BJ196" s="218"/>
      <c r="BK196" s="218"/>
      <c r="BL196" s="218"/>
      <c r="BM196" s="218"/>
      <c r="BN196" s="218"/>
      <c r="BO196" s="221"/>
      <c r="BP196" s="221"/>
      <c r="BQ196" s="221"/>
      <c r="BR196" s="221"/>
      <c r="BS196" s="221"/>
      <c r="BT196" s="221"/>
      <c r="BU196" s="221"/>
      <c r="BV196" s="221"/>
      <c r="BW196" s="221"/>
      <c r="BX196" s="221"/>
      <c r="BY196" s="221"/>
    </row>
    <row r="197" spans="1:77" ht="18.95" customHeight="1" x14ac:dyDescent="0.25">
      <c r="A197" s="233"/>
      <c r="B197" s="78" t="s">
        <v>2</v>
      </c>
      <c r="C197" s="79">
        <v>42565</v>
      </c>
      <c r="D197" s="18"/>
      <c r="E197" s="17"/>
      <c r="F197" s="17"/>
      <c r="G197" s="17" t="s">
        <v>52</v>
      </c>
      <c r="H197" s="17"/>
      <c r="I197" s="18"/>
      <c r="J197" s="17" t="s">
        <v>57</v>
      </c>
      <c r="K197" s="17" t="s">
        <v>112</v>
      </c>
      <c r="L197" s="17" t="s">
        <v>54</v>
      </c>
      <c r="M197" s="17" t="s">
        <v>58</v>
      </c>
      <c r="N197" s="18"/>
      <c r="O197" s="17" t="s">
        <v>67</v>
      </c>
      <c r="P197" s="17" t="s">
        <v>66</v>
      </c>
      <c r="Q197" s="17" t="s">
        <v>109</v>
      </c>
      <c r="R197" s="177" t="s">
        <v>54</v>
      </c>
      <c r="S197" s="18"/>
      <c r="T197" s="17"/>
      <c r="U197" s="17"/>
      <c r="V197" s="17"/>
      <c r="W197" s="17"/>
      <c r="X197" s="18"/>
      <c r="Y197" s="5"/>
      <c r="Z197" s="83"/>
      <c r="AA197" s="82"/>
      <c r="AB197" s="177" t="s">
        <v>17</v>
      </c>
      <c r="AC197" s="44" t="s">
        <v>117</v>
      </c>
      <c r="AD197" s="18"/>
      <c r="AE197" s="174" t="s">
        <v>53</v>
      </c>
      <c r="AF197" s="109"/>
      <c r="AG197" s="18"/>
      <c r="AH197" s="17" t="s">
        <v>17</v>
      </c>
      <c r="AI197" s="109"/>
      <c r="AJ197" s="18"/>
      <c r="AK197" s="17" t="s">
        <v>17</v>
      </c>
      <c r="AL197" s="17"/>
      <c r="AM197" s="18"/>
      <c r="AN197" s="180">
        <f t="shared" si="36"/>
        <v>3</v>
      </c>
      <c r="AO197" s="180">
        <f t="shared" si="37"/>
        <v>3</v>
      </c>
      <c r="AP197" s="18"/>
      <c r="AQ197" s="200">
        <f t="shared" si="38"/>
        <v>1</v>
      </c>
      <c r="AR197" s="200">
        <f t="shared" si="39"/>
        <v>1</v>
      </c>
      <c r="AS197" s="200">
        <f t="shared" si="40"/>
        <v>0</v>
      </c>
      <c r="AT197" s="200">
        <f t="shared" si="41"/>
        <v>1</v>
      </c>
      <c r="AU197" s="34"/>
      <c r="AV197" s="200">
        <f t="shared" si="42"/>
        <v>1</v>
      </c>
      <c r="AW197" s="200">
        <f t="shared" si="43"/>
        <v>1</v>
      </c>
      <c r="AX197" s="200">
        <f t="shared" si="44"/>
        <v>1</v>
      </c>
      <c r="AY197" s="200">
        <f t="shared" si="45"/>
        <v>0</v>
      </c>
      <c r="AZ197" s="200">
        <f t="shared" si="46"/>
        <v>1</v>
      </c>
      <c r="BA197" s="34"/>
      <c r="BB197" s="200">
        <f t="shared" si="47"/>
        <v>1</v>
      </c>
      <c r="BD197" s="218"/>
      <c r="BE197" s="218"/>
      <c r="BF197" s="218"/>
      <c r="BG197" s="218"/>
      <c r="BH197" s="218"/>
      <c r="BI197" s="218"/>
      <c r="BJ197" s="218"/>
      <c r="BK197" s="218"/>
      <c r="BL197" s="218"/>
      <c r="BM197" s="218"/>
      <c r="BN197" s="218"/>
      <c r="BO197" s="221"/>
      <c r="BP197" s="221"/>
      <c r="BQ197" s="221"/>
      <c r="BR197" s="221"/>
      <c r="BS197" s="221"/>
      <c r="BT197" s="221"/>
      <c r="BU197" s="221"/>
      <c r="BV197" s="221"/>
      <c r="BW197" s="221"/>
      <c r="BX197" s="221"/>
      <c r="BY197" s="221"/>
    </row>
    <row r="198" spans="1:77" ht="18.95" customHeight="1" x14ac:dyDescent="0.25">
      <c r="A198" s="233"/>
      <c r="B198" s="78" t="s">
        <v>3</v>
      </c>
      <c r="C198" s="79">
        <v>42566</v>
      </c>
      <c r="D198" s="18"/>
      <c r="E198" s="17"/>
      <c r="F198" s="17"/>
      <c r="G198" s="17"/>
      <c r="H198" s="17"/>
      <c r="I198" s="18"/>
      <c r="J198" s="17"/>
      <c r="K198" s="17"/>
      <c r="L198" s="17" t="s">
        <v>52</v>
      </c>
      <c r="M198" s="17"/>
      <c r="N198" s="18"/>
      <c r="O198" s="17" t="s">
        <v>57</v>
      </c>
      <c r="P198" s="17" t="s">
        <v>115</v>
      </c>
      <c r="Q198" s="17" t="s">
        <v>112</v>
      </c>
      <c r="R198" s="177" t="s">
        <v>54</v>
      </c>
      <c r="S198" s="18"/>
      <c r="T198" s="17" t="s">
        <v>109</v>
      </c>
      <c r="U198" s="17" t="s">
        <v>66</v>
      </c>
      <c r="V198" s="17" t="s">
        <v>91</v>
      </c>
      <c r="W198" s="17" t="s">
        <v>67</v>
      </c>
      <c r="X198" s="18"/>
      <c r="Y198" s="5"/>
      <c r="Z198" s="83"/>
      <c r="AA198" s="82"/>
      <c r="AB198" s="177" t="s">
        <v>16</v>
      </c>
      <c r="AC198" s="44"/>
      <c r="AD198" s="18"/>
      <c r="AE198" s="174" t="s">
        <v>53</v>
      </c>
      <c r="AF198" s="109"/>
      <c r="AG198" s="18"/>
      <c r="AH198" s="17" t="s">
        <v>16</v>
      </c>
      <c r="AI198" s="109" t="s">
        <v>117</v>
      </c>
      <c r="AJ198" s="18"/>
      <c r="AK198" s="17" t="s">
        <v>16</v>
      </c>
      <c r="AL198" s="17"/>
      <c r="AM198" s="18"/>
      <c r="AN198" s="180">
        <f t="shared" si="36"/>
        <v>4</v>
      </c>
      <c r="AO198" s="180">
        <f t="shared" si="37"/>
        <v>3</v>
      </c>
      <c r="AP198" s="18"/>
      <c r="AQ198" s="200">
        <f t="shared" si="38"/>
        <v>1</v>
      </c>
      <c r="AR198" s="200">
        <f t="shared" si="39"/>
        <v>1</v>
      </c>
      <c r="AS198" s="200">
        <f t="shared" si="40"/>
        <v>1</v>
      </c>
      <c r="AT198" s="200">
        <f t="shared" si="41"/>
        <v>1</v>
      </c>
      <c r="AU198" s="34"/>
      <c r="AV198" s="200">
        <f t="shared" si="42"/>
        <v>1</v>
      </c>
      <c r="AW198" s="200">
        <f t="shared" si="43"/>
        <v>1</v>
      </c>
      <c r="AX198" s="200">
        <f t="shared" si="44"/>
        <v>1</v>
      </c>
      <c r="AY198" s="200">
        <f t="shared" si="45"/>
        <v>1</v>
      </c>
      <c r="AZ198" s="200">
        <f t="shared" si="46"/>
        <v>0</v>
      </c>
      <c r="BA198" s="34"/>
      <c r="BB198" s="200">
        <f t="shared" si="47"/>
        <v>1</v>
      </c>
      <c r="BD198" s="218"/>
      <c r="BE198" s="218"/>
      <c r="BF198" s="218"/>
      <c r="BG198" s="218"/>
      <c r="BH198" s="218"/>
      <c r="BI198" s="218"/>
      <c r="BJ198" s="218"/>
      <c r="BK198" s="218"/>
      <c r="BL198" s="218"/>
      <c r="BM198" s="218"/>
      <c r="BN198" s="218"/>
      <c r="BO198" s="221"/>
      <c r="BP198" s="221"/>
      <c r="BQ198" s="221"/>
      <c r="BR198" s="221"/>
      <c r="BS198" s="221"/>
      <c r="BT198" s="221"/>
      <c r="BU198" s="221"/>
      <c r="BV198" s="221"/>
      <c r="BW198" s="221"/>
      <c r="BX198" s="221"/>
      <c r="BY198" s="221"/>
    </row>
    <row r="199" spans="1:77" ht="18.95" customHeight="1" x14ac:dyDescent="0.25">
      <c r="A199" s="233"/>
      <c r="B199" s="78" t="s">
        <v>4</v>
      </c>
      <c r="C199" s="79">
        <v>42567</v>
      </c>
      <c r="D199" s="47"/>
      <c r="E199" s="48"/>
      <c r="F199" s="48"/>
      <c r="G199" s="48"/>
      <c r="H199" s="48"/>
      <c r="I199" s="47"/>
      <c r="J199" s="48"/>
      <c r="K199" s="48"/>
      <c r="L199" s="48" t="s">
        <v>52</v>
      </c>
      <c r="M199" s="48"/>
      <c r="N199" s="47"/>
      <c r="O199" s="48" t="s">
        <v>112</v>
      </c>
      <c r="P199" s="48" t="s">
        <v>57</v>
      </c>
      <c r="Q199" s="48" t="s">
        <v>58</v>
      </c>
      <c r="R199" s="48" t="s">
        <v>54</v>
      </c>
      <c r="S199" s="47"/>
      <c r="T199" s="48" t="s">
        <v>67</v>
      </c>
      <c r="U199" s="48" t="s">
        <v>91</v>
      </c>
      <c r="V199" s="48" t="s">
        <v>66</v>
      </c>
      <c r="W199" s="48" t="s">
        <v>109</v>
      </c>
      <c r="X199" s="49"/>
      <c r="Y199" s="47"/>
      <c r="Z199" s="85"/>
      <c r="AA199" s="86"/>
      <c r="AB199" s="48"/>
      <c r="AC199" s="48"/>
      <c r="AD199" s="47"/>
      <c r="AE199" s="48"/>
      <c r="AF199" s="48"/>
      <c r="AG199" s="47"/>
      <c r="AH199" s="48"/>
      <c r="AI199" s="48" t="s">
        <v>117</v>
      </c>
      <c r="AJ199" s="47"/>
      <c r="AK199" s="48"/>
      <c r="AL199" s="48"/>
      <c r="AM199" s="47"/>
      <c r="AN199" s="180">
        <f t="shared" si="36"/>
        <v>4</v>
      </c>
      <c r="AO199" s="180">
        <f t="shared" si="37"/>
        <v>3</v>
      </c>
      <c r="AP199" s="47"/>
      <c r="AQ199" s="200">
        <f t="shared" si="38"/>
        <v>1</v>
      </c>
      <c r="AR199" s="200">
        <f t="shared" si="39"/>
        <v>1</v>
      </c>
      <c r="AS199" s="200">
        <f t="shared" si="40"/>
        <v>1</v>
      </c>
      <c r="AT199" s="200">
        <f t="shared" si="41"/>
        <v>1</v>
      </c>
      <c r="AU199" s="34"/>
      <c r="AV199" s="200">
        <f t="shared" si="42"/>
        <v>1</v>
      </c>
      <c r="AW199" s="200">
        <f t="shared" si="43"/>
        <v>1</v>
      </c>
      <c r="AX199" s="200">
        <f t="shared" si="44"/>
        <v>1</v>
      </c>
      <c r="AY199" s="200">
        <f t="shared" si="45"/>
        <v>0</v>
      </c>
      <c r="AZ199" s="200">
        <f t="shared" si="46"/>
        <v>1</v>
      </c>
      <c r="BA199" s="34"/>
      <c r="BB199" s="200">
        <f t="shared" si="47"/>
        <v>1</v>
      </c>
      <c r="BD199" s="218"/>
      <c r="BE199" s="218"/>
      <c r="BF199" s="218"/>
      <c r="BG199" s="218"/>
      <c r="BH199" s="218"/>
      <c r="BI199" s="218"/>
      <c r="BJ199" s="218"/>
      <c r="BK199" s="218"/>
      <c r="BL199" s="218"/>
      <c r="BM199" s="218"/>
      <c r="BN199" s="218"/>
      <c r="BO199" s="221"/>
      <c r="BP199" s="221"/>
      <c r="BQ199" s="221"/>
      <c r="BR199" s="221"/>
      <c r="BS199" s="221"/>
      <c r="BT199" s="221"/>
      <c r="BU199" s="221"/>
      <c r="BV199" s="221"/>
      <c r="BW199" s="221"/>
      <c r="BX199" s="221"/>
      <c r="BY199" s="221"/>
    </row>
    <row r="200" spans="1:77" ht="18.95" customHeight="1" x14ac:dyDescent="0.25">
      <c r="A200" s="234"/>
      <c r="B200" s="78" t="s">
        <v>5</v>
      </c>
      <c r="C200" s="79">
        <v>42568</v>
      </c>
      <c r="D200" s="47"/>
      <c r="E200" s="48" t="s">
        <v>66</v>
      </c>
      <c r="F200" s="48" t="s">
        <v>109</v>
      </c>
      <c r="G200" s="48" t="s">
        <v>91</v>
      </c>
      <c r="H200" s="48" t="s">
        <v>54</v>
      </c>
      <c r="I200" s="47"/>
      <c r="J200" s="48"/>
      <c r="K200" s="48"/>
      <c r="L200" s="48"/>
      <c r="M200" s="48"/>
      <c r="N200" s="47"/>
      <c r="O200" s="48"/>
      <c r="P200" s="48"/>
      <c r="Q200" s="48"/>
      <c r="R200" s="48" t="s">
        <v>52</v>
      </c>
      <c r="S200" s="47"/>
      <c r="T200" s="48" t="s">
        <v>57</v>
      </c>
      <c r="U200" s="48" t="s">
        <v>58</v>
      </c>
      <c r="V200" s="48" t="s">
        <v>115</v>
      </c>
      <c r="W200" s="48" t="s">
        <v>112</v>
      </c>
      <c r="X200" s="49"/>
      <c r="Y200" s="47"/>
      <c r="Z200" s="85"/>
      <c r="AA200" s="86"/>
      <c r="AB200" s="48"/>
      <c r="AC200" s="48"/>
      <c r="AD200" s="47"/>
      <c r="AE200" s="48"/>
      <c r="AF200" s="48"/>
      <c r="AG200" s="47"/>
      <c r="AH200" s="48"/>
      <c r="AI200" s="48" t="s">
        <v>117</v>
      </c>
      <c r="AJ200" s="47"/>
      <c r="AK200" s="48"/>
      <c r="AL200" s="48"/>
      <c r="AM200" s="47"/>
      <c r="AN200" s="180">
        <f t="shared" si="36"/>
        <v>3</v>
      </c>
      <c r="AO200" s="180">
        <f t="shared" si="37"/>
        <v>4</v>
      </c>
      <c r="AP200" s="47"/>
      <c r="AQ200" s="200">
        <f t="shared" si="38"/>
        <v>0</v>
      </c>
      <c r="AR200" s="200">
        <f t="shared" si="39"/>
        <v>1</v>
      </c>
      <c r="AS200" s="200">
        <f t="shared" si="40"/>
        <v>1</v>
      </c>
      <c r="AT200" s="200">
        <f t="shared" si="41"/>
        <v>1</v>
      </c>
      <c r="AU200" s="34"/>
      <c r="AV200" s="200">
        <f t="shared" si="42"/>
        <v>1</v>
      </c>
      <c r="AW200" s="200">
        <f t="shared" si="43"/>
        <v>1</v>
      </c>
      <c r="AX200" s="200">
        <f t="shared" si="44"/>
        <v>1</v>
      </c>
      <c r="AY200" s="200">
        <f t="shared" si="45"/>
        <v>1</v>
      </c>
      <c r="AZ200" s="200">
        <f t="shared" si="46"/>
        <v>1</v>
      </c>
      <c r="BA200" s="34"/>
      <c r="BB200" s="200">
        <f t="shared" si="47"/>
        <v>1</v>
      </c>
      <c r="BD200" s="218"/>
      <c r="BE200" s="218"/>
      <c r="BF200" s="218"/>
      <c r="BG200" s="218"/>
      <c r="BH200" s="218"/>
      <c r="BI200" s="218"/>
      <c r="BJ200" s="218"/>
      <c r="BK200" s="218"/>
      <c r="BL200" s="218"/>
      <c r="BM200" s="218"/>
      <c r="BN200" s="218"/>
      <c r="BO200" s="221"/>
      <c r="BP200" s="221"/>
      <c r="BQ200" s="221"/>
      <c r="BR200" s="221"/>
      <c r="BS200" s="221"/>
      <c r="BT200" s="221"/>
      <c r="BU200" s="221"/>
      <c r="BV200" s="221"/>
      <c r="BW200" s="221"/>
      <c r="BX200" s="221"/>
      <c r="BY200" s="221"/>
    </row>
    <row r="201" spans="1:77" ht="18.95" customHeight="1" x14ac:dyDescent="0.25">
      <c r="A201" s="232">
        <v>30</v>
      </c>
      <c r="B201" s="78" t="s">
        <v>6</v>
      </c>
      <c r="C201" s="79">
        <v>42569</v>
      </c>
      <c r="D201" s="18"/>
      <c r="E201" s="17" t="s">
        <v>91</v>
      </c>
      <c r="F201" s="17" t="s">
        <v>67</v>
      </c>
      <c r="G201" s="17" t="s">
        <v>66</v>
      </c>
      <c r="H201" s="17" t="s">
        <v>54</v>
      </c>
      <c r="I201" s="18"/>
      <c r="J201" s="17"/>
      <c r="K201" s="17"/>
      <c r="L201" s="17"/>
      <c r="M201" s="17"/>
      <c r="N201" s="18"/>
      <c r="O201" s="17"/>
      <c r="P201" s="17"/>
      <c r="Q201" s="17"/>
      <c r="R201" s="177" t="s">
        <v>52</v>
      </c>
      <c r="S201" s="18"/>
      <c r="T201" s="17" t="s">
        <v>112</v>
      </c>
      <c r="U201" s="17" t="s">
        <v>115</v>
      </c>
      <c r="V201" s="17" t="s">
        <v>57</v>
      </c>
      <c r="W201" s="17" t="s">
        <v>58</v>
      </c>
      <c r="X201" s="18"/>
      <c r="Y201" s="5"/>
      <c r="Z201" s="83"/>
      <c r="AA201" s="82"/>
      <c r="AB201" s="177" t="s">
        <v>17</v>
      </c>
      <c r="AC201" s="44"/>
      <c r="AD201" s="18"/>
      <c r="AE201" s="174" t="s">
        <v>29</v>
      </c>
      <c r="AF201" s="17"/>
      <c r="AG201" s="18"/>
      <c r="AH201" s="17" t="s">
        <v>17</v>
      </c>
      <c r="AI201" s="109" t="s">
        <v>117</v>
      </c>
      <c r="AJ201" s="18"/>
      <c r="AK201" s="17" t="s">
        <v>29</v>
      </c>
      <c r="AL201" s="17"/>
      <c r="AM201" s="18"/>
      <c r="AN201" s="180">
        <f t="shared" si="36"/>
        <v>3</v>
      </c>
      <c r="AO201" s="180">
        <f t="shared" si="37"/>
        <v>4</v>
      </c>
      <c r="AP201" s="18"/>
      <c r="AQ201" s="200">
        <f t="shared" si="38"/>
        <v>1</v>
      </c>
      <c r="AR201" s="200">
        <f t="shared" si="39"/>
        <v>1</v>
      </c>
      <c r="AS201" s="200">
        <f t="shared" si="40"/>
        <v>1</v>
      </c>
      <c r="AT201" s="200">
        <f t="shared" si="41"/>
        <v>0</v>
      </c>
      <c r="AU201" s="34"/>
      <c r="AV201" s="200">
        <f t="shared" si="42"/>
        <v>1</v>
      </c>
      <c r="AW201" s="200">
        <f t="shared" si="43"/>
        <v>1</v>
      </c>
      <c r="AX201" s="200">
        <f t="shared" si="44"/>
        <v>1</v>
      </c>
      <c r="AY201" s="200">
        <f t="shared" si="45"/>
        <v>1</v>
      </c>
      <c r="AZ201" s="200">
        <f t="shared" si="46"/>
        <v>1</v>
      </c>
      <c r="BA201" s="34"/>
      <c r="BB201" s="200">
        <f t="shared" si="47"/>
        <v>1</v>
      </c>
      <c r="BD201" s="218"/>
      <c r="BE201" s="218"/>
      <c r="BF201" s="218"/>
      <c r="BG201" s="218"/>
      <c r="BH201" s="218"/>
      <c r="BI201" s="218"/>
      <c r="BJ201" s="218"/>
      <c r="BK201" s="218"/>
      <c r="BL201" s="218"/>
      <c r="BM201" s="218"/>
      <c r="BN201" s="218"/>
      <c r="BO201" s="221"/>
      <c r="BP201" s="221"/>
      <c r="BQ201" s="221"/>
      <c r="BR201" s="221"/>
      <c r="BS201" s="221"/>
      <c r="BT201" s="221"/>
      <c r="BU201" s="221"/>
      <c r="BV201" s="221"/>
      <c r="BW201" s="221"/>
      <c r="BX201" s="221"/>
      <c r="BY201" s="221"/>
    </row>
    <row r="202" spans="1:77" ht="18.95" customHeight="1" x14ac:dyDescent="0.25">
      <c r="A202" s="233"/>
      <c r="B202" s="78" t="s">
        <v>0</v>
      </c>
      <c r="C202" s="79">
        <v>42570</v>
      </c>
      <c r="D202" s="18"/>
      <c r="E202" s="17" t="s">
        <v>58</v>
      </c>
      <c r="F202" s="17" t="s">
        <v>57</v>
      </c>
      <c r="G202" s="17" t="s">
        <v>115</v>
      </c>
      <c r="H202" s="17" t="s">
        <v>54</v>
      </c>
      <c r="I202" s="18"/>
      <c r="J202" s="17" t="s">
        <v>54</v>
      </c>
      <c r="K202" s="17" t="s">
        <v>66</v>
      </c>
      <c r="L202" s="17" t="s">
        <v>109</v>
      </c>
      <c r="M202" s="17" t="s">
        <v>91</v>
      </c>
      <c r="N202" s="18"/>
      <c r="O202" s="17"/>
      <c r="P202" s="17"/>
      <c r="Q202" s="17"/>
      <c r="R202" s="177"/>
      <c r="S202" s="18"/>
      <c r="T202" s="17"/>
      <c r="U202" s="17"/>
      <c r="V202" s="17"/>
      <c r="W202" s="17"/>
      <c r="X202" s="18"/>
      <c r="Y202" s="5"/>
      <c r="Z202" s="83"/>
      <c r="AA202" s="82"/>
      <c r="AB202" s="177" t="s">
        <v>17</v>
      </c>
      <c r="AC202" s="44"/>
      <c r="AD202" s="18"/>
      <c r="AE202" s="17" t="s">
        <v>29</v>
      </c>
      <c r="AF202" s="17"/>
      <c r="AG202" s="18"/>
      <c r="AH202" s="17" t="s">
        <v>17</v>
      </c>
      <c r="AI202" s="109" t="s">
        <v>117</v>
      </c>
      <c r="AJ202" s="18"/>
      <c r="AK202" s="17" t="s">
        <v>29</v>
      </c>
      <c r="AL202" s="17"/>
      <c r="AM202" s="18"/>
      <c r="AN202" s="180">
        <f t="shared" si="36"/>
        <v>3</v>
      </c>
      <c r="AO202" s="180">
        <f t="shared" si="37"/>
        <v>3</v>
      </c>
      <c r="AP202" s="18"/>
      <c r="AQ202" s="200">
        <f t="shared" si="38"/>
        <v>0</v>
      </c>
      <c r="AR202" s="200">
        <f t="shared" si="39"/>
        <v>1</v>
      </c>
      <c r="AS202" s="200">
        <f t="shared" si="40"/>
        <v>1</v>
      </c>
      <c r="AT202" s="200">
        <f t="shared" si="41"/>
        <v>1</v>
      </c>
      <c r="AU202" s="34"/>
      <c r="AV202" s="200">
        <f t="shared" si="42"/>
        <v>0</v>
      </c>
      <c r="AW202" s="200">
        <f t="shared" si="43"/>
        <v>0</v>
      </c>
      <c r="AX202" s="200">
        <f t="shared" si="44"/>
        <v>1</v>
      </c>
      <c r="AY202" s="200">
        <f t="shared" si="45"/>
        <v>1</v>
      </c>
      <c r="AZ202" s="200">
        <f t="shared" si="46"/>
        <v>1</v>
      </c>
      <c r="BA202" s="34"/>
      <c r="BB202" s="200">
        <f t="shared" si="47"/>
        <v>1</v>
      </c>
      <c r="BD202" s="218"/>
      <c r="BE202" s="218"/>
      <c r="BF202" s="218"/>
      <c r="BG202" s="218"/>
      <c r="BH202" s="218"/>
      <c r="BI202" s="218"/>
      <c r="BJ202" s="218"/>
      <c r="BK202" s="218"/>
      <c r="BL202" s="218"/>
      <c r="BM202" s="218"/>
      <c r="BN202" s="218"/>
      <c r="BO202" s="221"/>
      <c r="BP202" s="221"/>
      <c r="BQ202" s="221"/>
      <c r="BR202" s="221"/>
      <c r="BS202" s="221"/>
      <c r="BT202" s="221"/>
      <c r="BU202" s="221"/>
      <c r="BV202" s="221"/>
      <c r="BW202" s="221"/>
      <c r="BX202" s="221"/>
      <c r="BY202" s="221"/>
    </row>
    <row r="203" spans="1:77" ht="18.95" customHeight="1" x14ac:dyDescent="0.25">
      <c r="A203" s="233"/>
      <c r="B203" s="78" t="s">
        <v>1</v>
      </c>
      <c r="C203" s="79">
        <v>42571</v>
      </c>
      <c r="D203" s="18"/>
      <c r="E203" s="17" t="s">
        <v>115</v>
      </c>
      <c r="F203" s="17" t="s">
        <v>112</v>
      </c>
      <c r="G203" s="17" t="s">
        <v>57</v>
      </c>
      <c r="H203" s="17" t="s">
        <v>54</v>
      </c>
      <c r="I203" s="18"/>
      <c r="J203" s="17" t="s">
        <v>54</v>
      </c>
      <c r="K203" s="17" t="s">
        <v>91</v>
      </c>
      <c r="L203" s="17" t="s">
        <v>67</v>
      </c>
      <c r="M203" s="17" t="s">
        <v>66</v>
      </c>
      <c r="N203" s="18"/>
      <c r="O203" s="17"/>
      <c r="P203" s="17"/>
      <c r="Q203" s="17"/>
      <c r="R203" s="177"/>
      <c r="S203" s="18"/>
      <c r="T203" s="17"/>
      <c r="U203" s="17"/>
      <c r="V203" s="17"/>
      <c r="W203" s="17"/>
      <c r="X203" s="18"/>
      <c r="Y203" s="5"/>
      <c r="Z203" s="83"/>
      <c r="AA203" s="82"/>
      <c r="AB203" s="177" t="s">
        <v>17</v>
      </c>
      <c r="AC203" s="44"/>
      <c r="AD203" s="18"/>
      <c r="AE203" s="17" t="s">
        <v>29</v>
      </c>
      <c r="AF203" s="17"/>
      <c r="AG203" s="18"/>
      <c r="AH203" s="17" t="s">
        <v>17</v>
      </c>
      <c r="AI203" s="109" t="s">
        <v>117</v>
      </c>
      <c r="AJ203" s="18"/>
      <c r="AK203" s="17" t="s">
        <v>29</v>
      </c>
      <c r="AL203" s="17"/>
      <c r="AM203" s="18"/>
      <c r="AN203" s="180">
        <f t="shared" si="36"/>
        <v>3</v>
      </c>
      <c r="AO203" s="180">
        <f t="shared" si="37"/>
        <v>3</v>
      </c>
      <c r="AP203" s="18"/>
      <c r="AQ203" s="200">
        <f t="shared" si="38"/>
        <v>1</v>
      </c>
      <c r="AR203" s="200">
        <f t="shared" si="39"/>
        <v>1</v>
      </c>
      <c r="AS203" s="200">
        <f t="shared" si="40"/>
        <v>1</v>
      </c>
      <c r="AT203" s="200">
        <f t="shared" si="41"/>
        <v>0</v>
      </c>
      <c r="AU203" s="34"/>
      <c r="AV203" s="200">
        <f t="shared" si="42"/>
        <v>1</v>
      </c>
      <c r="AW203" s="200">
        <f t="shared" si="43"/>
        <v>1</v>
      </c>
      <c r="AX203" s="200">
        <f t="shared" si="44"/>
        <v>1</v>
      </c>
      <c r="AY203" s="200">
        <f t="shared" si="45"/>
        <v>1</v>
      </c>
      <c r="AZ203" s="200">
        <f t="shared" si="46"/>
        <v>0</v>
      </c>
      <c r="BA203" s="34"/>
      <c r="BB203" s="200">
        <f t="shared" si="47"/>
        <v>1</v>
      </c>
      <c r="BD203" s="218"/>
      <c r="BE203" s="218"/>
      <c r="BF203" s="218"/>
      <c r="BG203" s="218"/>
      <c r="BH203" s="218"/>
      <c r="BI203" s="218"/>
      <c r="BJ203" s="218"/>
      <c r="BK203" s="218"/>
      <c r="BL203" s="218"/>
      <c r="BM203" s="218"/>
      <c r="BN203" s="218"/>
      <c r="BO203" s="221"/>
      <c r="BP203" s="221"/>
      <c r="BQ203" s="221"/>
      <c r="BR203" s="221"/>
      <c r="BS203" s="221"/>
      <c r="BT203" s="221"/>
      <c r="BU203" s="221"/>
      <c r="BV203" s="221"/>
      <c r="BW203" s="221"/>
      <c r="BX203" s="221"/>
      <c r="BY203" s="221"/>
    </row>
    <row r="204" spans="1:77" ht="18.95" customHeight="1" x14ac:dyDescent="0.25">
      <c r="A204" s="233"/>
      <c r="B204" s="78" t="s">
        <v>2</v>
      </c>
      <c r="C204" s="79">
        <v>42572</v>
      </c>
      <c r="D204" s="18"/>
      <c r="E204" s="17"/>
      <c r="F204" s="17"/>
      <c r="G204" s="17"/>
      <c r="H204" s="17" t="s">
        <v>52</v>
      </c>
      <c r="I204" s="18"/>
      <c r="J204" s="17" t="s">
        <v>54</v>
      </c>
      <c r="K204" s="17" t="s">
        <v>58</v>
      </c>
      <c r="L204" s="17" t="s">
        <v>57</v>
      </c>
      <c r="M204" s="17" t="s">
        <v>115</v>
      </c>
      <c r="N204" s="18"/>
      <c r="O204" s="17" t="s">
        <v>66</v>
      </c>
      <c r="P204" s="17" t="s">
        <v>67</v>
      </c>
      <c r="Q204" s="17" t="s">
        <v>91</v>
      </c>
      <c r="R204" s="177" t="s">
        <v>36</v>
      </c>
      <c r="S204" s="18"/>
      <c r="T204" s="17"/>
      <c r="U204" s="17"/>
      <c r="V204" s="17"/>
      <c r="W204" s="17"/>
      <c r="X204" s="18"/>
      <c r="Y204" s="5"/>
      <c r="Z204" s="83"/>
      <c r="AA204" s="82"/>
      <c r="AB204" s="177" t="s">
        <v>17</v>
      </c>
      <c r="AC204" s="44"/>
      <c r="AD204" s="18"/>
      <c r="AE204" s="17" t="s">
        <v>29</v>
      </c>
      <c r="AF204" s="17"/>
      <c r="AG204" s="18"/>
      <c r="AH204" s="17" t="s">
        <v>17</v>
      </c>
      <c r="AI204" s="109" t="s">
        <v>117</v>
      </c>
      <c r="AJ204" s="18"/>
      <c r="AK204" s="17" t="s">
        <v>29</v>
      </c>
      <c r="AL204" s="17"/>
      <c r="AM204" s="18"/>
      <c r="AN204" s="180">
        <f t="shared" si="36"/>
        <v>3</v>
      </c>
      <c r="AO204" s="180">
        <f t="shared" si="37"/>
        <v>3</v>
      </c>
      <c r="AP204" s="18"/>
      <c r="AQ204" s="200">
        <f t="shared" si="38"/>
        <v>1</v>
      </c>
      <c r="AR204" s="200">
        <f t="shared" si="39"/>
        <v>1</v>
      </c>
      <c r="AS204" s="200">
        <f t="shared" si="40"/>
        <v>1</v>
      </c>
      <c r="AT204" s="200">
        <f t="shared" si="41"/>
        <v>0</v>
      </c>
      <c r="AU204" s="34"/>
      <c r="AV204" s="200">
        <f t="shared" si="42"/>
        <v>0</v>
      </c>
      <c r="AW204" s="200">
        <f t="shared" si="43"/>
        <v>0</v>
      </c>
      <c r="AX204" s="200">
        <f t="shared" si="44"/>
        <v>1</v>
      </c>
      <c r="AY204" s="200">
        <f t="shared" si="45"/>
        <v>1</v>
      </c>
      <c r="AZ204" s="200">
        <f t="shared" si="46"/>
        <v>1</v>
      </c>
      <c r="BA204" s="34"/>
      <c r="BB204" s="200">
        <f t="shared" si="47"/>
        <v>1</v>
      </c>
      <c r="BD204" s="218"/>
      <c r="BE204" s="218"/>
      <c r="BF204" s="218"/>
      <c r="BG204" s="218"/>
      <c r="BH204" s="218"/>
      <c r="BI204" s="218"/>
      <c r="BJ204" s="218"/>
      <c r="BK204" s="218"/>
      <c r="BL204" s="218"/>
      <c r="BM204" s="218"/>
      <c r="BN204" s="218"/>
      <c r="BO204" s="221"/>
      <c r="BP204" s="221"/>
      <c r="BQ204" s="221"/>
      <c r="BR204" s="221"/>
      <c r="BS204" s="221"/>
      <c r="BT204" s="221"/>
      <c r="BU204" s="221"/>
      <c r="BV204" s="221"/>
      <c r="BW204" s="221"/>
      <c r="BX204" s="221"/>
      <c r="BY204" s="221"/>
    </row>
    <row r="205" spans="1:77" ht="18.95" customHeight="1" x14ac:dyDescent="0.25">
      <c r="A205" s="233"/>
      <c r="B205" s="78" t="s">
        <v>3</v>
      </c>
      <c r="C205" s="79">
        <v>42573</v>
      </c>
      <c r="D205" s="18"/>
      <c r="E205" s="17"/>
      <c r="F205" s="17"/>
      <c r="G205" s="17"/>
      <c r="H205" s="17" t="s">
        <v>52</v>
      </c>
      <c r="I205" s="18"/>
      <c r="J205" s="17" t="s">
        <v>54</v>
      </c>
      <c r="K205" s="17" t="s">
        <v>115</v>
      </c>
      <c r="L205" s="17" t="s">
        <v>112</v>
      </c>
      <c r="M205" s="17" t="s">
        <v>57</v>
      </c>
      <c r="N205" s="18"/>
      <c r="O205" s="17" t="s">
        <v>91</v>
      </c>
      <c r="P205" s="17" t="s">
        <v>109</v>
      </c>
      <c r="Q205" s="17" t="s">
        <v>66</v>
      </c>
      <c r="R205" s="177" t="s">
        <v>36</v>
      </c>
      <c r="S205" s="18"/>
      <c r="T205" s="17"/>
      <c r="U205" s="17"/>
      <c r="V205" s="17"/>
      <c r="W205" s="17"/>
      <c r="X205" s="18"/>
      <c r="Y205" s="5"/>
      <c r="Z205" s="83"/>
      <c r="AA205" s="82"/>
      <c r="AB205" s="177" t="s">
        <v>16</v>
      </c>
      <c r="AC205" s="44" t="s">
        <v>117</v>
      </c>
      <c r="AD205" s="18"/>
      <c r="AE205" s="17" t="s">
        <v>28</v>
      </c>
      <c r="AF205" s="17"/>
      <c r="AG205" s="18"/>
      <c r="AH205" s="17" t="s">
        <v>16</v>
      </c>
      <c r="AI205" s="109"/>
      <c r="AJ205" s="18"/>
      <c r="AK205" s="17" t="s">
        <v>28</v>
      </c>
      <c r="AL205" s="17"/>
      <c r="AM205" s="18"/>
      <c r="AN205" s="180">
        <f t="shared" si="36"/>
        <v>3</v>
      </c>
      <c r="AO205" s="180">
        <f t="shared" si="37"/>
        <v>3</v>
      </c>
      <c r="AP205" s="18"/>
      <c r="AQ205" s="200">
        <f t="shared" si="38"/>
        <v>0</v>
      </c>
      <c r="AR205" s="200">
        <f t="shared" si="39"/>
        <v>1</v>
      </c>
      <c r="AS205" s="200">
        <f t="shared" si="40"/>
        <v>1</v>
      </c>
      <c r="AT205" s="200">
        <f t="shared" si="41"/>
        <v>1</v>
      </c>
      <c r="AU205" s="34"/>
      <c r="AV205" s="200">
        <f t="shared" si="42"/>
        <v>1</v>
      </c>
      <c r="AW205" s="200">
        <f t="shared" si="43"/>
        <v>1</v>
      </c>
      <c r="AX205" s="200">
        <f t="shared" si="44"/>
        <v>1</v>
      </c>
      <c r="AY205" s="200">
        <f t="shared" si="45"/>
        <v>1</v>
      </c>
      <c r="AZ205" s="200">
        <f t="shared" si="46"/>
        <v>0</v>
      </c>
      <c r="BA205" s="34"/>
      <c r="BB205" s="200">
        <f t="shared" si="47"/>
        <v>1</v>
      </c>
      <c r="BD205" s="218"/>
      <c r="BE205" s="218"/>
      <c r="BF205" s="218"/>
      <c r="BG205" s="218"/>
      <c r="BH205" s="218"/>
      <c r="BI205" s="218"/>
      <c r="BJ205" s="218"/>
      <c r="BK205" s="218"/>
      <c r="BL205" s="218"/>
      <c r="BM205" s="218"/>
      <c r="BN205" s="218"/>
      <c r="BO205" s="221"/>
      <c r="BP205" s="221"/>
      <c r="BQ205" s="221"/>
      <c r="BR205" s="221"/>
      <c r="BS205" s="221"/>
      <c r="BT205" s="221"/>
      <c r="BU205" s="221"/>
      <c r="BV205" s="221"/>
      <c r="BW205" s="221"/>
      <c r="BX205" s="221"/>
      <c r="BY205" s="221"/>
    </row>
    <row r="206" spans="1:77" ht="18.95" customHeight="1" x14ac:dyDescent="0.25">
      <c r="A206" s="233"/>
      <c r="B206" s="78" t="s">
        <v>4</v>
      </c>
      <c r="C206" s="79">
        <v>42574</v>
      </c>
      <c r="D206" s="47"/>
      <c r="E206" s="48"/>
      <c r="F206" s="48"/>
      <c r="G206" s="48"/>
      <c r="H206" s="48" t="s">
        <v>52</v>
      </c>
      <c r="I206" s="47"/>
      <c r="J206" s="48" t="s">
        <v>52</v>
      </c>
      <c r="K206" s="48"/>
      <c r="L206" s="48"/>
      <c r="M206" s="48"/>
      <c r="N206" s="47"/>
      <c r="O206" s="48" t="s">
        <v>58</v>
      </c>
      <c r="P206" s="48" t="s">
        <v>112</v>
      </c>
      <c r="Q206" s="48" t="s">
        <v>115</v>
      </c>
      <c r="R206" s="48"/>
      <c r="S206" s="47"/>
      <c r="T206" s="48" t="s">
        <v>66</v>
      </c>
      <c r="U206" s="48" t="s">
        <v>109</v>
      </c>
      <c r="V206" s="48" t="s">
        <v>67</v>
      </c>
      <c r="W206" s="48" t="s">
        <v>91</v>
      </c>
      <c r="X206" s="49"/>
      <c r="Y206" s="47"/>
      <c r="Z206" s="85"/>
      <c r="AA206" s="86"/>
      <c r="AB206" s="48"/>
      <c r="AC206" s="48" t="s">
        <v>117</v>
      </c>
      <c r="AD206" s="47"/>
      <c r="AE206" s="48"/>
      <c r="AF206" s="48"/>
      <c r="AG206" s="47"/>
      <c r="AH206" s="48"/>
      <c r="AI206" s="48"/>
      <c r="AJ206" s="47"/>
      <c r="AK206" s="48"/>
      <c r="AL206" s="48"/>
      <c r="AM206" s="47"/>
      <c r="AN206" s="180">
        <f t="shared" si="36"/>
        <v>4</v>
      </c>
      <c r="AO206" s="180">
        <f t="shared" si="37"/>
        <v>3</v>
      </c>
      <c r="AP206" s="47"/>
      <c r="AQ206" s="200">
        <f t="shared" si="38"/>
        <v>1</v>
      </c>
      <c r="AR206" s="200">
        <f t="shared" si="39"/>
        <v>1</v>
      </c>
      <c r="AS206" s="200">
        <f t="shared" si="40"/>
        <v>1</v>
      </c>
      <c r="AT206" s="200">
        <f t="shared" si="41"/>
        <v>1</v>
      </c>
      <c r="AU206" s="34"/>
      <c r="AV206" s="200">
        <f t="shared" si="42"/>
        <v>1</v>
      </c>
      <c r="AW206" s="200">
        <f t="shared" si="43"/>
        <v>1</v>
      </c>
      <c r="AX206" s="200">
        <f t="shared" si="44"/>
        <v>0</v>
      </c>
      <c r="AY206" s="200">
        <f t="shared" si="45"/>
        <v>1</v>
      </c>
      <c r="AZ206" s="200">
        <f t="shared" si="46"/>
        <v>1</v>
      </c>
      <c r="BA206" s="34"/>
      <c r="BB206" s="200">
        <f t="shared" si="47"/>
        <v>1</v>
      </c>
      <c r="BD206" s="218"/>
      <c r="BE206" s="218"/>
      <c r="BF206" s="218"/>
      <c r="BG206" s="218"/>
      <c r="BH206" s="218"/>
      <c r="BI206" s="218"/>
      <c r="BJ206" s="218"/>
      <c r="BK206" s="218"/>
      <c r="BL206" s="218"/>
      <c r="BM206" s="218"/>
      <c r="BN206" s="218"/>
      <c r="BO206" s="221"/>
      <c r="BP206" s="221"/>
      <c r="BQ206" s="221"/>
      <c r="BR206" s="221"/>
      <c r="BS206" s="221"/>
      <c r="BT206" s="221"/>
      <c r="BU206" s="221"/>
      <c r="BV206" s="221"/>
      <c r="BW206" s="221"/>
      <c r="BX206" s="221"/>
      <c r="BY206" s="221"/>
    </row>
    <row r="207" spans="1:77" ht="18.95" customHeight="1" x14ac:dyDescent="0.25">
      <c r="A207" s="234"/>
      <c r="B207" s="78" t="s">
        <v>5</v>
      </c>
      <c r="C207" s="79">
        <v>42575</v>
      </c>
      <c r="D207" s="47"/>
      <c r="E207" s="48"/>
      <c r="F207" s="48"/>
      <c r="G207" s="48"/>
      <c r="H207" s="48" t="s">
        <v>52</v>
      </c>
      <c r="I207" s="47"/>
      <c r="J207" s="48" t="s">
        <v>52</v>
      </c>
      <c r="K207" s="48"/>
      <c r="L207" s="48"/>
      <c r="M207" s="48"/>
      <c r="N207" s="47"/>
      <c r="O207" s="48" t="s">
        <v>115</v>
      </c>
      <c r="P207" s="48" t="s">
        <v>58</v>
      </c>
      <c r="Q207" s="48" t="s">
        <v>57</v>
      </c>
      <c r="R207" s="48"/>
      <c r="S207" s="47"/>
      <c r="T207" s="48" t="s">
        <v>91</v>
      </c>
      <c r="U207" s="48" t="s">
        <v>67</v>
      </c>
      <c r="V207" s="48" t="s">
        <v>109</v>
      </c>
      <c r="W207" s="48" t="s">
        <v>66</v>
      </c>
      <c r="X207" s="49"/>
      <c r="Y207" s="47"/>
      <c r="Z207" s="85"/>
      <c r="AA207" s="86"/>
      <c r="AB207" s="48"/>
      <c r="AC207" s="48" t="s">
        <v>117</v>
      </c>
      <c r="AD207" s="47"/>
      <c r="AE207" s="48"/>
      <c r="AF207" s="48"/>
      <c r="AG207" s="47"/>
      <c r="AH207" s="48"/>
      <c r="AI207" s="48"/>
      <c r="AJ207" s="47"/>
      <c r="AK207" s="48"/>
      <c r="AL207" s="48"/>
      <c r="AM207" s="47"/>
      <c r="AN207" s="180">
        <f t="shared" si="36"/>
        <v>4</v>
      </c>
      <c r="AO207" s="180">
        <f t="shared" si="37"/>
        <v>3</v>
      </c>
      <c r="AP207" s="47"/>
      <c r="AQ207" s="200">
        <f t="shared" si="38"/>
        <v>1</v>
      </c>
      <c r="AR207" s="200">
        <f t="shared" si="39"/>
        <v>1</v>
      </c>
      <c r="AS207" s="200">
        <f t="shared" si="40"/>
        <v>1</v>
      </c>
      <c r="AT207" s="200">
        <f t="shared" si="41"/>
        <v>1</v>
      </c>
      <c r="AU207" s="34"/>
      <c r="AV207" s="200">
        <f t="shared" si="42"/>
        <v>0</v>
      </c>
      <c r="AW207" s="200">
        <f t="shared" si="43"/>
        <v>0</v>
      </c>
      <c r="AX207" s="200">
        <f t="shared" si="44"/>
        <v>1</v>
      </c>
      <c r="AY207" s="200">
        <f t="shared" si="45"/>
        <v>1</v>
      </c>
      <c r="AZ207" s="200">
        <f t="shared" si="46"/>
        <v>1</v>
      </c>
      <c r="BA207" s="34"/>
      <c r="BB207" s="200">
        <f t="shared" si="47"/>
        <v>1</v>
      </c>
      <c r="BD207" s="218"/>
      <c r="BE207" s="218"/>
      <c r="BF207" s="218"/>
      <c r="BG207" s="218"/>
      <c r="BH207" s="218"/>
      <c r="BI207" s="218"/>
      <c r="BJ207" s="218"/>
      <c r="BK207" s="218"/>
      <c r="BL207" s="218"/>
      <c r="BM207" s="218"/>
      <c r="BN207" s="218"/>
      <c r="BO207" s="221"/>
      <c r="BP207" s="221"/>
      <c r="BQ207" s="221"/>
      <c r="BR207" s="221"/>
      <c r="BS207" s="221"/>
      <c r="BT207" s="221"/>
      <c r="BU207" s="221"/>
      <c r="BV207" s="221"/>
      <c r="BW207" s="221"/>
      <c r="BX207" s="221"/>
      <c r="BY207" s="221"/>
    </row>
    <row r="208" spans="1:77" ht="18.95" customHeight="1" x14ac:dyDescent="0.25">
      <c r="A208" s="232">
        <v>31</v>
      </c>
      <c r="B208" s="78" t="s">
        <v>6</v>
      </c>
      <c r="C208" s="79">
        <v>42576</v>
      </c>
      <c r="D208" s="18"/>
      <c r="E208" s="17" t="s">
        <v>109</v>
      </c>
      <c r="F208" s="17" t="s">
        <v>66</v>
      </c>
      <c r="G208" s="17" t="s">
        <v>67</v>
      </c>
      <c r="H208" s="17" t="s">
        <v>54</v>
      </c>
      <c r="I208" s="18"/>
      <c r="J208" s="17" t="s">
        <v>52</v>
      </c>
      <c r="K208" s="17"/>
      <c r="L208" s="17"/>
      <c r="M208" s="17"/>
      <c r="N208" s="18"/>
      <c r="O208" s="17"/>
      <c r="P208" s="17"/>
      <c r="Q208" s="17"/>
      <c r="R208" s="177" t="s">
        <v>36</v>
      </c>
      <c r="S208" s="18"/>
      <c r="T208" s="17" t="s">
        <v>58</v>
      </c>
      <c r="U208" s="17" t="s">
        <v>57</v>
      </c>
      <c r="V208" s="17" t="s">
        <v>112</v>
      </c>
      <c r="W208" s="17" t="s">
        <v>115</v>
      </c>
      <c r="X208" s="18"/>
      <c r="Y208" s="5"/>
      <c r="Z208" s="83"/>
      <c r="AA208" s="82"/>
      <c r="AB208" s="177" t="s">
        <v>17</v>
      </c>
      <c r="AC208" s="44"/>
      <c r="AD208" s="18"/>
      <c r="AE208" s="209" t="s">
        <v>36</v>
      </c>
      <c r="AF208" s="17"/>
      <c r="AG208" s="18"/>
      <c r="AH208" s="17" t="s">
        <v>53</v>
      </c>
      <c r="AI208" s="17"/>
      <c r="AJ208" s="18"/>
      <c r="AK208" s="17" t="s">
        <v>17</v>
      </c>
      <c r="AL208" s="168" t="s">
        <v>117</v>
      </c>
      <c r="AM208" s="18"/>
      <c r="AN208" s="180">
        <f t="shared" si="36"/>
        <v>3</v>
      </c>
      <c r="AO208" s="180">
        <f t="shared" si="37"/>
        <v>4</v>
      </c>
      <c r="AP208" s="18"/>
      <c r="AQ208" s="200">
        <f t="shared" si="38"/>
        <v>1</v>
      </c>
      <c r="AR208" s="200">
        <f t="shared" si="39"/>
        <v>1</v>
      </c>
      <c r="AS208" s="200">
        <f t="shared" si="40"/>
        <v>0</v>
      </c>
      <c r="AT208" s="200">
        <f t="shared" si="41"/>
        <v>1</v>
      </c>
      <c r="AU208" s="34"/>
      <c r="AV208" s="200">
        <f t="shared" si="42"/>
        <v>1</v>
      </c>
      <c r="AW208" s="200">
        <f t="shared" si="43"/>
        <v>1</v>
      </c>
      <c r="AX208" s="200">
        <f t="shared" si="44"/>
        <v>1</v>
      </c>
      <c r="AY208" s="200">
        <f t="shared" si="45"/>
        <v>1</v>
      </c>
      <c r="AZ208" s="200">
        <f t="shared" si="46"/>
        <v>1</v>
      </c>
      <c r="BA208" s="34"/>
      <c r="BB208" s="200">
        <f t="shared" si="47"/>
        <v>1</v>
      </c>
      <c r="BD208" s="218"/>
      <c r="BE208" s="218"/>
      <c r="BF208" s="218"/>
      <c r="BG208" s="218"/>
      <c r="BH208" s="218"/>
      <c r="BI208" s="218"/>
      <c r="BJ208" s="218"/>
      <c r="BK208" s="218"/>
      <c r="BL208" s="218"/>
      <c r="BM208" s="218"/>
      <c r="BN208" s="218"/>
      <c r="BO208" s="221"/>
      <c r="BP208" s="221"/>
      <c r="BQ208" s="221"/>
      <c r="BR208" s="221"/>
      <c r="BS208" s="221"/>
      <c r="BT208" s="221"/>
      <c r="BU208" s="221"/>
      <c r="BV208" s="221"/>
      <c r="BW208" s="221"/>
      <c r="BX208" s="221"/>
      <c r="BY208" s="221"/>
    </row>
    <row r="209" spans="1:77" ht="18.95" customHeight="1" x14ac:dyDescent="0.25">
      <c r="A209" s="233"/>
      <c r="B209" s="78" t="s">
        <v>0</v>
      </c>
      <c r="C209" s="79">
        <v>42577</v>
      </c>
      <c r="D209" s="18"/>
      <c r="E209" s="17" t="s">
        <v>67</v>
      </c>
      <c r="F209" s="17" t="s">
        <v>91</v>
      </c>
      <c r="G209" s="17" t="s">
        <v>109</v>
      </c>
      <c r="H209" s="17" t="s">
        <v>54</v>
      </c>
      <c r="I209" s="18"/>
      <c r="J209" s="17"/>
      <c r="K209" s="17"/>
      <c r="L209" s="17"/>
      <c r="M209" s="17"/>
      <c r="N209" s="18"/>
      <c r="O209" s="17"/>
      <c r="P209" s="17"/>
      <c r="Q209" s="17"/>
      <c r="R209" s="177" t="s">
        <v>36</v>
      </c>
      <c r="S209" s="18"/>
      <c r="T209" s="17" t="s">
        <v>115</v>
      </c>
      <c r="U209" s="17" t="s">
        <v>112</v>
      </c>
      <c r="V209" s="17" t="s">
        <v>58</v>
      </c>
      <c r="W209" s="17" t="s">
        <v>57</v>
      </c>
      <c r="X209" s="18"/>
      <c r="Y209" s="5"/>
      <c r="Z209" s="83"/>
      <c r="AA209" s="82"/>
      <c r="AB209" s="177" t="s">
        <v>17</v>
      </c>
      <c r="AC209" s="44"/>
      <c r="AD209" s="18"/>
      <c r="AE209" s="209" t="s">
        <v>36</v>
      </c>
      <c r="AF209" s="17"/>
      <c r="AG209" s="18"/>
      <c r="AH209" s="17" t="s">
        <v>53</v>
      </c>
      <c r="AI209" s="17"/>
      <c r="AJ209" s="18"/>
      <c r="AK209" s="17" t="s">
        <v>17</v>
      </c>
      <c r="AL209" s="168" t="s">
        <v>117</v>
      </c>
      <c r="AM209" s="18"/>
      <c r="AN209" s="180">
        <f t="shared" si="36"/>
        <v>3</v>
      </c>
      <c r="AO209" s="180">
        <f t="shared" si="37"/>
        <v>4</v>
      </c>
      <c r="AP209" s="18"/>
      <c r="AQ209" s="200">
        <f t="shared" si="38"/>
        <v>1</v>
      </c>
      <c r="AR209" s="200">
        <f t="shared" si="39"/>
        <v>0</v>
      </c>
      <c r="AS209" s="200">
        <f t="shared" si="40"/>
        <v>1</v>
      </c>
      <c r="AT209" s="200">
        <f t="shared" si="41"/>
        <v>1</v>
      </c>
      <c r="AU209" s="34"/>
      <c r="AV209" s="200">
        <f t="shared" si="42"/>
        <v>1</v>
      </c>
      <c r="AW209" s="200">
        <f t="shared" si="43"/>
        <v>1</v>
      </c>
      <c r="AX209" s="200">
        <f t="shared" si="44"/>
        <v>1</v>
      </c>
      <c r="AY209" s="200">
        <f t="shared" si="45"/>
        <v>1</v>
      </c>
      <c r="AZ209" s="200">
        <f t="shared" si="46"/>
        <v>1</v>
      </c>
      <c r="BA209" s="34"/>
      <c r="BB209" s="200">
        <f t="shared" si="47"/>
        <v>1</v>
      </c>
      <c r="BD209" s="218"/>
      <c r="BE209" s="218"/>
      <c r="BF209" s="218"/>
      <c r="BG209" s="218"/>
      <c r="BH209" s="218"/>
      <c r="BI209" s="218"/>
      <c r="BJ209" s="218"/>
      <c r="BK209" s="218"/>
      <c r="BL209" s="218"/>
      <c r="BM209" s="218"/>
      <c r="BN209" s="218"/>
      <c r="BO209" s="221"/>
      <c r="BP209" s="221"/>
      <c r="BQ209" s="221"/>
      <c r="BR209" s="221"/>
      <c r="BS209" s="221"/>
      <c r="BT209" s="221"/>
      <c r="BU209" s="221"/>
      <c r="BV209" s="221"/>
      <c r="BW209" s="221"/>
      <c r="BX209" s="221"/>
      <c r="BY209" s="221"/>
    </row>
    <row r="210" spans="1:77" ht="18.95" customHeight="1" x14ac:dyDescent="0.25">
      <c r="A210" s="233"/>
      <c r="B210" s="78" t="s">
        <v>1</v>
      </c>
      <c r="C210" s="79">
        <v>42578</v>
      </c>
      <c r="D210" s="18"/>
      <c r="E210" s="17" t="s">
        <v>57</v>
      </c>
      <c r="F210" s="17" t="s">
        <v>58</v>
      </c>
      <c r="G210" s="17" t="s">
        <v>112</v>
      </c>
      <c r="H210" s="17" t="s">
        <v>54</v>
      </c>
      <c r="I210" s="18"/>
      <c r="J210" s="17" t="s">
        <v>91</v>
      </c>
      <c r="K210" s="17" t="s">
        <v>116</v>
      </c>
      <c r="L210" s="17" t="s">
        <v>54</v>
      </c>
      <c r="M210" s="17" t="s">
        <v>67</v>
      </c>
      <c r="N210" s="18"/>
      <c r="O210" s="17"/>
      <c r="P210" s="17"/>
      <c r="Q210" s="17"/>
      <c r="R210" s="177" t="s">
        <v>36</v>
      </c>
      <c r="S210" s="18"/>
      <c r="T210" s="17"/>
      <c r="U210" s="17"/>
      <c r="V210" s="17"/>
      <c r="W210" s="17"/>
      <c r="X210" s="18"/>
      <c r="Y210" s="5"/>
      <c r="Z210" s="83"/>
      <c r="AA210" s="82"/>
      <c r="AB210" s="177" t="s">
        <v>17</v>
      </c>
      <c r="AC210" s="44"/>
      <c r="AD210" s="18"/>
      <c r="AE210" s="17"/>
      <c r="AF210" s="17"/>
      <c r="AG210" s="18"/>
      <c r="AH210" s="17" t="s">
        <v>53</v>
      </c>
      <c r="AI210" s="17"/>
      <c r="AJ210" s="18"/>
      <c r="AK210" s="209" t="s">
        <v>36</v>
      </c>
      <c r="AL210" s="168" t="s">
        <v>117</v>
      </c>
      <c r="AM210" s="18"/>
      <c r="AN210" s="180">
        <f t="shared" si="36"/>
        <v>3</v>
      </c>
      <c r="AO210" s="180">
        <f t="shared" si="37"/>
        <v>3</v>
      </c>
      <c r="AP210" s="18"/>
      <c r="AQ210" s="200">
        <f t="shared" si="38"/>
        <v>1</v>
      </c>
      <c r="AR210" s="200">
        <f t="shared" si="39"/>
        <v>0</v>
      </c>
      <c r="AS210" s="200">
        <f t="shared" si="40"/>
        <v>1</v>
      </c>
      <c r="AT210" s="200">
        <f t="shared" si="41"/>
        <v>1</v>
      </c>
      <c r="AU210" s="34"/>
      <c r="AV210" s="200">
        <f t="shared" si="42"/>
        <v>1</v>
      </c>
      <c r="AW210" s="200">
        <f t="shared" si="43"/>
        <v>1</v>
      </c>
      <c r="AX210" s="200">
        <f t="shared" si="44"/>
        <v>1</v>
      </c>
      <c r="AY210" s="200">
        <f t="shared" si="45"/>
        <v>0</v>
      </c>
      <c r="AZ210" s="200">
        <f t="shared" si="46"/>
        <v>1</v>
      </c>
      <c r="BA210" s="34"/>
      <c r="BB210" s="200">
        <f t="shared" si="47"/>
        <v>1</v>
      </c>
      <c r="BD210" s="218"/>
      <c r="BE210" s="218"/>
      <c r="BF210" s="218"/>
      <c r="BG210" s="218"/>
      <c r="BH210" s="218"/>
      <c r="BI210" s="218"/>
      <c r="BJ210" s="218"/>
      <c r="BK210" s="218"/>
      <c r="BL210" s="218"/>
      <c r="BM210" s="218"/>
      <c r="BN210" s="218"/>
      <c r="BO210" s="221"/>
      <c r="BP210" s="221"/>
      <c r="BQ210" s="221"/>
      <c r="BR210" s="221"/>
      <c r="BS210" s="221"/>
      <c r="BT210" s="221"/>
      <c r="BU210" s="221"/>
      <c r="BV210" s="221"/>
      <c r="BW210" s="221"/>
      <c r="BX210" s="221"/>
      <c r="BY210" s="221"/>
    </row>
    <row r="211" spans="1:77" ht="18.95" customHeight="1" x14ac:dyDescent="0.25">
      <c r="A211" s="233"/>
      <c r="B211" s="78" t="s">
        <v>2</v>
      </c>
      <c r="C211" s="79">
        <v>42579</v>
      </c>
      <c r="D211" s="18"/>
      <c r="E211" s="17" t="s">
        <v>112</v>
      </c>
      <c r="F211" s="17" t="s">
        <v>115</v>
      </c>
      <c r="G211" s="17" t="s">
        <v>58</v>
      </c>
      <c r="H211" s="17" t="s">
        <v>54</v>
      </c>
      <c r="I211" s="18"/>
      <c r="J211" s="17" t="s">
        <v>66</v>
      </c>
      <c r="K211" s="17" t="s">
        <v>67</v>
      </c>
      <c r="L211" s="17" t="s">
        <v>54</v>
      </c>
      <c r="M211" s="17" t="s">
        <v>109</v>
      </c>
      <c r="N211" s="18"/>
      <c r="O211" s="17"/>
      <c r="P211" s="17"/>
      <c r="Q211" s="17"/>
      <c r="R211" s="177" t="s">
        <v>36</v>
      </c>
      <c r="S211" s="18"/>
      <c r="T211" s="17"/>
      <c r="U211" s="17"/>
      <c r="V211" s="17"/>
      <c r="W211" s="17"/>
      <c r="X211" s="18"/>
      <c r="Y211" s="5"/>
      <c r="Z211" s="83"/>
      <c r="AA211" s="82"/>
      <c r="AB211" s="177" t="s">
        <v>17</v>
      </c>
      <c r="AC211" s="44"/>
      <c r="AD211" s="18"/>
      <c r="AE211" s="17"/>
      <c r="AF211" s="17"/>
      <c r="AG211" s="18"/>
      <c r="AH211" s="17" t="s">
        <v>53</v>
      </c>
      <c r="AI211" s="17"/>
      <c r="AJ211" s="18"/>
      <c r="AK211" s="209" t="s">
        <v>36</v>
      </c>
      <c r="AL211" s="168" t="s">
        <v>117</v>
      </c>
      <c r="AM211" s="18"/>
      <c r="AN211" s="180">
        <f t="shared" si="36"/>
        <v>3</v>
      </c>
      <c r="AO211" s="180">
        <f t="shared" si="37"/>
        <v>3</v>
      </c>
      <c r="AP211" s="18"/>
      <c r="AQ211" s="200">
        <f t="shared" si="38"/>
        <v>1</v>
      </c>
      <c r="AR211" s="200">
        <f t="shared" si="39"/>
        <v>1</v>
      </c>
      <c r="AS211" s="200">
        <f t="shared" si="40"/>
        <v>0</v>
      </c>
      <c r="AT211" s="200">
        <f t="shared" si="41"/>
        <v>1</v>
      </c>
      <c r="AU211" s="34"/>
      <c r="AV211" s="200">
        <f t="shared" si="42"/>
        <v>1</v>
      </c>
      <c r="AW211" s="200">
        <f t="shared" si="43"/>
        <v>1</v>
      </c>
      <c r="AX211" s="200">
        <f t="shared" si="44"/>
        <v>0</v>
      </c>
      <c r="AY211" s="200">
        <f t="shared" si="45"/>
        <v>1</v>
      </c>
      <c r="AZ211" s="200">
        <f t="shared" si="46"/>
        <v>1</v>
      </c>
      <c r="BA211" s="34"/>
      <c r="BB211" s="200">
        <f t="shared" si="47"/>
        <v>1</v>
      </c>
      <c r="BD211" s="218"/>
      <c r="BE211" s="218"/>
      <c r="BF211" s="218"/>
      <c r="BG211" s="218"/>
      <c r="BH211" s="218"/>
      <c r="BI211" s="218"/>
      <c r="BJ211" s="218"/>
      <c r="BK211" s="218"/>
      <c r="BL211" s="218"/>
      <c r="BM211" s="218"/>
      <c r="BN211" s="218"/>
      <c r="BO211" s="221"/>
      <c r="BP211" s="221"/>
      <c r="BQ211" s="221"/>
      <c r="BR211" s="221"/>
      <c r="BS211" s="221"/>
      <c r="BT211" s="221"/>
      <c r="BU211" s="221"/>
      <c r="BV211" s="221"/>
      <c r="BW211" s="221"/>
      <c r="BX211" s="221"/>
      <c r="BY211" s="221"/>
    </row>
    <row r="212" spans="1:77" ht="18.95" customHeight="1" x14ac:dyDescent="0.25">
      <c r="A212" s="233"/>
      <c r="B212" s="78" t="s">
        <v>3</v>
      </c>
      <c r="C212" s="79">
        <v>42580</v>
      </c>
      <c r="D212" s="18"/>
      <c r="E212" s="17"/>
      <c r="F212" s="17"/>
      <c r="G212" s="17"/>
      <c r="H212" s="17" t="s">
        <v>52</v>
      </c>
      <c r="I212" s="18"/>
      <c r="J212" s="17" t="s">
        <v>115</v>
      </c>
      <c r="K212" s="17" t="s">
        <v>57</v>
      </c>
      <c r="L212" s="17" t="s">
        <v>54</v>
      </c>
      <c r="M212" s="17" t="s">
        <v>112</v>
      </c>
      <c r="N212" s="18"/>
      <c r="O212" s="17" t="s">
        <v>109</v>
      </c>
      <c r="P212" s="17" t="s">
        <v>91</v>
      </c>
      <c r="Q212" s="17" t="s">
        <v>54</v>
      </c>
      <c r="R212" s="177"/>
      <c r="S212" s="18"/>
      <c r="T212" s="17"/>
      <c r="U212" s="17"/>
      <c r="V212" s="17"/>
      <c r="W212" s="17"/>
      <c r="X212" s="18"/>
      <c r="Y212" s="5"/>
      <c r="Z212" s="83"/>
      <c r="AA212" s="82"/>
      <c r="AB212" s="177" t="s">
        <v>16</v>
      </c>
      <c r="AC212" s="44"/>
      <c r="AD212" s="18"/>
      <c r="AE212" s="17" t="s">
        <v>66</v>
      </c>
      <c r="AF212" s="17"/>
      <c r="AG212" s="18"/>
      <c r="AH212" s="17" t="s">
        <v>53</v>
      </c>
      <c r="AI212" s="17"/>
      <c r="AJ212" s="18"/>
      <c r="AK212" s="17" t="s">
        <v>16</v>
      </c>
      <c r="AL212" s="168" t="s">
        <v>117</v>
      </c>
      <c r="AM212" s="18"/>
      <c r="AN212" s="180">
        <f t="shared" si="36"/>
        <v>3</v>
      </c>
      <c r="AO212" s="180">
        <f t="shared" si="37"/>
        <v>3</v>
      </c>
      <c r="AP212" s="18"/>
      <c r="AQ212" s="200">
        <f t="shared" si="38"/>
        <v>0</v>
      </c>
      <c r="AR212" s="200">
        <f t="shared" si="39"/>
        <v>1</v>
      </c>
      <c r="AS212" s="200">
        <f t="shared" si="40"/>
        <v>1</v>
      </c>
      <c r="AT212" s="200">
        <f t="shared" si="41"/>
        <v>1</v>
      </c>
      <c r="AU212" s="34"/>
      <c r="AV212" s="200">
        <f t="shared" si="42"/>
        <v>1</v>
      </c>
      <c r="AW212" s="200">
        <f t="shared" si="43"/>
        <v>1</v>
      </c>
      <c r="AX212" s="200">
        <f t="shared" si="44"/>
        <v>1</v>
      </c>
      <c r="AY212" s="200">
        <f t="shared" si="45"/>
        <v>1</v>
      </c>
      <c r="AZ212" s="200">
        <f t="shared" si="46"/>
        <v>0</v>
      </c>
      <c r="BA212" s="34"/>
      <c r="BB212" s="200">
        <f t="shared" si="47"/>
        <v>1</v>
      </c>
      <c r="BD212" s="218"/>
      <c r="BE212" s="218"/>
      <c r="BF212" s="218"/>
      <c r="BG212" s="218"/>
      <c r="BH212" s="218"/>
      <c r="BI212" s="218"/>
      <c r="BJ212" s="218"/>
      <c r="BK212" s="218"/>
      <c r="BL212" s="218"/>
      <c r="BM212" s="218"/>
      <c r="BN212" s="218"/>
      <c r="BO212" s="221"/>
      <c r="BP212" s="221"/>
      <c r="BQ212" s="221"/>
      <c r="BR212" s="221"/>
      <c r="BS212" s="221"/>
      <c r="BT212" s="221"/>
      <c r="BU212" s="221"/>
      <c r="BV212" s="221"/>
      <c r="BW212" s="221"/>
      <c r="BX212" s="221"/>
      <c r="BY212" s="221"/>
    </row>
    <row r="213" spans="1:77" ht="18.95" customHeight="1" x14ac:dyDescent="0.25">
      <c r="A213" s="233"/>
      <c r="B213" s="78" t="s">
        <v>4</v>
      </c>
      <c r="C213" s="79">
        <v>42581</v>
      </c>
      <c r="D213" s="47"/>
      <c r="E213" s="48"/>
      <c r="F213" s="48"/>
      <c r="G213" s="48"/>
      <c r="H213" s="48" t="s">
        <v>52</v>
      </c>
      <c r="I213" s="47"/>
      <c r="J213" s="48" t="s">
        <v>57</v>
      </c>
      <c r="K213" s="48" t="s">
        <v>112</v>
      </c>
      <c r="L213" s="48" t="s">
        <v>54</v>
      </c>
      <c r="M213" s="48" t="s">
        <v>58</v>
      </c>
      <c r="N213" s="47"/>
      <c r="O213" s="48" t="s">
        <v>67</v>
      </c>
      <c r="P213" s="48" t="s">
        <v>66</v>
      </c>
      <c r="Q213" s="48" t="s">
        <v>54</v>
      </c>
      <c r="R213" s="48"/>
      <c r="S213" s="47"/>
      <c r="T213" s="48"/>
      <c r="U213" s="48"/>
      <c r="V213" s="48"/>
      <c r="W213" s="48"/>
      <c r="X213" s="49"/>
      <c r="Y213" s="47"/>
      <c r="Z213" s="85"/>
      <c r="AA213" s="86"/>
      <c r="AB213" s="48"/>
      <c r="AC213" s="48"/>
      <c r="AD213" s="47"/>
      <c r="AE213" s="48" t="s">
        <v>66</v>
      </c>
      <c r="AF213" s="48"/>
      <c r="AG213" s="47"/>
      <c r="AH213" s="48"/>
      <c r="AI213" s="48"/>
      <c r="AJ213" s="47"/>
      <c r="AK213" s="48"/>
      <c r="AL213" s="48" t="s">
        <v>117</v>
      </c>
      <c r="AM213" s="47"/>
      <c r="AN213" s="180">
        <f t="shared" si="36"/>
        <v>3</v>
      </c>
      <c r="AO213" s="180">
        <f t="shared" si="37"/>
        <v>3</v>
      </c>
      <c r="AP213" s="47"/>
      <c r="AQ213" s="200">
        <f t="shared" si="38"/>
        <v>1</v>
      </c>
      <c r="AR213" s="200">
        <f t="shared" si="39"/>
        <v>2</v>
      </c>
      <c r="AS213" s="200">
        <f t="shared" si="40"/>
        <v>0</v>
      </c>
      <c r="AT213" s="200">
        <f t="shared" si="41"/>
        <v>0</v>
      </c>
      <c r="AU213" s="34"/>
      <c r="AV213" s="200">
        <f t="shared" si="42"/>
        <v>1</v>
      </c>
      <c r="AW213" s="200">
        <f t="shared" si="43"/>
        <v>1</v>
      </c>
      <c r="AX213" s="200">
        <f t="shared" si="44"/>
        <v>1</v>
      </c>
      <c r="AY213" s="200">
        <f t="shared" si="45"/>
        <v>0</v>
      </c>
      <c r="AZ213" s="200">
        <f t="shared" si="46"/>
        <v>1</v>
      </c>
      <c r="BA213" s="34"/>
      <c r="BB213" s="200">
        <f t="shared" si="47"/>
        <v>1</v>
      </c>
      <c r="BD213" s="218"/>
      <c r="BE213" s="218"/>
      <c r="BF213" s="218"/>
      <c r="BG213" s="218"/>
      <c r="BH213" s="218"/>
      <c r="BI213" s="218"/>
      <c r="BJ213" s="218"/>
      <c r="BK213" s="218"/>
      <c r="BL213" s="218"/>
      <c r="BM213" s="218"/>
      <c r="BN213" s="218"/>
      <c r="BO213" s="221"/>
      <c r="BP213" s="221"/>
      <c r="BQ213" s="221"/>
      <c r="BR213" s="221"/>
      <c r="BS213" s="221"/>
      <c r="BT213" s="221"/>
      <c r="BU213" s="221"/>
      <c r="BV213" s="221"/>
      <c r="BW213" s="221"/>
      <c r="BX213" s="221"/>
      <c r="BY213" s="221"/>
    </row>
    <row r="214" spans="1:77" ht="18.95" customHeight="1" thickBot="1" x14ac:dyDescent="0.3">
      <c r="A214" s="234"/>
      <c r="B214" s="97" t="s">
        <v>5</v>
      </c>
      <c r="C214" s="98">
        <v>42582</v>
      </c>
      <c r="D214" s="55"/>
      <c r="E214" s="56"/>
      <c r="F214" s="56"/>
      <c r="G214" s="56"/>
      <c r="H214" s="56" t="s">
        <v>52</v>
      </c>
      <c r="I214" s="55"/>
      <c r="J214" s="56"/>
      <c r="K214" s="56"/>
      <c r="L214" s="56" t="s">
        <v>52</v>
      </c>
      <c r="M214" s="56"/>
      <c r="N214" s="55"/>
      <c r="O214" s="56" t="s">
        <v>57</v>
      </c>
      <c r="P214" s="56" t="s">
        <v>115</v>
      </c>
      <c r="Q214" s="56" t="s">
        <v>54</v>
      </c>
      <c r="R214" s="56" t="s">
        <v>58</v>
      </c>
      <c r="S214" s="55"/>
      <c r="T214" s="56" t="s">
        <v>109</v>
      </c>
      <c r="U214" s="56" t="s">
        <v>66</v>
      </c>
      <c r="V214" s="66" t="s">
        <v>91</v>
      </c>
      <c r="W214" s="56" t="s">
        <v>51</v>
      </c>
      <c r="X214" s="57"/>
      <c r="Y214" s="55"/>
      <c r="Z214" s="87"/>
      <c r="AA214" s="88"/>
      <c r="AB214" s="56"/>
      <c r="AC214" s="56"/>
      <c r="AD214" s="55"/>
      <c r="AE214" s="56"/>
      <c r="AF214" s="56"/>
      <c r="AG214" s="55"/>
      <c r="AH214" s="56"/>
      <c r="AI214" s="56"/>
      <c r="AJ214" s="55"/>
      <c r="AK214" s="56"/>
      <c r="AL214" s="48" t="s">
        <v>117</v>
      </c>
      <c r="AM214" s="55"/>
      <c r="AN214" s="66">
        <f t="shared" si="36"/>
        <v>3</v>
      </c>
      <c r="AO214" s="66">
        <f t="shared" si="37"/>
        <v>3</v>
      </c>
      <c r="AP214" s="55"/>
      <c r="AQ214" s="66">
        <f t="shared" si="38"/>
        <v>0</v>
      </c>
      <c r="AR214" s="66">
        <f t="shared" si="39"/>
        <v>1</v>
      </c>
      <c r="AS214" s="66">
        <f t="shared" si="40"/>
        <v>1</v>
      </c>
      <c r="AT214" s="66">
        <f t="shared" si="41"/>
        <v>1</v>
      </c>
      <c r="AU214" s="67"/>
      <c r="AV214" s="66">
        <f t="shared" si="42"/>
        <v>0</v>
      </c>
      <c r="AW214" s="66">
        <f t="shared" si="43"/>
        <v>0</v>
      </c>
      <c r="AX214" s="66">
        <f t="shared" si="44"/>
        <v>1</v>
      </c>
      <c r="AY214" s="66">
        <f t="shared" si="45"/>
        <v>1</v>
      </c>
      <c r="AZ214" s="66">
        <f t="shared" si="46"/>
        <v>1</v>
      </c>
      <c r="BA214" s="67"/>
      <c r="BB214" s="66">
        <f t="shared" si="47"/>
        <v>1</v>
      </c>
      <c r="BD214" s="218"/>
      <c r="BE214" s="218"/>
      <c r="BF214" s="218"/>
      <c r="BG214" s="218"/>
      <c r="BH214" s="218"/>
      <c r="BI214" s="218"/>
      <c r="BJ214" s="218"/>
      <c r="BK214" s="218"/>
      <c r="BL214" s="218"/>
      <c r="BM214" s="218"/>
      <c r="BN214" s="218"/>
      <c r="BO214" s="221"/>
      <c r="BP214" s="221"/>
      <c r="BQ214" s="221"/>
      <c r="BR214" s="221"/>
      <c r="BS214" s="221"/>
      <c r="BT214" s="221"/>
      <c r="BU214" s="221"/>
      <c r="BV214" s="221"/>
      <c r="BW214" s="221"/>
      <c r="BX214" s="221"/>
      <c r="BY214" s="221"/>
    </row>
    <row r="215" spans="1:77" ht="18.95" customHeight="1" thickTop="1" x14ac:dyDescent="0.25">
      <c r="A215" s="232">
        <v>32</v>
      </c>
      <c r="B215" s="138" t="s">
        <v>6</v>
      </c>
      <c r="C215" s="139">
        <v>42583</v>
      </c>
      <c r="D215" s="140"/>
      <c r="E215" s="141"/>
      <c r="F215" s="141"/>
      <c r="G215" s="141"/>
      <c r="H215" s="141" t="s">
        <v>52</v>
      </c>
      <c r="I215" s="140"/>
      <c r="J215" s="141"/>
      <c r="K215" s="141"/>
      <c r="L215" s="141" t="s">
        <v>52</v>
      </c>
      <c r="M215" s="141"/>
      <c r="N215" s="140"/>
      <c r="O215" s="141" t="s">
        <v>112</v>
      </c>
      <c r="P215" s="141" t="s">
        <v>57</v>
      </c>
      <c r="Q215" s="141" t="s">
        <v>54</v>
      </c>
      <c r="R215" s="141" t="s">
        <v>115</v>
      </c>
      <c r="S215" s="140"/>
      <c r="T215" s="141" t="s">
        <v>67</v>
      </c>
      <c r="U215" s="141" t="s">
        <v>91</v>
      </c>
      <c r="V215" s="142" t="s">
        <v>66</v>
      </c>
      <c r="W215" s="141" t="s">
        <v>109</v>
      </c>
      <c r="X215" s="140"/>
      <c r="Y215" s="143"/>
      <c r="Z215" s="144"/>
      <c r="AA215" s="145"/>
      <c r="AB215" s="141"/>
      <c r="AC215" s="141"/>
      <c r="AD215" s="140"/>
      <c r="AE215" s="141"/>
      <c r="AF215" s="141"/>
      <c r="AG215" s="140"/>
      <c r="AH215" s="141"/>
      <c r="AI215" s="141"/>
      <c r="AJ215" s="140"/>
      <c r="AK215" s="141"/>
      <c r="AL215" s="210" t="s">
        <v>117</v>
      </c>
      <c r="AM215" s="140"/>
      <c r="AN215" s="61">
        <f t="shared" si="36"/>
        <v>4</v>
      </c>
      <c r="AO215" s="61">
        <f t="shared" si="37"/>
        <v>3</v>
      </c>
      <c r="AP215" s="60"/>
      <c r="AQ215" s="61">
        <f t="shared" si="38"/>
        <v>1</v>
      </c>
      <c r="AR215" s="61">
        <f t="shared" si="39"/>
        <v>1</v>
      </c>
      <c r="AS215" s="61">
        <f t="shared" si="40"/>
        <v>1</v>
      </c>
      <c r="AT215" s="61">
        <f t="shared" si="41"/>
        <v>1</v>
      </c>
      <c r="AU215" s="62"/>
      <c r="AV215" s="61">
        <f t="shared" si="42"/>
        <v>1</v>
      </c>
      <c r="AW215" s="61">
        <f t="shared" si="43"/>
        <v>1</v>
      </c>
      <c r="AX215" s="61">
        <f t="shared" si="44"/>
        <v>1</v>
      </c>
      <c r="AY215" s="61">
        <f t="shared" si="45"/>
        <v>1</v>
      </c>
      <c r="AZ215" s="61">
        <f t="shared" si="46"/>
        <v>0</v>
      </c>
      <c r="BA215" s="62"/>
      <c r="BB215" s="61">
        <f t="shared" si="47"/>
        <v>1</v>
      </c>
      <c r="BD215" s="222" t="s">
        <v>131</v>
      </c>
      <c r="BE215" s="222"/>
      <c r="BF215" s="222"/>
      <c r="BG215" s="222"/>
      <c r="BH215" s="222"/>
      <c r="BI215" s="222"/>
      <c r="BJ215" s="222"/>
      <c r="BK215" s="222"/>
      <c r="BL215" s="222"/>
      <c r="BM215" s="222"/>
      <c r="BN215" s="222"/>
      <c r="BO215" s="221"/>
      <c r="BP215" s="221"/>
      <c r="BQ215" s="221"/>
      <c r="BR215" s="221"/>
      <c r="BS215" s="221"/>
      <c r="BT215" s="221"/>
      <c r="BU215" s="221"/>
      <c r="BV215" s="221"/>
      <c r="BW215" s="221"/>
      <c r="BX215" s="221"/>
      <c r="BY215" s="221"/>
    </row>
    <row r="216" spans="1:77" ht="18.95" customHeight="1" x14ac:dyDescent="0.25">
      <c r="A216" s="233"/>
      <c r="B216" s="78" t="s">
        <v>0</v>
      </c>
      <c r="C216" s="79">
        <v>42584</v>
      </c>
      <c r="D216" s="18"/>
      <c r="E216" s="17" t="s">
        <v>66</v>
      </c>
      <c r="F216" s="17" t="s">
        <v>109</v>
      </c>
      <c r="G216" s="17" t="s">
        <v>91</v>
      </c>
      <c r="H216" s="17" t="s">
        <v>54</v>
      </c>
      <c r="I216" s="18"/>
      <c r="J216" s="17"/>
      <c r="K216" s="17"/>
      <c r="L216" s="17" t="s">
        <v>52</v>
      </c>
      <c r="M216" s="17"/>
      <c r="N216" s="18"/>
      <c r="O216" s="17"/>
      <c r="P216" s="17"/>
      <c r="Q216" s="17" t="s">
        <v>52</v>
      </c>
      <c r="R216" s="177"/>
      <c r="S216" s="18"/>
      <c r="T216" s="17" t="s">
        <v>57</v>
      </c>
      <c r="U216" s="17" t="s">
        <v>58</v>
      </c>
      <c r="V216" s="104" t="s">
        <v>115</v>
      </c>
      <c r="W216" s="17" t="s">
        <v>112</v>
      </c>
      <c r="X216" s="18"/>
      <c r="Y216" s="5"/>
      <c r="Z216" s="83"/>
      <c r="AA216" s="82"/>
      <c r="AB216" s="177" t="s">
        <v>53</v>
      </c>
      <c r="AC216" s="44"/>
      <c r="AD216" s="18"/>
      <c r="AE216" s="17" t="s">
        <v>17</v>
      </c>
      <c r="AF216" s="168" t="s">
        <v>117</v>
      </c>
      <c r="AG216" s="18"/>
      <c r="AH216" s="17" t="s">
        <v>53</v>
      </c>
      <c r="AI216" s="17"/>
      <c r="AJ216" s="18"/>
      <c r="AK216" s="17" t="s">
        <v>17</v>
      </c>
      <c r="AL216" s="17"/>
      <c r="AM216" s="18"/>
      <c r="AN216" s="180">
        <f t="shared" si="36"/>
        <v>3</v>
      </c>
      <c r="AO216" s="180">
        <f t="shared" si="37"/>
        <v>4</v>
      </c>
      <c r="AP216" s="18"/>
      <c r="AQ216" s="200">
        <f t="shared" si="38"/>
        <v>0</v>
      </c>
      <c r="AR216" s="200">
        <f t="shared" si="39"/>
        <v>1</v>
      </c>
      <c r="AS216" s="200">
        <f t="shared" si="40"/>
        <v>1</v>
      </c>
      <c r="AT216" s="200">
        <f t="shared" si="41"/>
        <v>1</v>
      </c>
      <c r="AU216" s="34"/>
      <c r="AV216" s="200">
        <f t="shared" si="42"/>
        <v>1</v>
      </c>
      <c r="AW216" s="200">
        <f t="shared" si="43"/>
        <v>1</v>
      </c>
      <c r="AX216" s="200">
        <f t="shared" si="44"/>
        <v>1</v>
      </c>
      <c r="AY216" s="200">
        <f t="shared" si="45"/>
        <v>1</v>
      </c>
      <c r="AZ216" s="200">
        <f t="shared" si="46"/>
        <v>1</v>
      </c>
      <c r="BA216" s="34"/>
      <c r="BB216" s="200">
        <f t="shared" si="47"/>
        <v>1</v>
      </c>
      <c r="BD216" s="218"/>
      <c r="BE216" s="218"/>
      <c r="BF216" s="218"/>
      <c r="BG216" s="218"/>
      <c r="BH216" s="218"/>
      <c r="BI216" s="218"/>
      <c r="BJ216" s="218"/>
      <c r="BK216" s="218"/>
      <c r="BL216" s="218"/>
      <c r="BM216" s="218"/>
      <c r="BN216" s="218"/>
      <c r="BO216" s="221"/>
      <c r="BP216" s="221"/>
      <c r="BQ216" s="221"/>
      <c r="BR216" s="221"/>
      <c r="BS216" s="221"/>
      <c r="BT216" s="221"/>
      <c r="BU216" s="221"/>
      <c r="BV216" s="221"/>
      <c r="BW216" s="221"/>
      <c r="BX216" s="221"/>
      <c r="BY216" s="221"/>
    </row>
    <row r="217" spans="1:77" ht="18.95" customHeight="1" x14ac:dyDescent="0.25">
      <c r="A217" s="233"/>
      <c r="B217" s="78" t="s">
        <v>1</v>
      </c>
      <c r="C217" s="79">
        <v>42585</v>
      </c>
      <c r="D217" s="18"/>
      <c r="E217" s="17" t="s">
        <v>91</v>
      </c>
      <c r="F217" s="17" t="s">
        <v>67</v>
      </c>
      <c r="G217" s="17" t="s">
        <v>66</v>
      </c>
      <c r="H217" s="17" t="s">
        <v>54</v>
      </c>
      <c r="I217" s="18"/>
      <c r="J217" s="17"/>
      <c r="K217" s="17"/>
      <c r="L217" s="17"/>
      <c r="M217" s="17"/>
      <c r="N217" s="18"/>
      <c r="O217" s="17"/>
      <c r="P217" s="17"/>
      <c r="Q217" s="17" t="s">
        <v>52</v>
      </c>
      <c r="R217" s="177"/>
      <c r="S217" s="18"/>
      <c r="T217" s="17" t="s">
        <v>112</v>
      </c>
      <c r="U217" s="17" t="s">
        <v>115</v>
      </c>
      <c r="V217" s="104" t="s">
        <v>57</v>
      </c>
      <c r="W217" s="17" t="s">
        <v>58</v>
      </c>
      <c r="X217" s="18"/>
      <c r="Y217" s="5"/>
      <c r="Z217" s="83"/>
      <c r="AA217" s="82"/>
      <c r="AB217" s="177" t="s">
        <v>53</v>
      </c>
      <c r="AC217" s="44"/>
      <c r="AD217" s="18"/>
      <c r="AE217" s="17" t="s">
        <v>17</v>
      </c>
      <c r="AF217" s="168" t="s">
        <v>117</v>
      </c>
      <c r="AG217" s="18"/>
      <c r="AH217" s="17" t="s">
        <v>53</v>
      </c>
      <c r="AI217" s="17"/>
      <c r="AJ217" s="18"/>
      <c r="AK217" s="17" t="s">
        <v>17</v>
      </c>
      <c r="AL217" s="17"/>
      <c r="AM217" s="18"/>
      <c r="AN217" s="180">
        <f t="shared" si="36"/>
        <v>3</v>
      </c>
      <c r="AO217" s="180">
        <f t="shared" si="37"/>
        <v>4</v>
      </c>
      <c r="AP217" s="18"/>
      <c r="AQ217" s="200">
        <f t="shared" si="38"/>
        <v>1</v>
      </c>
      <c r="AR217" s="200">
        <f t="shared" si="39"/>
        <v>1</v>
      </c>
      <c r="AS217" s="200">
        <f t="shared" si="40"/>
        <v>1</v>
      </c>
      <c r="AT217" s="200">
        <f t="shared" si="41"/>
        <v>0</v>
      </c>
      <c r="AU217" s="34"/>
      <c r="AV217" s="200">
        <f t="shared" si="42"/>
        <v>1</v>
      </c>
      <c r="AW217" s="200">
        <f t="shared" si="43"/>
        <v>1</v>
      </c>
      <c r="AX217" s="200">
        <f t="shared" si="44"/>
        <v>1</v>
      </c>
      <c r="AY217" s="200">
        <f t="shared" si="45"/>
        <v>1</v>
      </c>
      <c r="AZ217" s="200">
        <f t="shared" si="46"/>
        <v>1</v>
      </c>
      <c r="BA217" s="34"/>
      <c r="BB217" s="200">
        <f t="shared" si="47"/>
        <v>1</v>
      </c>
      <c r="BD217" s="218"/>
      <c r="BE217" s="218"/>
      <c r="BF217" s="218"/>
      <c r="BG217" s="218"/>
      <c r="BH217" s="218"/>
      <c r="BI217" s="218"/>
      <c r="BJ217" s="218"/>
      <c r="BK217" s="218"/>
      <c r="BL217" s="218"/>
      <c r="BM217" s="218"/>
      <c r="BN217" s="218"/>
      <c r="BO217" s="221"/>
      <c r="BP217" s="221"/>
      <c r="BQ217" s="221"/>
      <c r="BR217" s="221"/>
      <c r="BS217" s="221"/>
      <c r="BT217" s="221"/>
      <c r="BU217" s="221"/>
      <c r="BV217" s="221"/>
      <c r="BW217" s="221"/>
      <c r="BX217" s="221"/>
      <c r="BY217" s="221"/>
    </row>
    <row r="218" spans="1:77" ht="18.95" customHeight="1" x14ac:dyDescent="0.25">
      <c r="A218" s="233"/>
      <c r="B218" s="78" t="s">
        <v>2</v>
      </c>
      <c r="C218" s="79">
        <v>42586</v>
      </c>
      <c r="D218" s="18"/>
      <c r="E218" s="17" t="s">
        <v>58</v>
      </c>
      <c r="F218" s="17" t="s">
        <v>57</v>
      </c>
      <c r="G218" s="17" t="s">
        <v>115</v>
      </c>
      <c r="H218" s="17" t="s">
        <v>54</v>
      </c>
      <c r="I218" s="18"/>
      <c r="J218" s="17" t="s">
        <v>67</v>
      </c>
      <c r="K218" s="17" t="s">
        <v>54</v>
      </c>
      <c r="L218" s="17" t="s">
        <v>109</v>
      </c>
      <c r="M218" s="17" t="s">
        <v>91</v>
      </c>
      <c r="N218" s="18"/>
      <c r="O218" s="17"/>
      <c r="P218" s="17"/>
      <c r="Q218" s="17" t="s">
        <v>52</v>
      </c>
      <c r="R218" s="177"/>
      <c r="S218" s="18"/>
      <c r="T218" s="17"/>
      <c r="U218" s="17"/>
      <c r="V218" s="104"/>
      <c r="W218" s="17"/>
      <c r="X218" s="18"/>
      <c r="Y218" s="5"/>
      <c r="Z218" s="83"/>
      <c r="AA218" s="82"/>
      <c r="AB218" s="177" t="s">
        <v>53</v>
      </c>
      <c r="AC218" s="44"/>
      <c r="AD218" s="18"/>
      <c r="AE218" s="17" t="s">
        <v>17</v>
      </c>
      <c r="AF218" s="168" t="s">
        <v>117</v>
      </c>
      <c r="AG218" s="18"/>
      <c r="AH218" s="17" t="s">
        <v>53</v>
      </c>
      <c r="AI218" s="17"/>
      <c r="AJ218" s="18"/>
      <c r="AK218" s="17" t="s">
        <v>17</v>
      </c>
      <c r="AL218" s="17"/>
      <c r="AM218" s="18"/>
      <c r="AN218" s="180">
        <f t="shared" si="36"/>
        <v>3</v>
      </c>
      <c r="AO218" s="180">
        <f t="shared" si="37"/>
        <v>3</v>
      </c>
      <c r="AP218" s="18"/>
      <c r="AQ218" s="200">
        <f t="shared" si="38"/>
        <v>1</v>
      </c>
      <c r="AR218" s="200">
        <f t="shared" si="39"/>
        <v>0</v>
      </c>
      <c r="AS218" s="200">
        <f t="shared" si="40"/>
        <v>1</v>
      </c>
      <c r="AT218" s="200">
        <f t="shared" si="41"/>
        <v>1</v>
      </c>
      <c r="AU218" s="34"/>
      <c r="AV218" s="200">
        <f t="shared" si="42"/>
        <v>0</v>
      </c>
      <c r="AW218" s="200">
        <f t="shared" si="43"/>
        <v>0</v>
      </c>
      <c r="AX218" s="200">
        <f t="shared" si="44"/>
        <v>1</v>
      </c>
      <c r="AY218" s="200">
        <f t="shared" si="45"/>
        <v>1</v>
      </c>
      <c r="AZ218" s="200">
        <f t="shared" si="46"/>
        <v>1</v>
      </c>
      <c r="BA218" s="34"/>
      <c r="BB218" s="200">
        <f t="shared" si="47"/>
        <v>1</v>
      </c>
      <c r="BD218" s="218"/>
      <c r="BE218" s="218"/>
      <c r="BF218" s="218"/>
      <c r="BG218" s="218"/>
      <c r="BH218" s="218"/>
      <c r="BI218" s="218"/>
      <c r="BJ218" s="218"/>
      <c r="BK218" s="218"/>
      <c r="BL218" s="218"/>
      <c r="BM218" s="218"/>
      <c r="BN218" s="218"/>
      <c r="BO218" s="221"/>
      <c r="BP218" s="221"/>
      <c r="BQ218" s="221"/>
      <c r="BR218" s="221"/>
      <c r="BS218" s="221"/>
      <c r="BT218" s="221"/>
      <c r="BU218" s="221"/>
      <c r="BV218" s="221"/>
      <c r="BW218" s="221"/>
      <c r="BX218" s="221"/>
      <c r="BY218" s="221"/>
    </row>
    <row r="219" spans="1:77" ht="18.95" customHeight="1" x14ac:dyDescent="0.25">
      <c r="A219" s="233"/>
      <c r="B219" s="78" t="s">
        <v>3</v>
      </c>
      <c r="C219" s="79">
        <v>42587</v>
      </c>
      <c r="D219" s="18"/>
      <c r="E219" s="17" t="s">
        <v>115</v>
      </c>
      <c r="F219" s="17" t="s">
        <v>112</v>
      </c>
      <c r="G219" s="17" t="s">
        <v>57</v>
      </c>
      <c r="H219" s="17" t="s">
        <v>54</v>
      </c>
      <c r="I219" s="18"/>
      <c r="J219" s="17" t="s">
        <v>109</v>
      </c>
      <c r="K219" s="17" t="s">
        <v>54</v>
      </c>
      <c r="L219" s="17" t="s">
        <v>67</v>
      </c>
      <c r="M219" s="17" t="s">
        <v>66</v>
      </c>
      <c r="N219" s="18"/>
      <c r="O219" s="17"/>
      <c r="P219" s="17"/>
      <c r="Q219" s="17" t="s">
        <v>52</v>
      </c>
      <c r="R219" s="177"/>
      <c r="S219" s="18"/>
      <c r="T219" s="17"/>
      <c r="U219" s="17"/>
      <c r="V219" s="104"/>
      <c r="W219" s="17"/>
      <c r="X219" s="18"/>
      <c r="Y219" s="5"/>
      <c r="Z219" s="83"/>
      <c r="AA219" s="82"/>
      <c r="AB219" s="177" t="s">
        <v>53</v>
      </c>
      <c r="AC219" s="44"/>
      <c r="AD219" s="18"/>
      <c r="AE219" s="17" t="s">
        <v>16</v>
      </c>
      <c r="AF219" s="168" t="s">
        <v>117</v>
      </c>
      <c r="AG219" s="18"/>
      <c r="AH219" s="17" t="s">
        <v>53</v>
      </c>
      <c r="AI219" s="17"/>
      <c r="AJ219" s="18"/>
      <c r="AK219" s="17" t="s">
        <v>16</v>
      </c>
      <c r="AL219" s="17"/>
      <c r="AM219" s="18"/>
      <c r="AN219" s="180">
        <f t="shared" si="36"/>
        <v>3</v>
      </c>
      <c r="AO219" s="180">
        <f t="shared" si="37"/>
        <v>3</v>
      </c>
      <c r="AP219" s="18"/>
      <c r="AQ219" s="200">
        <f t="shared" si="38"/>
        <v>1</v>
      </c>
      <c r="AR219" s="200">
        <f t="shared" si="39"/>
        <v>1</v>
      </c>
      <c r="AS219" s="200">
        <f t="shared" si="40"/>
        <v>0</v>
      </c>
      <c r="AT219" s="200">
        <f t="shared" si="41"/>
        <v>1</v>
      </c>
      <c r="AU219" s="34"/>
      <c r="AV219" s="200">
        <f t="shared" si="42"/>
        <v>1</v>
      </c>
      <c r="AW219" s="200">
        <f t="shared" si="43"/>
        <v>1</v>
      </c>
      <c r="AX219" s="200">
        <f t="shared" si="44"/>
        <v>1</v>
      </c>
      <c r="AY219" s="200">
        <f t="shared" si="45"/>
        <v>1</v>
      </c>
      <c r="AZ219" s="200">
        <f t="shared" si="46"/>
        <v>0</v>
      </c>
      <c r="BA219" s="34"/>
      <c r="BB219" s="200">
        <f t="shared" si="47"/>
        <v>1</v>
      </c>
      <c r="BD219" s="218"/>
      <c r="BE219" s="218"/>
      <c r="BF219" s="218"/>
      <c r="BG219" s="218"/>
      <c r="BH219" s="218"/>
      <c r="BI219" s="218"/>
      <c r="BJ219" s="218"/>
      <c r="BK219" s="218"/>
      <c r="BL219" s="218"/>
      <c r="BM219" s="218"/>
      <c r="BN219" s="218"/>
      <c r="BO219" s="221"/>
      <c r="BP219" s="221"/>
      <c r="BQ219" s="221"/>
      <c r="BR219" s="221"/>
      <c r="BS219" s="221"/>
      <c r="BT219" s="221"/>
      <c r="BU219" s="221"/>
      <c r="BV219" s="221"/>
      <c r="BW219" s="221"/>
      <c r="BX219" s="221"/>
      <c r="BY219" s="221"/>
    </row>
    <row r="220" spans="1:77" ht="18.95" customHeight="1" x14ac:dyDescent="0.25">
      <c r="A220" s="233"/>
      <c r="B220" s="78" t="s">
        <v>4</v>
      </c>
      <c r="C220" s="79">
        <v>42588</v>
      </c>
      <c r="D220" s="47"/>
      <c r="E220" s="48"/>
      <c r="F220" s="48"/>
      <c r="G220" s="48"/>
      <c r="H220" s="48" t="s">
        <v>52</v>
      </c>
      <c r="I220" s="47"/>
      <c r="J220" s="48" t="s">
        <v>112</v>
      </c>
      <c r="K220" s="48" t="s">
        <v>54</v>
      </c>
      <c r="L220" s="48" t="s">
        <v>57</v>
      </c>
      <c r="M220" s="48" t="s">
        <v>115</v>
      </c>
      <c r="N220" s="47"/>
      <c r="O220" s="48" t="s">
        <v>66</v>
      </c>
      <c r="P220" s="48" t="s">
        <v>67</v>
      </c>
      <c r="Q220" s="48" t="s">
        <v>54</v>
      </c>
      <c r="R220" s="48" t="s">
        <v>109</v>
      </c>
      <c r="S220" s="47"/>
      <c r="T220" s="48"/>
      <c r="U220" s="48"/>
      <c r="V220" s="48"/>
      <c r="W220" s="48"/>
      <c r="X220" s="49"/>
      <c r="Y220" s="47"/>
      <c r="Z220" s="85"/>
      <c r="AA220" s="86"/>
      <c r="AB220" s="48"/>
      <c r="AC220" s="48"/>
      <c r="AD220" s="47"/>
      <c r="AE220" s="48"/>
      <c r="AF220" s="48" t="s">
        <v>117</v>
      </c>
      <c r="AG220" s="47"/>
      <c r="AH220" s="48"/>
      <c r="AI220" s="48"/>
      <c r="AJ220" s="47"/>
      <c r="AK220" s="48"/>
      <c r="AL220" s="48"/>
      <c r="AM220" s="47"/>
      <c r="AN220" s="180">
        <f t="shared" si="36"/>
        <v>3</v>
      </c>
      <c r="AO220" s="180">
        <f t="shared" si="37"/>
        <v>3</v>
      </c>
      <c r="AP220" s="47"/>
      <c r="AQ220" s="200">
        <f t="shared" si="38"/>
        <v>1</v>
      </c>
      <c r="AR220" s="200">
        <f t="shared" si="39"/>
        <v>1</v>
      </c>
      <c r="AS220" s="200">
        <f t="shared" si="40"/>
        <v>0</v>
      </c>
      <c r="AT220" s="200">
        <f t="shared" si="41"/>
        <v>1</v>
      </c>
      <c r="AU220" s="34"/>
      <c r="AV220" s="200">
        <f t="shared" si="42"/>
        <v>1</v>
      </c>
      <c r="AW220" s="200">
        <f t="shared" si="43"/>
        <v>1</v>
      </c>
      <c r="AX220" s="200">
        <f t="shared" si="44"/>
        <v>1</v>
      </c>
      <c r="AY220" s="200">
        <f t="shared" si="45"/>
        <v>1</v>
      </c>
      <c r="AZ220" s="200">
        <f t="shared" si="46"/>
        <v>0</v>
      </c>
      <c r="BA220" s="34"/>
      <c r="BB220" s="200">
        <f t="shared" si="47"/>
        <v>1</v>
      </c>
      <c r="BD220" s="218"/>
      <c r="BE220" s="218"/>
      <c r="BF220" s="218"/>
      <c r="BG220" s="218"/>
      <c r="BH220" s="218"/>
      <c r="BI220" s="218"/>
      <c r="BJ220" s="218"/>
      <c r="BK220" s="218"/>
      <c r="BL220" s="218"/>
      <c r="BM220" s="218"/>
      <c r="BN220" s="218"/>
      <c r="BO220" s="221"/>
      <c r="BP220" s="221"/>
      <c r="BQ220" s="221"/>
      <c r="BR220" s="221"/>
      <c r="BS220" s="221"/>
      <c r="BT220" s="221"/>
      <c r="BU220" s="221"/>
      <c r="BV220" s="221"/>
      <c r="BW220" s="221"/>
      <c r="BX220" s="221"/>
      <c r="BY220" s="221"/>
    </row>
    <row r="221" spans="1:77" ht="18.95" customHeight="1" x14ac:dyDescent="0.25">
      <c r="A221" s="234"/>
      <c r="B221" s="78" t="s">
        <v>5</v>
      </c>
      <c r="C221" s="79">
        <v>42589</v>
      </c>
      <c r="D221" s="47"/>
      <c r="E221" s="48"/>
      <c r="F221" s="48"/>
      <c r="G221" s="48"/>
      <c r="H221" s="48"/>
      <c r="I221" s="47"/>
      <c r="J221" s="48" t="s">
        <v>58</v>
      </c>
      <c r="K221" s="48" t="s">
        <v>54</v>
      </c>
      <c r="L221" s="48" t="s">
        <v>112</v>
      </c>
      <c r="M221" s="48" t="s">
        <v>57</v>
      </c>
      <c r="N221" s="47"/>
      <c r="O221" s="48" t="s">
        <v>91</v>
      </c>
      <c r="P221" s="48" t="s">
        <v>109</v>
      </c>
      <c r="Q221" s="48" t="s">
        <v>54</v>
      </c>
      <c r="R221" s="48" t="s">
        <v>67</v>
      </c>
      <c r="S221" s="47"/>
      <c r="T221" s="48"/>
      <c r="U221" s="48"/>
      <c r="V221" s="48"/>
      <c r="W221" s="48"/>
      <c r="X221" s="49"/>
      <c r="Y221" s="47"/>
      <c r="Z221" s="85"/>
      <c r="AA221" s="86"/>
      <c r="AB221" s="48"/>
      <c r="AC221" s="48"/>
      <c r="AD221" s="47"/>
      <c r="AE221" s="48"/>
      <c r="AF221" s="48" t="s">
        <v>117</v>
      </c>
      <c r="AG221" s="47"/>
      <c r="AH221" s="48"/>
      <c r="AI221" s="48"/>
      <c r="AJ221" s="47"/>
      <c r="AK221" s="48"/>
      <c r="AL221" s="48"/>
      <c r="AM221" s="47"/>
      <c r="AN221" s="180">
        <f t="shared" si="36"/>
        <v>3</v>
      </c>
      <c r="AO221" s="180">
        <f t="shared" si="37"/>
        <v>3</v>
      </c>
      <c r="AP221" s="47"/>
      <c r="AQ221" s="200">
        <f t="shared" si="38"/>
        <v>1</v>
      </c>
      <c r="AR221" s="200">
        <f t="shared" si="39"/>
        <v>0</v>
      </c>
      <c r="AS221" s="200">
        <f t="shared" si="40"/>
        <v>1</v>
      </c>
      <c r="AT221" s="200">
        <f t="shared" si="41"/>
        <v>1</v>
      </c>
      <c r="AU221" s="34"/>
      <c r="AV221" s="200">
        <f t="shared" si="42"/>
        <v>1</v>
      </c>
      <c r="AW221" s="200">
        <f t="shared" si="43"/>
        <v>1</v>
      </c>
      <c r="AX221" s="200">
        <f t="shared" si="44"/>
        <v>1</v>
      </c>
      <c r="AY221" s="200">
        <f t="shared" si="45"/>
        <v>0</v>
      </c>
      <c r="AZ221" s="200">
        <f t="shared" si="46"/>
        <v>1</v>
      </c>
      <c r="BA221" s="34"/>
      <c r="BB221" s="200">
        <f t="shared" si="47"/>
        <v>1</v>
      </c>
      <c r="BD221" s="218"/>
      <c r="BE221" s="218"/>
      <c r="BF221" s="218"/>
      <c r="BG221" s="218"/>
      <c r="BH221" s="218"/>
      <c r="BI221" s="218"/>
      <c r="BJ221" s="218"/>
      <c r="BK221" s="218"/>
      <c r="BL221" s="218"/>
      <c r="BM221" s="218"/>
      <c r="BN221" s="218"/>
      <c r="BO221" s="221"/>
      <c r="BP221" s="221"/>
      <c r="BQ221" s="221"/>
      <c r="BR221" s="221"/>
      <c r="BS221" s="221"/>
      <c r="BT221" s="221"/>
      <c r="BU221" s="221"/>
      <c r="BV221" s="221"/>
      <c r="BW221" s="221"/>
      <c r="BX221" s="221"/>
      <c r="BY221" s="221"/>
    </row>
    <row r="222" spans="1:77" ht="18.95" customHeight="1" x14ac:dyDescent="0.25">
      <c r="A222" s="232">
        <v>33</v>
      </c>
      <c r="B222" s="78" t="s">
        <v>6</v>
      </c>
      <c r="C222" s="79">
        <v>42590</v>
      </c>
      <c r="D222" s="18"/>
      <c r="E222" s="17"/>
      <c r="F222" s="17"/>
      <c r="G222" s="17"/>
      <c r="H222" s="17"/>
      <c r="I222" s="18"/>
      <c r="J222" s="17"/>
      <c r="K222" s="17" t="s">
        <v>52</v>
      </c>
      <c r="L222" s="17"/>
      <c r="M222" s="17"/>
      <c r="N222" s="18"/>
      <c r="O222" s="17" t="s">
        <v>58</v>
      </c>
      <c r="P222" s="17" t="s">
        <v>112</v>
      </c>
      <c r="Q222" s="17" t="s">
        <v>54</v>
      </c>
      <c r="R222" s="177" t="s">
        <v>57</v>
      </c>
      <c r="S222" s="18"/>
      <c r="T222" s="17" t="s">
        <v>54</v>
      </c>
      <c r="U222" s="17" t="s">
        <v>127</v>
      </c>
      <c r="V222" s="17" t="s">
        <v>67</v>
      </c>
      <c r="W222" s="17" t="s">
        <v>91</v>
      </c>
      <c r="X222" s="18"/>
      <c r="Y222" s="5"/>
      <c r="Z222" s="83"/>
      <c r="AA222" s="82"/>
      <c r="AB222" s="177" t="s">
        <v>53</v>
      </c>
      <c r="AC222" s="44"/>
      <c r="AD222" s="18"/>
      <c r="AE222" s="17" t="s">
        <v>17</v>
      </c>
      <c r="AF222" s="17"/>
      <c r="AG222" s="18"/>
      <c r="AH222" s="17" t="s">
        <v>53</v>
      </c>
      <c r="AI222" s="168"/>
      <c r="AJ222" s="18"/>
      <c r="AK222" s="17" t="s">
        <v>17</v>
      </c>
      <c r="AL222" s="17" t="s">
        <v>117</v>
      </c>
      <c r="AM222" s="18"/>
      <c r="AN222" s="180">
        <f t="shared" si="36"/>
        <v>3</v>
      </c>
      <c r="AO222" s="180">
        <f t="shared" si="37"/>
        <v>3</v>
      </c>
      <c r="AP222" s="18"/>
      <c r="AQ222" s="200">
        <f t="shared" si="38"/>
        <v>1</v>
      </c>
      <c r="AR222" s="200">
        <f t="shared" si="39"/>
        <v>0</v>
      </c>
      <c r="AS222" s="200">
        <f t="shared" si="40"/>
        <v>1</v>
      </c>
      <c r="AT222" s="200">
        <f t="shared" si="41"/>
        <v>0</v>
      </c>
      <c r="AU222" s="34"/>
      <c r="AV222" s="200">
        <f t="shared" si="42"/>
        <v>1</v>
      </c>
      <c r="AW222" s="200">
        <f t="shared" si="43"/>
        <v>1</v>
      </c>
      <c r="AX222" s="200">
        <f t="shared" si="44"/>
        <v>1</v>
      </c>
      <c r="AY222" s="200">
        <f t="shared" si="45"/>
        <v>0</v>
      </c>
      <c r="AZ222" s="200">
        <f t="shared" si="46"/>
        <v>1</v>
      </c>
      <c r="BA222" s="34"/>
      <c r="BB222" s="200">
        <f t="shared" si="47"/>
        <v>1</v>
      </c>
      <c r="BD222" s="218"/>
      <c r="BE222" s="218"/>
      <c r="BF222" s="218"/>
      <c r="BG222" s="218"/>
      <c r="BH222" s="218"/>
      <c r="BI222" s="218"/>
      <c r="BJ222" s="218"/>
      <c r="BK222" s="218"/>
      <c r="BL222" s="218"/>
      <c r="BM222" s="218"/>
      <c r="BN222" s="218"/>
      <c r="BO222" s="221"/>
      <c r="BP222" s="221"/>
      <c r="BQ222" s="221"/>
      <c r="BR222" s="221"/>
      <c r="BS222" s="221"/>
      <c r="BT222" s="221"/>
      <c r="BU222" s="221"/>
      <c r="BV222" s="221"/>
      <c r="BW222" s="221"/>
      <c r="BX222" s="221"/>
      <c r="BY222" s="221"/>
    </row>
    <row r="223" spans="1:77" ht="18.95" customHeight="1" x14ac:dyDescent="0.25">
      <c r="A223" s="233"/>
      <c r="B223" s="78" t="s">
        <v>0</v>
      </c>
      <c r="C223" s="79">
        <v>42591</v>
      </c>
      <c r="D223" s="18"/>
      <c r="E223" s="17"/>
      <c r="F223" s="17"/>
      <c r="G223" s="17"/>
      <c r="H223" s="17"/>
      <c r="I223" s="18"/>
      <c r="J223" s="17"/>
      <c r="K223" s="17" t="s">
        <v>52</v>
      </c>
      <c r="L223" s="17"/>
      <c r="M223" s="17"/>
      <c r="N223" s="18"/>
      <c r="O223" s="17" t="s">
        <v>115</v>
      </c>
      <c r="P223" s="17" t="s">
        <v>58</v>
      </c>
      <c r="Q223" s="17" t="s">
        <v>54</v>
      </c>
      <c r="R223" s="177" t="s">
        <v>112</v>
      </c>
      <c r="S223" s="18"/>
      <c r="T223" s="17" t="s">
        <v>54</v>
      </c>
      <c r="U223" s="17" t="s">
        <v>67</v>
      </c>
      <c r="V223" s="17" t="s">
        <v>109</v>
      </c>
      <c r="W223" s="17" t="s">
        <v>66</v>
      </c>
      <c r="X223" s="18"/>
      <c r="Y223" s="5"/>
      <c r="Z223" s="83"/>
      <c r="AA223" s="82"/>
      <c r="AB223" s="177" t="s">
        <v>53</v>
      </c>
      <c r="AC223" s="44"/>
      <c r="AD223" s="18"/>
      <c r="AE223" s="17" t="s">
        <v>17</v>
      </c>
      <c r="AF223" s="17"/>
      <c r="AG223" s="18"/>
      <c r="AH223" s="17" t="s">
        <v>53</v>
      </c>
      <c r="AI223" s="168"/>
      <c r="AJ223" s="18"/>
      <c r="AK223" s="17" t="s">
        <v>17</v>
      </c>
      <c r="AL223" s="17" t="s">
        <v>117</v>
      </c>
      <c r="AM223" s="18"/>
      <c r="AN223" s="180">
        <f t="shared" si="36"/>
        <v>3</v>
      </c>
      <c r="AO223" s="180">
        <f t="shared" si="37"/>
        <v>3</v>
      </c>
      <c r="AP223" s="18"/>
      <c r="AQ223" s="200">
        <f t="shared" si="38"/>
        <v>1</v>
      </c>
      <c r="AR223" s="200">
        <f t="shared" si="39"/>
        <v>1</v>
      </c>
      <c r="AS223" s="200">
        <f t="shared" si="40"/>
        <v>0</v>
      </c>
      <c r="AT223" s="200">
        <f t="shared" si="41"/>
        <v>1</v>
      </c>
      <c r="AU223" s="34"/>
      <c r="AV223" s="200">
        <f t="shared" si="42"/>
        <v>1</v>
      </c>
      <c r="AW223" s="200">
        <f t="shared" si="43"/>
        <v>1</v>
      </c>
      <c r="AX223" s="200">
        <f t="shared" si="44"/>
        <v>0</v>
      </c>
      <c r="AY223" s="200">
        <f t="shared" si="45"/>
        <v>1</v>
      </c>
      <c r="AZ223" s="200">
        <f t="shared" si="46"/>
        <v>1</v>
      </c>
      <c r="BA223" s="34"/>
      <c r="BB223" s="200">
        <f t="shared" si="47"/>
        <v>1</v>
      </c>
      <c r="BD223" s="218"/>
      <c r="BE223" s="218"/>
      <c r="BF223" s="218"/>
      <c r="BG223" s="218"/>
      <c r="BH223" s="218"/>
      <c r="BI223" s="218"/>
      <c r="BJ223" s="218"/>
      <c r="BK223" s="218"/>
      <c r="BL223" s="218"/>
      <c r="BM223" s="218"/>
      <c r="BN223" s="218"/>
      <c r="BO223" s="221"/>
      <c r="BP223" s="221"/>
      <c r="BQ223" s="221"/>
      <c r="BR223" s="221"/>
      <c r="BS223" s="221"/>
      <c r="BT223" s="221"/>
      <c r="BU223" s="221"/>
      <c r="BV223" s="221"/>
      <c r="BW223" s="221"/>
      <c r="BX223" s="221"/>
      <c r="BY223" s="221"/>
    </row>
    <row r="224" spans="1:77" ht="18.95" customHeight="1" x14ac:dyDescent="0.25">
      <c r="A224" s="233"/>
      <c r="B224" s="78" t="s">
        <v>1</v>
      </c>
      <c r="C224" s="79">
        <v>42592</v>
      </c>
      <c r="D224" s="18"/>
      <c r="E224" s="17" t="s">
        <v>54</v>
      </c>
      <c r="F224" s="17" t="s">
        <v>66</v>
      </c>
      <c r="G224" s="17" t="s">
        <v>67</v>
      </c>
      <c r="H224" s="17" t="s">
        <v>91</v>
      </c>
      <c r="I224" s="18"/>
      <c r="J224" s="17"/>
      <c r="K224" s="17" t="s">
        <v>52</v>
      </c>
      <c r="L224" s="17"/>
      <c r="M224" s="17"/>
      <c r="N224" s="18"/>
      <c r="O224" s="17"/>
      <c r="P224" s="17"/>
      <c r="Q224" s="17" t="s">
        <v>52</v>
      </c>
      <c r="R224" s="177"/>
      <c r="S224" s="18"/>
      <c r="T224" s="17" t="s">
        <v>54</v>
      </c>
      <c r="U224" s="17" t="s">
        <v>57</v>
      </c>
      <c r="V224" s="17" t="s">
        <v>112</v>
      </c>
      <c r="W224" s="17" t="s">
        <v>115</v>
      </c>
      <c r="X224" s="18"/>
      <c r="Y224" s="5"/>
      <c r="Z224" s="83"/>
      <c r="AA224" s="82"/>
      <c r="AB224" s="177" t="s">
        <v>53</v>
      </c>
      <c r="AC224" s="44"/>
      <c r="AD224" s="18"/>
      <c r="AE224" s="17" t="s">
        <v>17</v>
      </c>
      <c r="AF224" s="17"/>
      <c r="AG224" s="18"/>
      <c r="AH224" s="17" t="s">
        <v>53</v>
      </c>
      <c r="AI224" s="168"/>
      <c r="AJ224" s="18"/>
      <c r="AK224" s="17" t="s">
        <v>17</v>
      </c>
      <c r="AL224" s="17" t="s">
        <v>117</v>
      </c>
      <c r="AM224" s="18"/>
      <c r="AN224" s="180">
        <f t="shared" si="36"/>
        <v>3</v>
      </c>
      <c r="AO224" s="180">
        <f t="shared" si="37"/>
        <v>3</v>
      </c>
      <c r="AP224" s="18"/>
      <c r="AQ224" s="200">
        <f t="shared" si="38"/>
        <v>1</v>
      </c>
      <c r="AR224" s="200">
        <f t="shared" si="39"/>
        <v>1</v>
      </c>
      <c r="AS224" s="200">
        <f t="shared" si="40"/>
        <v>1</v>
      </c>
      <c r="AT224" s="200">
        <f t="shared" si="41"/>
        <v>0</v>
      </c>
      <c r="AU224" s="34"/>
      <c r="AV224" s="200">
        <f t="shared" si="42"/>
        <v>1</v>
      </c>
      <c r="AW224" s="200">
        <f t="shared" si="43"/>
        <v>1</v>
      </c>
      <c r="AX224" s="200">
        <f t="shared" si="44"/>
        <v>1</v>
      </c>
      <c r="AY224" s="200">
        <f t="shared" si="45"/>
        <v>1</v>
      </c>
      <c r="AZ224" s="200">
        <f t="shared" si="46"/>
        <v>0</v>
      </c>
      <c r="BA224" s="34"/>
      <c r="BB224" s="200">
        <f t="shared" si="47"/>
        <v>1</v>
      </c>
      <c r="BD224" s="218"/>
      <c r="BE224" s="218"/>
      <c r="BF224" s="218"/>
      <c r="BG224" s="218"/>
      <c r="BH224" s="218"/>
      <c r="BI224" s="218"/>
      <c r="BJ224" s="218"/>
      <c r="BK224" s="218"/>
      <c r="BL224" s="218"/>
      <c r="BM224" s="218"/>
      <c r="BN224" s="218"/>
      <c r="BO224" s="221"/>
      <c r="BP224" s="221"/>
      <c r="BQ224" s="221"/>
      <c r="BR224" s="221"/>
      <c r="BS224" s="221"/>
      <c r="BT224" s="221"/>
      <c r="BU224" s="221"/>
      <c r="BV224" s="221"/>
      <c r="BW224" s="221"/>
      <c r="BX224" s="221"/>
      <c r="BY224" s="221"/>
    </row>
    <row r="225" spans="1:77" ht="18.95" customHeight="1" x14ac:dyDescent="0.25">
      <c r="A225" s="233"/>
      <c r="B225" s="78" t="s">
        <v>2</v>
      </c>
      <c r="C225" s="79">
        <v>42593</v>
      </c>
      <c r="D225" s="18"/>
      <c r="E225" s="17" t="s">
        <v>54</v>
      </c>
      <c r="F225" s="17" t="s">
        <v>91</v>
      </c>
      <c r="G225" s="17" t="s">
        <v>109</v>
      </c>
      <c r="H225" s="17" t="s">
        <v>66</v>
      </c>
      <c r="I225" s="18"/>
      <c r="J225" s="17"/>
      <c r="K225" s="17" t="s">
        <v>52</v>
      </c>
      <c r="L225" s="17"/>
      <c r="M225" s="17"/>
      <c r="N225" s="18"/>
      <c r="O225" s="17"/>
      <c r="P225" s="17"/>
      <c r="Q225" s="17" t="s">
        <v>52</v>
      </c>
      <c r="R225" s="177"/>
      <c r="S225" s="18"/>
      <c r="T225" s="17" t="s">
        <v>54</v>
      </c>
      <c r="U225" s="17" t="s">
        <v>112</v>
      </c>
      <c r="V225" s="17" t="s">
        <v>58</v>
      </c>
      <c r="W225" s="17" t="s">
        <v>57</v>
      </c>
      <c r="X225" s="18"/>
      <c r="Y225" s="5"/>
      <c r="Z225" s="83"/>
      <c r="AA225" s="82"/>
      <c r="AB225" s="177" t="s">
        <v>53</v>
      </c>
      <c r="AC225" s="44"/>
      <c r="AD225" s="18"/>
      <c r="AE225" s="17" t="s">
        <v>17</v>
      </c>
      <c r="AF225" s="17"/>
      <c r="AG225" s="18"/>
      <c r="AH225" s="17" t="s">
        <v>53</v>
      </c>
      <c r="AI225" s="168"/>
      <c r="AJ225" s="18"/>
      <c r="AK225" s="17" t="s">
        <v>17</v>
      </c>
      <c r="AL225" s="17" t="s">
        <v>117</v>
      </c>
      <c r="AM225" s="18"/>
      <c r="AN225" s="180">
        <f t="shared" si="36"/>
        <v>3</v>
      </c>
      <c r="AO225" s="180">
        <f t="shared" si="37"/>
        <v>3</v>
      </c>
      <c r="AP225" s="18"/>
      <c r="AQ225" s="200">
        <f t="shared" si="38"/>
        <v>0</v>
      </c>
      <c r="AR225" s="200">
        <f t="shared" si="39"/>
        <v>1</v>
      </c>
      <c r="AS225" s="200">
        <f t="shared" si="40"/>
        <v>1</v>
      </c>
      <c r="AT225" s="200">
        <f t="shared" si="41"/>
        <v>1</v>
      </c>
      <c r="AU225" s="34"/>
      <c r="AV225" s="200">
        <f t="shared" si="42"/>
        <v>1</v>
      </c>
      <c r="AW225" s="200">
        <f t="shared" si="43"/>
        <v>1</v>
      </c>
      <c r="AX225" s="200">
        <f t="shared" si="44"/>
        <v>1</v>
      </c>
      <c r="AY225" s="200">
        <f t="shared" si="45"/>
        <v>0</v>
      </c>
      <c r="AZ225" s="200">
        <f t="shared" si="46"/>
        <v>1</v>
      </c>
      <c r="BA225" s="34"/>
      <c r="BB225" s="200">
        <f t="shared" si="47"/>
        <v>1</v>
      </c>
      <c r="BD225" s="218"/>
      <c r="BE225" s="218"/>
      <c r="BF225" s="218"/>
      <c r="BG225" s="218"/>
      <c r="BH225" s="218"/>
      <c r="BI225" s="218"/>
      <c r="BJ225" s="218"/>
      <c r="BK225" s="218"/>
      <c r="BL225" s="218"/>
      <c r="BM225" s="218"/>
      <c r="BN225" s="218"/>
      <c r="BO225" s="221"/>
      <c r="BP225" s="221"/>
      <c r="BQ225" s="221"/>
      <c r="BR225" s="221"/>
      <c r="BS225" s="221"/>
      <c r="BT225" s="221"/>
      <c r="BU225" s="221"/>
      <c r="BV225" s="221"/>
      <c r="BW225" s="221"/>
      <c r="BX225" s="221"/>
      <c r="BY225" s="221"/>
    </row>
    <row r="226" spans="1:77" ht="18.95" customHeight="1" x14ac:dyDescent="0.25">
      <c r="A226" s="233"/>
      <c r="B226" s="78" t="s">
        <v>3</v>
      </c>
      <c r="C226" s="79">
        <v>42594</v>
      </c>
      <c r="D226" s="18"/>
      <c r="E226" s="17" t="s">
        <v>54</v>
      </c>
      <c r="F226" s="17" t="s">
        <v>58</v>
      </c>
      <c r="G226" s="17" t="s">
        <v>112</v>
      </c>
      <c r="H226" s="17" t="s">
        <v>115</v>
      </c>
      <c r="I226" s="18"/>
      <c r="J226" s="17" t="s">
        <v>91</v>
      </c>
      <c r="K226" s="17" t="s">
        <v>54</v>
      </c>
      <c r="L226" s="17" t="s">
        <v>66</v>
      </c>
      <c r="M226" s="17" t="s">
        <v>67</v>
      </c>
      <c r="N226" s="18"/>
      <c r="O226" s="17"/>
      <c r="P226" s="17"/>
      <c r="Q226" s="17" t="s">
        <v>52</v>
      </c>
      <c r="R226" s="177"/>
      <c r="S226" s="18"/>
      <c r="T226" s="17" t="s">
        <v>52</v>
      </c>
      <c r="U226" s="17"/>
      <c r="V226" s="17"/>
      <c r="W226" s="17"/>
      <c r="X226" s="18"/>
      <c r="Y226" s="5"/>
      <c r="Z226" s="83"/>
      <c r="AA226" s="82"/>
      <c r="AB226" s="177" t="s">
        <v>53</v>
      </c>
      <c r="AC226" s="44"/>
      <c r="AD226" s="18"/>
      <c r="AE226" s="17" t="s">
        <v>16</v>
      </c>
      <c r="AF226" s="17"/>
      <c r="AG226" s="18"/>
      <c r="AH226" s="17" t="s">
        <v>53</v>
      </c>
      <c r="AI226" s="168"/>
      <c r="AJ226" s="18"/>
      <c r="AK226" s="17" t="s">
        <v>16</v>
      </c>
      <c r="AL226" s="17" t="s">
        <v>117</v>
      </c>
      <c r="AM226" s="18"/>
      <c r="AN226" s="180">
        <f t="shared" si="36"/>
        <v>3</v>
      </c>
      <c r="AO226" s="180">
        <f t="shared" si="37"/>
        <v>3</v>
      </c>
      <c r="AP226" s="18"/>
      <c r="AQ226" s="200">
        <f t="shared" si="38"/>
        <v>1</v>
      </c>
      <c r="AR226" s="200">
        <f t="shared" si="39"/>
        <v>1</v>
      </c>
      <c r="AS226" s="200">
        <f t="shared" si="40"/>
        <v>1</v>
      </c>
      <c r="AT226" s="200">
        <f t="shared" si="41"/>
        <v>0</v>
      </c>
      <c r="AU226" s="34"/>
      <c r="AV226" s="200">
        <f t="shared" si="42"/>
        <v>1</v>
      </c>
      <c r="AW226" s="200">
        <f t="shared" si="43"/>
        <v>1</v>
      </c>
      <c r="AX226" s="200">
        <f t="shared" si="44"/>
        <v>0</v>
      </c>
      <c r="AY226" s="200">
        <f t="shared" si="45"/>
        <v>1</v>
      </c>
      <c r="AZ226" s="200">
        <f t="shared" si="46"/>
        <v>1</v>
      </c>
      <c r="BA226" s="34"/>
      <c r="BB226" s="200">
        <f t="shared" si="47"/>
        <v>1</v>
      </c>
      <c r="BD226" s="218"/>
      <c r="BE226" s="218"/>
      <c r="BF226" s="218"/>
      <c r="BG226" s="218"/>
      <c r="BH226" s="218"/>
      <c r="BI226" s="218"/>
      <c r="BJ226" s="218"/>
      <c r="BK226" s="218"/>
      <c r="BL226" s="218"/>
      <c r="BM226" s="218"/>
      <c r="BN226" s="218"/>
      <c r="BO226" s="221"/>
      <c r="BP226" s="221"/>
      <c r="BQ226" s="221"/>
      <c r="BR226" s="221"/>
      <c r="BS226" s="221"/>
      <c r="BT226" s="221"/>
      <c r="BU226" s="221"/>
      <c r="BV226" s="221"/>
      <c r="BW226" s="221"/>
      <c r="BX226" s="221"/>
      <c r="BY226" s="221"/>
    </row>
    <row r="227" spans="1:77" ht="18.95" customHeight="1" x14ac:dyDescent="0.25">
      <c r="A227" s="233"/>
      <c r="B227" s="136" t="s">
        <v>4</v>
      </c>
      <c r="C227" s="137">
        <v>42595</v>
      </c>
      <c r="D227" s="124"/>
      <c r="E227" s="125" t="s">
        <v>54</v>
      </c>
      <c r="F227" s="125" t="s">
        <v>115</v>
      </c>
      <c r="G227" s="125" t="s">
        <v>58</v>
      </c>
      <c r="H227" s="125" t="s">
        <v>57</v>
      </c>
      <c r="I227" s="124"/>
      <c r="J227" s="125" t="s">
        <v>66</v>
      </c>
      <c r="K227" s="125" t="s">
        <v>54</v>
      </c>
      <c r="L227" s="125" t="s">
        <v>91</v>
      </c>
      <c r="M227" s="125" t="s">
        <v>109</v>
      </c>
      <c r="N227" s="124"/>
      <c r="O227" s="125"/>
      <c r="P227" s="125"/>
      <c r="Q227" s="125" t="s">
        <v>52</v>
      </c>
      <c r="R227" s="125"/>
      <c r="S227" s="124"/>
      <c r="T227" s="125" t="s">
        <v>52</v>
      </c>
      <c r="U227" s="125"/>
      <c r="V227" s="125"/>
      <c r="W227" s="125"/>
      <c r="X227" s="126"/>
      <c r="Y227" s="124"/>
      <c r="Z227" s="127"/>
      <c r="AA227" s="128"/>
      <c r="AB227" s="125"/>
      <c r="AC227" s="125"/>
      <c r="AD227" s="124"/>
      <c r="AE227" s="125"/>
      <c r="AF227" s="125"/>
      <c r="AG227" s="124"/>
      <c r="AH227" s="125"/>
      <c r="AI227" s="48"/>
      <c r="AJ227" s="124"/>
      <c r="AK227" s="125"/>
      <c r="AL227" s="125" t="s">
        <v>117</v>
      </c>
      <c r="AM227" s="124"/>
      <c r="AN227" s="180">
        <f t="shared" si="36"/>
        <v>3</v>
      </c>
      <c r="AO227" s="180">
        <f t="shared" si="37"/>
        <v>3</v>
      </c>
      <c r="AP227" s="47"/>
      <c r="AQ227" s="200">
        <f t="shared" si="38"/>
        <v>0</v>
      </c>
      <c r="AR227" s="200">
        <f t="shared" si="39"/>
        <v>1</v>
      </c>
      <c r="AS227" s="200">
        <f t="shared" si="40"/>
        <v>1</v>
      </c>
      <c r="AT227" s="200">
        <f t="shared" si="41"/>
        <v>1</v>
      </c>
      <c r="AU227" s="34"/>
      <c r="AV227" s="200">
        <f t="shared" si="42"/>
        <v>0</v>
      </c>
      <c r="AW227" s="200">
        <f t="shared" si="43"/>
        <v>0</v>
      </c>
      <c r="AX227" s="200">
        <f t="shared" si="44"/>
        <v>1</v>
      </c>
      <c r="AY227" s="200">
        <f t="shared" si="45"/>
        <v>1</v>
      </c>
      <c r="AZ227" s="200">
        <f t="shared" si="46"/>
        <v>1</v>
      </c>
      <c r="BA227" s="34"/>
      <c r="BB227" s="200">
        <f t="shared" si="47"/>
        <v>1</v>
      </c>
      <c r="BD227" s="222" t="s">
        <v>141</v>
      </c>
      <c r="BE227" s="222"/>
      <c r="BF227" s="222"/>
      <c r="BG227" s="222"/>
      <c r="BH227" s="222"/>
      <c r="BI227" s="222"/>
      <c r="BJ227" s="222"/>
      <c r="BK227" s="222"/>
      <c r="BL227" s="222"/>
      <c r="BM227" s="222"/>
      <c r="BN227" s="222"/>
      <c r="BO227" s="222"/>
      <c r="BP227" s="222"/>
      <c r="BQ227" s="222"/>
      <c r="BR227" s="4"/>
      <c r="BS227" s="4"/>
      <c r="BT227" s="4"/>
      <c r="BU227" s="4"/>
      <c r="BV227" s="4"/>
      <c r="BW227" s="4"/>
      <c r="BX227" s="4"/>
      <c r="BY227" s="4"/>
    </row>
    <row r="228" spans="1:77" ht="18.95" customHeight="1" x14ac:dyDescent="0.25">
      <c r="A228" s="234"/>
      <c r="B228" s="78" t="s">
        <v>5</v>
      </c>
      <c r="C228" s="79">
        <v>42596</v>
      </c>
      <c r="D228" s="47"/>
      <c r="E228" s="48" t="s">
        <v>52</v>
      </c>
      <c r="F228" s="48"/>
      <c r="G228" s="48"/>
      <c r="H228" s="48"/>
      <c r="I228" s="47"/>
      <c r="J228" s="48" t="s">
        <v>115</v>
      </c>
      <c r="K228" s="48" t="s">
        <v>54</v>
      </c>
      <c r="L228" s="48" t="s">
        <v>58</v>
      </c>
      <c r="M228" s="48" t="s">
        <v>112</v>
      </c>
      <c r="N228" s="47"/>
      <c r="O228" s="48" t="s">
        <v>109</v>
      </c>
      <c r="P228" s="48" t="s">
        <v>91</v>
      </c>
      <c r="Q228" s="48" t="s">
        <v>54</v>
      </c>
      <c r="R228" s="48" t="s">
        <v>66</v>
      </c>
      <c r="S228" s="47"/>
      <c r="T228" s="48" t="s">
        <v>52</v>
      </c>
      <c r="U228" s="48"/>
      <c r="V228" s="48"/>
      <c r="W228" s="48"/>
      <c r="X228" s="49"/>
      <c r="Y228" s="47"/>
      <c r="Z228" s="85"/>
      <c r="AA228" s="86"/>
      <c r="AB228" s="48"/>
      <c r="AC228" s="48"/>
      <c r="AD228" s="47"/>
      <c r="AE228" s="48"/>
      <c r="AF228" s="48"/>
      <c r="AG228" s="47"/>
      <c r="AH228" s="48"/>
      <c r="AI228" s="48"/>
      <c r="AJ228" s="47"/>
      <c r="AK228" s="48"/>
      <c r="AL228" s="48" t="s">
        <v>117</v>
      </c>
      <c r="AM228" s="47"/>
      <c r="AN228" s="180">
        <f t="shared" si="36"/>
        <v>3</v>
      </c>
      <c r="AO228" s="180">
        <f t="shared" si="37"/>
        <v>3</v>
      </c>
      <c r="AP228" s="47"/>
      <c r="AQ228" s="200">
        <f t="shared" si="38"/>
        <v>0</v>
      </c>
      <c r="AR228" s="200">
        <f t="shared" si="39"/>
        <v>1</v>
      </c>
      <c r="AS228" s="200">
        <f t="shared" si="40"/>
        <v>1</v>
      </c>
      <c r="AT228" s="200">
        <f t="shared" si="41"/>
        <v>1</v>
      </c>
      <c r="AU228" s="34"/>
      <c r="AV228" s="200">
        <f t="shared" si="42"/>
        <v>1</v>
      </c>
      <c r="AW228" s="200">
        <f t="shared" si="43"/>
        <v>1</v>
      </c>
      <c r="AX228" s="200">
        <f t="shared" si="44"/>
        <v>0</v>
      </c>
      <c r="AY228" s="200">
        <f t="shared" si="45"/>
        <v>1</v>
      </c>
      <c r="AZ228" s="200">
        <f t="shared" si="46"/>
        <v>1</v>
      </c>
      <c r="BA228" s="34"/>
      <c r="BB228" s="200">
        <f t="shared" si="47"/>
        <v>1</v>
      </c>
      <c r="BD228" s="218"/>
      <c r="BE228" s="218"/>
      <c r="BF228" s="218"/>
      <c r="BG228" s="218"/>
      <c r="BH228" s="218"/>
      <c r="BI228" s="218"/>
      <c r="BJ228" s="218"/>
      <c r="BK228" s="218"/>
      <c r="BL228" s="218"/>
      <c r="BM228" s="218"/>
      <c r="BN228" s="218"/>
      <c r="BO228" s="221"/>
      <c r="BP228" s="221"/>
      <c r="BQ228" s="221"/>
      <c r="BR228" s="221"/>
      <c r="BS228" s="221"/>
      <c r="BT228" s="221"/>
      <c r="BU228" s="221"/>
      <c r="BV228" s="221"/>
      <c r="BW228" s="221"/>
      <c r="BX228" s="221"/>
      <c r="BY228" s="221"/>
    </row>
    <row r="229" spans="1:77" ht="18.95" customHeight="1" x14ac:dyDescent="0.25">
      <c r="A229" s="232">
        <v>34</v>
      </c>
      <c r="B229" s="78" t="s">
        <v>6</v>
      </c>
      <c r="C229" s="79">
        <v>42597</v>
      </c>
      <c r="D229" s="18"/>
      <c r="E229" s="17" t="s">
        <v>52</v>
      </c>
      <c r="F229" s="17"/>
      <c r="G229" s="17"/>
      <c r="H229" s="17"/>
      <c r="I229" s="18"/>
      <c r="J229" s="17" t="s">
        <v>57</v>
      </c>
      <c r="K229" s="17" t="s">
        <v>54</v>
      </c>
      <c r="L229" s="17" t="s">
        <v>115</v>
      </c>
      <c r="M229" s="17" t="s">
        <v>58</v>
      </c>
      <c r="N229" s="18"/>
      <c r="O229" s="17" t="s">
        <v>67</v>
      </c>
      <c r="P229" s="17" t="s">
        <v>66</v>
      </c>
      <c r="Q229" s="17" t="s">
        <v>54</v>
      </c>
      <c r="R229" s="177" t="s">
        <v>91</v>
      </c>
      <c r="S229" s="18"/>
      <c r="T229" s="17"/>
      <c r="U229" s="17"/>
      <c r="V229" s="17"/>
      <c r="W229" s="17"/>
      <c r="X229" s="18"/>
      <c r="Y229" s="5"/>
      <c r="Z229" s="83"/>
      <c r="AA229" s="82"/>
      <c r="AB229" s="177" t="s">
        <v>53</v>
      </c>
      <c r="AC229" s="44"/>
      <c r="AD229" s="18"/>
      <c r="AE229" s="17" t="s">
        <v>17</v>
      </c>
      <c r="AF229" s="17" t="s">
        <v>117</v>
      </c>
      <c r="AG229" s="18"/>
      <c r="AH229" s="17" t="s">
        <v>17</v>
      </c>
      <c r="AI229" s="17"/>
      <c r="AJ229" s="18"/>
      <c r="AK229" s="17" t="s">
        <v>17</v>
      </c>
      <c r="AL229" s="168"/>
      <c r="AM229" s="18"/>
      <c r="AN229" s="180">
        <f t="shared" si="36"/>
        <v>3</v>
      </c>
      <c r="AO229" s="180">
        <f t="shared" si="37"/>
        <v>3</v>
      </c>
      <c r="AP229" s="18"/>
      <c r="AQ229" s="200">
        <f t="shared" si="38"/>
        <v>1</v>
      </c>
      <c r="AR229" s="200">
        <f t="shared" si="39"/>
        <v>1</v>
      </c>
      <c r="AS229" s="200">
        <f t="shared" si="40"/>
        <v>1</v>
      </c>
      <c r="AT229" s="200">
        <f t="shared" si="41"/>
        <v>0</v>
      </c>
      <c r="AU229" s="34"/>
      <c r="AV229" s="200">
        <f t="shared" si="42"/>
        <v>0</v>
      </c>
      <c r="AW229" s="200">
        <f t="shared" si="43"/>
        <v>0</v>
      </c>
      <c r="AX229" s="200">
        <f t="shared" si="44"/>
        <v>1</v>
      </c>
      <c r="AY229" s="200">
        <f t="shared" si="45"/>
        <v>1</v>
      </c>
      <c r="AZ229" s="200">
        <f t="shared" si="46"/>
        <v>1</v>
      </c>
      <c r="BA229" s="34"/>
      <c r="BB229" s="200">
        <f t="shared" si="47"/>
        <v>1</v>
      </c>
      <c r="BD229" s="218"/>
      <c r="BE229" s="218"/>
      <c r="BF229" s="218"/>
      <c r="BG229" s="218"/>
      <c r="BH229" s="218"/>
      <c r="BI229" s="218"/>
      <c r="BJ229" s="218"/>
      <c r="BK229" s="218"/>
      <c r="BL229" s="218"/>
      <c r="BM229" s="218"/>
      <c r="BN229" s="218"/>
      <c r="BO229" s="221"/>
      <c r="BP229" s="221"/>
      <c r="BQ229" s="221"/>
      <c r="BR229" s="221"/>
      <c r="BS229" s="221"/>
      <c r="BT229" s="221"/>
      <c r="BU229" s="221"/>
      <c r="BV229" s="221"/>
      <c r="BW229" s="221"/>
      <c r="BX229" s="221"/>
      <c r="BY229" s="221"/>
    </row>
    <row r="230" spans="1:77" ht="18.95" customHeight="1" x14ac:dyDescent="0.25">
      <c r="A230" s="233"/>
      <c r="B230" s="78" t="s">
        <v>0</v>
      </c>
      <c r="C230" s="79">
        <v>42598</v>
      </c>
      <c r="D230" s="18"/>
      <c r="E230" s="17" t="s">
        <v>52</v>
      </c>
      <c r="F230" s="17"/>
      <c r="G230" s="17"/>
      <c r="H230" s="17"/>
      <c r="I230" s="18"/>
      <c r="J230" s="17"/>
      <c r="K230" s="17" t="s">
        <v>52</v>
      </c>
      <c r="L230" s="17"/>
      <c r="M230" s="17"/>
      <c r="N230" s="18"/>
      <c r="O230" s="17" t="s">
        <v>57</v>
      </c>
      <c r="P230" s="17" t="s">
        <v>115</v>
      </c>
      <c r="Q230" s="17" t="s">
        <v>54</v>
      </c>
      <c r="R230" s="177" t="s">
        <v>58</v>
      </c>
      <c r="S230" s="18"/>
      <c r="T230" s="17" t="s">
        <v>109</v>
      </c>
      <c r="U230" s="17" t="s">
        <v>66</v>
      </c>
      <c r="V230" s="48" t="s">
        <v>54</v>
      </c>
      <c r="W230" s="17" t="s">
        <v>67</v>
      </c>
      <c r="X230" s="18"/>
      <c r="Y230" s="5"/>
      <c r="Z230" s="83"/>
      <c r="AA230" s="82"/>
      <c r="AB230" s="177" t="s">
        <v>53</v>
      </c>
      <c r="AC230" s="44"/>
      <c r="AD230" s="18"/>
      <c r="AE230" s="17" t="s">
        <v>17</v>
      </c>
      <c r="AF230" s="17" t="s">
        <v>117</v>
      </c>
      <c r="AG230" s="18"/>
      <c r="AH230" s="17" t="s">
        <v>17</v>
      </c>
      <c r="AI230" s="17"/>
      <c r="AJ230" s="18"/>
      <c r="AK230" s="17" t="s">
        <v>17</v>
      </c>
      <c r="AL230" s="168"/>
      <c r="AM230" s="18"/>
      <c r="AN230" s="180">
        <f t="shared" si="36"/>
        <v>3</v>
      </c>
      <c r="AO230" s="180">
        <f t="shared" si="37"/>
        <v>3</v>
      </c>
      <c r="AP230" s="18"/>
      <c r="AQ230" s="200">
        <f t="shared" si="38"/>
        <v>1</v>
      </c>
      <c r="AR230" s="200">
        <f t="shared" si="39"/>
        <v>1</v>
      </c>
      <c r="AS230" s="200">
        <f t="shared" si="40"/>
        <v>0</v>
      </c>
      <c r="AT230" s="200">
        <f t="shared" si="41"/>
        <v>1</v>
      </c>
      <c r="AU230" s="34"/>
      <c r="AV230" s="200">
        <f t="shared" si="42"/>
        <v>0</v>
      </c>
      <c r="AW230" s="200">
        <f t="shared" si="43"/>
        <v>0</v>
      </c>
      <c r="AX230" s="200">
        <f t="shared" si="44"/>
        <v>1</v>
      </c>
      <c r="AY230" s="200">
        <f t="shared" si="45"/>
        <v>1</v>
      </c>
      <c r="AZ230" s="200">
        <f t="shared" si="46"/>
        <v>1</v>
      </c>
      <c r="BA230" s="34"/>
      <c r="BB230" s="200">
        <f t="shared" si="47"/>
        <v>1</v>
      </c>
      <c r="BD230" s="218"/>
      <c r="BE230" s="218"/>
      <c r="BF230" s="218"/>
      <c r="BG230" s="218"/>
      <c r="BH230" s="218"/>
      <c r="BI230" s="218"/>
      <c r="BJ230" s="218"/>
      <c r="BK230" s="218"/>
      <c r="BL230" s="218"/>
      <c r="BM230" s="218"/>
      <c r="BN230" s="218"/>
      <c r="BO230" s="221"/>
      <c r="BP230" s="221"/>
      <c r="BQ230" s="221"/>
      <c r="BR230" s="221"/>
      <c r="BS230" s="221"/>
      <c r="BT230" s="221"/>
      <c r="BU230" s="221"/>
      <c r="BV230" s="221"/>
      <c r="BW230" s="221"/>
      <c r="BX230" s="221"/>
      <c r="BY230" s="221"/>
    </row>
    <row r="231" spans="1:77" ht="18.95" customHeight="1" x14ac:dyDescent="0.25">
      <c r="A231" s="233"/>
      <c r="B231" s="78" t="s">
        <v>1</v>
      </c>
      <c r="C231" s="79">
        <v>42599</v>
      </c>
      <c r="D231" s="18"/>
      <c r="E231" s="17" t="s">
        <v>52</v>
      </c>
      <c r="F231" s="17"/>
      <c r="G231" s="17"/>
      <c r="H231" s="17"/>
      <c r="I231" s="18"/>
      <c r="J231" s="17"/>
      <c r="K231" s="17" t="s">
        <v>52</v>
      </c>
      <c r="L231" s="17"/>
      <c r="M231" s="17"/>
      <c r="N231" s="18"/>
      <c r="O231" s="17" t="s">
        <v>112</v>
      </c>
      <c r="P231" s="17" t="s">
        <v>57</v>
      </c>
      <c r="Q231" s="17" t="s">
        <v>54</v>
      </c>
      <c r="R231" s="177" t="s">
        <v>115</v>
      </c>
      <c r="S231" s="18"/>
      <c r="T231" s="17" t="s">
        <v>67</v>
      </c>
      <c r="U231" s="17" t="s">
        <v>91</v>
      </c>
      <c r="V231" s="105" t="s">
        <v>54</v>
      </c>
      <c r="W231" s="17" t="s">
        <v>116</v>
      </c>
      <c r="X231" s="18"/>
      <c r="Y231" s="5"/>
      <c r="Z231" s="83"/>
      <c r="AA231" s="82"/>
      <c r="AB231" s="177" t="s">
        <v>53</v>
      </c>
      <c r="AC231" s="44"/>
      <c r="AD231" s="18"/>
      <c r="AE231" s="17" t="s">
        <v>17</v>
      </c>
      <c r="AF231" s="17" t="s">
        <v>117</v>
      </c>
      <c r="AG231" s="18"/>
      <c r="AH231" s="17" t="s">
        <v>17</v>
      </c>
      <c r="AI231" s="17"/>
      <c r="AJ231" s="18"/>
      <c r="AK231" s="17" t="s">
        <v>17</v>
      </c>
      <c r="AL231" s="168"/>
      <c r="AM231" s="18"/>
      <c r="AN231" s="180">
        <f t="shared" si="36"/>
        <v>3</v>
      </c>
      <c r="AO231" s="180">
        <f t="shared" si="37"/>
        <v>3</v>
      </c>
      <c r="AP231" s="18"/>
      <c r="AQ231" s="200">
        <f t="shared" si="38"/>
        <v>1</v>
      </c>
      <c r="AR231" s="200">
        <f t="shared" si="39"/>
        <v>0</v>
      </c>
      <c r="AS231" s="200">
        <f t="shared" si="40"/>
        <v>1</v>
      </c>
      <c r="AT231" s="200">
        <f t="shared" si="41"/>
        <v>1</v>
      </c>
      <c r="AU231" s="34"/>
      <c r="AV231" s="200">
        <f t="shared" si="42"/>
        <v>1</v>
      </c>
      <c r="AW231" s="200">
        <f t="shared" si="43"/>
        <v>1</v>
      </c>
      <c r="AX231" s="200">
        <f t="shared" si="44"/>
        <v>1</v>
      </c>
      <c r="AY231" s="200">
        <f t="shared" si="45"/>
        <v>1</v>
      </c>
      <c r="AZ231" s="200">
        <f t="shared" si="46"/>
        <v>0</v>
      </c>
      <c r="BA231" s="34"/>
      <c r="BB231" s="200">
        <f t="shared" si="47"/>
        <v>1</v>
      </c>
      <c r="BD231" s="218"/>
      <c r="BE231" s="218"/>
      <c r="BF231" s="218"/>
      <c r="BG231" s="218"/>
      <c r="BH231" s="218"/>
      <c r="BI231" s="218"/>
      <c r="BJ231" s="218"/>
      <c r="BK231" s="218"/>
      <c r="BL231" s="218"/>
      <c r="BM231" s="218"/>
      <c r="BN231" s="218"/>
      <c r="BO231" s="221"/>
      <c r="BP231" s="221"/>
      <c r="BQ231" s="221"/>
      <c r="BR231" s="221"/>
      <c r="BS231" s="221"/>
      <c r="BT231" s="221"/>
      <c r="BU231" s="221"/>
      <c r="BV231" s="221"/>
      <c r="BW231" s="221"/>
      <c r="BX231" s="221"/>
      <c r="BY231" s="221"/>
    </row>
    <row r="232" spans="1:77" ht="18.95" customHeight="1" x14ac:dyDescent="0.25">
      <c r="A232" s="233"/>
      <c r="B232" s="78" t="s">
        <v>2</v>
      </c>
      <c r="C232" s="79">
        <v>42600</v>
      </c>
      <c r="D232" s="18"/>
      <c r="E232" s="17" t="s">
        <v>54</v>
      </c>
      <c r="F232" s="17" t="s">
        <v>109</v>
      </c>
      <c r="G232" s="17" t="s">
        <v>91</v>
      </c>
      <c r="H232" s="17" t="s">
        <v>67</v>
      </c>
      <c r="I232" s="18"/>
      <c r="J232" s="17"/>
      <c r="K232" s="17" t="s">
        <v>52</v>
      </c>
      <c r="L232" s="17"/>
      <c r="M232" s="17"/>
      <c r="N232" s="18"/>
      <c r="O232" s="17"/>
      <c r="P232" s="17"/>
      <c r="Q232" s="17" t="s">
        <v>52</v>
      </c>
      <c r="R232" s="177"/>
      <c r="S232" s="18"/>
      <c r="T232" s="17" t="s">
        <v>57</v>
      </c>
      <c r="U232" s="17" t="s">
        <v>58</v>
      </c>
      <c r="V232" s="104" t="s">
        <v>54</v>
      </c>
      <c r="W232" s="17" t="s">
        <v>112</v>
      </c>
      <c r="X232" s="18"/>
      <c r="Y232" s="5"/>
      <c r="Z232" s="83"/>
      <c r="AA232" s="82"/>
      <c r="AB232" s="177" t="s">
        <v>53</v>
      </c>
      <c r="AC232" s="44"/>
      <c r="AD232" s="18"/>
      <c r="AE232" s="17" t="s">
        <v>17</v>
      </c>
      <c r="AF232" s="17" t="s">
        <v>117</v>
      </c>
      <c r="AG232" s="18"/>
      <c r="AH232" s="17" t="s">
        <v>17</v>
      </c>
      <c r="AI232" s="17"/>
      <c r="AJ232" s="18"/>
      <c r="AK232" s="17" t="s">
        <v>17</v>
      </c>
      <c r="AL232" s="168"/>
      <c r="AM232" s="18"/>
      <c r="AN232" s="180">
        <f t="shared" si="36"/>
        <v>3</v>
      </c>
      <c r="AO232" s="180">
        <f t="shared" si="37"/>
        <v>3</v>
      </c>
      <c r="AP232" s="18"/>
      <c r="AQ232" s="200">
        <f t="shared" si="38"/>
        <v>1</v>
      </c>
      <c r="AR232" s="200">
        <f t="shared" si="39"/>
        <v>0</v>
      </c>
      <c r="AS232" s="200">
        <f t="shared" si="40"/>
        <v>1</v>
      </c>
      <c r="AT232" s="200">
        <f t="shared" si="41"/>
        <v>1</v>
      </c>
      <c r="AU232" s="34"/>
      <c r="AV232" s="200">
        <f t="shared" si="42"/>
        <v>1</v>
      </c>
      <c r="AW232" s="200">
        <f t="shared" si="43"/>
        <v>1</v>
      </c>
      <c r="AX232" s="200">
        <f t="shared" si="44"/>
        <v>1</v>
      </c>
      <c r="AY232" s="200">
        <f t="shared" si="45"/>
        <v>0</v>
      </c>
      <c r="AZ232" s="200">
        <f t="shared" si="46"/>
        <v>1</v>
      </c>
      <c r="BA232" s="34"/>
      <c r="BB232" s="200">
        <f t="shared" si="47"/>
        <v>1</v>
      </c>
      <c r="BD232" s="218"/>
      <c r="BE232" s="218"/>
      <c r="BF232" s="218"/>
      <c r="BG232" s="218"/>
      <c r="BH232" s="218"/>
      <c r="BI232" s="218"/>
      <c r="BJ232" s="218"/>
      <c r="BK232" s="218"/>
      <c r="BL232" s="218"/>
      <c r="BM232" s="218"/>
      <c r="BN232" s="218"/>
      <c r="BO232" s="221"/>
      <c r="BP232" s="221"/>
      <c r="BQ232" s="221"/>
      <c r="BR232" s="221"/>
      <c r="BS232" s="221"/>
      <c r="BT232" s="221"/>
      <c r="BU232" s="221"/>
      <c r="BV232" s="221"/>
      <c r="BW232" s="221"/>
      <c r="BX232" s="221"/>
      <c r="BY232" s="221"/>
    </row>
    <row r="233" spans="1:77" ht="18.95" customHeight="1" x14ac:dyDescent="0.25">
      <c r="A233" s="233"/>
      <c r="B233" s="78" t="s">
        <v>3</v>
      </c>
      <c r="C233" s="79">
        <v>42601</v>
      </c>
      <c r="D233" s="18"/>
      <c r="E233" s="17" t="s">
        <v>54</v>
      </c>
      <c r="F233" s="17" t="s">
        <v>67</v>
      </c>
      <c r="G233" s="17" t="s">
        <v>66</v>
      </c>
      <c r="H233" s="17" t="s">
        <v>109</v>
      </c>
      <c r="I233" s="18"/>
      <c r="J233" s="17"/>
      <c r="K233" s="17" t="s">
        <v>52</v>
      </c>
      <c r="L233" s="17"/>
      <c r="M233" s="17"/>
      <c r="N233" s="18"/>
      <c r="O233" s="17"/>
      <c r="P233" s="17"/>
      <c r="Q233" s="17"/>
      <c r="R233" s="177"/>
      <c r="S233" s="18"/>
      <c r="T233" s="17" t="s">
        <v>112</v>
      </c>
      <c r="U233" s="17" t="s">
        <v>115</v>
      </c>
      <c r="V233" s="104" t="s">
        <v>54</v>
      </c>
      <c r="W233" s="17" t="s">
        <v>58</v>
      </c>
      <c r="X233" s="18"/>
      <c r="Y233" s="5"/>
      <c r="Z233" s="83"/>
      <c r="AA233" s="82"/>
      <c r="AB233" s="177" t="s">
        <v>53</v>
      </c>
      <c r="AC233" s="44"/>
      <c r="AD233" s="18"/>
      <c r="AE233" s="17" t="s">
        <v>16</v>
      </c>
      <c r="AF233" s="17" t="s">
        <v>117</v>
      </c>
      <c r="AG233" s="18"/>
      <c r="AH233" s="17" t="s">
        <v>16</v>
      </c>
      <c r="AI233" s="17"/>
      <c r="AJ233" s="18"/>
      <c r="AK233" s="17" t="s">
        <v>16</v>
      </c>
      <c r="AL233" s="168"/>
      <c r="AM233" s="18"/>
      <c r="AN233" s="180">
        <f t="shared" si="36"/>
        <v>3</v>
      </c>
      <c r="AO233" s="180">
        <f t="shared" si="37"/>
        <v>3</v>
      </c>
      <c r="AP233" s="18"/>
      <c r="AQ233" s="200">
        <f t="shared" si="38"/>
        <v>1</v>
      </c>
      <c r="AR233" s="200">
        <f t="shared" si="39"/>
        <v>1</v>
      </c>
      <c r="AS233" s="200">
        <f t="shared" si="40"/>
        <v>0</v>
      </c>
      <c r="AT233" s="200">
        <f t="shared" si="41"/>
        <v>1</v>
      </c>
      <c r="AU233" s="34"/>
      <c r="AV233" s="200">
        <f t="shared" si="42"/>
        <v>1</v>
      </c>
      <c r="AW233" s="200">
        <f t="shared" si="43"/>
        <v>1</v>
      </c>
      <c r="AX233" s="200">
        <f t="shared" si="44"/>
        <v>0</v>
      </c>
      <c r="AY233" s="200">
        <f t="shared" si="45"/>
        <v>1</v>
      </c>
      <c r="AZ233" s="200">
        <f t="shared" si="46"/>
        <v>1</v>
      </c>
      <c r="BA233" s="34"/>
      <c r="BB233" s="200">
        <f t="shared" si="47"/>
        <v>1</v>
      </c>
      <c r="BD233" s="218"/>
      <c r="BE233" s="218"/>
      <c r="BF233" s="218"/>
      <c r="BG233" s="218"/>
      <c r="BH233" s="218"/>
      <c r="BI233" s="218"/>
      <c r="BJ233" s="218"/>
      <c r="BK233" s="218"/>
      <c r="BL233" s="218"/>
      <c r="BM233" s="218"/>
      <c r="BN233" s="218"/>
      <c r="BO233" s="221"/>
      <c r="BP233" s="221"/>
      <c r="BQ233" s="221"/>
      <c r="BR233" s="221"/>
      <c r="BS233" s="221"/>
      <c r="BT233" s="221"/>
      <c r="BU233" s="221"/>
      <c r="BV233" s="221"/>
      <c r="BW233" s="221"/>
      <c r="BX233" s="221"/>
      <c r="BY233" s="221"/>
    </row>
    <row r="234" spans="1:77" ht="18.95" customHeight="1" x14ac:dyDescent="0.25">
      <c r="A234" s="233"/>
      <c r="B234" s="78" t="s">
        <v>4</v>
      </c>
      <c r="C234" s="79">
        <v>42602</v>
      </c>
      <c r="D234" s="47"/>
      <c r="E234" s="48" t="s">
        <v>54</v>
      </c>
      <c r="F234" s="48" t="s">
        <v>57</v>
      </c>
      <c r="G234" s="48" t="s">
        <v>115</v>
      </c>
      <c r="H234" s="48" t="s">
        <v>112</v>
      </c>
      <c r="I234" s="47"/>
      <c r="J234" s="48" t="s">
        <v>67</v>
      </c>
      <c r="K234" s="48" t="s">
        <v>54</v>
      </c>
      <c r="L234" s="48" t="s">
        <v>109</v>
      </c>
      <c r="M234" s="48" t="s">
        <v>91</v>
      </c>
      <c r="N234" s="47"/>
      <c r="O234" s="48"/>
      <c r="P234" s="48"/>
      <c r="Q234" s="48"/>
      <c r="R234" s="48"/>
      <c r="S234" s="47"/>
      <c r="T234" s="48"/>
      <c r="U234" s="48"/>
      <c r="V234" s="104" t="s">
        <v>52</v>
      </c>
      <c r="W234" s="48"/>
      <c r="X234" s="49"/>
      <c r="Y234" s="47"/>
      <c r="Z234" s="85"/>
      <c r="AA234" s="86"/>
      <c r="AB234" s="48"/>
      <c r="AC234" s="48"/>
      <c r="AD234" s="47"/>
      <c r="AE234" s="48"/>
      <c r="AF234" s="48" t="s">
        <v>117</v>
      </c>
      <c r="AG234" s="47"/>
      <c r="AH234" s="48"/>
      <c r="AI234" s="48"/>
      <c r="AJ234" s="47"/>
      <c r="AK234" s="48"/>
      <c r="AL234" s="48"/>
      <c r="AM234" s="47"/>
      <c r="AN234" s="180">
        <f t="shared" si="36"/>
        <v>3</v>
      </c>
      <c r="AO234" s="180">
        <f t="shared" si="37"/>
        <v>3</v>
      </c>
      <c r="AP234" s="47"/>
      <c r="AQ234" s="200">
        <f t="shared" si="38"/>
        <v>1</v>
      </c>
      <c r="AR234" s="200">
        <f t="shared" si="39"/>
        <v>0</v>
      </c>
      <c r="AS234" s="200">
        <f t="shared" si="40"/>
        <v>1</v>
      </c>
      <c r="AT234" s="200">
        <f t="shared" si="41"/>
        <v>1</v>
      </c>
      <c r="AU234" s="34"/>
      <c r="AV234" s="200">
        <f t="shared" si="42"/>
        <v>1</v>
      </c>
      <c r="AW234" s="200">
        <f t="shared" si="43"/>
        <v>1</v>
      </c>
      <c r="AX234" s="200">
        <f t="shared" si="44"/>
        <v>1</v>
      </c>
      <c r="AY234" s="200">
        <f t="shared" si="45"/>
        <v>1</v>
      </c>
      <c r="AZ234" s="200">
        <f t="shared" si="46"/>
        <v>0</v>
      </c>
      <c r="BA234" s="34"/>
      <c r="BB234" s="200">
        <f t="shared" si="47"/>
        <v>1</v>
      </c>
      <c r="BD234" s="218"/>
      <c r="BE234" s="218"/>
      <c r="BF234" s="218"/>
      <c r="BG234" s="218"/>
      <c r="BH234" s="218"/>
      <c r="BI234" s="218"/>
      <c r="BJ234" s="218"/>
      <c r="BK234" s="218"/>
      <c r="BL234" s="218"/>
      <c r="BM234" s="218"/>
      <c r="BN234" s="218"/>
      <c r="BO234" s="221"/>
      <c r="BP234" s="221"/>
      <c r="BQ234" s="221"/>
      <c r="BR234" s="221"/>
      <c r="BS234" s="221"/>
      <c r="BT234" s="221"/>
      <c r="BU234" s="221"/>
      <c r="BV234" s="221"/>
      <c r="BW234" s="221"/>
      <c r="BX234" s="221"/>
      <c r="BY234" s="221"/>
    </row>
    <row r="235" spans="1:77" ht="18.95" customHeight="1" x14ac:dyDescent="0.25">
      <c r="A235" s="234"/>
      <c r="B235" s="78" t="s">
        <v>5</v>
      </c>
      <c r="C235" s="79">
        <v>42603</v>
      </c>
      <c r="D235" s="47"/>
      <c r="E235" s="48" t="s">
        <v>54</v>
      </c>
      <c r="F235" s="48" t="s">
        <v>112</v>
      </c>
      <c r="G235" s="48" t="s">
        <v>57</v>
      </c>
      <c r="H235" s="48" t="s">
        <v>58</v>
      </c>
      <c r="I235" s="47"/>
      <c r="J235" s="48" t="s">
        <v>109</v>
      </c>
      <c r="K235" s="48" t="s">
        <v>54</v>
      </c>
      <c r="L235" s="48" t="s">
        <v>67</v>
      </c>
      <c r="M235" s="48" t="s">
        <v>66</v>
      </c>
      <c r="N235" s="47"/>
      <c r="O235" s="48"/>
      <c r="P235" s="48"/>
      <c r="Q235" s="48"/>
      <c r="R235" s="48"/>
      <c r="S235" s="47"/>
      <c r="T235" s="48"/>
      <c r="U235" s="48"/>
      <c r="V235" s="104" t="s">
        <v>52</v>
      </c>
      <c r="W235" s="48"/>
      <c r="X235" s="49"/>
      <c r="Y235" s="47"/>
      <c r="Z235" s="85"/>
      <c r="AA235" s="86"/>
      <c r="AB235" s="48"/>
      <c r="AC235" s="48"/>
      <c r="AD235" s="47"/>
      <c r="AE235" s="48"/>
      <c r="AF235" s="48" t="s">
        <v>117</v>
      </c>
      <c r="AG235" s="47"/>
      <c r="AH235" s="48"/>
      <c r="AI235" s="48"/>
      <c r="AJ235" s="47"/>
      <c r="AK235" s="48"/>
      <c r="AL235" s="48"/>
      <c r="AM235" s="47"/>
      <c r="AN235" s="180">
        <f t="shared" si="36"/>
        <v>3</v>
      </c>
      <c r="AO235" s="180">
        <f t="shared" si="37"/>
        <v>3</v>
      </c>
      <c r="AP235" s="47"/>
      <c r="AQ235" s="200">
        <f t="shared" si="38"/>
        <v>1</v>
      </c>
      <c r="AR235" s="200">
        <f t="shared" si="39"/>
        <v>1</v>
      </c>
      <c r="AS235" s="200">
        <f t="shared" si="40"/>
        <v>0</v>
      </c>
      <c r="AT235" s="200">
        <f t="shared" si="41"/>
        <v>1</v>
      </c>
      <c r="AU235" s="34"/>
      <c r="AV235" s="200">
        <f t="shared" si="42"/>
        <v>1</v>
      </c>
      <c r="AW235" s="200">
        <f t="shared" si="43"/>
        <v>1</v>
      </c>
      <c r="AX235" s="200">
        <f t="shared" si="44"/>
        <v>1</v>
      </c>
      <c r="AY235" s="200">
        <f t="shared" si="45"/>
        <v>0</v>
      </c>
      <c r="AZ235" s="200">
        <f t="shared" si="46"/>
        <v>1</v>
      </c>
      <c r="BA235" s="34"/>
      <c r="BB235" s="200">
        <f t="shared" si="47"/>
        <v>1</v>
      </c>
      <c r="BD235" s="218"/>
      <c r="BE235" s="218"/>
      <c r="BF235" s="218"/>
      <c r="BG235" s="218"/>
      <c r="BH235" s="218"/>
      <c r="BI235" s="218"/>
      <c r="BJ235" s="218"/>
      <c r="BK235" s="218"/>
      <c r="BL235" s="218"/>
      <c r="BM235" s="218"/>
      <c r="BN235" s="218"/>
      <c r="BO235" s="221"/>
      <c r="BP235" s="221"/>
      <c r="BQ235" s="221"/>
      <c r="BR235" s="221"/>
      <c r="BS235" s="221"/>
      <c r="BT235" s="221"/>
      <c r="BU235" s="221"/>
      <c r="BV235" s="221"/>
      <c r="BW235" s="221"/>
      <c r="BX235" s="221"/>
      <c r="BY235" s="221"/>
    </row>
    <row r="236" spans="1:77" ht="18.95" customHeight="1" x14ac:dyDescent="0.25">
      <c r="A236" s="232">
        <v>35</v>
      </c>
      <c r="B236" s="78" t="s">
        <v>6</v>
      </c>
      <c r="C236" s="79">
        <v>42604</v>
      </c>
      <c r="D236" s="18"/>
      <c r="E236" s="17" t="s">
        <v>52</v>
      </c>
      <c r="F236" s="17"/>
      <c r="G236" s="17"/>
      <c r="H236" s="17"/>
      <c r="I236" s="18"/>
      <c r="J236" s="17" t="s">
        <v>112</v>
      </c>
      <c r="K236" s="17" t="s">
        <v>54</v>
      </c>
      <c r="L236" s="17" t="s">
        <v>57</v>
      </c>
      <c r="M236" s="17" t="s">
        <v>115</v>
      </c>
      <c r="N236" s="18"/>
      <c r="O236" s="17" t="s">
        <v>66</v>
      </c>
      <c r="P236" s="17" t="s">
        <v>67</v>
      </c>
      <c r="Q236" s="17" t="s">
        <v>91</v>
      </c>
      <c r="R236" s="177" t="s">
        <v>54</v>
      </c>
      <c r="S236" s="18"/>
      <c r="T236" s="17"/>
      <c r="U236" s="17"/>
      <c r="V236" s="48" t="s">
        <v>52</v>
      </c>
      <c r="W236" s="17"/>
      <c r="X236" s="18"/>
      <c r="Y236" s="5"/>
      <c r="Z236" s="83"/>
      <c r="AA236" s="82"/>
      <c r="AB236" s="177" t="s">
        <v>17</v>
      </c>
      <c r="AC236" s="44" t="s">
        <v>117</v>
      </c>
      <c r="AD236" s="18"/>
      <c r="AE236" s="17" t="s">
        <v>17</v>
      </c>
      <c r="AF236" s="17"/>
      <c r="AG236" s="18"/>
      <c r="AH236" s="17" t="s">
        <v>17</v>
      </c>
      <c r="AI236" s="17"/>
      <c r="AJ236" s="18"/>
      <c r="AK236" s="17" t="s">
        <v>17</v>
      </c>
      <c r="AL236" s="17"/>
      <c r="AM236" s="18"/>
      <c r="AN236" s="180">
        <f t="shared" si="36"/>
        <v>3</v>
      </c>
      <c r="AO236" s="180">
        <f t="shared" si="37"/>
        <v>3</v>
      </c>
      <c r="AP236" s="18"/>
      <c r="AQ236" s="200">
        <f t="shared" si="38"/>
        <v>1</v>
      </c>
      <c r="AR236" s="200">
        <f t="shared" si="39"/>
        <v>1</v>
      </c>
      <c r="AS236" s="200">
        <f t="shared" si="40"/>
        <v>1</v>
      </c>
      <c r="AT236" s="200">
        <f t="shared" si="41"/>
        <v>0</v>
      </c>
      <c r="AU236" s="34"/>
      <c r="AV236" s="200">
        <f t="shared" si="42"/>
        <v>1</v>
      </c>
      <c r="AW236" s="200">
        <f t="shared" si="43"/>
        <v>1</v>
      </c>
      <c r="AX236" s="200">
        <f t="shared" si="44"/>
        <v>1</v>
      </c>
      <c r="AY236" s="200">
        <f t="shared" si="45"/>
        <v>1</v>
      </c>
      <c r="AZ236" s="200">
        <f t="shared" si="46"/>
        <v>0</v>
      </c>
      <c r="BA236" s="34"/>
      <c r="BB236" s="200">
        <f t="shared" si="47"/>
        <v>1</v>
      </c>
      <c r="BD236" s="218"/>
      <c r="BE236" s="218"/>
      <c r="BF236" s="218"/>
      <c r="BG236" s="218"/>
      <c r="BH236" s="218"/>
      <c r="BI236" s="218"/>
      <c r="BJ236" s="218"/>
      <c r="BK236" s="218"/>
      <c r="BL236" s="218"/>
      <c r="BM236" s="218"/>
      <c r="BN236" s="218"/>
      <c r="BO236" s="221"/>
      <c r="BP236" s="221"/>
      <c r="BQ236" s="221"/>
      <c r="BR236" s="221"/>
      <c r="BS236" s="221"/>
      <c r="BT236" s="221"/>
      <c r="BU236" s="221"/>
      <c r="BV236" s="221"/>
      <c r="BW236" s="221"/>
      <c r="BX236" s="221"/>
      <c r="BY236" s="221"/>
    </row>
    <row r="237" spans="1:77" ht="18.95" customHeight="1" x14ac:dyDescent="0.25">
      <c r="A237" s="233"/>
      <c r="B237" s="78" t="s">
        <v>0</v>
      </c>
      <c r="C237" s="79">
        <v>42605</v>
      </c>
      <c r="D237" s="18"/>
      <c r="E237" s="17" t="s">
        <v>52</v>
      </c>
      <c r="F237" s="17"/>
      <c r="G237" s="17"/>
      <c r="H237" s="17"/>
      <c r="I237" s="18"/>
      <c r="J237" s="17" t="s">
        <v>58</v>
      </c>
      <c r="K237" s="17" t="s">
        <v>54</v>
      </c>
      <c r="L237" s="17" t="s">
        <v>112</v>
      </c>
      <c r="M237" s="17" t="s">
        <v>57</v>
      </c>
      <c r="N237" s="18"/>
      <c r="O237" s="17" t="s">
        <v>91</v>
      </c>
      <c r="P237" s="17" t="s">
        <v>109</v>
      </c>
      <c r="Q237" s="17" t="s">
        <v>66</v>
      </c>
      <c r="R237" s="177" t="s">
        <v>54</v>
      </c>
      <c r="S237" s="18"/>
      <c r="T237" s="17"/>
      <c r="U237" s="17"/>
      <c r="V237" s="48" t="s">
        <v>52</v>
      </c>
      <c r="W237" s="17"/>
      <c r="X237" s="18"/>
      <c r="Y237" s="5"/>
      <c r="Z237" s="83"/>
      <c r="AA237" s="82"/>
      <c r="AB237" s="177" t="s">
        <v>17</v>
      </c>
      <c r="AC237" s="44" t="s">
        <v>117</v>
      </c>
      <c r="AD237" s="18"/>
      <c r="AE237" s="17" t="s">
        <v>17</v>
      </c>
      <c r="AF237" s="17"/>
      <c r="AG237" s="18"/>
      <c r="AH237" s="17" t="s">
        <v>17</v>
      </c>
      <c r="AI237" s="17"/>
      <c r="AJ237" s="18"/>
      <c r="AK237" s="17" t="s">
        <v>17</v>
      </c>
      <c r="AL237" s="17"/>
      <c r="AM237" s="18"/>
      <c r="AN237" s="180">
        <f t="shared" si="36"/>
        <v>3</v>
      </c>
      <c r="AO237" s="180">
        <f t="shared" si="37"/>
        <v>3</v>
      </c>
      <c r="AP237" s="18"/>
      <c r="AQ237" s="200">
        <f t="shared" si="38"/>
        <v>0</v>
      </c>
      <c r="AR237" s="200">
        <f t="shared" si="39"/>
        <v>1</v>
      </c>
      <c r="AS237" s="200">
        <f t="shared" si="40"/>
        <v>1</v>
      </c>
      <c r="AT237" s="200">
        <f t="shared" si="41"/>
        <v>1</v>
      </c>
      <c r="AU237" s="34"/>
      <c r="AV237" s="200">
        <f t="shared" si="42"/>
        <v>1</v>
      </c>
      <c r="AW237" s="200">
        <f t="shared" si="43"/>
        <v>1</v>
      </c>
      <c r="AX237" s="200">
        <f t="shared" si="44"/>
        <v>1</v>
      </c>
      <c r="AY237" s="200">
        <f t="shared" si="45"/>
        <v>0</v>
      </c>
      <c r="AZ237" s="200">
        <f t="shared" si="46"/>
        <v>1</v>
      </c>
      <c r="BA237" s="34"/>
      <c r="BB237" s="200">
        <f t="shared" si="47"/>
        <v>1</v>
      </c>
      <c r="BD237" s="218"/>
      <c r="BE237" s="218"/>
      <c r="BF237" s="218"/>
      <c r="BG237" s="218"/>
      <c r="BH237" s="218"/>
      <c r="BI237" s="218"/>
      <c r="BJ237" s="218"/>
      <c r="BK237" s="218"/>
      <c r="BL237" s="218"/>
      <c r="BM237" s="218"/>
      <c r="BN237" s="218"/>
      <c r="BO237" s="221"/>
      <c r="BP237" s="221"/>
      <c r="BQ237" s="221"/>
      <c r="BR237" s="221"/>
      <c r="BS237" s="221"/>
      <c r="BT237" s="221"/>
      <c r="BU237" s="221"/>
      <c r="BV237" s="221"/>
      <c r="BW237" s="221"/>
      <c r="BX237" s="221"/>
      <c r="BY237" s="221"/>
    </row>
    <row r="238" spans="1:77" ht="18.95" customHeight="1" x14ac:dyDescent="0.25">
      <c r="A238" s="233"/>
      <c r="B238" s="78" t="s">
        <v>1</v>
      </c>
      <c r="C238" s="79">
        <v>42606</v>
      </c>
      <c r="D238" s="18"/>
      <c r="E238" s="17" t="s">
        <v>52</v>
      </c>
      <c r="F238" s="17"/>
      <c r="G238" s="17"/>
      <c r="H238" s="17"/>
      <c r="I238" s="18"/>
      <c r="J238" s="17"/>
      <c r="K238" s="17" t="s">
        <v>52</v>
      </c>
      <c r="L238" s="17"/>
      <c r="M238" s="17"/>
      <c r="N238" s="18"/>
      <c r="O238" s="17" t="s">
        <v>58</v>
      </c>
      <c r="P238" s="17" t="s">
        <v>112</v>
      </c>
      <c r="Q238" s="17" t="s">
        <v>115</v>
      </c>
      <c r="R238" s="177" t="s">
        <v>54</v>
      </c>
      <c r="S238" s="18"/>
      <c r="T238" s="104" t="s">
        <v>66</v>
      </c>
      <c r="U238" s="104" t="s">
        <v>109</v>
      </c>
      <c r="V238" s="104" t="s">
        <v>54</v>
      </c>
      <c r="W238" s="104" t="s">
        <v>91</v>
      </c>
      <c r="X238" s="18"/>
      <c r="Y238" s="5"/>
      <c r="Z238" s="83"/>
      <c r="AA238" s="82"/>
      <c r="AB238" s="177" t="s">
        <v>17</v>
      </c>
      <c r="AC238" s="44" t="s">
        <v>117</v>
      </c>
      <c r="AD238" s="18"/>
      <c r="AE238" s="17"/>
      <c r="AF238" s="17"/>
      <c r="AG238" s="18"/>
      <c r="AH238" s="17" t="s">
        <v>17</v>
      </c>
      <c r="AI238" s="17"/>
      <c r="AJ238" s="18"/>
      <c r="AK238" s="17" t="s">
        <v>17</v>
      </c>
      <c r="AL238" s="17"/>
      <c r="AM238" s="18"/>
      <c r="AN238" s="180">
        <f t="shared" si="36"/>
        <v>3</v>
      </c>
      <c r="AO238" s="180">
        <f t="shared" si="37"/>
        <v>3</v>
      </c>
      <c r="AP238" s="18"/>
      <c r="AQ238" s="200">
        <f t="shared" si="38"/>
        <v>0</v>
      </c>
      <c r="AR238" s="200">
        <f t="shared" si="39"/>
        <v>1</v>
      </c>
      <c r="AS238" s="200">
        <f t="shared" si="40"/>
        <v>1</v>
      </c>
      <c r="AT238" s="200">
        <f t="shared" si="41"/>
        <v>1</v>
      </c>
      <c r="AU238" s="34"/>
      <c r="AV238" s="200">
        <f t="shared" si="42"/>
        <v>1</v>
      </c>
      <c r="AW238" s="200">
        <f t="shared" si="43"/>
        <v>1</v>
      </c>
      <c r="AX238" s="200">
        <f t="shared" si="44"/>
        <v>0</v>
      </c>
      <c r="AY238" s="200">
        <f t="shared" si="45"/>
        <v>1</v>
      </c>
      <c r="AZ238" s="200">
        <f t="shared" si="46"/>
        <v>1</v>
      </c>
      <c r="BA238" s="34"/>
      <c r="BB238" s="200">
        <f t="shared" si="47"/>
        <v>1</v>
      </c>
      <c r="BD238" s="218"/>
      <c r="BE238" s="218"/>
      <c r="BF238" s="218"/>
      <c r="BG238" s="218"/>
      <c r="BH238" s="218"/>
      <c r="BI238" s="218"/>
      <c r="BJ238" s="218"/>
      <c r="BK238" s="218"/>
      <c r="BL238" s="218"/>
      <c r="BM238" s="218"/>
      <c r="BN238" s="218"/>
      <c r="BO238" s="221"/>
      <c r="BP238" s="221"/>
      <c r="BQ238" s="221"/>
      <c r="BR238" s="221"/>
      <c r="BS238" s="221"/>
      <c r="BT238" s="221"/>
      <c r="BU238" s="221"/>
      <c r="BV238" s="221"/>
      <c r="BW238" s="221"/>
      <c r="BX238" s="221"/>
      <c r="BY238" s="221"/>
    </row>
    <row r="239" spans="1:77" ht="18.95" customHeight="1" x14ac:dyDescent="0.25">
      <c r="A239" s="233"/>
      <c r="B239" s="78" t="s">
        <v>2</v>
      </c>
      <c r="C239" s="79">
        <v>42607</v>
      </c>
      <c r="D239" s="18"/>
      <c r="E239" s="17" t="s">
        <v>52</v>
      </c>
      <c r="F239" s="17"/>
      <c r="G239" s="17"/>
      <c r="H239" s="17"/>
      <c r="I239" s="18"/>
      <c r="J239" s="17"/>
      <c r="K239" s="17"/>
      <c r="L239" s="17"/>
      <c r="M239" s="17"/>
      <c r="N239" s="18"/>
      <c r="O239" s="17" t="s">
        <v>115</v>
      </c>
      <c r="P239" s="17" t="s">
        <v>58</v>
      </c>
      <c r="Q239" s="17" t="s">
        <v>57</v>
      </c>
      <c r="R239" s="177" t="s">
        <v>54</v>
      </c>
      <c r="S239" s="18"/>
      <c r="T239" s="104" t="s">
        <v>91</v>
      </c>
      <c r="U239" s="104" t="s">
        <v>67</v>
      </c>
      <c r="V239" s="104" t="s">
        <v>54</v>
      </c>
      <c r="W239" s="104" t="s">
        <v>66</v>
      </c>
      <c r="X239" s="18"/>
      <c r="Y239" s="5"/>
      <c r="Z239" s="83"/>
      <c r="AA239" s="82"/>
      <c r="AB239" s="177" t="s">
        <v>17</v>
      </c>
      <c r="AC239" s="44" t="s">
        <v>117</v>
      </c>
      <c r="AD239" s="18"/>
      <c r="AE239" s="17"/>
      <c r="AF239" s="17"/>
      <c r="AG239" s="18"/>
      <c r="AH239" s="17" t="s">
        <v>17</v>
      </c>
      <c r="AI239" s="17"/>
      <c r="AJ239" s="18"/>
      <c r="AK239" s="17" t="s">
        <v>17</v>
      </c>
      <c r="AL239" s="17"/>
      <c r="AM239" s="18"/>
      <c r="AN239" s="180">
        <f t="shared" si="36"/>
        <v>3</v>
      </c>
      <c r="AO239" s="180">
        <f t="shared" si="37"/>
        <v>3</v>
      </c>
      <c r="AP239" s="18"/>
      <c r="AQ239" s="200">
        <f t="shared" si="38"/>
        <v>1</v>
      </c>
      <c r="AR239" s="200">
        <f t="shared" si="39"/>
        <v>1</v>
      </c>
      <c r="AS239" s="200">
        <f t="shared" si="40"/>
        <v>1</v>
      </c>
      <c r="AT239" s="200">
        <f t="shared" si="41"/>
        <v>0</v>
      </c>
      <c r="AU239" s="34"/>
      <c r="AV239" s="200">
        <f t="shared" si="42"/>
        <v>0</v>
      </c>
      <c r="AW239" s="200">
        <f t="shared" si="43"/>
        <v>0</v>
      </c>
      <c r="AX239" s="200">
        <f t="shared" si="44"/>
        <v>1</v>
      </c>
      <c r="AY239" s="200">
        <f t="shared" si="45"/>
        <v>1</v>
      </c>
      <c r="AZ239" s="200">
        <f t="shared" si="46"/>
        <v>1</v>
      </c>
      <c r="BA239" s="34"/>
      <c r="BB239" s="200">
        <f t="shared" si="47"/>
        <v>1</v>
      </c>
      <c r="BD239" s="218"/>
      <c r="BE239" s="218"/>
      <c r="BF239" s="218"/>
      <c r="BG239" s="218"/>
      <c r="BH239" s="218"/>
      <c r="BI239" s="218"/>
      <c r="BJ239" s="218"/>
      <c r="BK239" s="218"/>
      <c r="BL239" s="218"/>
      <c r="BM239" s="218"/>
      <c r="BN239" s="218"/>
      <c r="BO239" s="221"/>
      <c r="BP239" s="221"/>
      <c r="BQ239" s="221"/>
      <c r="BR239" s="221"/>
      <c r="BS239" s="221"/>
      <c r="BT239" s="221"/>
      <c r="BU239" s="221"/>
      <c r="BV239" s="221"/>
      <c r="BW239" s="221"/>
      <c r="BX239" s="221"/>
      <c r="BY239" s="221"/>
    </row>
    <row r="240" spans="1:77" ht="18.95" customHeight="1" x14ac:dyDescent="0.25">
      <c r="A240" s="233"/>
      <c r="B240" s="78" t="s">
        <v>3</v>
      </c>
      <c r="C240" s="79">
        <v>42608</v>
      </c>
      <c r="D240" s="18"/>
      <c r="E240" s="17" t="s">
        <v>54</v>
      </c>
      <c r="F240" s="17" t="s">
        <v>66</v>
      </c>
      <c r="G240" s="17" t="s">
        <v>54</v>
      </c>
      <c r="H240" s="17" t="s">
        <v>91</v>
      </c>
      <c r="I240" s="18"/>
      <c r="J240" s="17"/>
      <c r="K240" s="17"/>
      <c r="L240" s="17"/>
      <c r="M240" s="17"/>
      <c r="N240" s="18"/>
      <c r="O240" s="17"/>
      <c r="P240" s="17"/>
      <c r="Q240" s="17"/>
      <c r="R240" s="177" t="s">
        <v>52</v>
      </c>
      <c r="S240" s="18"/>
      <c r="T240" s="104" t="s">
        <v>58</v>
      </c>
      <c r="U240" s="104" t="s">
        <v>57</v>
      </c>
      <c r="V240" s="104" t="s">
        <v>54</v>
      </c>
      <c r="W240" s="104" t="s">
        <v>115</v>
      </c>
      <c r="X240" s="18"/>
      <c r="Y240" s="5"/>
      <c r="Z240" s="83"/>
      <c r="AA240" s="82"/>
      <c r="AB240" s="177" t="s">
        <v>16</v>
      </c>
      <c r="AC240" s="44" t="s">
        <v>117</v>
      </c>
      <c r="AD240" s="18"/>
      <c r="AE240" s="17" t="s">
        <v>66</v>
      </c>
      <c r="AF240" s="17"/>
      <c r="AG240" s="18"/>
      <c r="AH240" s="17" t="s">
        <v>16</v>
      </c>
      <c r="AI240" s="17"/>
      <c r="AJ240" s="18"/>
      <c r="AK240" s="17" t="s">
        <v>16</v>
      </c>
      <c r="AL240" s="17"/>
      <c r="AM240" s="18"/>
      <c r="AN240" s="180">
        <f t="shared" si="36"/>
        <v>3</v>
      </c>
      <c r="AO240" s="180">
        <f t="shared" si="37"/>
        <v>3</v>
      </c>
      <c r="AP240" s="18"/>
      <c r="AQ240" s="200">
        <f t="shared" si="38"/>
        <v>0</v>
      </c>
      <c r="AR240" s="200">
        <f t="shared" si="39"/>
        <v>2</v>
      </c>
      <c r="AS240" s="200">
        <f t="shared" si="40"/>
        <v>1</v>
      </c>
      <c r="AT240" s="200">
        <f t="shared" si="41"/>
        <v>0</v>
      </c>
      <c r="AU240" s="34"/>
      <c r="AV240" s="200">
        <f t="shared" si="42"/>
        <v>0</v>
      </c>
      <c r="AW240" s="200">
        <f t="shared" si="43"/>
        <v>0</v>
      </c>
      <c r="AX240" s="200">
        <f t="shared" si="44"/>
        <v>1</v>
      </c>
      <c r="AY240" s="200">
        <f t="shared" si="45"/>
        <v>1</v>
      </c>
      <c r="AZ240" s="200">
        <f t="shared" si="46"/>
        <v>1</v>
      </c>
      <c r="BA240" s="34"/>
      <c r="BB240" s="200">
        <f t="shared" si="47"/>
        <v>1</v>
      </c>
      <c r="BD240" s="218"/>
      <c r="BE240" s="218"/>
      <c r="BF240" s="218"/>
      <c r="BG240" s="218"/>
      <c r="BH240" s="218"/>
      <c r="BI240" s="218"/>
      <c r="BJ240" s="218"/>
      <c r="BK240" s="218"/>
      <c r="BL240" s="218"/>
      <c r="BM240" s="218"/>
      <c r="BN240" s="218"/>
      <c r="BO240" s="221"/>
      <c r="BP240" s="221"/>
      <c r="BQ240" s="221"/>
      <c r="BR240" s="221"/>
      <c r="BS240" s="221"/>
      <c r="BT240" s="221"/>
      <c r="BU240" s="221"/>
      <c r="BV240" s="221"/>
      <c r="BW240" s="221"/>
      <c r="BX240" s="221"/>
      <c r="BY240" s="221"/>
    </row>
    <row r="241" spans="1:77" ht="18.95" customHeight="1" x14ac:dyDescent="0.25">
      <c r="A241" s="233"/>
      <c r="B241" s="78" t="s">
        <v>4</v>
      </c>
      <c r="C241" s="79">
        <v>42609</v>
      </c>
      <c r="D241" s="47"/>
      <c r="E241" s="48" t="s">
        <v>54</v>
      </c>
      <c r="F241" s="48" t="s">
        <v>91</v>
      </c>
      <c r="G241" s="48" t="s">
        <v>54</v>
      </c>
      <c r="H241" s="48" t="s">
        <v>66</v>
      </c>
      <c r="I241" s="47"/>
      <c r="J241" s="48"/>
      <c r="K241" s="48"/>
      <c r="L241" s="48"/>
      <c r="M241" s="48"/>
      <c r="N241" s="47"/>
      <c r="O241" s="48"/>
      <c r="P241" s="48"/>
      <c r="Q241" s="48"/>
      <c r="R241" s="48" t="s">
        <v>52</v>
      </c>
      <c r="S241" s="47"/>
      <c r="T241" s="104" t="s">
        <v>115</v>
      </c>
      <c r="U241" s="104" t="s">
        <v>112</v>
      </c>
      <c r="V241" s="104" t="s">
        <v>54</v>
      </c>
      <c r="W241" s="104" t="s">
        <v>57</v>
      </c>
      <c r="X241" s="49"/>
      <c r="Y241" s="47"/>
      <c r="Z241" s="85"/>
      <c r="AA241" s="86"/>
      <c r="AB241" s="48"/>
      <c r="AC241" s="48" t="s">
        <v>117</v>
      </c>
      <c r="AD241" s="47"/>
      <c r="AE241" s="48" t="s">
        <v>66</v>
      </c>
      <c r="AF241" s="48"/>
      <c r="AG241" s="47"/>
      <c r="AH241" s="48"/>
      <c r="AI241" s="48"/>
      <c r="AJ241" s="47"/>
      <c r="AK241" s="48"/>
      <c r="AL241" s="48"/>
      <c r="AM241" s="47"/>
      <c r="AN241" s="180">
        <f t="shared" si="36"/>
        <v>3</v>
      </c>
      <c r="AO241" s="180">
        <f t="shared" si="37"/>
        <v>3</v>
      </c>
      <c r="AP241" s="47"/>
      <c r="AQ241" s="200">
        <f t="shared" si="38"/>
        <v>0</v>
      </c>
      <c r="AR241" s="200">
        <f t="shared" si="39"/>
        <v>2</v>
      </c>
      <c r="AS241" s="200">
        <f t="shared" si="40"/>
        <v>1</v>
      </c>
      <c r="AT241" s="200">
        <f t="shared" si="41"/>
        <v>0</v>
      </c>
      <c r="AU241" s="34"/>
      <c r="AV241" s="200">
        <f t="shared" si="42"/>
        <v>1</v>
      </c>
      <c r="AW241" s="200">
        <f t="shared" si="43"/>
        <v>1</v>
      </c>
      <c r="AX241" s="200">
        <f t="shared" si="44"/>
        <v>1</v>
      </c>
      <c r="AY241" s="200">
        <f t="shared" si="45"/>
        <v>1</v>
      </c>
      <c r="AZ241" s="200">
        <f t="shared" si="46"/>
        <v>0</v>
      </c>
      <c r="BA241" s="34"/>
      <c r="BB241" s="200">
        <f t="shared" si="47"/>
        <v>1</v>
      </c>
      <c r="BD241" s="218"/>
      <c r="BE241" s="218"/>
      <c r="BF241" s="218"/>
      <c r="BG241" s="218"/>
      <c r="BH241" s="218"/>
      <c r="BI241" s="218"/>
      <c r="BJ241" s="218"/>
      <c r="BK241" s="218"/>
      <c r="BL241" s="218"/>
      <c r="BM241" s="218"/>
      <c r="BN241" s="218"/>
      <c r="BO241" s="221"/>
      <c r="BP241" s="221"/>
      <c r="BQ241" s="221"/>
      <c r="BR241" s="221"/>
      <c r="BS241" s="221"/>
      <c r="BT241" s="221"/>
      <c r="BU241" s="221"/>
      <c r="BV241" s="221"/>
      <c r="BW241" s="221"/>
      <c r="BX241" s="221"/>
      <c r="BY241" s="221"/>
    </row>
    <row r="242" spans="1:77" ht="18.95" customHeight="1" x14ac:dyDescent="0.25">
      <c r="A242" s="234"/>
      <c r="B242" s="78" t="s">
        <v>5</v>
      </c>
      <c r="C242" s="79">
        <v>42610</v>
      </c>
      <c r="D242" s="47"/>
      <c r="E242" s="48" t="s">
        <v>54</v>
      </c>
      <c r="F242" s="48" t="s">
        <v>58</v>
      </c>
      <c r="G242" s="48" t="s">
        <v>54</v>
      </c>
      <c r="H242" s="48" t="s">
        <v>115</v>
      </c>
      <c r="I242" s="47"/>
      <c r="J242" s="48" t="s">
        <v>91</v>
      </c>
      <c r="K242" s="48" t="s">
        <v>109</v>
      </c>
      <c r="L242" s="48" t="s">
        <v>66</v>
      </c>
      <c r="M242" s="48" t="s">
        <v>54</v>
      </c>
      <c r="N242" s="47"/>
      <c r="O242" s="48"/>
      <c r="P242" s="48"/>
      <c r="Q242" s="48"/>
      <c r="R242" s="48" t="s">
        <v>52</v>
      </c>
      <c r="S242" s="47"/>
      <c r="T242" s="48"/>
      <c r="U242" s="48"/>
      <c r="V242" s="48" t="s">
        <v>52</v>
      </c>
      <c r="W242" s="48"/>
      <c r="X242" s="49"/>
      <c r="Y242" s="47"/>
      <c r="Z242" s="85"/>
      <c r="AA242" s="86"/>
      <c r="AB242" s="48"/>
      <c r="AC242" s="48" t="s">
        <v>117</v>
      </c>
      <c r="AD242" s="47"/>
      <c r="AE242" s="48" t="s">
        <v>55</v>
      </c>
      <c r="AF242" s="48"/>
      <c r="AG242" s="47"/>
      <c r="AH242" s="48"/>
      <c r="AI242" s="48"/>
      <c r="AJ242" s="47"/>
      <c r="AK242" s="48"/>
      <c r="AL242" s="48"/>
      <c r="AM242" s="47"/>
      <c r="AN242" s="180">
        <f t="shared" si="36"/>
        <v>3</v>
      </c>
      <c r="AO242" s="180">
        <f t="shared" si="37"/>
        <v>3</v>
      </c>
      <c r="AP242" s="47"/>
      <c r="AQ242" s="200">
        <f t="shared" si="38"/>
        <v>0</v>
      </c>
      <c r="AR242" s="200">
        <f t="shared" si="39"/>
        <v>1</v>
      </c>
      <c r="AS242" s="200">
        <f t="shared" si="40"/>
        <v>1</v>
      </c>
      <c r="AT242" s="200">
        <f t="shared" si="41"/>
        <v>1</v>
      </c>
      <c r="AU242" s="34"/>
      <c r="AV242" s="200">
        <f t="shared" si="42"/>
        <v>0</v>
      </c>
      <c r="AW242" s="200">
        <f t="shared" si="43"/>
        <v>0</v>
      </c>
      <c r="AX242" s="200">
        <f t="shared" si="44"/>
        <v>0</v>
      </c>
      <c r="AY242" s="200">
        <f t="shared" si="45"/>
        <v>1</v>
      </c>
      <c r="AZ242" s="200">
        <f t="shared" si="46"/>
        <v>1</v>
      </c>
      <c r="BA242" s="34"/>
      <c r="BB242" s="200">
        <f t="shared" si="47"/>
        <v>1</v>
      </c>
      <c r="BD242" s="218"/>
      <c r="BE242" s="218"/>
      <c r="BF242" s="218"/>
      <c r="BG242" s="218"/>
      <c r="BH242" s="218"/>
      <c r="BI242" s="218"/>
      <c r="BJ242" s="218"/>
      <c r="BK242" s="218"/>
      <c r="BL242" s="218"/>
      <c r="BM242" s="218"/>
      <c r="BN242" s="218"/>
      <c r="BO242" s="221"/>
      <c r="BP242" s="221"/>
      <c r="BQ242" s="221"/>
      <c r="BR242" s="221"/>
      <c r="BS242" s="221"/>
      <c r="BT242" s="221"/>
      <c r="BU242" s="221"/>
      <c r="BV242" s="221"/>
      <c r="BW242" s="221"/>
      <c r="BX242" s="221"/>
      <c r="BY242" s="221"/>
    </row>
    <row r="243" spans="1:77" ht="18.95" customHeight="1" x14ac:dyDescent="0.25">
      <c r="A243" s="232">
        <v>36</v>
      </c>
      <c r="B243" s="32" t="s">
        <v>6</v>
      </c>
      <c r="C243" s="30">
        <v>42611</v>
      </c>
      <c r="D243" s="18"/>
      <c r="E243" s="17" t="s">
        <v>54</v>
      </c>
      <c r="F243" s="17" t="s">
        <v>115</v>
      </c>
      <c r="G243" s="17" t="s">
        <v>54</v>
      </c>
      <c r="H243" s="17" t="s">
        <v>57</v>
      </c>
      <c r="I243" s="18"/>
      <c r="J243" s="17" t="s">
        <v>66</v>
      </c>
      <c r="K243" s="17" t="s">
        <v>67</v>
      </c>
      <c r="L243" s="17" t="s">
        <v>91</v>
      </c>
      <c r="M243" s="17" t="s">
        <v>54</v>
      </c>
      <c r="N243" s="18"/>
      <c r="O243" s="17"/>
      <c r="P243" s="17"/>
      <c r="Q243" s="17"/>
      <c r="R243" s="177"/>
      <c r="S243" s="18"/>
      <c r="T243" s="17"/>
      <c r="U243" s="17"/>
      <c r="V243" s="48" t="s">
        <v>52</v>
      </c>
      <c r="W243" s="17"/>
      <c r="X243" s="18"/>
      <c r="Y243" s="5"/>
      <c r="Z243" s="83"/>
      <c r="AA243" s="82"/>
      <c r="AB243" s="209" t="s">
        <v>17</v>
      </c>
      <c r="AC243" s="44"/>
      <c r="AD243" s="18"/>
      <c r="AE243" s="17" t="s">
        <v>55</v>
      </c>
      <c r="AF243" s="17"/>
      <c r="AG243" s="18"/>
      <c r="AH243" s="17" t="s">
        <v>17</v>
      </c>
      <c r="AI243" s="17" t="s">
        <v>117</v>
      </c>
      <c r="AJ243" s="18"/>
      <c r="AK243" s="17" t="s">
        <v>17</v>
      </c>
      <c r="AL243" s="17"/>
      <c r="AM243" s="18"/>
      <c r="AN243" s="180">
        <f t="shared" si="36"/>
        <v>3</v>
      </c>
      <c r="AO243" s="180">
        <f t="shared" si="37"/>
        <v>3</v>
      </c>
      <c r="AP243" s="18"/>
      <c r="AQ243" s="200">
        <f t="shared" si="38"/>
        <v>1</v>
      </c>
      <c r="AR243" s="200">
        <f t="shared" si="39"/>
        <v>1</v>
      </c>
      <c r="AS243" s="200">
        <f t="shared" si="40"/>
        <v>1</v>
      </c>
      <c r="AT243" s="200">
        <f t="shared" si="41"/>
        <v>0</v>
      </c>
      <c r="AU243" s="34"/>
      <c r="AV243" s="200">
        <f t="shared" si="42"/>
        <v>0</v>
      </c>
      <c r="AW243" s="200">
        <f t="shared" si="43"/>
        <v>0</v>
      </c>
      <c r="AX243" s="200">
        <f t="shared" si="44"/>
        <v>1</v>
      </c>
      <c r="AY243" s="200">
        <f t="shared" si="45"/>
        <v>1</v>
      </c>
      <c r="AZ243" s="200">
        <f t="shared" si="46"/>
        <v>0</v>
      </c>
      <c r="BA243" s="34"/>
      <c r="BB243" s="200">
        <f t="shared" si="47"/>
        <v>1</v>
      </c>
      <c r="BD243" s="218"/>
      <c r="BE243" s="218"/>
      <c r="BF243" s="218"/>
      <c r="BG243" s="218"/>
      <c r="BH243" s="218"/>
      <c r="BI243" s="218"/>
      <c r="BJ243" s="218"/>
      <c r="BK243" s="218"/>
      <c r="BL243" s="218"/>
      <c r="BM243" s="218"/>
      <c r="BN243" s="218"/>
      <c r="BO243" s="221"/>
      <c r="BP243" s="221"/>
      <c r="BQ243" s="221"/>
      <c r="BR243" s="221"/>
      <c r="BS243" s="221"/>
      <c r="BT243" s="221"/>
      <c r="BU243" s="221"/>
      <c r="BV243" s="221"/>
      <c r="BW243" s="221"/>
      <c r="BX243" s="221"/>
      <c r="BY243" s="221"/>
    </row>
    <row r="244" spans="1:77" ht="18.95" customHeight="1" x14ac:dyDescent="0.25">
      <c r="A244" s="233"/>
      <c r="B244" s="32" t="s">
        <v>0</v>
      </c>
      <c r="C244" s="30">
        <v>42612</v>
      </c>
      <c r="D244" s="18"/>
      <c r="E244" s="17" t="s">
        <v>52</v>
      </c>
      <c r="F244" s="17"/>
      <c r="G244" s="17" t="s">
        <v>52</v>
      </c>
      <c r="H244" s="17"/>
      <c r="I244" s="18"/>
      <c r="J244" s="17" t="s">
        <v>115</v>
      </c>
      <c r="K244" s="17" t="s">
        <v>57</v>
      </c>
      <c r="L244" s="17" t="s">
        <v>58</v>
      </c>
      <c r="M244" s="17" t="s">
        <v>54</v>
      </c>
      <c r="N244" s="18"/>
      <c r="O244" s="17" t="s">
        <v>54</v>
      </c>
      <c r="P244" s="17" t="s">
        <v>91</v>
      </c>
      <c r="Q244" s="17" t="s">
        <v>67</v>
      </c>
      <c r="R244" s="177" t="s">
        <v>66</v>
      </c>
      <c r="S244" s="18"/>
      <c r="T244" s="17"/>
      <c r="U244" s="17"/>
      <c r="V244" s="104"/>
      <c r="W244" s="17"/>
      <c r="X244" s="18"/>
      <c r="Y244" s="5"/>
      <c r="Z244" s="83"/>
      <c r="AA244" s="82"/>
      <c r="AB244" s="209" t="s">
        <v>17</v>
      </c>
      <c r="AC244" s="44"/>
      <c r="AD244" s="18"/>
      <c r="AE244" s="17"/>
      <c r="AF244" s="17"/>
      <c r="AG244" s="18"/>
      <c r="AH244" s="17" t="s">
        <v>17</v>
      </c>
      <c r="AI244" s="17" t="s">
        <v>117</v>
      </c>
      <c r="AJ244" s="18"/>
      <c r="AK244" s="17" t="s">
        <v>17</v>
      </c>
      <c r="AL244" s="17"/>
      <c r="AM244" s="18"/>
      <c r="AN244" s="180">
        <f t="shared" si="36"/>
        <v>3</v>
      </c>
      <c r="AO244" s="180">
        <f t="shared" si="37"/>
        <v>3</v>
      </c>
      <c r="AP244" s="18"/>
      <c r="AQ244" s="200">
        <f t="shared" si="38"/>
        <v>1</v>
      </c>
      <c r="AR244" s="200">
        <f t="shared" si="39"/>
        <v>1</v>
      </c>
      <c r="AS244" s="200">
        <f t="shared" si="40"/>
        <v>1</v>
      </c>
      <c r="AT244" s="200">
        <f t="shared" si="41"/>
        <v>0</v>
      </c>
      <c r="AU244" s="34"/>
      <c r="AV244" s="200">
        <f t="shared" si="42"/>
        <v>0</v>
      </c>
      <c r="AW244" s="200">
        <f t="shared" si="43"/>
        <v>0</v>
      </c>
      <c r="AX244" s="200">
        <f t="shared" si="44"/>
        <v>1</v>
      </c>
      <c r="AY244" s="200">
        <f t="shared" si="45"/>
        <v>1</v>
      </c>
      <c r="AZ244" s="200">
        <f t="shared" si="46"/>
        <v>1</v>
      </c>
      <c r="BA244" s="34"/>
      <c r="BB244" s="200">
        <f t="shared" si="47"/>
        <v>1</v>
      </c>
      <c r="BD244" s="218"/>
      <c r="BE244" s="218"/>
      <c r="BF244" s="218"/>
      <c r="BG244" s="218"/>
      <c r="BH244" s="218"/>
      <c r="BI244" s="218"/>
      <c r="BJ244" s="218"/>
      <c r="BK244" s="218"/>
      <c r="BL244" s="218"/>
      <c r="BM244" s="218"/>
      <c r="BN244" s="218"/>
      <c r="BO244" s="221"/>
      <c r="BP244" s="221"/>
      <c r="BQ244" s="221"/>
      <c r="BR244" s="221"/>
      <c r="BS244" s="221"/>
      <c r="BT244" s="221"/>
      <c r="BU244" s="221"/>
      <c r="BV244" s="221"/>
      <c r="BW244" s="221"/>
      <c r="BX244" s="221"/>
      <c r="BY244" s="221"/>
    </row>
    <row r="245" spans="1:77" ht="18.95" customHeight="1" thickBot="1" x14ac:dyDescent="0.3">
      <c r="A245" s="233"/>
      <c r="B245" s="63" t="s">
        <v>1</v>
      </c>
      <c r="C245" s="64">
        <v>42613</v>
      </c>
      <c r="D245" s="65"/>
      <c r="E245" s="66"/>
      <c r="F245" s="66"/>
      <c r="G245" s="66" t="s">
        <v>52</v>
      </c>
      <c r="H245" s="66"/>
      <c r="I245" s="65"/>
      <c r="J245" s="66" t="s">
        <v>57</v>
      </c>
      <c r="K245" s="66" t="s">
        <v>112</v>
      </c>
      <c r="L245" s="66" t="s">
        <v>115</v>
      </c>
      <c r="M245" s="66" t="s">
        <v>54</v>
      </c>
      <c r="N245" s="65"/>
      <c r="O245" s="66" t="s">
        <v>54</v>
      </c>
      <c r="P245" s="66" t="s">
        <v>66</v>
      </c>
      <c r="Q245" s="66" t="s">
        <v>116</v>
      </c>
      <c r="R245" s="66" t="s">
        <v>91</v>
      </c>
      <c r="S245" s="65"/>
      <c r="T245" s="66"/>
      <c r="U245" s="66"/>
      <c r="V245" s="66"/>
      <c r="W245" s="66"/>
      <c r="X245" s="65"/>
      <c r="Y245" s="75"/>
      <c r="Z245" s="96"/>
      <c r="AA245" s="92"/>
      <c r="AB245" s="209" t="s">
        <v>17</v>
      </c>
      <c r="AC245" s="66"/>
      <c r="AD245" s="65"/>
      <c r="AE245" s="66"/>
      <c r="AF245" s="66"/>
      <c r="AG245" s="65"/>
      <c r="AH245" s="66" t="s">
        <v>17</v>
      </c>
      <c r="AI245" s="66" t="s">
        <v>117</v>
      </c>
      <c r="AJ245" s="65"/>
      <c r="AK245" s="66" t="s">
        <v>17</v>
      </c>
      <c r="AL245" s="66"/>
      <c r="AM245" s="65"/>
      <c r="AN245" s="66">
        <f t="shared" si="36"/>
        <v>3</v>
      </c>
      <c r="AO245" s="66">
        <f t="shared" si="37"/>
        <v>3</v>
      </c>
      <c r="AP245" s="65"/>
      <c r="AQ245" s="66">
        <f t="shared" si="38"/>
        <v>0</v>
      </c>
      <c r="AR245" s="66">
        <f t="shared" si="39"/>
        <v>1</v>
      </c>
      <c r="AS245" s="66">
        <f t="shared" si="40"/>
        <v>1</v>
      </c>
      <c r="AT245" s="66">
        <f t="shared" si="41"/>
        <v>1</v>
      </c>
      <c r="AU245" s="67"/>
      <c r="AV245" s="66">
        <f t="shared" si="42"/>
        <v>1</v>
      </c>
      <c r="AW245" s="66">
        <f t="shared" si="43"/>
        <v>1</v>
      </c>
      <c r="AX245" s="66">
        <f t="shared" si="44"/>
        <v>1</v>
      </c>
      <c r="AY245" s="66">
        <f t="shared" si="45"/>
        <v>1</v>
      </c>
      <c r="AZ245" s="66">
        <f t="shared" si="46"/>
        <v>0</v>
      </c>
      <c r="BA245" s="67"/>
      <c r="BB245" s="66">
        <f t="shared" si="47"/>
        <v>1</v>
      </c>
      <c r="BD245" s="218"/>
      <c r="BE245" s="218"/>
      <c r="BF245" s="218"/>
      <c r="BG245" s="218"/>
      <c r="BH245" s="218"/>
      <c r="BI245" s="218"/>
      <c r="BJ245" s="218"/>
      <c r="BK245" s="218"/>
      <c r="BL245" s="218"/>
      <c r="BM245" s="218"/>
      <c r="BN245" s="218"/>
      <c r="BO245" s="221"/>
      <c r="BP245" s="221"/>
      <c r="BQ245" s="221"/>
      <c r="BR245" s="221"/>
      <c r="BS245" s="221"/>
      <c r="BT245" s="221"/>
      <c r="BU245" s="221"/>
      <c r="BV245" s="221"/>
      <c r="BW245" s="221"/>
      <c r="BX245" s="221"/>
      <c r="BY245" s="221"/>
    </row>
    <row r="246" spans="1:77" ht="18.95" customHeight="1" thickTop="1" x14ac:dyDescent="0.25">
      <c r="A246" s="233"/>
      <c r="B246" s="58" t="s">
        <v>2</v>
      </c>
      <c r="C246" s="59">
        <v>42614</v>
      </c>
      <c r="D246" s="60"/>
      <c r="E246" s="61"/>
      <c r="F246" s="61"/>
      <c r="G246" s="61" t="s">
        <v>52</v>
      </c>
      <c r="H246" s="61"/>
      <c r="I246" s="60"/>
      <c r="J246" s="61"/>
      <c r="K246" s="61"/>
      <c r="L246" s="61"/>
      <c r="M246" s="61" t="s">
        <v>52</v>
      </c>
      <c r="N246" s="60"/>
      <c r="O246" s="61" t="s">
        <v>54</v>
      </c>
      <c r="P246" s="61" t="s">
        <v>37</v>
      </c>
      <c r="Q246" s="61" t="s">
        <v>112</v>
      </c>
      <c r="R246" s="61" t="s">
        <v>58</v>
      </c>
      <c r="S246" s="60"/>
      <c r="T246" s="61" t="s">
        <v>109</v>
      </c>
      <c r="U246" s="61" t="s">
        <v>54</v>
      </c>
      <c r="V246" s="61" t="s">
        <v>91</v>
      </c>
      <c r="W246" s="61" t="s">
        <v>67</v>
      </c>
      <c r="X246" s="60"/>
      <c r="Y246" s="74"/>
      <c r="Z246" s="95"/>
      <c r="AA246" s="90"/>
      <c r="AB246" s="209" t="s">
        <v>17</v>
      </c>
      <c r="AC246" s="61"/>
      <c r="AD246" s="60"/>
      <c r="AE246" s="61" t="s">
        <v>17</v>
      </c>
      <c r="AF246" s="61"/>
      <c r="AG246" s="60"/>
      <c r="AH246" s="61" t="s">
        <v>17</v>
      </c>
      <c r="AI246" s="61" t="s">
        <v>117</v>
      </c>
      <c r="AJ246" s="60"/>
      <c r="AK246" s="61" t="s">
        <v>17</v>
      </c>
      <c r="AL246" s="61"/>
      <c r="AM246" s="60"/>
      <c r="AN246" s="61">
        <f t="shared" si="36"/>
        <v>3</v>
      </c>
      <c r="AO246" s="61">
        <f t="shared" si="37"/>
        <v>2</v>
      </c>
      <c r="AP246" s="60"/>
      <c r="AQ246" s="61">
        <f t="shared" si="38"/>
        <v>1</v>
      </c>
      <c r="AR246" s="61">
        <f t="shared" si="39"/>
        <v>0</v>
      </c>
      <c r="AS246" s="61">
        <f t="shared" si="40"/>
        <v>1</v>
      </c>
      <c r="AT246" s="61">
        <f t="shared" si="41"/>
        <v>1</v>
      </c>
      <c r="AU246" s="62"/>
      <c r="AV246" s="61">
        <f t="shared" si="42"/>
        <v>1</v>
      </c>
      <c r="AW246" s="61">
        <f t="shared" si="43"/>
        <v>1</v>
      </c>
      <c r="AX246" s="61">
        <f t="shared" si="44"/>
        <v>0</v>
      </c>
      <c r="AY246" s="61">
        <f t="shared" si="45"/>
        <v>0</v>
      </c>
      <c r="AZ246" s="61">
        <f t="shared" si="46"/>
        <v>1</v>
      </c>
      <c r="BA246" s="62"/>
      <c r="BB246" s="61">
        <f t="shared" si="47"/>
        <v>1</v>
      </c>
      <c r="BD246" s="218"/>
      <c r="BE246" s="218"/>
      <c r="BF246" s="218"/>
      <c r="BG246" s="218"/>
      <c r="BH246" s="218"/>
      <c r="BI246" s="218"/>
      <c r="BJ246" s="218"/>
      <c r="BK246" s="218"/>
      <c r="BL246" s="218"/>
      <c r="BM246" s="218"/>
      <c r="BN246" s="218"/>
      <c r="BO246" s="221"/>
      <c r="BP246" s="221"/>
      <c r="BQ246" s="221"/>
      <c r="BR246" s="221"/>
      <c r="BS246" s="221"/>
      <c r="BT246" s="221"/>
      <c r="BU246" s="221"/>
      <c r="BV246" s="221"/>
      <c r="BW246" s="221"/>
      <c r="BX246" s="221"/>
      <c r="BY246" s="221"/>
    </row>
    <row r="247" spans="1:77" ht="18.95" customHeight="1" x14ac:dyDescent="0.25">
      <c r="A247" s="233"/>
      <c r="B247" s="32" t="s">
        <v>3</v>
      </c>
      <c r="C247" s="30">
        <v>42615</v>
      </c>
      <c r="D247" s="18"/>
      <c r="E247" s="17"/>
      <c r="F247" s="17"/>
      <c r="G247" s="17" t="s">
        <v>52</v>
      </c>
      <c r="H247" s="17"/>
      <c r="I247" s="18"/>
      <c r="J247" s="17"/>
      <c r="K247" s="17"/>
      <c r="L247" s="17"/>
      <c r="M247" s="17" t="s">
        <v>52</v>
      </c>
      <c r="N247" s="18"/>
      <c r="O247" s="17" t="s">
        <v>54</v>
      </c>
      <c r="P247" s="17" t="s">
        <v>37</v>
      </c>
      <c r="Q247" s="17" t="s">
        <v>58</v>
      </c>
      <c r="R247" s="177" t="s">
        <v>115</v>
      </c>
      <c r="S247" s="18"/>
      <c r="T247" s="17" t="s">
        <v>67</v>
      </c>
      <c r="U247" s="17" t="s">
        <v>54</v>
      </c>
      <c r="V247" s="17" t="s">
        <v>66</v>
      </c>
      <c r="W247" s="17" t="s">
        <v>109</v>
      </c>
      <c r="X247" s="18"/>
      <c r="Y247" s="5"/>
      <c r="Z247" s="83"/>
      <c r="AA247" s="82"/>
      <c r="AB247" s="209" t="s">
        <v>16</v>
      </c>
      <c r="AC247" s="44"/>
      <c r="AD247" s="18"/>
      <c r="AE247" s="17" t="s">
        <v>16</v>
      </c>
      <c r="AF247" s="17"/>
      <c r="AG247" s="18"/>
      <c r="AH247" s="17" t="s">
        <v>16</v>
      </c>
      <c r="AI247" s="17" t="s">
        <v>117</v>
      </c>
      <c r="AJ247" s="18"/>
      <c r="AK247" s="17" t="s">
        <v>16</v>
      </c>
      <c r="AL247" s="17"/>
      <c r="AM247" s="18"/>
      <c r="AN247" s="180">
        <f t="shared" si="36"/>
        <v>3</v>
      </c>
      <c r="AO247" s="180">
        <f t="shared" si="37"/>
        <v>2</v>
      </c>
      <c r="AP247" s="18"/>
      <c r="AQ247" s="200">
        <f t="shared" si="38"/>
        <v>1</v>
      </c>
      <c r="AR247" s="200">
        <f t="shared" si="39"/>
        <v>1</v>
      </c>
      <c r="AS247" s="200">
        <f t="shared" si="40"/>
        <v>0</v>
      </c>
      <c r="AT247" s="200">
        <f t="shared" si="41"/>
        <v>1</v>
      </c>
      <c r="AU247" s="34"/>
      <c r="AV247" s="200">
        <f t="shared" si="42"/>
        <v>0</v>
      </c>
      <c r="AW247" s="200">
        <f t="shared" si="43"/>
        <v>0</v>
      </c>
      <c r="AX247" s="200">
        <f t="shared" si="44"/>
        <v>0</v>
      </c>
      <c r="AY247" s="200">
        <f t="shared" si="45"/>
        <v>1</v>
      </c>
      <c r="AZ247" s="200">
        <f t="shared" si="46"/>
        <v>1</v>
      </c>
      <c r="BA247" s="34"/>
      <c r="BB247" s="200">
        <f t="shared" si="47"/>
        <v>1</v>
      </c>
      <c r="BD247" s="218"/>
      <c r="BE247" s="218"/>
      <c r="BF247" s="218"/>
      <c r="BG247" s="218"/>
      <c r="BH247" s="218"/>
      <c r="BI247" s="218"/>
      <c r="BJ247" s="218"/>
      <c r="BK247" s="218"/>
      <c r="BL247" s="218"/>
      <c r="BM247" s="218"/>
      <c r="BN247" s="218"/>
      <c r="BO247" s="221"/>
      <c r="BP247" s="221"/>
      <c r="BQ247" s="221"/>
      <c r="BR247" s="221"/>
      <c r="BS247" s="221"/>
      <c r="BT247" s="221"/>
      <c r="BU247" s="221"/>
      <c r="BV247" s="221"/>
      <c r="BW247" s="221"/>
      <c r="BX247" s="221"/>
      <c r="BY247" s="221"/>
    </row>
    <row r="248" spans="1:77" ht="18.95" customHeight="1" x14ac:dyDescent="0.25">
      <c r="A248" s="233"/>
      <c r="B248" s="45" t="s">
        <v>4</v>
      </c>
      <c r="C248" s="46">
        <v>42616</v>
      </c>
      <c r="D248" s="47"/>
      <c r="E248" s="48" t="s">
        <v>66</v>
      </c>
      <c r="F248" s="48" t="s">
        <v>109</v>
      </c>
      <c r="G248" s="48" t="s">
        <v>54</v>
      </c>
      <c r="H248" s="48" t="s">
        <v>67</v>
      </c>
      <c r="I248" s="47"/>
      <c r="J248" s="48"/>
      <c r="K248" s="48"/>
      <c r="L248" s="48"/>
      <c r="M248" s="48" t="s">
        <v>52</v>
      </c>
      <c r="N248" s="47"/>
      <c r="O248" s="48" t="s">
        <v>52</v>
      </c>
      <c r="P248" s="48"/>
      <c r="Q248" s="48"/>
      <c r="R248" s="48"/>
      <c r="S248" s="47"/>
      <c r="T248" s="48" t="s">
        <v>57</v>
      </c>
      <c r="U248" s="48" t="s">
        <v>54</v>
      </c>
      <c r="V248" s="48" t="s">
        <v>115</v>
      </c>
      <c r="W248" s="48" t="s">
        <v>112</v>
      </c>
      <c r="X248" s="49"/>
      <c r="Y248" s="47"/>
      <c r="Z248" s="85"/>
      <c r="AA248" s="86"/>
      <c r="AB248" s="48"/>
      <c r="AC248" s="48"/>
      <c r="AD248" s="47"/>
      <c r="AE248" s="48"/>
      <c r="AF248" s="48"/>
      <c r="AG248" s="47"/>
      <c r="AH248" s="48"/>
      <c r="AI248" s="48" t="s">
        <v>117</v>
      </c>
      <c r="AJ248" s="47"/>
      <c r="AK248" s="48"/>
      <c r="AL248" s="48"/>
      <c r="AM248" s="47"/>
      <c r="AN248" s="180">
        <f t="shared" si="36"/>
        <v>3</v>
      </c>
      <c r="AO248" s="180">
        <f t="shared" si="37"/>
        <v>3</v>
      </c>
      <c r="AP248" s="47"/>
      <c r="AQ248" s="200">
        <f t="shared" si="38"/>
        <v>1</v>
      </c>
      <c r="AR248" s="200">
        <f t="shared" si="39"/>
        <v>1</v>
      </c>
      <c r="AS248" s="200">
        <f t="shared" si="40"/>
        <v>0</v>
      </c>
      <c r="AT248" s="200">
        <f t="shared" si="41"/>
        <v>1</v>
      </c>
      <c r="AU248" s="34"/>
      <c r="AV248" s="200">
        <f t="shared" si="42"/>
        <v>1</v>
      </c>
      <c r="AW248" s="200">
        <f t="shared" si="43"/>
        <v>1</v>
      </c>
      <c r="AX248" s="200">
        <f t="shared" si="44"/>
        <v>1</v>
      </c>
      <c r="AY248" s="200">
        <f t="shared" si="45"/>
        <v>1</v>
      </c>
      <c r="AZ248" s="200">
        <f t="shared" si="46"/>
        <v>0</v>
      </c>
      <c r="BA248" s="34"/>
      <c r="BB248" s="200">
        <f t="shared" si="47"/>
        <v>1</v>
      </c>
      <c r="BD248" s="218"/>
      <c r="BE248" s="218"/>
      <c r="BF248" s="218"/>
      <c r="BG248" s="218"/>
      <c r="BH248" s="218"/>
      <c r="BI248" s="218"/>
      <c r="BJ248" s="218"/>
      <c r="BK248" s="218"/>
      <c r="BL248" s="218"/>
      <c r="BM248" s="218"/>
      <c r="BN248" s="218"/>
      <c r="BO248" s="221"/>
      <c r="BP248" s="221"/>
      <c r="BQ248" s="221"/>
      <c r="BR248" s="221"/>
      <c r="BS248" s="221"/>
      <c r="BT248" s="221"/>
      <c r="BU248" s="221"/>
      <c r="BV248" s="221"/>
      <c r="BW248" s="221"/>
      <c r="BX248" s="221"/>
      <c r="BY248" s="221"/>
    </row>
    <row r="249" spans="1:77" ht="18.95" customHeight="1" x14ac:dyDescent="0.25">
      <c r="A249" s="234"/>
      <c r="B249" s="45" t="s">
        <v>5</v>
      </c>
      <c r="C249" s="46">
        <v>42617</v>
      </c>
      <c r="D249" s="47"/>
      <c r="E249" s="48" t="s">
        <v>91</v>
      </c>
      <c r="F249" s="48" t="s">
        <v>67</v>
      </c>
      <c r="G249" s="48" t="s">
        <v>54</v>
      </c>
      <c r="H249" s="48" t="s">
        <v>109</v>
      </c>
      <c r="I249" s="47"/>
      <c r="J249" s="48"/>
      <c r="K249" s="48"/>
      <c r="L249" s="48"/>
      <c r="M249" s="48" t="s">
        <v>52</v>
      </c>
      <c r="N249" s="47"/>
      <c r="O249" s="48" t="s">
        <v>52</v>
      </c>
      <c r="P249" s="48"/>
      <c r="Q249" s="48"/>
      <c r="R249" s="48"/>
      <c r="S249" s="47"/>
      <c r="T249" s="48" t="s">
        <v>112</v>
      </c>
      <c r="U249" s="48" t="s">
        <v>54</v>
      </c>
      <c r="V249" s="48" t="s">
        <v>57</v>
      </c>
      <c r="W249" s="48" t="s">
        <v>58</v>
      </c>
      <c r="X249" s="49"/>
      <c r="Y249" s="47"/>
      <c r="Z249" s="85"/>
      <c r="AA249" s="86"/>
      <c r="AB249" s="48"/>
      <c r="AC249" s="48"/>
      <c r="AD249" s="47"/>
      <c r="AE249" s="48"/>
      <c r="AF249" s="48"/>
      <c r="AG249" s="47"/>
      <c r="AH249" s="48"/>
      <c r="AI249" s="48" t="s">
        <v>117</v>
      </c>
      <c r="AJ249" s="47"/>
      <c r="AK249" s="48"/>
      <c r="AL249" s="48"/>
      <c r="AM249" s="47"/>
      <c r="AN249" s="180">
        <f t="shared" si="36"/>
        <v>3</v>
      </c>
      <c r="AO249" s="180">
        <f t="shared" si="37"/>
        <v>3</v>
      </c>
      <c r="AP249" s="47"/>
      <c r="AQ249" s="200">
        <f t="shared" si="38"/>
        <v>1</v>
      </c>
      <c r="AR249" s="200">
        <f t="shared" si="39"/>
        <v>0</v>
      </c>
      <c r="AS249" s="200">
        <f t="shared" si="40"/>
        <v>1</v>
      </c>
      <c r="AT249" s="200">
        <f t="shared" si="41"/>
        <v>1</v>
      </c>
      <c r="AU249" s="34"/>
      <c r="AV249" s="200">
        <f t="shared" si="42"/>
        <v>1</v>
      </c>
      <c r="AW249" s="200">
        <f t="shared" si="43"/>
        <v>1</v>
      </c>
      <c r="AX249" s="200">
        <f t="shared" si="44"/>
        <v>1</v>
      </c>
      <c r="AY249" s="200">
        <f t="shared" si="45"/>
        <v>0</v>
      </c>
      <c r="AZ249" s="200">
        <f t="shared" si="46"/>
        <v>1</v>
      </c>
      <c r="BA249" s="34"/>
      <c r="BB249" s="200">
        <f t="shared" si="47"/>
        <v>1</v>
      </c>
      <c r="BD249" s="218"/>
      <c r="BE249" s="218"/>
      <c r="BF249" s="218"/>
      <c r="BG249" s="218"/>
      <c r="BH249" s="218"/>
      <c r="BI249" s="218"/>
      <c r="BJ249" s="218"/>
      <c r="BK249" s="218"/>
      <c r="BL249" s="218"/>
      <c r="BM249" s="218"/>
      <c r="BN249" s="218"/>
      <c r="BO249" s="221"/>
      <c r="BP249" s="221"/>
      <c r="BQ249" s="221"/>
      <c r="BR249" s="221"/>
      <c r="BS249" s="221"/>
      <c r="BT249" s="221"/>
      <c r="BU249" s="221"/>
      <c r="BV249" s="221"/>
      <c r="BW249" s="221"/>
      <c r="BX249" s="221"/>
      <c r="BY249" s="221"/>
    </row>
    <row r="250" spans="1:77" ht="18.95" customHeight="1" x14ac:dyDescent="0.25">
      <c r="A250" s="232">
        <v>37</v>
      </c>
      <c r="B250" s="32" t="s">
        <v>6</v>
      </c>
      <c r="C250" s="30">
        <v>42618</v>
      </c>
      <c r="D250" s="18"/>
      <c r="E250" s="17" t="s">
        <v>58</v>
      </c>
      <c r="F250" s="17" t="s">
        <v>57</v>
      </c>
      <c r="G250" s="17" t="s">
        <v>54</v>
      </c>
      <c r="H250" s="17" t="s">
        <v>112</v>
      </c>
      <c r="I250" s="18"/>
      <c r="J250" s="17" t="s">
        <v>67</v>
      </c>
      <c r="K250" s="17" t="s">
        <v>66</v>
      </c>
      <c r="L250" s="17" t="s">
        <v>109</v>
      </c>
      <c r="M250" s="17" t="s">
        <v>54</v>
      </c>
      <c r="N250" s="18"/>
      <c r="O250" s="17" t="s">
        <v>52</v>
      </c>
      <c r="P250" s="17"/>
      <c r="Q250" s="17"/>
      <c r="R250" s="177"/>
      <c r="S250" s="18"/>
      <c r="T250" s="17"/>
      <c r="U250" s="17" t="s">
        <v>52</v>
      </c>
      <c r="V250" s="17"/>
      <c r="W250" s="17"/>
      <c r="X250" s="18"/>
      <c r="Y250" s="5"/>
      <c r="Z250" s="83"/>
      <c r="AA250" s="82"/>
      <c r="AB250" s="177" t="s">
        <v>17</v>
      </c>
      <c r="AC250" s="44"/>
      <c r="AD250" s="18"/>
      <c r="AE250" s="17" t="s">
        <v>17</v>
      </c>
      <c r="AF250" s="17"/>
      <c r="AG250" s="18"/>
      <c r="AH250" s="17" t="s">
        <v>17</v>
      </c>
      <c r="AI250" s="17"/>
      <c r="AJ250" s="18"/>
      <c r="AK250" s="17" t="s">
        <v>17</v>
      </c>
      <c r="AL250" s="17" t="s">
        <v>117</v>
      </c>
      <c r="AM250" s="18"/>
      <c r="AN250" s="180">
        <f t="shared" si="36"/>
        <v>3</v>
      </c>
      <c r="AO250" s="180">
        <f t="shared" si="37"/>
        <v>3</v>
      </c>
      <c r="AP250" s="18"/>
      <c r="AQ250" s="200">
        <f t="shared" si="38"/>
        <v>1</v>
      </c>
      <c r="AR250" s="200">
        <f t="shared" si="39"/>
        <v>1</v>
      </c>
      <c r="AS250" s="200">
        <f t="shared" si="40"/>
        <v>0</v>
      </c>
      <c r="AT250" s="200">
        <f t="shared" si="41"/>
        <v>1</v>
      </c>
      <c r="AU250" s="34"/>
      <c r="AV250" s="200">
        <f t="shared" si="42"/>
        <v>1</v>
      </c>
      <c r="AW250" s="200">
        <f t="shared" si="43"/>
        <v>1</v>
      </c>
      <c r="AX250" s="200">
        <f t="shared" si="44"/>
        <v>1</v>
      </c>
      <c r="AY250" s="200">
        <f t="shared" si="45"/>
        <v>0</v>
      </c>
      <c r="AZ250" s="200">
        <f t="shared" si="46"/>
        <v>1</v>
      </c>
      <c r="BA250" s="34"/>
      <c r="BB250" s="200">
        <f t="shared" si="47"/>
        <v>1</v>
      </c>
      <c r="BD250" s="218"/>
      <c r="BE250" s="218"/>
      <c r="BF250" s="218"/>
      <c r="BG250" s="218"/>
      <c r="BH250" s="218"/>
      <c r="BI250" s="218"/>
      <c r="BJ250" s="218"/>
      <c r="BK250" s="218"/>
      <c r="BL250" s="218"/>
      <c r="BM250" s="218"/>
      <c r="BN250" s="218"/>
      <c r="BO250" s="221"/>
      <c r="BP250" s="221"/>
      <c r="BQ250" s="221"/>
      <c r="BR250" s="221"/>
      <c r="BS250" s="221"/>
      <c r="BT250" s="221"/>
      <c r="BU250" s="221"/>
      <c r="BV250" s="221"/>
      <c r="BW250" s="221"/>
      <c r="BX250" s="221"/>
      <c r="BY250" s="221"/>
    </row>
    <row r="251" spans="1:77" ht="18.95" customHeight="1" x14ac:dyDescent="0.25">
      <c r="A251" s="233"/>
      <c r="B251" s="32" t="s">
        <v>0</v>
      </c>
      <c r="C251" s="30">
        <v>42619</v>
      </c>
      <c r="D251" s="18"/>
      <c r="E251" s="17" t="s">
        <v>115</v>
      </c>
      <c r="F251" s="17" t="s">
        <v>112</v>
      </c>
      <c r="G251" s="17" t="s">
        <v>54</v>
      </c>
      <c r="H251" s="17" t="s">
        <v>58</v>
      </c>
      <c r="I251" s="18"/>
      <c r="J251" s="17" t="s">
        <v>109</v>
      </c>
      <c r="K251" s="17" t="s">
        <v>91</v>
      </c>
      <c r="L251" s="17" t="s">
        <v>67</v>
      </c>
      <c r="M251" s="17" t="s">
        <v>54</v>
      </c>
      <c r="N251" s="18"/>
      <c r="O251" s="17"/>
      <c r="P251" s="17"/>
      <c r="Q251" s="17"/>
      <c r="R251" s="177"/>
      <c r="S251" s="18"/>
      <c r="T251" s="17"/>
      <c r="U251" s="17" t="s">
        <v>52</v>
      </c>
      <c r="V251" s="17"/>
      <c r="W251" s="17"/>
      <c r="X251" s="18"/>
      <c r="Y251" s="5"/>
      <c r="Z251" s="83"/>
      <c r="AA251" s="82"/>
      <c r="AB251" s="177" t="s">
        <v>17</v>
      </c>
      <c r="AC251" s="44"/>
      <c r="AD251" s="18"/>
      <c r="AE251" s="17" t="s">
        <v>17</v>
      </c>
      <c r="AF251" s="17"/>
      <c r="AG251" s="18"/>
      <c r="AH251" s="17" t="s">
        <v>17</v>
      </c>
      <c r="AI251" s="17"/>
      <c r="AJ251" s="18"/>
      <c r="AK251" s="17" t="s">
        <v>17</v>
      </c>
      <c r="AL251" s="17" t="s">
        <v>117</v>
      </c>
      <c r="AM251" s="18"/>
      <c r="AN251" s="180">
        <f t="shared" si="36"/>
        <v>3</v>
      </c>
      <c r="AO251" s="180">
        <f t="shared" si="37"/>
        <v>3</v>
      </c>
      <c r="AP251" s="18"/>
      <c r="AQ251" s="200">
        <f t="shared" si="38"/>
        <v>1</v>
      </c>
      <c r="AR251" s="200">
        <f t="shared" si="39"/>
        <v>0</v>
      </c>
      <c r="AS251" s="200">
        <f t="shared" si="40"/>
        <v>1</v>
      </c>
      <c r="AT251" s="200">
        <f t="shared" si="41"/>
        <v>1</v>
      </c>
      <c r="AU251" s="34"/>
      <c r="AV251" s="200">
        <f t="shared" si="42"/>
        <v>1</v>
      </c>
      <c r="AW251" s="200">
        <f t="shared" si="43"/>
        <v>1</v>
      </c>
      <c r="AX251" s="200">
        <f t="shared" si="44"/>
        <v>0</v>
      </c>
      <c r="AY251" s="200">
        <f t="shared" si="45"/>
        <v>1</v>
      </c>
      <c r="AZ251" s="200">
        <f t="shared" si="46"/>
        <v>1</v>
      </c>
      <c r="BA251" s="34"/>
      <c r="BB251" s="200">
        <f t="shared" si="47"/>
        <v>1</v>
      </c>
      <c r="BD251" s="218"/>
      <c r="BE251" s="218"/>
      <c r="BF251" s="218"/>
      <c r="BG251" s="218"/>
      <c r="BH251" s="218"/>
      <c r="BI251" s="218"/>
      <c r="BJ251" s="218"/>
      <c r="BK251" s="218"/>
      <c r="BL251" s="218"/>
      <c r="BM251" s="218"/>
      <c r="BN251" s="218"/>
      <c r="BO251" s="221"/>
      <c r="BP251" s="221"/>
      <c r="BQ251" s="221"/>
      <c r="BR251" s="221"/>
      <c r="BS251" s="221"/>
      <c r="BT251" s="221"/>
      <c r="BU251" s="221"/>
      <c r="BV251" s="221"/>
      <c r="BW251" s="221"/>
      <c r="BX251" s="221"/>
      <c r="BY251" s="221"/>
    </row>
    <row r="252" spans="1:77" ht="18.95" customHeight="1" x14ac:dyDescent="0.25">
      <c r="A252" s="233"/>
      <c r="B252" s="32" t="s">
        <v>1</v>
      </c>
      <c r="C252" s="30">
        <v>42620</v>
      </c>
      <c r="D252" s="18"/>
      <c r="E252" s="17"/>
      <c r="F252" s="17"/>
      <c r="G252" s="17" t="s">
        <v>52</v>
      </c>
      <c r="H252" s="17"/>
      <c r="I252" s="18"/>
      <c r="J252" s="17" t="s">
        <v>112</v>
      </c>
      <c r="K252" s="17" t="s">
        <v>58</v>
      </c>
      <c r="L252" s="17" t="s">
        <v>57</v>
      </c>
      <c r="M252" s="17" t="s">
        <v>54</v>
      </c>
      <c r="N252" s="18"/>
      <c r="O252" s="17" t="s">
        <v>66</v>
      </c>
      <c r="P252" s="17" t="s">
        <v>67</v>
      </c>
      <c r="Q252" s="17" t="s">
        <v>91</v>
      </c>
      <c r="R252" s="177" t="s">
        <v>54</v>
      </c>
      <c r="S252" s="18"/>
      <c r="T252" s="17"/>
      <c r="U252" s="104" t="s">
        <v>52</v>
      </c>
      <c r="V252" s="17"/>
      <c r="W252" s="17"/>
      <c r="X252" s="18"/>
      <c r="Y252" s="5"/>
      <c r="Z252" s="83"/>
      <c r="AA252" s="82"/>
      <c r="AB252" s="177" t="s">
        <v>17</v>
      </c>
      <c r="AC252" s="44"/>
      <c r="AD252" s="18"/>
      <c r="AE252" s="17" t="s">
        <v>17</v>
      </c>
      <c r="AF252" s="17"/>
      <c r="AG252" s="18"/>
      <c r="AH252" s="17" t="s">
        <v>17</v>
      </c>
      <c r="AI252" s="17"/>
      <c r="AJ252" s="18"/>
      <c r="AK252" s="17" t="s">
        <v>17</v>
      </c>
      <c r="AL252" s="17" t="s">
        <v>117</v>
      </c>
      <c r="AM252" s="18"/>
      <c r="AN252" s="180">
        <f t="shared" si="36"/>
        <v>3</v>
      </c>
      <c r="AO252" s="180">
        <f t="shared" si="37"/>
        <v>3</v>
      </c>
      <c r="AP252" s="18"/>
      <c r="AQ252" s="200">
        <f t="shared" si="38"/>
        <v>1</v>
      </c>
      <c r="AR252" s="200">
        <f t="shared" si="39"/>
        <v>1</v>
      </c>
      <c r="AS252" s="200">
        <f t="shared" si="40"/>
        <v>1</v>
      </c>
      <c r="AT252" s="200">
        <f t="shared" si="41"/>
        <v>0</v>
      </c>
      <c r="AU252" s="34"/>
      <c r="AV252" s="200">
        <f t="shared" si="42"/>
        <v>1</v>
      </c>
      <c r="AW252" s="200">
        <f t="shared" si="43"/>
        <v>1</v>
      </c>
      <c r="AX252" s="200">
        <f t="shared" si="44"/>
        <v>1</v>
      </c>
      <c r="AY252" s="200">
        <f t="shared" si="45"/>
        <v>0</v>
      </c>
      <c r="AZ252" s="200">
        <f t="shared" si="46"/>
        <v>1</v>
      </c>
      <c r="BA252" s="34"/>
      <c r="BB252" s="200">
        <f t="shared" si="47"/>
        <v>1</v>
      </c>
      <c r="BD252" s="236" t="s">
        <v>166</v>
      </c>
      <c r="BE252" s="236"/>
      <c r="BF252" s="236"/>
      <c r="BG252" s="236"/>
      <c r="BH252" s="236"/>
      <c r="BI252" s="236"/>
      <c r="BJ252" s="236"/>
      <c r="BK252" s="236"/>
      <c r="BL252" s="236"/>
      <c r="BM252" s="236"/>
      <c r="BN252" s="236"/>
      <c r="BO252" s="221"/>
      <c r="BP252" s="221"/>
      <c r="BQ252" s="221"/>
      <c r="BR252" s="221"/>
      <c r="BS252" s="221"/>
      <c r="BT252" s="221"/>
      <c r="BU252" s="221"/>
      <c r="BV252" s="221"/>
      <c r="BW252" s="221"/>
      <c r="BX252" s="221"/>
      <c r="BY252" s="221"/>
    </row>
    <row r="253" spans="1:77" ht="18.95" customHeight="1" x14ac:dyDescent="0.25">
      <c r="A253" s="233"/>
      <c r="B253" s="78" t="s">
        <v>2</v>
      </c>
      <c r="C253" s="79">
        <v>42621</v>
      </c>
      <c r="D253" s="18"/>
      <c r="E253" s="17"/>
      <c r="F253" s="17"/>
      <c r="G253" s="17" t="s">
        <v>52</v>
      </c>
      <c r="H253" s="17"/>
      <c r="I253" s="18"/>
      <c r="J253" s="17" t="s">
        <v>58</v>
      </c>
      <c r="K253" s="17" t="s">
        <v>115</v>
      </c>
      <c r="L253" s="17" t="s">
        <v>112</v>
      </c>
      <c r="M253" s="17" t="s">
        <v>54</v>
      </c>
      <c r="N253" s="18"/>
      <c r="O253" s="17" t="s">
        <v>91</v>
      </c>
      <c r="P253" s="17" t="s">
        <v>109</v>
      </c>
      <c r="Q253" s="17" t="s">
        <v>66</v>
      </c>
      <c r="R253" s="177" t="s">
        <v>54</v>
      </c>
      <c r="S253" s="18"/>
      <c r="T253" s="17"/>
      <c r="U253" s="104" t="s">
        <v>52</v>
      </c>
      <c r="V253" s="17"/>
      <c r="W253" s="17"/>
      <c r="X253" s="18"/>
      <c r="Y253" s="5"/>
      <c r="Z253" s="83"/>
      <c r="AA253" s="82"/>
      <c r="AB253" s="177"/>
      <c r="AC253" s="44"/>
      <c r="AD253" s="18"/>
      <c r="AE253" s="17"/>
      <c r="AF253" s="17"/>
      <c r="AG253" s="18"/>
      <c r="AH253" s="17"/>
      <c r="AI253" s="17"/>
      <c r="AJ253" s="18"/>
      <c r="AK253" s="17"/>
      <c r="AL253" s="31" t="s">
        <v>117</v>
      </c>
      <c r="AM253" s="18"/>
      <c r="AN253" s="180">
        <f t="shared" si="36"/>
        <v>3</v>
      </c>
      <c r="AO253" s="180">
        <f t="shared" si="37"/>
        <v>3</v>
      </c>
      <c r="AP253" s="18"/>
      <c r="AQ253" s="200">
        <f t="shared" si="38"/>
        <v>0</v>
      </c>
      <c r="AR253" s="200">
        <f t="shared" si="39"/>
        <v>1</v>
      </c>
      <c r="AS253" s="200">
        <f t="shared" si="40"/>
        <v>1</v>
      </c>
      <c r="AT253" s="200">
        <f t="shared" si="41"/>
        <v>1</v>
      </c>
      <c r="AU253" s="34"/>
      <c r="AV253" s="200">
        <f t="shared" si="42"/>
        <v>1</v>
      </c>
      <c r="AW253" s="200">
        <f t="shared" si="43"/>
        <v>1</v>
      </c>
      <c r="AX253" s="200">
        <f t="shared" si="44"/>
        <v>0</v>
      </c>
      <c r="AY253" s="200">
        <f t="shared" si="45"/>
        <v>1</v>
      </c>
      <c r="AZ253" s="200">
        <f t="shared" si="46"/>
        <v>1</v>
      </c>
      <c r="BA253" s="34"/>
      <c r="BB253" s="200">
        <f t="shared" si="47"/>
        <v>1</v>
      </c>
      <c r="BD253" s="218"/>
      <c r="BE253" s="218"/>
      <c r="BF253" s="218"/>
      <c r="BG253" s="218"/>
      <c r="BH253" s="218"/>
      <c r="BI253" s="218"/>
      <c r="BJ253" s="218"/>
      <c r="BK253" s="218"/>
      <c r="BL253" s="218"/>
      <c r="BM253" s="218"/>
      <c r="BN253" s="218"/>
      <c r="BO253" s="221"/>
      <c r="BP253" s="221"/>
      <c r="BQ253" s="221"/>
      <c r="BR253" s="221"/>
      <c r="BS253" s="221"/>
      <c r="BT253" s="221"/>
      <c r="BU253" s="221"/>
      <c r="BV253" s="221"/>
      <c r="BW253" s="221"/>
      <c r="BX253" s="221"/>
      <c r="BY253" s="221"/>
    </row>
    <row r="254" spans="1:77" ht="18.95" customHeight="1" x14ac:dyDescent="0.25">
      <c r="A254" s="233"/>
      <c r="B254" s="32" t="s">
        <v>3</v>
      </c>
      <c r="C254" s="30">
        <v>42622</v>
      </c>
      <c r="D254" s="18"/>
      <c r="E254" s="17"/>
      <c r="F254" s="17"/>
      <c r="G254" s="17"/>
      <c r="H254" s="17"/>
      <c r="I254" s="18"/>
      <c r="J254" s="17"/>
      <c r="K254" s="17"/>
      <c r="L254" s="17"/>
      <c r="M254" s="17" t="s">
        <v>52</v>
      </c>
      <c r="N254" s="18"/>
      <c r="O254" s="17" t="s">
        <v>58</v>
      </c>
      <c r="P254" s="17" t="s">
        <v>112</v>
      </c>
      <c r="Q254" s="17" t="s">
        <v>115</v>
      </c>
      <c r="R254" s="177" t="s">
        <v>54</v>
      </c>
      <c r="S254" s="18"/>
      <c r="T254" s="104" t="s">
        <v>66</v>
      </c>
      <c r="U254" s="105" t="s">
        <v>54</v>
      </c>
      <c r="V254" s="17" t="s">
        <v>67</v>
      </c>
      <c r="W254" s="17" t="s">
        <v>91</v>
      </c>
      <c r="X254" s="18"/>
      <c r="Y254" s="5"/>
      <c r="Z254" s="83"/>
      <c r="AA254" s="82"/>
      <c r="AB254" s="177" t="s">
        <v>53</v>
      </c>
      <c r="AC254" s="44"/>
      <c r="AD254" s="18"/>
      <c r="AE254" s="17" t="s">
        <v>28</v>
      </c>
      <c r="AF254" s="17"/>
      <c r="AG254" s="18"/>
      <c r="AH254" s="17" t="s">
        <v>16</v>
      </c>
      <c r="AI254" s="17"/>
      <c r="AJ254" s="18"/>
      <c r="AK254" s="17" t="s">
        <v>16</v>
      </c>
      <c r="AL254" s="17" t="s">
        <v>117</v>
      </c>
      <c r="AM254" s="18"/>
      <c r="AN254" s="180">
        <f t="shared" si="36"/>
        <v>3</v>
      </c>
      <c r="AO254" s="180">
        <f t="shared" si="37"/>
        <v>3</v>
      </c>
      <c r="AP254" s="18"/>
      <c r="AQ254" s="200">
        <f t="shared" si="38"/>
        <v>1</v>
      </c>
      <c r="AR254" s="200">
        <f t="shared" si="39"/>
        <v>1</v>
      </c>
      <c r="AS254" s="200">
        <f t="shared" si="40"/>
        <v>1</v>
      </c>
      <c r="AT254" s="200">
        <f t="shared" si="41"/>
        <v>0</v>
      </c>
      <c r="AU254" s="34"/>
      <c r="AV254" s="200">
        <f t="shared" si="42"/>
        <v>1</v>
      </c>
      <c r="AW254" s="200">
        <f t="shared" si="43"/>
        <v>1</v>
      </c>
      <c r="AX254" s="200">
        <f t="shared" si="44"/>
        <v>0</v>
      </c>
      <c r="AY254" s="200">
        <f t="shared" si="45"/>
        <v>1</v>
      </c>
      <c r="AZ254" s="200">
        <f t="shared" si="46"/>
        <v>1</v>
      </c>
      <c r="BA254" s="34"/>
      <c r="BB254" s="200">
        <f t="shared" si="47"/>
        <v>1</v>
      </c>
      <c r="BD254" s="218"/>
      <c r="BE254" s="218"/>
      <c r="BF254" s="218"/>
      <c r="BG254" s="218"/>
      <c r="BH254" s="218"/>
      <c r="BI254" s="218"/>
      <c r="BJ254" s="218"/>
      <c r="BK254" s="218"/>
      <c r="BL254" s="218"/>
      <c r="BM254" s="218"/>
      <c r="BN254" s="218"/>
      <c r="BO254" s="221"/>
      <c r="BP254" s="221"/>
      <c r="BQ254" s="221"/>
      <c r="BR254" s="221"/>
      <c r="BS254" s="221"/>
      <c r="BT254" s="221"/>
      <c r="BU254" s="221"/>
      <c r="BV254" s="221"/>
      <c r="BW254" s="221"/>
      <c r="BX254" s="221"/>
      <c r="BY254" s="221"/>
    </row>
    <row r="255" spans="1:77" ht="18.95" customHeight="1" x14ac:dyDescent="0.25">
      <c r="A255" s="233"/>
      <c r="B255" s="45" t="s">
        <v>4</v>
      </c>
      <c r="C255" s="46">
        <v>42623</v>
      </c>
      <c r="D255" s="47"/>
      <c r="E255" s="48"/>
      <c r="F255" s="48"/>
      <c r="G255" s="48"/>
      <c r="H255" s="48"/>
      <c r="I255" s="47"/>
      <c r="J255" s="48"/>
      <c r="K255" s="48"/>
      <c r="L255" s="48"/>
      <c r="M255" s="48" t="s">
        <v>52</v>
      </c>
      <c r="N255" s="47"/>
      <c r="O255" s="48" t="s">
        <v>115</v>
      </c>
      <c r="P255" s="48" t="s">
        <v>58</v>
      </c>
      <c r="Q255" s="48" t="s">
        <v>57</v>
      </c>
      <c r="R255" s="48" t="s">
        <v>54</v>
      </c>
      <c r="S255" s="47"/>
      <c r="T255" s="104" t="s">
        <v>91</v>
      </c>
      <c r="U255" s="104" t="s">
        <v>54</v>
      </c>
      <c r="V255" s="48" t="s">
        <v>109</v>
      </c>
      <c r="W255" s="48" t="s">
        <v>66</v>
      </c>
      <c r="X255" s="49"/>
      <c r="Y255" s="47"/>
      <c r="Z255" s="85"/>
      <c r="AA255" s="86"/>
      <c r="AB255" s="48"/>
      <c r="AC255" s="48"/>
      <c r="AD255" s="47"/>
      <c r="AE255" s="48"/>
      <c r="AF255" s="48"/>
      <c r="AG255" s="47"/>
      <c r="AH255" s="48"/>
      <c r="AI255" s="48"/>
      <c r="AJ255" s="47"/>
      <c r="AK255" s="48"/>
      <c r="AL255" s="48" t="s">
        <v>117</v>
      </c>
      <c r="AM255" s="47"/>
      <c r="AN255" s="180">
        <f t="shared" si="36"/>
        <v>3</v>
      </c>
      <c r="AO255" s="180">
        <f t="shared" si="37"/>
        <v>3</v>
      </c>
      <c r="AP255" s="47"/>
      <c r="AQ255" s="200">
        <f t="shared" si="38"/>
        <v>0</v>
      </c>
      <c r="AR255" s="200">
        <f t="shared" si="39"/>
        <v>1</v>
      </c>
      <c r="AS255" s="200">
        <f t="shared" si="40"/>
        <v>1</v>
      </c>
      <c r="AT255" s="200">
        <f t="shared" si="41"/>
        <v>1</v>
      </c>
      <c r="AU255" s="34"/>
      <c r="AV255" s="200">
        <f t="shared" si="42"/>
        <v>0</v>
      </c>
      <c r="AW255" s="200">
        <f t="shared" si="43"/>
        <v>0</v>
      </c>
      <c r="AX255" s="200">
        <f t="shared" si="44"/>
        <v>1</v>
      </c>
      <c r="AY255" s="200">
        <f t="shared" si="45"/>
        <v>1</v>
      </c>
      <c r="AZ255" s="200">
        <f t="shared" si="46"/>
        <v>1</v>
      </c>
      <c r="BA255" s="34"/>
      <c r="BB255" s="200">
        <f t="shared" si="47"/>
        <v>1</v>
      </c>
      <c r="BD255" s="218"/>
      <c r="BE255" s="218"/>
      <c r="BF255" s="218"/>
      <c r="BG255" s="218"/>
      <c r="BH255" s="218"/>
      <c r="BI255" s="218"/>
      <c r="BJ255" s="218"/>
      <c r="BK255" s="218"/>
      <c r="BL255" s="218"/>
      <c r="BM255" s="218"/>
      <c r="BN255" s="218"/>
      <c r="BO255" s="221"/>
      <c r="BP255" s="221"/>
      <c r="BQ255" s="221"/>
      <c r="BR255" s="221"/>
      <c r="BS255" s="221"/>
      <c r="BT255" s="221"/>
      <c r="BU255" s="221"/>
      <c r="BV255" s="221"/>
      <c r="BW255" s="221"/>
      <c r="BX255" s="221"/>
      <c r="BY255" s="221"/>
    </row>
    <row r="256" spans="1:77" ht="18.95" customHeight="1" x14ac:dyDescent="0.25">
      <c r="A256" s="234"/>
      <c r="B256" s="45" t="s">
        <v>5</v>
      </c>
      <c r="C256" s="46">
        <v>42624</v>
      </c>
      <c r="D256" s="47"/>
      <c r="E256" s="48" t="s">
        <v>109</v>
      </c>
      <c r="F256" s="48" t="s">
        <v>66</v>
      </c>
      <c r="G256" s="48" t="s">
        <v>67</v>
      </c>
      <c r="H256" s="48" t="s">
        <v>91</v>
      </c>
      <c r="I256" s="47"/>
      <c r="J256" s="48"/>
      <c r="K256" s="48"/>
      <c r="L256" s="48"/>
      <c r="M256" s="48"/>
      <c r="N256" s="47"/>
      <c r="O256" s="48"/>
      <c r="P256" s="48"/>
      <c r="Q256" s="48"/>
      <c r="R256" s="48" t="s">
        <v>52</v>
      </c>
      <c r="S256" s="47"/>
      <c r="T256" s="104" t="s">
        <v>58</v>
      </c>
      <c r="U256" s="48" t="s">
        <v>54</v>
      </c>
      <c r="V256" s="48" t="s">
        <v>112</v>
      </c>
      <c r="W256" s="48" t="s">
        <v>115</v>
      </c>
      <c r="X256" s="49"/>
      <c r="Y256" s="47"/>
      <c r="Z256" s="85"/>
      <c r="AA256" s="86"/>
      <c r="AB256" s="48"/>
      <c r="AC256" s="48"/>
      <c r="AD256" s="47"/>
      <c r="AE256" s="48"/>
      <c r="AF256" s="48"/>
      <c r="AG256" s="47"/>
      <c r="AH256" s="48"/>
      <c r="AI256" s="48"/>
      <c r="AJ256" s="47"/>
      <c r="AK256" s="48"/>
      <c r="AL256" s="48" t="s">
        <v>117</v>
      </c>
      <c r="AM256" s="47"/>
      <c r="AN256" s="180">
        <f t="shared" si="36"/>
        <v>4</v>
      </c>
      <c r="AO256" s="180">
        <f t="shared" si="37"/>
        <v>3</v>
      </c>
      <c r="AP256" s="47"/>
      <c r="AQ256" s="200">
        <f t="shared" si="38"/>
        <v>1</v>
      </c>
      <c r="AR256" s="200">
        <f t="shared" si="39"/>
        <v>1</v>
      </c>
      <c r="AS256" s="200">
        <f t="shared" si="40"/>
        <v>1</v>
      </c>
      <c r="AT256" s="200">
        <f t="shared" si="41"/>
        <v>1</v>
      </c>
      <c r="AU256" s="34"/>
      <c r="AV256" s="200">
        <f t="shared" si="42"/>
        <v>1</v>
      </c>
      <c r="AW256" s="200">
        <f t="shared" si="43"/>
        <v>1</v>
      </c>
      <c r="AX256" s="200">
        <f t="shared" si="44"/>
        <v>0</v>
      </c>
      <c r="AY256" s="200">
        <f t="shared" si="45"/>
        <v>1</v>
      </c>
      <c r="AZ256" s="200">
        <f t="shared" si="46"/>
        <v>1</v>
      </c>
      <c r="BA256" s="34"/>
      <c r="BB256" s="200">
        <f t="shared" si="47"/>
        <v>1</v>
      </c>
      <c r="BD256" s="218"/>
      <c r="BE256" s="218"/>
      <c r="BF256" s="218"/>
      <c r="BG256" s="218"/>
      <c r="BH256" s="218"/>
      <c r="BI256" s="218"/>
      <c r="BJ256" s="218"/>
      <c r="BK256" s="218"/>
      <c r="BL256" s="218"/>
      <c r="BM256" s="218"/>
      <c r="BN256" s="218"/>
      <c r="BO256" s="221"/>
      <c r="BP256" s="221"/>
      <c r="BQ256" s="221"/>
      <c r="BR256" s="221"/>
      <c r="BS256" s="221"/>
      <c r="BT256" s="221"/>
      <c r="BU256" s="221"/>
      <c r="BV256" s="221"/>
      <c r="BW256" s="221"/>
      <c r="BX256" s="221"/>
      <c r="BY256" s="221"/>
    </row>
    <row r="257" spans="1:77" ht="18.95" customHeight="1" x14ac:dyDescent="0.25">
      <c r="A257" s="232">
        <v>38</v>
      </c>
      <c r="B257" s="32" t="s">
        <v>6</v>
      </c>
      <c r="C257" s="30">
        <v>42625</v>
      </c>
      <c r="D257" s="18"/>
      <c r="E257" s="17" t="s">
        <v>67</v>
      </c>
      <c r="F257" s="17" t="s">
        <v>91</v>
      </c>
      <c r="G257" s="17" t="s">
        <v>109</v>
      </c>
      <c r="H257" s="17" t="s">
        <v>66</v>
      </c>
      <c r="I257" s="18"/>
      <c r="J257" s="17"/>
      <c r="K257" s="17"/>
      <c r="L257" s="17"/>
      <c r="M257" s="17"/>
      <c r="N257" s="18"/>
      <c r="O257" s="17"/>
      <c r="P257" s="17"/>
      <c r="Q257" s="17"/>
      <c r="R257" s="177" t="s">
        <v>52</v>
      </c>
      <c r="S257" s="18"/>
      <c r="T257" s="48" t="s">
        <v>115</v>
      </c>
      <c r="U257" s="48" t="s">
        <v>54</v>
      </c>
      <c r="V257" s="17" t="s">
        <v>58</v>
      </c>
      <c r="W257" s="17" t="s">
        <v>57</v>
      </c>
      <c r="X257" s="18"/>
      <c r="Y257" s="5"/>
      <c r="Z257" s="83"/>
      <c r="AA257" s="82"/>
      <c r="AB257" s="177" t="s">
        <v>17</v>
      </c>
      <c r="AC257" s="44" t="s">
        <v>117</v>
      </c>
      <c r="AD257" s="18"/>
      <c r="AE257" s="17" t="s">
        <v>17</v>
      </c>
      <c r="AF257" s="17"/>
      <c r="AG257" s="18"/>
      <c r="AH257" s="17" t="s">
        <v>17</v>
      </c>
      <c r="AI257" s="17"/>
      <c r="AJ257" s="18"/>
      <c r="AK257" s="17" t="s">
        <v>17</v>
      </c>
      <c r="AL257" s="17"/>
      <c r="AM257" s="18"/>
      <c r="AN257" s="180">
        <f t="shared" si="36"/>
        <v>4</v>
      </c>
      <c r="AO257" s="180">
        <f t="shared" si="37"/>
        <v>3</v>
      </c>
      <c r="AP257" s="18"/>
      <c r="AQ257" s="200">
        <f t="shared" si="38"/>
        <v>1</v>
      </c>
      <c r="AR257" s="200">
        <f t="shared" si="39"/>
        <v>1</v>
      </c>
      <c r="AS257" s="200">
        <f t="shared" si="40"/>
        <v>1</v>
      </c>
      <c r="AT257" s="200">
        <f t="shared" si="41"/>
        <v>1</v>
      </c>
      <c r="AU257" s="34"/>
      <c r="AV257" s="200">
        <f t="shared" si="42"/>
        <v>0</v>
      </c>
      <c r="AW257" s="200">
        <f t="shared" si="43"/>
        <v>0</v>
      </c>
      <c r="AX257" s="200">
        <f t="shared" si="44"/>
        <v>1</v>
      </c>
      <c r="AY257" s="200">
        <f t="shared" si="45"/>
        <v>1</v>
      </c>
      <c r="AZ257" s="200">
        <f t="shared" si="46"/>
        <v>1</v>
      </c>
      <c r="BA257" s="34"/>
      <c r="BB257" s="200">
        <f t="shared" si="47"/>
        <v>1</v>
      </c>
      <c r="BD257" s="218"/>
      <c r="BE257" s="218"/>
      <c r="BF257" s="218"/>
      <c r="BG257" s="218"/>
      <c r="BH257" s="218"/>
      <c r="BI257" s="218"/>
      <c r="BJ257" s="218"/>
      <c r="BK257" s="218"/>
      <c r="BL257" s="218"/>
      <c r="BM257" s="218"/>
      <c r="BN257" s="218"/>
      <c r="BO257" s="221"/>
      <c r="BP257" s="221"/>
      <c r="BQ257" s="221"/>
      <c r="BR257" s="221"/>
      <c r="BS257" s="221"/>
      <c r="BT257" s="221"/>
      <c r="BU257" s="221"/>
      <c r="BV257" s="221"/>
      <c r="BW257" s="221"/>
      <c r="BX257" s="221"/>
      <c r="BY257" s="221"/>
    </row>
    <row r="258" spans="1:77" ht="18.95" customHeight="1" x14ac:dyDescent="0.25">
      <c r="A258" s="233"/>
      <c r="B258" s="32" t="s">
        <v>0</v>
      </c>
      <c r="C258" s="30">
        <v>42626</v>
      </c>
      <c r="D258" s="18"/>
      <c r="E258" s="17" t="s">
        <v>57</v>
      </c>
      <c r="F258" s="17" t="s">
        <v>58</v>
      </c>
      <c r="G258" s="17" t="s">
        <v>112</v>
      </c>
      <c r="H258" s="17" t="s">
        <v>115</v>
      </c>
      <c r="I258" s="18"/>
      <c r="J258" s="17" t="s">
        <v>91</v>
      </c>
      <c r="K258" s="17" t="s">
        <v>109</v>
      </c>
      <c r="L258" s="17" t="s">
        <v>66</v>
      </c>
      <c r="M258" s="17" t="s">
        <v>67</v>
      </c>
      <c r="N258" s="18"/>
      <c r="O258" s="17"/>
      <c r="P258" s="17"/>
      <c r="Q258" s="17"/>
      <c r="R258" s="177" t="s">
        <v>52</v>
      </c>
      <c r="S258" s="18"/>
      <c r="T258" s="104"/>
      <c r="U258" s="17" t="s">
        <v>52</v>
      </c>
      <c r="V258" s="17"/>
      <c r="W258" s="17"/>
      <c r="X258" s="18"/>
      <c r="Y258" s="5"/>
      <c r="Z258" s="83"/>
      <c r="AA258" s="82"/>
      <c r="AB258" s="177" t="s">
        <v>17</v>
      </c>
      <c r="AC258" s="44" t="s">
        <v>117</v>
      </c>
      <c r="AD258" s="18"/>
      <c r="AE258" s="17" t="s">
        <v>17</v>
      </c>
      <c r="AF258" s="17"/>
      <c r="AG258" s="18"/>
      <c r="AH258" s="17" t="s">
        <v>17</v>
      </c>
      <c r="AI258" s="17"/>
      <c r="AJ258" s="18"/>
      <c r="AK258" s="17" t="s">
        <v>17</v>
      </c>
      <c r="AL258" s="17"/>
      <c r="AM258" s="18"/>
      <c r="AN258" s="180">
        <f t="shared" ref="AN258:AN321" si="48">COUNTIF(E258:AK258,"J*")</f>
        <v>4</v>
      </c>
      <c r="AO258" s="180">
        <f t="shared" ref="AO258:AO321" si="49">COUNTIF(E258:AK258,"N*")</f>
        <v>4</v>
      </c>
      <c r="AP258" s="18"/>
      <c r="AQ258" s="200">
        <f t="shared" si="38"/>
        <v>1</v>
      </c>
      <c r="AR258" s="200">
        <f t="shared" si="39"/>
        <v>1</v>
      </c>
      <c r="AS258" s="200">
        <f t="shared" si="40"/>
        <v>1</v>
      </c>
      <c r="AT258" s="200">
        <f t="shared" si="41"/>
        <v>1</v>
      </c>
      <c r="AU258" s="34"/>
      <c r="AV258" s="200">
        <f t="shared" si="42"/>
        <v>1</v>
      </c>
      <c r="AW258" s="200">
        <f t="shared" si="43"/>
        <v>1</v>
      </c>
      <c r="AX258" s="200">
        <f t="shared" si="44"/>
        <v>1</v>
      </c>
      <c r="AY258" s="200">
        <f t="shared" si="45"/>
        <v>1</v>
      </c>
      <c r="AZ258" s="200">
        <f t="shared" si="46"/>
        <v>1</v>
      </c>
      <c r="BA258" s="34"/>
      <c r="BB258" s="200">
        <f t="shared" si="47"/>
        <v>1</v>
      </c>
      <c r="BD258" s="218"/>
      <c r="BE258" s="218"/>
      <c r="BF258" s="218"/>
      <c r="BG258" s="218"/>
      <c r="BH258" s="218"/>
      <c r="BI258" s="218"/>
      <c r="BJ258" s="218"/>
      <c r="BK258" s="218"/>
      <c r="BL258" s="218"/>
      <c r="BM258" s="218"/>
      <c r="BN258" s="218"/>
      <c r="BO258" s="221"/>
      <c r="BP258" s="221"/>
      <c r="BQ258" s="221"/>
      <c r="BR258" s="221"/>
      <c r="BS258" s="221"/>
      <c r="BT258" s="221"/>
      <c r="BU258" s="221"/>
      <c r="BV258" s="221"/>
      <c r="BW258" s="221"/>
      <c r="BX258" s="221"/>
      <c r="BY258" s="221"/>
    </row>
    <row r="259" spans="1:77" ht="18.95" customHeight="1" x14ac:dyDescent="0.25">
      <c r="A259" s="233"/>
      <c r="B259" s="32" t="s">
        <v>1</v>
      </c>
      <c r="C259" s="30">
        <v>42627</v>
      </c>
      <c r="D259" s="18"/>
      <c r="E259" s="17" t="s">
        <v>112</v>
      </c>
      <c r="F259" s="17" t="s">
        <v>115</v>
      </c>
      <c r="G259" s="17" t="s">
        <v>58</v>
      </c>
      <c r="H259" s="17" t="s">
        <v>57</v>
      </c>
      <c r="I259" s="18"/>
      <c r="J259" s="17" t="s">
        <v>66</v>
      </c>
      <c r="K259" s="17" t="s">
        <v>67</v>
      </c>
      <c r="L259" s="17" t="s">
        <v>91</v>
      </c>
      <c r="M259" s="17" t="s">
        <v>116</v>
      </c>
      <c r="N259" s="18"/>
      <c r="O259" s="17"/>
      <c r="P259" s="17"/>
      <c r="Q259" s="17"/>
      <c r="R259" s="177"/>
      <c r="S259" s="18"/>
      <c r="T259" s="104"/>
      <c r="U259" s="17" t="s">
        <v>52</v>
      </c>
      <c r="V259" s="17"/>
      <c r="W259" s="17"/>
      <c r="X259" s="18"/>
      <c r="Y259" s="5"/>
      <c r="Z259" s="83"/>
      <c r="AA259" s="82"/>
      <c r="AB259" s="177" t="s">
        <v>17</v>
      </c>
      <c r="AC259" s="44" t="s">
        <v>117</v>
      </c>
      <c r="AD259" s="18"/>
      <c r="AE259" s="17" t="s">
        <v>17</v>
      </c>
      <c r="AF259" s="17"/>
      <c r="AG259" s="18"/>
      <c r="AH259" s="17" t="s">
        <v>17</v>
      </c>
      <c r="AI259" s="17"/>
      <c r="AJ259" s="18"/>
      <c r="AK259" s="106" t="s">
        <v>53</v>
      </c>
      <c r="AL259" s="17"/>
      <c r="AM259" s="18"/>
      <c r="AN259" s="180">
        <f t="shared" si="48"/>
        <v>4</v>
      </c>
      <c r="AO259" s="180">
        <f t="shared" si="49"/>
        <v>4</v>
      </c>
      <c r="AP259" s="18"/>
      <c r="AQ259" s="200">
        <f t="shared" ref="AQ259:AQ322" si="50">COUNTIF(E259:AL259,"J-CG*")</f>
        <v>1</v>
      </c>
      <c r="AR259" s="200">
        <f t="shared" ref="AR259:AR322" si="51">COUNTIF(E259:AL259,"J")</f>
        <v>1</v>
      </c>
      <c r="AS259" s="200">
        <f t="shared" ref="AS259:AS322" si="52">COUNTIF(E259:AL259,"J-71")</f>
        <v>1</v>
      </c>
      <c r="AT259" s="200">
        <f t="shared" ref="AT259:AT322" si="53">COUNTIF(E259:AK259,"J-4")+COUNTIF(E259:AK259,"J-Tach.")</f>
        <v>1</v>
      </c>
      <c r="AU259" s="34"/>
      <c r="AV259" s="200">
        <f t="shared" ref="AV259:AV322" si="54">COUNTIF(E259:AL259,"*N-CG*")</f>
        <v>1</v>
      </c>
      <c r="AW259" s="200">
        <f t="shared" ref="AW259:AW322" si="55">COUNTIF(E259:AL259,"N-1")+COUNTIF(E259:AL259,"N-CG-1")</f>
        <v>1</v>
      </c>
      <c r="AX259" s="200">
        <f t="shared" ref="AX259:AX322" si="56">COUNTIF(E259:AL259,"N-2")+COUNTIF(E259:AL259,"N-CG-2")</f>
        <v>1</v>
      </c>
      <c r="AY259" s="200">
        <f t="shared" ref="AY259:AY322" si="57">COUNTIF(E259:AL259,"N-71")</f>
        <v>1</v>
      </c>
      <c r="AZ259" s="200">
        <f t="shared" ref="AZ259:AZ322" si="58">COUNTIF(E259:AL259,"N-3")</f>
        <v>1</v>
      </c>
      <c r="BA259" s="34"/>
      <c r="BB259" s="200">
        <f t="shared" ref="BB259:BB322" si="59">COUNTIF(E259:AL259,"P")+COUNTIF(E259:AL259,"PD")+COUNTIF(E259:AL259,"PF")+COUNTIF(E259:AL259,"Ast")</f>
        <v>1</v>
      </c>
      <c r="BD259" s="218"/>
      <c r="BE259" s="218"/>
      <c r="BF259" s="218"/>
      <c r="BG259" s="218"/>
      <c r="BH259" s="218"/>
      <c r="BI259" s="218"/>
      <c r="BJ259" s="218"/>
      <c r="BK259" s="218"/>
      <c r="BL259" s="218"/>
      <c r="BM259" s="218"/>
      <c r="BN259" s="218"/>
      <c r="BO259" s="221"/>
      <c r="BP259" s="221"/>
      <c r="BQ259" s="221"/>
      <c r="BR259" s="221"/>
      <c r="BS259" s="221"/>
      <c r="BT259" s="221"/>
      <c r="BU259" s="221"/>
      <c r="BV259" s="221"/>
      <c r="BW259" s="221"/>
      <c r="BX259" s="221"/>
      <c r="BY259" s="221"/>
    </row>
    <row r="260" spans="1:77" ht="18.95" customHeight="1" x14ac:dyDescent="0.25">
      <c r="A260" s="233"/>
      <c r="B260" s="32" t="s">
        <v>2</v>
      </c>
      <c r="C260" s="30">
        <v>42628</v>
      </c>
      <c r="D260" s="18"/>
      <c r="E260" s="17"/>
      <c r="F260" s="17"/>
      <c r="G260" s="17"/>
      <c r="H260" s="17"/>
      <c r="I260" s="18"/>
      <c r="J260" s="17" t="s">
        <v>115</v>
      </c>
      <c r="K260" s="17" t="s">
        <v>57</v>
      </c>
      <c r="L260" s="17" t="s">
        <v>58</v>
      </c>
      <c r="M260" s="17" t="s">
        <v>112</v>
      </c>
      <c r="N260" s="18"/>
      <c r="O260" s="17" t="s">
        <v>54</v>
      </c>
      <c r="P260" s="17" t="s">
        <v>91</v>
      </c>
      <c r="Q260" s="17" t="s">
        <v>67</v>
      </c>
      <c r="R260" s="177" t="s">
        <v>66</v>
      </c>
      <c r="S260" s="18"/>
      <c r="T260" s="104"/>
      <c r="U260" s="17"/>
      <c r="V260" s="17"/>
      <c r="W260" s="17"/>
      <c r="X260" s="18"/>
      <c r="Y260" s="5"/>
      <c r="Z260" s="83"/>
      <c r="AA260" s="82"/>
      <c r="AB260" s="177" t="s">
        <v>17</v>
      </c>
      <c r="AC260" s="44" t="s">
        <v>117</v>
      </c>
      <c r="AD260" s="18"/>
      <c r="AE260" s="17" t="s">
        <v>17</v>
      </c>
      <c r="AF260" s="17"/>
      <c r="AG260" s="18"/>
      <c r="AH260" s="17" t="s">
        <v>17</v>
      </c>
      <c r="AI260" s="17"/>
      <c r="AJ260" s="18"/>
      <c r="AK260" s="106" t="s">
        <v>53</v>
      </c>
      <c r="AL260" s="17"/>
      <c r="AM260" s="18"/>
      <c r="AN260" s="180">
        <f t="shared" si="48"/>
        <v>3</v>
      </c>
      <c r="AO260" s="180">
        <f t="shared" si="49"/>
        <v>4</v>
      </c>
      <c r="AP260" s="18"/>
      <c r="AQ260" s="200">
        <f t="shared" si="50"/>
        <v>1</v>
      </c>
      <c r="AR260" s="200">
        <f t="shared" si="51"/>
        <v>1</v>
      </c>
      <c r="AS260" s="200">
        <f t="shared" si="52"/>
        <v>1</v>
      </c>
      <c r="AT260" s="200">
        <f t="shared" si="53"/>
        <v>0</v>
      </c>
      <c r="AU260" s="34"/>
      <c r="AV260" s="200">
        <f t="shared" si="54"/>
        <v>1</v>
      </c>
      <c r="AW260" s="200">
        <f t="shared" si="55"/>
        <v>1</v>
      </c>
      <c r="AX260" s="200">
        <f t="shared" si="56"/>
        <v>1</v>
      </c>
      <c r="AY260" s="200">
        <f t="shared" si="57"/>
        <v>1</v>
      </c>
      <c r="AZ260" s="200">
        <f t="shared" si="58"/>
        <v>1</v>
      </c>
      <c r="BA260" s="34"/>
      <c r="BB260" s="200">
        <f t="shared" si="59"/>
        <v>1</v>
      </c>
      <c r="BD260" s="218"/>
      <c r="BE260" s="218"/>
      <c r="BF260" s="218"/>
      <c r="BG260" s="218"/>
      <c r="BH260" s="218"/>
      <c r="BI260" s="218"/>
      <c r="BJ260" s="218"/>
      <c r="BK260" s="218"/>
      <c r="BL260" s="218"/>
      <c r="BM260" s="218"/>
      <c r="BN260" s="218"/>
      <c r="BO260" s="221"/>
      <c r="BP260" s="221"/>
      <c r="BQ260" s="221"/>
      <c r="BR260" s="221"/>
      <c r="BS260" s="221"/>
      <c r="BT260" s="221"/>
      <c r="BU260" s="221"/>
      <c r="BV260" s="221"/>
      <c r="BW260" s="221"/>
      <c r="BX260" s="221"/>
      <c r="BY260" s="221"/>
    </row>
    <row r="261" spans="1:77" ht="18.95" customHeight="1" x14ac:dyDescent="0.25">
      <c r="A261" s="233"/>
      <c r="B261" s="32" t="s">
        <v>3</v>
      </c>
      <c r="C261" s="30">
        <v>42629</v>
      </c>
      <c r="D261" s="18"/>
      <c r="E261" s="17"/>
      <c r="F261" s="17"/>
      <c r="G261" s="17"/>
      <c r="H261" s="17"/>
      <c r="I261" s="18"/>
      <c r="J261" s="17" t="s">
        <v>57</v>
      </c>
      <c r="K261" s="17" t="s">
        <v>112</v>
      </c>
      <c r="L261" s="17" t="s">
        <v>95</v>
      </c>
      <c r="M261" s="17" t="s">
        <v>58</v>
      </c>
      <c r="N261" s="18"/>
      <c r="O261" s="17" t="s">
        <v>54</v>
      </c>
      <c r="P261" s="17" t="s">
        <v>66</v>
      </c>
      <c r="Q261" s="17" t="s">
        <v>109</v>
      </c>
      <c r="R261" s="177" t="s">
        <v>91</v>
      </c>
      <c r="S261" s="18"/>
      <c r="T261" s="104"/>
      <c r="U261" s="17"/>
      <c r="V261" s="17"/>
      <c r="W261" s="17"/>
      <c r="X261" s="18"/>
      <c r="Y261" s="5"/>
      <c r="Z261" s="83"/>
      <c r="AA261" s="82"/>
      <c r="AB261" s="177" t="s">
        <v>16</v>
      </c>
      <c r="AC261" s="44" t="s">
        <v>117</v>
      </c>
      <c r="AD261" s="18"/>
      <c r="AE261" s="17" t="s">
        <v>16</v>
      </c>
      <c r="AF261" s="17"/>
      <c r="AG261" s="18"/>
      <c r="AH261" s="17" t="s">
        <v>16</v>
      </c>
      <c r="AI261" s="17"/>
      <c r="AJ261" s="18"/>
      <c r="AK261" s="106" t="s">
        <v>53</v>
      </c>
      <c r="AL261" s="17"/>
      <c r="AM261" s="18"/>
      <c r="AN261" s="180">
        <f t="shared" si="48"/>
        <v>3</v>
      </c>
      <c r="AO261" s="180">
        <f t="shared" si="49"/>
        <v>3</v>
      </c>
      <c r="AP261" s="18"/>
      <c r="AQ261" s="200">
        <f t="shared" si="50"/>
        <v>0</v>
      </c>
      <c r="AR261" s="200">
        <f t="shared" si="51"/>
        <v>1</v>
      </c>
      <c r="AS261" s="200">
        <f t="shared" si="52"/>
        <v>1</v>
      </c>
      <c r="AT261" s="200">
        <f t="shared" si="53"/>
        <v>1</v>
      </c>
      <c r="AU261" s="34"/>
      <c r="AV261" s="200">
        <f t="shared" si="54"/>
        <v>1</v>
      </c>
      <c r="AW261" s="200">
        <f t="shared" si="55"/>
        <v>1</v>
      </c>
      <c r="AX261" s="200">
        <f t="shared" si="56"/>
        <v>1</v>
      </c>
      <c r="AY261" s="200">
        <f t="shared" si="57"/>
        <v>0</v>
      </c>
      <c r="AZ261" s="200">
        <f t="shared" si="58"/>
        <v>1</v>
      </c>
      <c r="BA261" s="34"/>
      <c r="BB261" s="200">
        <f t="shared" si="59"/>
        <v>1</v>
      </c>
      <c r="BD261" s="218"/>
      <c r="BE261" s="218"/>
      <c r="BF261" s="218"/>
      <c r="BG261" s="218"/>
      <c r="BH261" s="218"/>
      <c r="BI261" s="218"/>
      <c r="BJ261" s="218"/>
      <c r="BK261" s="218"/>
      <c r="BL261" s="218"/>
      <c r="BM261" s="218"/>
      <c r="BN261" s="218"/>
      <c r="BO261" s="221"/>
      <c r="BP261" s="221"/>
      <c r="BQ261" s="221"/>
      <c r="BR261" s="221"/>
      <c r="BS261" s="221"/>
      <c r="BT261" s="221"/>
      <c r="BU261" s="221"/>
      <c r="BV261" s="221"/>
      <c r="BW261" s="221"/>
      <c r="BX261" s="221"/>
      <c r="BY261" s="221"/>
    </row>
    <row r="262" spans="1:77" ht="18.95" customHeight="1" x14ac:dyDescent="0.25">
      <c r="A262" s="233"/>
      <c r="B262" s="45" t="s">
        <v>4</v>
      </c>
      <c r="C262" s="46">
        <v>42630</v>
      </c>
      <c r="D262" s="47"/>
      <c r="E262" s="48"/>
      <c r="F262" s="48"/>
      <c r="G262" s="48"/>
      <c r="H262" s="48"/>
      <c r="I262" s="47"/>
      <c r="J262" s="48"/>
      <c r="K262" s="48"/>
      <c r="L262" s="48"/>
      <c r="M262" s="48"/>
      <c r="N262" s="47"/>
      <c r="O262" s="48" t="s">
        <v>54</v>
      </c>
      <c r="P262" s="48" t="s">
        <v>115</v>
      </c>
      <c r="Q262" s="48" t="s">
        <v>112</v>
      </c>
      <c r="R262" s="48" t="s">
        <v>58</v>
      </c>
      <c r="S262" s="47"/>
      <c r="T262" s="48" t="s">
        <v>54</v>
      </c>
      <c r="U262" s="48" t="s">
        <v>66</v>
      </c>
      <c r="V262" s="48" t="s">
        <v>91</v>
      </c>
      <c r="W262" s="48" t="s">
        <v>67</v>
      </c>
      <c r="X262" s="49"/>
      <c r="Y262" s="47"/>
      <c r="Z262" s="85"/>
      <c r="AA262" s="86"/>
      <c r="AB262" s="48"/>
      <c r="AC262" s="48" t="s">
        <v>117</v>
      </c>
      <c r="AD262" s="47"/>
      <c r="AE262" s="48"/>
      <c r="AF262" s="48"/>
      <c r="AG262" s="47"/>
      <c r="AH262" s="48"/>
      <c r="AI262" s="48"/>
      <c r="AJ262" s="47"/>
      <c r="AK262" s="48"/>
      <c r="AL262" s="48"/>
      <c r="AM262" s="47"/>
      <c r="AN262" s="180">
        <f t="shared" si="48"/>
        <v>3</v>
      </c>
      <c r="AO262" s="180">
        <f t="shared" si="49"/>
        <v>3</v>
      </c>
      <c r="AP262" s="47"/>
      <c r="AQ262" s="200">
        <f t="shared" si="50"/>
        <v>1</v>
      </c>
      <c r="AR262" s="200">
        <f t="shared" si="51"/>
        <v>1</v>
      </c>
      <c r="AS262" s="200">
        <f t="shared" si="52"/>
        <v>1</v>
      </c>
      <c r="AT262" s="200">
        <f t="shared" si="53"/>
        <v>0</v>
      </c>
      <c r="AU262" s="34"/>
      <c r="AV262" s="200">
        <f t="shared" si="54"/>
        <v>1</v>
      </c>
      <c r="AW262" s="200">
        <f t="shared" si="55"/>
        <v>1</v>
      </c>
      <c r="AX262" s="200">
        <f t="shared" si="56"/>
        <v>0</v>
      </c>
      <c r="AY262" s="200">
        <f t="shared" si="57"/>
        <v>1</v>
      </c>
      <c r="AZ262" s="200">
        <f t="shared" si="58"/>
        <v>1</v>
      </c>
      <c r="BA262" s="34"/>
      <c r="BB262" s="200">
        <f t="shared" si="59"/>
        <v>1</v>
      </c>
      <c r="BD262" s="218"/>
      <c r="BE262" s="218"/>
      <c r="BF262" s="218"/>
      <c r="BG262" s="218"/>
      <c r="BH262" s="218"/>
      <c r="BI262" s="218"/>
      <c r="BJ262" s="218"/>
      <c r="BK262" s="218"/>
      <c r="BL262" s="218"/>
      <c r="BM262" s="218"/>
      <c r="BN262" s="218"/>
      <c r="BO262" s="221"/>
      <c r="BP262" s="221"/>
      <c r="BQ262" s="221"/>
      <c r="BR262" s="221"/>
      <c r="BS262" s="221"/>
      <c r="BT262" s="221"/>
      <c r="BU262" s="221"/>
      <c r="BV262" s="221"/>
      <c r="BW262" s="221"/>
      <c r="BX262" s="221"/>
      <c r="BY262" s="221"/>
    </row>
    <row r="263" spans="1:77" ht="18.95" customHeight="1" x14ac:dyDescent="0.25">
      <c r="A263" s="234"/>
      <c r="B263" s="45" t="s">
        <v>5</v>
      </c>
      <c r="C263" s="46">
        <v>42631</v>
      </c>
      <c r="D263" s="47"/>
      <c r="E263" s="48"/>
      <c r="F263" s="48"/>
      <c r="G263" s="48"/>
      <c r="H263" s="48"/>
      <c r="I263" s="47"/>
      <c r="J263" s="48"/>
      <c r="K263" s="48"/>
      <c r="L263" s="48"/>
      <c r="M263" s="48"/>
      <c r="N263" s="47"/>
      <c r="O263" s="48" t="s">
        <v>54</v>
      </c>
      <c r="P263" s="48" t="s">
        <v>57</v>
      </c>
      <c r="Q263" s="48" t="s">
        <v>58</v>
      </c>
      <c r="R263" s="48" t="s">
        <v>115</v>
      </c>
      <c r="S263" s="47"/>
      <c r="T263" s="48" t="s">
        <v>54</v>
      </c>
      <c r="U263" s="48" t="s">
        <v>91</v>
      </c>
      <c r="V263" s="48" t="s">
        <v>66</v>
      </c>
      <c r="W263" s="48" t="s">
        <v>109</v>
      </c>
      <c r="X263" s="49"/>
      <c r="Y263" s="47"/>
      <c r="Z263" s="85"/>
      <c r="AA263" s="86"/>
      <c r="AB263" s="48"/>
      <c r="AC263" s="48" t="s">
        <v>117</v>
      </c>
      <c r="AD263" s="47"/>
      <c r="AE263" s="48"/>
      <c r="AF263" s="48"/>
      <c r="AG263" s="47"/>
      <c r="AH263" s="48"/>
      <c r="AI263" s="48"/>
      <c r="AJ263" s="47"/>
      <c r="AK263" s="48"/>
      <c r="AL263" s="48"/>
      <c r="AM263" s="47"/>
      <c r="AN263" s="180">
        <f t="shared" si="48"/>
        <v>3</v>
      </c>
      <c r="AO263" s="180">
        <f t="shared" si="49"/>
        <v>3</v>
      </c>
      <c r="AP263" s="47"/>
      <c r="AQ263" s="200">
        <f t="shared" si="50"/>
        <v>0</v>
      </c>
      <c r="AR263" s="200">
        <f t="shared" si="51"/>
        <v>1</v>
      </c>
      <c r="AS263" s="200">
        <f t="shared" si="52"/>
        <v>1</v>
      </c>
      <c r="AT263" s="200">
        <f t="shared" si="53"/>
        <v>1</v>
      </c>
      <c r="AU263" s="34"/>
      <c r="AV263" s="200">
        <f t="shared" si="54"/>
        <v>0</v>
      </c>
      <c r="AW263" s="200">
        <f t="shared" si="55"/>
        <v>0</v>
      </c>
      <c r="AX263" s="200">
        <f t="shared" si="56"/>
        <v>1</v>
      </c>
      <c r="AY263" s="200">
        <f t="shared" si="57"/>
        <v>1</v>
      </c>
      <c r="AZ263" s="200">
        <f t="shared" si="58"/>
        <v>1</v>
      </c>
      <c r="BA263" s="34"/>
      <c r="BB263" s="200">
        <f t="shared" si="59"/>
        <v>1</v>
      </c>
      <c r="BD263" s="218"/>
      <c r="BE263" s="218"/>
      <c r="BF263" s="218"/>
      <c r="BG263" s="218"/>
      <c r="BH263" s="218"/>
      <c r="BI263" s="218"/>
      <c r="BJ263" s="218"/>
      <c r="BK263" s="218"/>
      <c r="BL263" s="218"/>
      <c r="BM263" s="218"/>
      <c r="BN263" s="218"/>
      <c r="BO263" s="221"/>
      <c r="BP263" s="221"/>
      <c r="BQ263" s="221"/>
      <c r="BR263" s="221"/>
      <c r="BS263" s="221"/>
      <c r="BT263" s="221"/>
      <c r="BU263" s="221"/>
      <c r="BV263" s="221"/>
      <c r="BW263" s="221"/>
      <c r="BX263" s="221"/>
      <c r="BY263" s="221"/>
    </row>
    <row r="264" spans="1:77" ht="18.95" customHeight="1" x14ac:dyDescent="0.25">
      <c r="A264" s="232">
        <v>39</v>
      </c>
      <c r="B264" s="32" t="s">
        <v>6</v>
      </c>
      <c r="C264" s="30">
        <v>42632</v>
      </c>
      <c r="D264" s="18"/>
      <c r="E264" s="17" t="s">
        <v>66</v>
      </c>
      <c r="F264" s="17" t="s">
        <v>54</v>
      </c>
      <c r="G264" s="17" t="s">
        <v>91</v>
      </c>
      <c r="H264" s="17" t="s">
        <v>67</v>
      </c>
      <c r="I264" s="18"/>
      <c r="J264" s="17"/>
      <c r="K264" s="17"/>
      <c r="L264" s="17"/>
      <c r="M264" s="17"/>
      <c r="N264" s="18"/>
      <c r="O264" s="17" t="s">
        <v>52</v>
      </c>
      <c r="P264" s="17"/>
      <c r="Q264" s="17"/>
      <c r="R264" s="177"/>
      <c r="S264" s="18"/>
      <c r="T264" s="17" t="s">
        <v>54</v>
      </c>
      <c r="U264" s="17" t="s">
        <v>58</v>
      </c>
      <c r="V264" s="17" t="s">
        <v>115</v>
      </c>
      <c r="W264" s="17" t="s">
        <v>112</v>
      </c>
      <c r="X264" s="18"/>
      <c r="Y264" s="5"/>
      <c r="Z264" s="83"/>
      <c r="AA264" s="82"/>
      <c r="AB264" s="177" t="s">
        <v>17</v>
      </c>
      <c r="AC264" s="44"/>
      <c r="AD264" s="18"/>
      <c r="AE264" s="17" t="s">
        <v>17</v>
      </c>
      <c r="AF264" s="209" t="s">
        <v>117</v>
      </c>
      <c r="AG264" s="18"/>
      <c r="AH264" s="17" t="s">
        <v>17</v>
      </c>
      <c r="AI264" s="17"/>
      <c r="AJ264" s="18"/>
      <c r="AK264" s="106" t="s">
        <v>53</v>
      </c>
      <c r="AL264" s="17"/>
      <c r="AM264" s="18"/>
      <c r="AN264" s="180">
        <f t="shared" si="48"/>
        <v>3</v>
      </c>
      <c r="AO264" s="180">
        <f t="shared" si="49"/>
        <v>3</v>
      </c>
      <c r="AP264" s="18"/>
      <c r="AQ264" s="200">
        <f t="shared" si="50"/>
        <v>1</v>
      </c>
      <c r="AR264" s="200">
        <f t="shared" si="51"/>
        <v>1</v>
      </c>
      <c r="AS264" s="200">
        <f t="shared" si="52"/>
        <v>1</v>
      </c>
      <c r="AT264" s="200">
        <f t="shared" si="53"/>
        <v>0</v>
      </c>
      <c r="AU264" s="34"/>
      <c r="AV264" s="200">
        <f t="shared" si="54"/>
        <v>1</v>
      </c>
      <c r="AW264" s="200">
        <f t="shared" si="55"/>
        <v>1</v>
      </c>
      <c r="AX264" s="200">
        <f t="shared" si="56"/>
        <v>0</v>
      </c>
      <c r="AY264" s="200">
        <f t="shared" si="57"/>
        <v>1</v>
      </c>
      <c r="AZ264" s="200">
        <f t="shared" si="58"/>
        <v>1</v>
      </c>
      <c r="BA264" s="34"/>
      <c r="BB264" s="200">
        <f t="shared" si="59"/>
        <v>1</v>
      </c>
      <c r="BD264" s="218"/>
      <c r="BE264" s="218"/>
      <c r="BF264" s="218"/>
      <c r="BG264" s="218"/>
      <c r="BH264" s="218"/>
      <c r="BI264" s="218"/>
      <c r="BJ264" s="218"/>
      <c r="BK264" s="218"/>
      <c r="BL264" s="218"/>
      <c r="BM264" s="218"/>
      <c r="BN264" s="218"/>
      <c r="BO264" s="221"/>
      <c r="BP264" s="221"/>
      <c r="BQ264" s="221"/>
      <c r="BR264" s="221"/>
      <c r="BS264" s="221"/>
      <c r="BT264" s="221"/>
      <c r="BU264" s="221"/>
      <c r="BV264" s="221"/>
      <c r="BW264" s="221"/>
      <c r="BX264" s="221"/>
      <c r="BY264" s="221"/>
    </row>
    <row r="265" spans="1:77" ht="18.95" customHeight="1" x14ac:dyDescent="0.25">
      <c r="A265" s="233"/>
      <c r="B265" s="32" t="s">
        <v>0</v>
      </c>
      <c r="C265" s="30">
        <v>42633</v>
      </c>
      <c r="D265" s="18"/>
      <c r="E265" s="17" t="s">
        <v>91</v>
      </c>
      <c r="F265" s="17" t="s">
        <v>54</v>
      </c>
      <c r="G265" s="17" t="s">
        <v>66</v>
      </c>
      <c r="H265" s="17" t="s">
        <v>109</v>
      </c>
      <c r="I265" s="18"/>
      <c r="J265" s="17"/>
      <c r="K265" s="17"/>
      <c r="L265" s="17"/>
      <c r="M265" s="17"/>
      <c r="N265" s="18"/>
      <c r="O265" s="17" t="s">
        <v>52</v>
      </c>
      <c r="P265" s="17"/>
      <c r="Q265" s="17"/>
      <c r="R265" s="177"/>
      <c r="S265" s="18"/>
      <c r="T265" s="17" t="s">
        <v>54</v>
      </c>
      <c r="U265" s="17" t="s">
        <v>115</v>
      </c>
      <c r="V265" s="17" t="s">
        <v>57</v>
      </c>
      <c r="W265" s="17" t="s">
        <v>58</v>
      </c>
      <c r="X265" s="18"/>
      <c r="Y265" s="5"/>
      <c r="Z265" s="83"/>
      <c r="AA265" s="82"/>
      <c r="AB265" s="177" t="s">
        <v>17</v>
      </c>
      <c r="AC265" s="44"/>
      <c r="AD265" s="18"/>
      <c r="AE265" s="17" t="s">
        <v>17</v>
      </c>
      <c r="AF265" s="209" t="s">
        <v>117</v>
      </c>
      <c r="AG265" s="33"/>
      <c r="AH265" s="17" t="s">
        <v>17</v>
      </c>
      <c r="AI265" s="17"/>
      <c r="AJ265" s="18"/>
      <c r="AK265" s="106" t="s">
        <v>53</v>
      </c>
      <c r="AL265" s="17"/>
      <c r="AM265" s="18"/>
      <c r="AN265" s="180">
        <f t="shared" si="48"/>
        <v>3</v>
      </c>
      <c r="AO265" s="180">
        <f t="shared" si="49"/>
        <v>3</v>
      </c>
      <c r="AP265" s="18"/>
      <c r="AQ265" s="200">
        <f t="shared" si="50"/>
        <v>0</v>
      </c>
      <c r="AR265" s="200">
        <f t="shared" si="51"/>
        <v>1</v>
      </c>
      <c r="AS265" s="200">
        <f t="shared" si="52"/>
        <v>1</v>
      </c>
      <c r="AT265" s="200">
        <f t="shared" si="53"/>
        <v>1</v>
      </c>
      <c r="AU265" s="34"/>
      <c r="AV265" s="200">
        <f t="shared" si="54"/>
        <v>0</v>
      </c>
      <c r="AW265" s="200">
        <f t="shared" si="55"/>
        <v>0</v>
      </c>
      <c r="AX265" s="200">
        <f t="shared" si="56"/>
        <v>1</v>
      </c>
      <c r="AY265" s="200">
        <f t="shared" si="57"/>
        <v>1</v>
      </c>
      <c r="AZ265" s="200">
        <f t="shared" si="58"/>
        <v>1</v>
      </c>
      <c r="BA265" s="34"/>
      <c r="BB265" s="200">
        <f t="shared" si="59"/>
        <v>1</v>
      </c>
      <c r="BD265" s="218"/>
      <c r="BE265" s="218"/>
      <c r="BF265" s="218"/>
      <c r="BG265" s="218"/>
      <c r="BH265" s="218"/>
      <c r="BI265" s="218"/>
      <c r="BJ265" s="218"/>
      <c r="BK265" s="218"/>
      <c r="BL265" s="218"/>
      <c r="BM265" s="218"/>
      <c r="BN265" s="218"/>
      <c r="BO265" s="221"/>
      <c r="BP265" s="221"/>
      <c r="BQ265" s="221"/>
      <c r="BR265" s="221"/>
      <c r="BS265" s="221"/>
      <c r="BT265" s="221"/>
      <c r="BU265" s="221"/>
      <c r="BV265" s="221"/>
      <c r="BW265" s="221"/>
      <c r="BX265" s="221"/>
      <c r="BY265" s="221"/>
    </row>
    <row r="266" spans="1:77" ht="18.95" customHeight="1" x14ac:dyDescent="0.25">
      <c r="A266" s="233"/>
      <c r="B266" s="32" t="s">
        <v>1</v>
      </c>
      <c r="C266" s="30">
        <v>42634</v>
      </c>
      <c r="D266" s="18"/>
      <c r="E266" s="17" t="s">
        <v>58</v>
      </c>
      <c r="F266" s="17" t="s">
        <v>54</v>
      </c>
      <c r="G266" s="17" t="s">
        <v>115</v>
      </c>
      <c r="H266" s="17" t="s">
        <v>112</v>
      </c>
      <c r="I266" s="18"/>
      <c r="J266" s="17" t="s">
        <v>67</v>
      </c>
      <c r="K266" s="17" t="s">
        <v>66</v>
      </c>
      <c r="L266" s="17" t="s">
        <v>116</v>
      </c>
      <c r="M266" s="17" t="s">
        <v>91</v>
      </c>
      <c r="N266" s="18"/>
      <c r="O266" s="17" t="s">
        <v>52</v>
      </c>
      <c r="P266" s="17"/>
      <c r="Q266" s="17"/>
      <c r="R266" s="177"/>
      <c r="S266" s="18"/>
      <c r="T266" s="17" t="s">
        <v>52</v>
      </c>
      <c r="U266" s="17"/>
      <c r="V266" s="17"/>
      <c r="W266" s="17"/>
      <c r="X266" s="18"/>
      <c r="Y266" s="5"/>
      <c r="Z266" s="83"/>
      <c r="AA266" s="82"/>
      <c r="AB266" s="177" t="s">
        <v>17</v>
      </c>
      <c r="AC266" s="44"/>
      <c r="AD266" s="18"/>
      <c r="AE266" s="17" t="s">
        <v>17</v>
      </c>
      <c r="AF266" s="209" t="s">
        <v>117</v>
      </c>
      <c r="AG266" s="33"/>
      <c r="AH266" s="17" t="s">
        <v>17</v>
      </c>
      <c r="AI266" s="17"/>
      <c r="AJ266" s="18"/>
      <c r="AK266" s="106" t="s">
        <v>53</v>
      </c>
      <c r="AL266" s="17"/>
      <c r="AM266" s="18"/>
      <c r="AN266" s="180">
        <f t="shared" si="48"/>
        <v>4</v>
      </c>
      <c r="AO266" s="180">
        <f t="shared" si="49"/>
        <v>3</v>
      </c>
      <c r="AP266" s="18"/>
      <c r="AQ266" s="200">
        <f t="shared" si="50"/>
        <v>1</v>
      </c>
      <c r="AR266" s="200">
        <f t="shared" si="51"/>
        <v>1</v>
      </c>
      <c r="AS266" s="200">
        <f t="shared" si="52"/>
        <v>1</v>
      </c>
      <c r="AT266" s="200">
        <f t="shared" si="53"/>
        <v>1</v>
      </c>
      <c r="AU266" s="34"/>
      <c r="AV266" s="200">
        <f t="shared" si="54"/>
        <v>1</v>
      </c>
      <c r="AW266" s="200">
        <f t="shared" si="55"/>
        <v>1</v>
      </c>
      <c r="AX266" s="200">
        <f t="shared" si="56"/>
        <v>0</v>
      </c>
      <c r="AY266" s="200">
        <f t="shared" si="57"/>
        <v>1</v>
      </c>
      <c r="AZ266" s="200">
        <f t="shared" si="58"/>
        <v>1</v>
      </c>
      <c r="BA266" s="34"/>
      <c r="BB266" s="200">
        <f t="shared" si="59"/>
        <v>1</v>
      </c>
      <c r="BD266" s="218"/>
      <c r="BE266" s="218"/>
      <c r="BF266" s="218"/>
      <c r="BG266" s="218"/>
      <c r="BH266" s="218"/>
      <c r="BI266" s="218"/>
      <c r="BJ266" s="218"/>
      <c r="BK266" s="218"/>
      <c r="BL266" s="218"/>
      <c r="BM266" s="218"/>
      <c r="BN266" s="218"/>
      <c r="BO266" s="221"/>
      <c r="BP266" s="221"/>
      <c r="BQ266" s="221"/>
      <c r="BR266" s="221"/>
      <c r="BS266" s="221"/>
      <c r="BT266" s="221"/>
      <c r="BU266" s="221"/>
      <c r="BV266" s="221"/>
      <c r="BW266" s="221"/>
      <c r="BX266" s="221"/>
      <c r="BY266" s="221"/>
    </row>
    <row r="267" spans="1:77" ht="18.95" customHeight="1" x14ac:dyDescent="0.25">
      <c r="A267" s="233"/>
      <c r="B267" s="32" t="s">
        <v>2</v>
      </c>
      <c r="C267" s="30">
        <v>42635</v>
      </c>
      <c r="D267" s="18"/>
      <c r="E267" s="17" t="s">
        <v>115</v>
      </c>
      <c r="F267" s="17" t="s">
        <v>54</v>
      </c>
      <c r="G267" s="17" t="s">
        <v>57</v>
      </c>
      <c r="H267" s="17" t="s">
        <v>58</v>
      </c>
      <c r="I267" s="18"/>
      <c r="J267" s="17" t="s">
        <v>109</v>
      </c>
      <c r="K267" s="17" t="s">
        <v>91</v>
      </c>
      <c r="L267" s="17" t="s">
        <v>67</v>
      </c>
      <c r="M267" s="17" t="s">
        <v>66</v>
      </c>
      <c r="N267" s="18"/>
      <c r="O267" s="17" t="s">
        <v>52</v>
      </c>
      <c r="P267" s="17"/>
      <c r="Q267" s="17"/>
      <c r="R267" s="177"/>
      <c r="S267" s="18"/>
      <c r="T267" s="17" t="s">
        <v>52</v>
      </c>
      <c r="U267" s="17"/>
      <c r="V267" s="17"/>
      <c r="W267" s="17"/>
      <c r="X267" s="18"/>
      <c r="Y267" s="5"/>
      <c r="Z267" s="83"/>
      <c r="AA267" s="82"/>
      <c r="AB267" s="177" t="s">
        <v>17</v>
      </c>
      <c r="AC267" s="44"/>
      <c r="AD267" s="18"/>
      <c r="AE267" s="17" t="s">
        <v>17</v>
      </c>
      <c r="AF267" s="209" t="s">
        <v>117</v>
      </c>
      <c r="AG267" s="18"/>
      <c r="AH267" s="17" t="s">
        <v>17</v>
      </c>
      <c r="AI267" s="17"/>
      <c r="AJ267" s="18"/>
      <c r="AK267" s="106" t="s">
        <v>53</v>
      </c>
      <c r="AL267" s="17"/>
      <c r="AM267" s="18"/>
      <c r="AN267" s="180">
        <f t="shared" si="48"/>
        <v>4</v>
      </c>
      <c r="AO267" s="180">
        <f t="shared" si="49"/>
        <v>3</v>
      </c>
      <c r="AP267" s="18"/>
      <c r="AQ267" s="200">
        <f t="shared" si="50"/>
        <v>1</v>
      </c>
      <c r="AR267" s="200">
        <f t="shared" si="51"/>
        <v>1</v>
      </c>
      <c r="AS267" s="200">
        <f t="shared" si="52"/>
        <v>1</v>
      </c>
      <c r="AT267" s="200">
        <f t="shared" si="53"/>
        <v>1</v>
      </c>
      <c r="AU267" s="34"/>
      <c r="AV267" s="200">
        <f t="shared" si="54"/>
        <v>0</v>
      </c>
      <c r="AW267" s="200">
        <f t="shared" si="55"/>
        <v>0</v>
      </c>
      <c r="AX267" s="200">
        <f t="shared" si="56"/>
        <v>1</v>
      </c>
      <c r="AY267" s="200">
        <f t="shared" si="57"/>
        <v>1</v>
      </c>
      <c r="AZ267" s="200">
        <f t="shared" si="58"/>
        <v>1</v>
      </c>
      <c r="BA267" s="34"/>
      <c r="BB267" s="200">
        <f t="shared" si="59"/>
        <v>1</v>
      </c>
      <c r="BD267" s="218"/>
      <c r="BE267" s="218"/>
      <c r="BF267" s="218"/>
      <c r="BG267" s="218"/>
      <c r="BH267" s="218"/>
      <c r="BI267" s="218"/>
      <c r="BJ267" s="218"/>
      <c r="BK267" s="218"/>
      <c r="BL267" s="218"/>
      <c r="BM267" s="218"/>
      <c r="BN267" s="218"/>
      <c r="BO267" s="221"/>
      <c r="BP267" s="221"/>
      <c r="BQ267" s="221"/>
      <c r="BR267" s="221"/>
      <c r="BS267" s="221"/>
      <c r="BT267" s="221"/>
      <c r="BU267" s="221"/>
      <c r="BV267" s="221"/>
      <c r="BW267" s="221"/>
      <c r="BX267" s="221"/>
      <c r="BY267" s="221"/>
    </row>
    <row r="268" spans="1:77" ht="18.95" customHeight="1" x14ac:dyDescent="0.25">
      <c r="A268" s="233"/>
      <c r="B268" s="32" t="s">
        <v>3</v>
      </c>
      <c r="C268" s="30">
        <v>42636</v>
      </c>
      <c r="D268" s="18"/>
      <c r="E268" s="17"/>
      <c r="F268" s="17" t="s">
        <v>52</v>
      </c>
      <c r="G268" s="17"/>
      <c r="H268" s="17"/>
      <c r="I268" s="18"/>
      <c r="J268" s="17" t="s">
        <v>112</v>
      </c>
      <c r="K268" s="17" t="s">
        <v>58</v>
      </c>
      <c r="L268" s="17" t="s">
        <v>57</v>
      </c>
      <c r="M268" s="17" t="s">
        <v>115</v>
      </c>
      <c r="N268" s="18"/>
      <c r="O268" s="17" t="s">
        <v>54</v>
      </c>
      <c r="P268" s="17" t="s">
        <v>67</v>
      </c>
      <c r="Q268" s="17" t="s">
        <v>91</v>
      </c>
      <c r="R268" s="177" t="s">
        <v>109</v>
      </c>
      <c r="S268" s="18"/>
      <c r="T268" s="104" t="s">
        <v>52</v>
      </c>
      <c r="U268" s="17"/>
      <c r="V268" s="17"/>
      <c r="W268" s="17"/>
      <c r="X268" s="18"/>
      <c r="Y268" s="5"/>
      <c r="Z268" s="83"/>
      <c r="AA268" s="82"/>
      <c r="AB268" s="177" t="s">
        <v>16</v>
      </c>
      <c r="AC268" s="44"/>
      <c r="AD268" s="18"/>
      <c r="AE268" s="17" t="s">
        <v>16</v>
      </c>
      <c r="AF268" s="209" t="s">
        <v>117</v>
      </c>
      <c r="AG268" s="18"/>
      <c r="AH268" s="17" t="s">
        <v>16</v>
      </c>
      <c r="AI268" s="17"/>
      <c r="AJ268" s="18"/>
      <c r="AK268" s="106" t="s">
        <v>53</v>
      </c>
      <c r="AL268" s="17"/>
      <c r="AM268" s="18"/>
      <c r="AN268" s="180">
        <f t="shared" si="48"/>
        <v>3</v>
      </c>
      <c r="AO268" s="180">
        <f t="shared" si="49"/>
        <v>4</v>
      </c>
      <c r="AP268" s="18"/>
      <c r="AQ268" s="200">
        <f t="shared" si="50"/>
        <v>1</v>
      </c>
      <c r="AR268" s="200">
        <f t="shared" si="51"/>
        <v>0</v>
      </c>
      <c r="AS268" s="200">
        <f t="shared" si="52"/>
        <v>1</v>
      </c>
      <c r="AT268" s="200">
        <f t="shared" si="53"/>
        <v>1</v>
      </c>
      <c r="AU268" s="34"/>
      <c r="AV268" s="200">
        <f t="shared" si="54"/>
        <v>1</v>
      </c>
      <c r="AW268" s="200">
        <f t="shared" si="55"/>
        <v>1</v>
      </c>
      <c r="AX268" s="200">
        <f t="shared" si="56"/>
        <v>1</v>
      </c>
      <c r="AY268" s="200">
        <f t="shared" si="57"/>
        <v>1</v>
      </c>
      <c r="AZ268" s="200">
        <f t="shared" si="58"/>
        <v>1</v>
      </c>
      <c r="BA268" s="34"/>
      <c r="BB268" s="200">
        <f t="shared" si="59"/>
        <v>1</v>
      </c>
      <c r="BD268" s="218"/>
      <c r="BE268" s="218"/>
      <c r="BF268" s="218"/>
      <c r="BG268" s="218"/>
      <c r="BH268" s="218"/>
      <c r="BI268" s="218"/>
      <c r="BJ268" s="218"/>
      <c r="BK268" s="218"/>
      <c r="BL268" s="218"/>
      <c r="BM268" s="218"/>
      <c r="BN268" s="218"/>
      <c r="BO268" s="221"/>
      <c r="BP268" s="221"/>
      <c r="BQ268" s="221"/>
      <c r="BR268" s="221"/>
      <c r="BS268" s="221"/>
      <c r="BT268" s="221"/>
      <c r="BU268" s="221"/>
      <c r="BV268" s="221"/>
      <c r="BW268" s="221"/>
      <c r="BX268" s="221"/>
      <c r="BY268" s="221"/>
    </row>
    <row r="269" spans="1:77" ht="18.95" customHeight="1" x14ac:dyDescent="0.25">
      <c r="A269" s="233"/>
      <c r="B269" s="45" t="s">
        <v>4</v>
      </c>
      <c r="C269" s="46">
        <v>42637</v>
      </c>
      <c r="D269" s="47"/>
      <c r="E269" s="48"/>
      <c r="F269" s="48" t="s">
        <v>52</v>
      </c>
      <c r="G269" s="48"/>
      <c r="H269" s="48"/>
      <c r="I269" s="47"/>
      <c r="J269" s="48" t="s">
        <v>58</v>
      </c>
      <c r="K269" s="48" t="s">
        <v>115</v>
      </c>
      <c r="L269" s="48" t="s">
        <v>112</v>
      </c>
      <c r="M269" s="48" t="s">
        <v>57</v>
      </c>
      <c r="N269" s="47"/>
      <c r="O269" s="48" t="s">
        <v>54</v>
      </c>
      <c r="P269" s="48" t="s">
        <v>109</v>
      </c>
      <c r="Q269" s="48" t="s">
        <v>66</v>
      </c>
      <c r="R269" s="48" t="s">
        <v>67</v>
      </c>
      <c r="S269" s="47"/>
      <c r="T269" s="104" t="s">
        <v>52</v>
      </c>
      <c r="U269" s="48"/>
      <c r="V269" s="48"/>
      <c r="W269" s="48"/>
      <c r="X269" s="49"/>
      <c r="Y269" s="47"/>
      <c r="Z269" s="85"/>
      <c r="AA269" s="86"/>
      <c r="AB269" s="48"/>
      <c r="AC269" s="48"/>
      <c r="AD269" s="47"/>
      <c r="AE269" s="48"/>
      <c r="AF269" s="48" t="s">
        <v>117</v>
      </c>
      <c r="AG269" s="47"/>
      <c r="AH269" s="48"/>
      <c r="AI269" s="48"/>
      <c r="AJ269" s="47"/>
      <c r="AK269" s="48"/>
      <c r="AL269" s="48"/>
      <c r="AM269" s="47"/>
      <c r="AN269" s="180">
        <f t="shared" si="48"/>
        <v>3</v>
      </c>
      <c r="AO269" s="180">
        <f t="shared" si="49"/>
        <v>4</v>
      </c>
      <c r="AP269" s="47"/>
      <c r="AQ269" s="200">
        <f t="shared" si="50"/>
        <v>1</v>
      </c>
      <c r="AR269" s="200">
        <f t="shared" si="51"/>
        <v>1</v>
      </c>
      <c r="AS269" s="200">
        <f t="shared" si="52"/>
        <v>0</v>
      </c>
      <c r="AT269" s="200">
        <f t="shared" si="53"/>
        <v>1</v>
      </c>
      <c r="AU269" s="34"/>
      <c r="AV269" s="200">
        <f t="shared" si="54"/>
        <v>1</v>
      </c>
      <c r="AW269" s="200">
        <f t="shared" si="55"/>
        <v>1</v>
      </c>
      <c r="AX269" s="200">
        <f t="shared" si="56"/>
        <v>1</v>
      </c>
      <c r="AY269" s="200">
        <f t="shared" si="57"/>
        <v>1</v>
      </c>
      <c r="AZ269" s="200">
        <f t="shared" si="58"/>
        <v>1</v>
      </c>
      <c r="BA269" s="34"/>
      <c r="BB269" s="200">
        <f t="shared" si="59"/>
        <v>1</v>
      </c>
      <c r="BD269" s="218"/>
      <c r="BE269" s="218"/>
      <c r="BF269" s="218"/>
      <c r="BG269" s="218"/>
      <c r="BH269" s="218"/>
      <c r="BI269" s="218"/>
      <c r="BJ269" s="218"/>
      <c r="BK269" s="218"/>
      <c r="BL269" s="218"/>
      <c r="BM269" s="218"/>
      <c r="BN269" s="218"/>
      <c r="BO269" s="221"/>
      <c r="BP269" s="221"/>
      <c r="BQ269" s="221"/>
      <c r="BR269" s="221"/>
      <c r="BS269" s="221"/>
      <c r="BT269" s="221"/>
      <c r="BU269" s="221"/>
      <c r="BV269" s="221"/>
      <c r="BW269" s="221"/>
      <c r="BX269" s="221"/>
      <c r="BY269" s="221"/>
    </row>
    <row r="270" spans="1:77" ht="18.95" customHeight="1" x14ac:dyDescent="0.25">
      <c r="A270" s="234"/>
      <c r="B270" s="45" t="s">
        <v>5</v>
      </c>
      <c r="C270" s="46">
        <v>42638</v>
      </c>
      <c r="D270" s="47"/>
      <c r="E270" s="48"/>
      <c r="F270" s="48" t="s">
        <v>52</v>
      </c>
      <c r="G270" s="48"/>
      <c r="H270" s="48"/>
      <c r="I270" s="47"/>
      <c r="J270" s="48"/>
      <c r="K270" s="48"/>
      <c r="L270" s="48"/>
      <c r="M270" s="48"/>
      <c r="N270" s="47"/>
      <c r="O270" s="48" t="s">
        <v>54</v>
      </c>
      <c r="P270" s="48" t="s">
        <v>112</v>
      </c>
      <c r="Q270" s="48" t="s">
        <v>115</v>
      </c>
      <c r="R270" s="48" t="s">
        <v>57</v>
      </c>
      <c r="S270" s="47"/>
      <c r="T270" s="104" t="s">
        <v>54</v>
      </c>
      <c r="U270" s="48" t="s">
        <v>109</v>
      </c>
      <c r="V270" s="48" t="s">
        <v>67</v>
      </c>
      <c r="W270" s="48" t="s">
        <v>91</v>
      </c>
      <c r="X270" s="49"/>
      <c r="Y270" s="47"/>
      <c r="Z270" s="85"/>
      <c r="AA270" s="86"/>
      <c r="AB270" s="48"/>
      <c r="AC270" s="48"/>
      <c r="AD270" s="47"/>
      <c r="AE270" s="48"/>
      <c r="AF270" s="48" t="s">
        <v>117</v>
      </c>
      <c r="AG270" s="47"/>
      <c r="AH270" s="48"/>
      <c r="AI270" s="48"/>
      <c r="AJ270" s="47"/>
      <c r="AK270" s="48"/>
      <c r="AL270" s="48"/>
      <c r="AM270" s="47"/>
      <c r="AN270" s="180">
        <f t="shared" si="48"/>
        <v>3</v>
      </c>
      <c r="AO270" s="180">
        <f t="shared" si="49"/>
        <v>3</v>
      </c>
      <c r="AP270" s="47"/>
      <c r="AQ270" s="200">
        <f t="shared" si="50"/>
        <v>1</v>
      </c>
      <c r="AR270" s="200">
        <f t="shared" si="51"/>
        <v>0</v>
      </c>
      <c r="AS270" s="200">
        <f t="shared" si="52"/>
        <v>1</v>
      </c>
      <c r="AT270" s="200">
        <f t="shared" si="53"/>
        <v>1</v>
      </c>
      <c r="AU270" s="34"/>
      <c r="AV270" s="200">
        <f t="shared" si="54"/>
        <v>1</v>
      </c>
      <c r="AW270" s="200">
        <f t="shared" si="55"/>
        <v>1</v>
      </c>
      <c r="AX270" s="200">
        <f t="shared" si="56"/>
        <v>1</v>
      </c>
      <c r="AY270" s="200">
        <f t="shared" si="57"/>
        <v>1</v>
      </c>
      <c r="AZ270" s="200">
        <f t="shared" si="58"/>
        <v>0</v>
      </c>
      <c r="BA270" s="34"/>
      <c r="BB270" s="200">
        <f t="shared" si="59"/>
        <v>1</v>
      </c>
      <c r="BD270" s="218"/>
      <c r="BE270" s="218"/>
      <c r="BF270" s="218"/>
      <c r="BG270" s="218"/>
      <c r="BH270" s="218"/>
      <c r="BI270" s="218"/>
      <c r="BJ270" s="218"/>
      <c r="BK270" s="218"/>
      <c r="BL270" s="218"/>
      <c r="BM270" s="218"/>
      <c r="BN270" s="218"/>
      <c r="BO270" s="221"/>
      <c r="BP270" s="221"/>
      <c r="BQ270" s="221"/>
      <c r="BR270" s="221"/>
      <c r="BS270" s="221"/>
      <c r="BT270" s="221"/>
      <c r="BU270" s="221"/>
      <c r="BV270" s="221"/>
      <c r="BW270" s="221"/>
      <c r="BX270" s="221"/>
      <c r="BY270" s="221"/>
    </row>
    <row r="271" spans="1:77" ht="18.95" customHeight="1" x14ac:dyDescent="0.25">
      <c r="A271" s="232">
        <v>40</v>
      </c>
      <c r="B271" s="32" t="s">
        <v>6</v>
      </c>
      <c r="C271" s="30">
        <v>42639</v>
      </c>
      <c r="D271" s="18"/>
      <c r="E271" s="17"/>
      <c r="F271" s="17"/>
      <c r="G271" s="17"/>
      <c r="H271" s="17"/>
      <c r="I271" s="18"/>
      <c r="J271" s="17"/>
      <c r="K271" s="17"/>
      <c r="L271" s="17"/>
      <c r="M271" s="17"/>
      <c r="N271" s="18"/>
      <c r="O271" s="17" t="s">
        <v>54</v>
      </c>
      <c r="P271" s="17" t="s">
        <v>58</v>
      </c>
      <c r="Q271" s="17" t="s">
        <v>57</v>
      </c>
      <c r="R271" s="177" t="s">
        <v>112</v>
      </c>
      <c r="S271" s="18"/>
      <c r="T271" s="48" t="s">
        <v>54</v>
      </c>
      <c r="U271" s="17" t="s">
        <v>67</v>
      </c>
      <c r="V271" s="17" t="s">
        <v>109</v>
      </c>
      <c r="W271" s="17" t="s">
        <v>66</v>
      </c>
      <c r="X271" s="18"/>
      <c r="Y271" s="5"/>
      <c r="Z271" s="83"/>
      <c r="AA271" s="82"/>
      <c r="AB271" s="209" t="s">
        <v>17</v>
      </c>
      <c r="AC271" s="44"/>
      <c r="AD271" s="18"/>
      <c r="AE271" s="17" t="s">
        <v>17</v>
      </c>
      <c r="AF271" s="17"/>
      <c r="AG271" s="18"/>
      <c r="AH271" s="17" t="s">
        <v>17</v>
      </c>
      <c r="AI271" s="209" t="s">
        <v>117</v>
      </c>
      <c r="AJ271" s="18"/>
      <c r="AK271" s="106" t="s">
        <v>53</v>
      </c>
      <c r="AL271" s="17"/>
      <c r="AM271" s="18"/>
      <c r="AN271" s="180">
        <f t="shared" si="48"/>
        <v>3</v>
      </c>
      <c r="AO271" s="180">
        <f t="shared" si="49"/>
        <v>3</v>
      </c>
      <c r="AP271" s="18"/>
      <c r="AQ271" s="200">
        <f t="shared" si="50"/>
        <v>1</v>
      </c>
      <c r="AR271" s="200">
        <f t="shared" si="51"/>
        <v>1</v>
      </c>
      <c r="AS271" s="200">
        <f t="shared" si="52"/>
        <v>0</v>
      </c>
      <c r="AT271" s="200">
        <f t="shared" si="53"/>
        <v>1</v>
      </c>
      <c r="AU271" s="34"/>
      <c r="AV271" s="200">
        <f t="shared" si="54"/>
        <v>1</v>
      </c>
      <c r="AW271" s="200">
        <f t="shared" si="55"/>
        <v>1</v>
      </c>
      <c r="AX271" s="200">
        <f t="shared" si="56"/>
        <v>1</v>
      </c>
      <c r="AY271" s="200">
        <f t="shared" si="57"/>
        <v>0</v>
      </c>
      <c r="AZ271" s="200">
        <f t="shared" si="58"/>
        <v>1</v>
      </c>
      <c r="BA271" s="34"/>
      <c r="BB271" s="200">
        <f t="shared" si="59"/>
        <v>1</v>
      </c>
      <c r="BD271" s="218"/>
      <c r="BE271" s="218"/>
      <c r="BF271" s="218"/>
      <c r="BG271" s="218"/>
      <c r="BH271" s="218"/>
      <c r="BI271" s="218"/>
      <c r="BJ271" s="218"/>
      <c r="BK271" s="218"/>
      <c r="BL271" s="218"/>
      <c r="BM271" s="218"/>
      <c r="BN271" s="218"/>
      <c r="BO271" s="221"/>
      <c r="BP271" s="221"/>
      <c r="BQ271" s="221"/>
      <c r="BR271" s="221"/>
      <c r="BS271" s="221"/>
      <c r="BT271" s="221"/>
      <c r="BU271" s="221"/>
      <c r="BV271" s="221"/>
      <c r="BW271" s="221"/>
      <c r="BX271" s="221"/>
      <c r="BY271" s="221"/>
    </row>
    <row r="272" spans="1:77" ht="18.95" customHeight="1" x14ac:dyDescent="0.25">
      <c r="A272" s="233"/>
      <c r="B272" s="32" t="s">
        <v>0</v>
      </c>
      <c r="C272" s="30">
        <v>42640</v>
      </c>
      <c r="D272" s="18"/>
      <c r="E272" s="17" t="s">
        <v>109</v>
      </c>
      <c r="F272" s="17" t="s">
        <v>66</v>
      </c>
      <c r="G272" s="17" t="s">
        <v>67</v>
      </c>
      <c r="H272" s="17" t="s">
        <v>91</v>
      </c>
      <c r="I272" s="18"/>
      <c r="J272" s="17"/>
      <c r="K272" s="17"/>
      <c r="L272" s="17"/>
      <c r="M272" s="17"/>
      <c r="N272" s="18"/>
      <c r="O272" s="17" t="s">
        <v>52</v>
      </c>
      <c r="P272" s="17"/>
      <c r="Q272" s="17"/>
      <c r="R272" s="177"/>
      <c r="S272" s="18"/>
      <c r="T272" s="48" t="s">
        <v>54</v>
      </c>
      <c r="U272" s="17" t="s">
        <v>57</v>
      </c>
      <c r="V272" s="17" t="s">
        <v>112</v>
      </c>
      <c r="W272" s="17" t="s">
        <v>115</v>
      </c>
      <c r="X272" s="18"/>
      <c r="Y272" s="5"/>
      <c r="Z272" s="83"/>
      <c r="AA272" s="82"/>
      <c r="AB272" s="209" t="s">
        <v>17</v>
      </c>
      <c r="AC272" s="44"/>
      <c r="AD272" s="18"/>
      <c r="AE272" s="17" t="s">
        <v>17</v>
      </c>
      <c r="AF272" s="17"/>
      <c r="AG272" s="18"/>
      <c r="AH272" s="17" t="s">
        <v>17</v>
      </c>
      <c r="AI272" s="209" t="s">
        <v>117</v>
      </c>
      <c r="AJ272" s="18"/>
      <c r="AK272" s="106" t="s">
        <v>53</v>
      </c>
      <c r="AL272" s="17"/>
      <c r="AM272" s="18"/>
      <c r="AN272" s="180">
        <f t="shared" si="48"/>
        <v>4</v>
      </c>
      <c r="AO272" s="180">
        <f t="shared" si="49"/>
        <v>3</v>
      </c>
      <c r="AP272" s="18"/>
      <c r="AQ272" s="200">
        <f t="shared" si="50"/>
        <v>1</v>
      </c>
      <c r="AR272" s="200">
        <f t="shared" si="51"/>
        <v>1</v>
      </c>
      <c r="AS272" s="200">
        <f t="shared" si="52"/>
        <v>1</v>
      </c>
      <c r="AT272" s="200">
        <f t="shared" si="53"/>
        <v>1</v>
      </c>
      <c r="AU272" s="34"/>
      <c r="AV272" s="200">
        <f t="shared" si="54"/>
        <v>1</v>
      </c>
      <c r="AW272" s="200">
        <f t="shared" si="55"/>
        <v>1</v>
      </c>
      <c r="AX272" s="200">
        <f t="shared" si="56"/>
        <v>1</v>
      </c>
      <c r="AY272" s="200">
        <f t="shared" si="57"/>
        <v>1</v>
      </c>
      <c r="AZ272" s="200">
        <f t="shared" si="58"/>
        <v>0</v>
      </c>
      <c r="BA272" s="34"/>
      <c r="BB272" s="200">
        <f t="shared" si="59"/>
        <v>1</v>
      </c>
      <c r="BD272" s="218"/>
      <c r="BE272" s="218"/>
      <c r="BF272" s="218"/>
      <c r="BG272" s="218"/>
      <c r="BH272" s="218"/>
      <c r="BI272" s="218"/>
      <c r="BJ272" s="218"/>
      <c r="BK272" s="218"/>
      <c r="BL272" s="218"/>
      <c r="BM272" s="218"/>
      <c r="BN272" s="218"/>
      <c r="BO272" s="221"/>
      <c r="BP272" s="221"/>
      <c r="BQ272" s="221"/>
      <c r="BR272" s="221"/>
      <c r="BS272" s="221"/>
      <c r="BT272" s="221"/>
      <c r="BU272" s="221"/>
      <c r="BV272" s="221"/>
      <c r="BW272" s="221"/>
      <c r="BX272" s="221"/>
      <c r="BY272" s="221"/>
    </row>
    <row r="273" spans="1:77" ht="18.95" customHeight="1" x14ac:dyDescent="0.25">
      <c r="A273" s="233"/>
      <c r="B273" s="32" t="s">
        <v>1</v>
      </c>
      <c r="C273" s="30">
        <v>42641</v>
      </c>
      <c r="D273" s="18"/>
      <c r="E273" s="17" t="s">
        <v>67</v>
      </c>
      <c r="F273" s="17" t="s">
        <v>91</v>
      </c>
      <c r="G273" s="17" t="s">
        <v>116</v>
      </c>
      <c r="H273" s="17" t="s">
        <v>66</v>
      </c>
      <c r="I273" s="18"/>
      <c r="J273" s="17"/>
      <c r="K273" s="17"/>
      <c r="L273" s="17"/>
      <c r="M273" s="17"/>
      <c r="N273" s="18"/>
      <c r="O273" s="17" t="s">
        <v>52</v>
      </c>
      <c r="P273" s="17"/>
      <c r="Q273" s="17"/>
      <c r="R273" s="177"/>
      <c r="S273" s="18"/>
      <c r="T273" s="104" t="s">
        <v>54</v>
      </c>
      <c r="U273" s="17" t="s">
        <v>112</v>
      </c>
      <c r="V273" s="17" t="s">
        <v>58</v>
      </c>
      <c r="W273" s="17" t="s">
        <v>57</v>
      </c>
      <c r="X273" s="18"/>
      <c r="Y273" s="5"/>
      <c r="Z273" s="83"/>
      <c r="AA273" s="82"/>
      <c r="AB273" s="209" t="s">
        <v>17</v>
      </c>
      <c r="AC273" s="44"/>
      <c r="AD273" s="18"/>
      <c r="AE273" s="17" t="s">
        <v>17</v>
      </c>
      <c r="AF273" s="17"/>
      <c r="AG273" s="18"/>
      <c r="AH273" s="17" t="s">
        <v>17</v>
      </c>
      <c r="AI273" s="209" t="s">
        <v>117</v>
      </c>
      <c r="AJ273" s="18"/>
      <c r="AK273" s="106" t="s">
        <v>53</v>
      </c>
      <c r="AL273" s="17"/>
      <c r="AM273" s="18"/>
      <c r="AN273" s="180">
        <f t="shared" si="48"/>
        <v>4</v>
      </c>
      <c r="AO273" s="180">
        <f t="shared" si="49"/>
        <v>3</v>
      </c>
      <c r="AP273" s="18"/>
      <c r="AQ273" s="200">
        <f t="shared" si="50"/>
        <v>1</v>
      </c>
      <c r="AR273" s="200">
        <f t="shared" si="51"/>
        <v>1</v>
      </c>
      <c r="AS273" s="200">
        <f t="shared" si="52"/>
        <v>1</v>
      </c>
      <c r="AT273" s="200">
        <f t="shared" si="53"/>
        <v>1</v>
      </c>
      <c r="AU273" s="34"/>
      <c r="AV273" s="200">
        <f t="shared" si="54"/>
        <v>1</v>
      </c>
      <c r="AW273" s="200">
        <f t="shared" si="55"/>
        <v>1</v>
      </c>
      <c r="AX273" s="200">
        <f t="shared" si="56"/>
        <v>1</v>
      </c>
      <c r="AY273" s="200">
        <f t="shared" si="57"/>
        <v>0</v>
      </c>
      <c r="AZ273" s="200">
        <f t="shared" si="58"/>
        <v>1</v>
      </c>
      <c r="BA273" s="34"/>
      <c r="BB273" s="200">
        <f t="shared" si="59"/>
        <v>1</v>
      </c>
      <c r="BD273" s="218"/>
      <c r="BE273" s="218"/>
      <c r="BF273" s="218"/>
      <c r="BG273" s="218"/>
      <c r="BH273" s="218"/>
      <c r="BI273" s="218"/>
      <c r="BJ273" s="218"/>
      <c r="BK273" s="218"/>
      <c r="BL273" s="218"/>
      <c r="BM273" s="218"/>
      <c r="BN273" s="218"/>
      <c r="BO273" s="221"/>
      <c r="BP273" s="221"/>
      <c r="BQ273" s="221"/>
      <c r="BR273" s="221"/>
      <c r="BS273" s="221"/>
      <c r="BT273" s="221"/>
      <c r="BU273" s="221"/>
      <c r="BV273" s="221"/>
      <c r="BW273" s="221"/>
      <c r="BX273" s="221"/>
      <c r="BY273" s="221"/>
    </row>
    <row r="274" spans="1:77" ht="18.95" customHeight="1" x14ac:dyDescent="0.25">
      <c r="A274" s="233"/>
      <c r="B274" s="32" t="s">
        <v>2</v>
      </c>
      <c r="C274" s="30">
        <v>42642</v>
      </c>
      <c r="D274" s="18"/>
      <c r="E274" s="17" t="s">
        <v>57</v>
      </c>
      <c r="F274" s="17" t="s">
        <v>58</v>
      </c>
      <c r="G274" s="17" t="s">
        <v>112</v>
      </c>
      <c r="H274" s="17" t="s">
        <v>115</v>
      </c>
      <c r="I274" s="18"/>
      <c r="J274" s="17" t="s">
        <v>91</v>
      </c>
      <c r="K274" s="17" t="s">
        <v>109</v>
      </c>
      <c r="L274" s="17" t="s">
        <v>66</v>
      </c>
      <c r="M274" s="17" t="s">
        <v>67</v>
      </c>
      <c r="N274" s="18"/>
      <c r="O274" s="17" t="s">
        <v>52</v>
      </c>
      <c r="P274" s="17"/>
      <c r="Q274" s="17"/>
      <c r="R274" s="177"/>
      <c r="S274" s="18"/>
      <c r="T274" s="17" t="s">
        <v>52</v>
      </c>
      <c r="U274" s="17"/>
      <c r="V274" s="17"/>
      <c r="W274" s="17"/>
      <c r="X274" s="18"/>
      <c r="Y274" s="5"/>
      <c r="Z274" s="83"/>
      <c r="AA274" s="82"/>
      <c r="AB274" s="209" t="s">
        <v>17</v>
      </c>
      <c r="AC274" s="44"/>
      <c r="AD274" s="18"/>
      <c r="AE274" s="17" t="s">
        <v>17</v>
      </c>
      <c r="AF274" s="17"/>
      <c r="AG274" s="18"/>
      <c r="AH274" s="17" t="s">
        <v>17</v>
      </c>
      <c r="AI274" s="209" t="s">
        <v>117</v>
      </c>
      <c r="AJ274" s="18"/>
      <c r="AK274" s="106" t="s">
        <v>53</v>
      </c>
      <c r="AL274" s="17"/>
      <c r="AM274" s="18"/>
      <c r="AN274" s="180">
        <f t="shared" si="48"/>
        <v>4</v>
      </c>
      <c r="AO274" s="180">
        <f t="shared" si="49"/>
        <v>4</v>
      </c>
      <c r="AP274" s="18"/>
      <c r="AQ274" s="200">
        <f t="shared" si="50"/>
        <v>1</v>
      </c>
      <c r="AR274" s="200">
        <f t="shared" si="51"/>
        <v>1</v>
      </c>
      <c r="AS274" s="200">
        <f t="shared" si="52"/>
        <v>1</v>
      </c>
      <c r="AT274" s="200">
        <f t="shared" si="53"/>
        <v>1</v>
      </c>
      <c r="AU274" s="34"/>
      <c r="AV274" s="200">
        <f t="shared" si="54"/>
        <v>1</v>
      </c>
      <c r="AW274" s="200">
        <f t="shared" si="55"/>
        <v>1</v>
      </c>
      <c r="AX274" s="200">
        <f t="shared" si="56"/>
        <v>1</v>
      </c>
      <c r="AY274" s="200">
        <f t="shared" si="57"/>
        <v>1</v>
      </c>
      <c r="AZ274" s="200">
        <f t="shared" si="58"/>
        <v>1</v>
      </c>
      <c r="BA274" s="34"/>
      <c r="BB274" s="200">
        <f t="shared" si="59"/>
        <v>1</v>
      </c>
      <c r="BD274" s="218"/>
      <c r="BE274" s="218"/>
      <c r="BF274" s="218"/>
      <c r="BG274" s="218"/>
      <c r="BH274" s="218"/>
      <c r="BI274" s="218"/>
      <c r="BJ274" s="218"/>
      <c r="BK274" s="218"/>
      <c r="BL274" s="218"/>
      <c r="BM274" s="218"/>
      <c r="BN274" s="218"/>
      <c r="BO274" s="221"/>
      <c r="BP274" s="221"/>
      <c r="BQ274" s="221"/>
      <c r="BR274" s="221"/>
      <c r="BS274" s="221"/>
      <c r="BT274" s="221"/>
      <c r="BU274" s="221"/>
      <c r="BV274" s="221"/>
      <c r="BW274" s="221"/>
      <c r="BX274" s="221"/>
      <c r="BY274" s="221"/>
    </row>
    <row r="275" spans="1:77" ht="18.95" customHeight="1" thickBot="1" x14ac:dyDescent="0.3">
      <c r="A275" s="233"/>
      <c r="B275" s="63" t="s">
        <v>3</v>
      </c>
      <c r="C275" s="64">
        <v>42643</v>
      </c>
      <c r="D275" s="65"/>
      <c r="E275" s="66" t="s">
        <v>112</v>
      </c>
      <c r="F275" s="66" t="s">
        <v>115</v>
      </c>
      <c r="G275" s="66" t="s">
        <v>58</v>
      </c>
      <c r="H275" s="66" t="s">
        <v>57</v>
      </c>
      <c r="I275" s="65"/>
      <c r="J275" s="66" t="s">
        <v>66</v>
      </c>
      <c r="K275" s="66" t="s">
        <v>67</v>
      </c>
      <c r="L275" s="66" t="s">
        <v>91</v>
      </c>
      <c r="M275" s="66" t="s">
        <v>109</v>
      </c>
      <c r="N275" s="65"/>
      <c r="O275" s="66" t="s">
        <v>52</v>
      </c>
      <c r="P275" s="66"/>
      <c r="Q275" s="66"/>
      <c r="R275" s="66"/>
      <c r="S275" s="65"/>
      <c r="T275" s="66" t="s">
        <v>52</v>
      </c>
      <c r="U275" s="66"/>
      <c r="V275" s="66"/>
      <c r="W275" s="66"/>
      <c r="X275" s="65"/>
      <c r="Y275" s="75"/>
      <c r="Z275" s="96"/>
      <c r="AA275" s="92"/>
      <c r="AB275" s="209" t="s">
        <v>16</v>
      </c>
      <c r="AC275" s="66"/>
      <c r="AD275" s="65"/>
      <c r="AE275" s="66" t="s">
        <v>16</v>
      </c>
      <c r="AF275" s="66"/>
      <c r="AG275" s="65"/>
      <c r="AH275" s="66" t="s">
        <v>16</v>
      </c>
      <c r="AI275" s="209" t="s">
        <v>117</v>
      </c>
      <c r="AJ275" s="65"/>
      <c r="AK275" s="106" t="s">
        <v>53</v>
      </c>
      <c r="AL275" s="66"/>
      <c r="AM275" s="65"/>
      <c r="AN275" s="66">
        <f t="shared" si="48"/>
        <v>4</v>
      </c>
      <c r="AO275" s="66">
        <f t="shared" si="49"/>
        <v>4</v>
      </c>
      <c r="AP275" s="65"/>
      <c r="AQ275" s="66">
        <f t="shared" si="50"/>
        <v>1</v>
      </c>
      <c r="AR275" s="66">
        <f t="shared" si="51"/>
        <v>1</v>
      </c>
      <c r="AS275" s="66">
        <f t="shared" si="52"/>
        <v>1</v>
      </c>
      <c r="AT275" s="66">
        <f t="shared" si="53"/>
        <v>1</v>
      </c>
      <c r="AU275" s="67"/>
      <c r="AV275" s="66">
        <f t="shared" si="54"/>
        <v>1</v>
      </c>
      <c r="AW275" s="66">
        <f t="shared" si="55"/>
        <v>1</v>
      </c>
      <c r="AX275" s="66">
        <f t="shared" si="56"/>
        <v>1</v>
      </c>
      <c r="AY275" s="66">
        <f t="shared" si="57"/>
        <v>1</v>
      </c>
      <c r="AZ275" s="66">
        <f t="shared" si="58"/>
        <v>1</v>
      </c>
      <c r="BA275" s="67"/>
      <c r="BB275" s="66">
        <f t="shared" si="59"/>
        <v>1</v>
      </c>
      <c r="BD275" s="218"/>
      <c r="BE275" s="218"/>
      <c r="BF275" s="218"/>
      <c r="BG275" s="218"/>
      <c r="BH275" s="218"/>
      <c r="BI275" s="218"/>
      <c r="BJ275" s="218"/>
      <c r="BK275" s="218"/>
      <c r="BL275" s="218"/>
      <c r="BM275" s="218"/>
      <c r="BN275" s="218"/>
      <c r="BO275" s="221"/>
      <c r="BP275" s="221"/>
      <c r="BQ275" s="221"/>
      <c r="BR275" s="221"/>
      <c r="BS275" s="221"/>
      <c r="BT275" s="221"/>
      <c r="BU275" s="221"/>
      <c r="BV275" s="221"/>
      <c r="BW275" s="221"/>
      <c r="BX275" s="221"/>
      <c r="BY275" s="221"/>
    </row>
    <row r="276" spans="1:77" ht="18.95" customHeight="1" thickTop="1" x14ac:dyDescent="0.25">
      <c r="A276" s="233"/>
      <c r="B276" s="68" t="s">
        <v>4</v>
      </c>
      <c r="C276" s="69">
        <v>42644</v>
      </c>
      <c r="D276" s="70"/>
      <c r="E276" s="71"/>
      <c r="F276" s="71"/>
      <c r="G276" s="71"/>
      <c r="H276" s="71"/>
      <c r="I276" s="70"/>
      <c r="J276" s="71" t="s">
        <v>115</v>
      </c>
      <c r="K276" s="71" t="s">
        <v>57</v>
      </c>
      <c r="L276" s="71" t="s">
        <v>58</v>
      </c>
      <c r="M276" s="71" t="s">
        <v>112</v>
      </c>
      <c r="N276" s="70"/>
      <c r="O276" s="71" t="s">
        <v>54</v>
      </c>
      <c r="P276" s="71" t="s">
        <v>91</v>
      </c>
      <c r="Q276" s="71" t="s">
        <v>67</v>
      </c>
      <c r="R276" s="71" t="s">
        <v>66</v>
      </c>
      <c r="S276" s="70"/>
      <c r="T276" s="71"/>
      <c r="U276" s="71"/>
      <c r="V276" s="71"/>
      <c r="W276" s="71"/>
      <c r="X276" s="72"/>
      <c r="Y276" s="70"/>
      <c r="Z276" s="93"/>
      <c r="AA276" s="94"/>
      <c r="AB276" s="71"/>
      <c r="AC276" s="71"/>
      <c r="AD276" s="70"/>
      <c r="AE276" s="71"/>
      <c r="AF276" s="71"/>
      <c r="AG276" s="70"/>
      <c r="AH276" s="71"/>
      <c r="AI276" s="48" t="s">
        <v>117</v>
      </c>
      <c r="AJ276" s="70"/>
      <c r="AK276" s="71"/>
      <c r="AL276" s="71"/>
      <c r="AM276" s="70"/>
      <c r="AN276" s="61">
        <f t="shared" si="48"/>
        <v>3</v>
      </c>
      <c r="AO276" s="61">
        <f t="shared" si="49"/>
        <v>4</v>
      </c>
      <c r="AP276" s="70"/>
      <c r="AQ276" s="61">
        <f t="shared" si="50"/>
        <v>1</v>
      </c>
      <c r="AR276" s="61">
        <f t="shared" si="51"/>
        <v>1</v>
      </c>
      <c r="AS276" s="61">
        <f t="shared" si="52"/>
        <v>1</v>
      </c>
      <c r="AT276" s="61">
        <f t="shared" si="53"/>
        <v>0</v>
      </c>
      <c r="AU276" s="62"/>
      <c r="AV276" s="61">
        <f t="shared" si="54"/>
        <v>1</v>
      </c>
      <c r="AW276" s="61">
        <f t="shared" si="55"/>
        <v>1</v>
      </c>
      <c r="AX276" s="61">
        <f t="shared" si="56"/>
        <v>1</v>
      </c>
      <c r="AY276" s="61">
        <f t="shared" si="57"/>
        <v>1</v>
      </c>
      <c r="AZ276" s="61">
        <f t="shared" si="58"/>
        <v>1</v>
      </c>
      <c r="BA276" s="62"/>
      <c r="BB276" s="61">
        <f t="shared" si="59"/>
        <v>1</v>
      </c>
      <c r="BD276" s="218"/>
      <c r="BE276" s="218"/>
      <c r="BF276" s="218"/>
      <c r="BG276" s="218"/>
      <c r="BH276" s="218"/>
      <c r="BI276" s="218"/>
      <c r="BJ276" s="218"/>
      <c r="BK276" s="218"/>
      <c r="BL276" s="218"/>
      <c r="BM276" s="218"/>
      <c r="BN276" s="218"/>
      <c r="BO276" s="221"/>
      <c r="BP276" s="221"/>
      <c r="BQ276" s="221"/>
      <c r="BR276" s="221"/>
      <c r="BS276" s="221"/>
      <c r="BT276" s="221"/>
      <c r="BU276" s="221"/>
      <c r="BV276" s="221"/>
      <c r="BW276" s="221"/>
      <c r="BX276" s="221"/>
      <c r="BY276" s="221"/>
    </row>
    <row r="277" spans="1:77" ht="18.95" customHeight="1" x14ac:dyDescent="0.25">
      <c r="A277" s="234"/>
      <c r="B277" s="45" t="s">
        <v>5</v>
      </c>
      <c r="C277" s="46">
        <v>42645</v>
      </c>
      <c r="D277" s="47"/>
      <c r="E277" s="48"/>
      <c r="F277" s="48"/>
      <c r="G277" s="48"/>
      <c r="H277" s="48"/>
      <c r="I277" s="47"/>
      <c r="J277" s="48" t="s">
        <v>57</v>
      </c>
      <c r="K277" s="48" t="s">
        <v>112</v>
      </c>
      <c r="L277" s="48" t="s">
        <v>115</v>
      </c>
      <c r="M277" s="48" t="s">
        <v>58</v>
      </c>
      <c r="N277" s="47"/>
      <c r="O277" s="48" t="s">
        <v>54</v>
      </c>
      <c r="P277" s="48" t="s">
        <v>66</v>
      </c>
      <c r="Q277" s="48" t="s">
        <v>109</v>
      </c>
      <c r="R277" s="48" t="s">
        <v>91</v>
      </c>
      <c r="S277" s="47"/>
      <c r="T277" s="48"/>
      <c r="U277" s="48"/>
      <c r="V277" s="48"/>
      <c r="W277" s="48"/>
      <c r="X277" s="49"/>
      <c r="Y277" s="47"/>
      <c r="Z277" s="85"/>
      <c r="AA277" s="86"/>
      <c r="AB277" s="48"/>
      <c r="AC277" s="48"/>
      <c r="AD277" s="47"/>
      <c r="AE277" s="48"/>
      <c r="AF277" s="48"/>
      <c r="AG277" s="47"/>
      <c r="AH277" s="48"/>
      <c r="AI277" s="48" t="s">
        <v>117</v>
      </c>
      <c r="AJ277" s="47"/>
      <c r="AK277" s="48"/>
      <c r="AL277" s="48"/>
      <c r="AM277" s="47"/>
      <c r="AN277" s="180">
        <f t="shared" si="48"/>
        <v>3</v>
      </c>
      <c r="AO277" s="180">
        <f t="shared" si="49"/>
        <v>4</v>
      </c>
      <c r="AP277" s="47"/>
      <c r="AQ277" s="200">
        <f t="shared" si="50"/>
        <v>0</v>
      </c>
      <c r="AR277" s="200">
        <f t="shared" si="51"/>
        <v>1</v>
      </c>
      <c r="AS277" s="200">
        <f t="shared" si="52"/>
        <v>1</v>
      </c>
      <c r="AT277" s="200">
        <f t="shared" si="53"/>
        <v>1</v>
      </c>
      <c r="AU277" s="34"/>
      <c r="AV277" s="200">
        <f t="shared" si="54"/>
        <v>1</v>
      </c>
      <c r="AW277" s="200">
        <f t="shared" si="55"/>
        <v>1</v>
      </c>
      <c r="AX277" s="200">
        <f t="shared" si="56"/>
        <v>1</v>
      </c>
      <c r="AY277" s="200">
        <f t="shared" si="57"/>
        <v>1</v>
      </c>
      <c r="AZ277" s="200">
        <f t="shared" si="58"/>
        <v>1</v>
      </c>
      <c r="BA277" s="34"/>
      <c r="BB277" s="200">
        <f t="shared" si="59"/>
        <v>1</v>
      </c>
      <c r="BD277" s="218"/>
      <c r="BE277" s="218"/>
      <c r="BF277" s="218"/>
      <c r="BG277" s="218"/>
      <c r="BH277" s="218"/>
      <c r="BI277" s="218"/>
      <c r="BJ277" s="218"/>
      <c r="BK277" s="218"/>
      <c r="BL277" s="218"/>
      <c r="BM277" s="218"/>
      <c r="BN277" s="218"/>
      <c r="BO277" s="221"/>
      <c r="BP277" s="221"/>
      <c r="BQ277" s="221"/>
      <c r="BR277" s="221"/>
      <c r="BS277" s="221"/>
      <c r="BT277" s="221"/>
      <c r="BU277" s="221"/>
      <c r="BV277" s="221"/>
      <c r="BW277" s="221"/>
      <c r="BX277" s="221"/>
      <c r="BY277" s="221"/>
    </row>
    <row r="278" spans="1:77" ht="18.95" customHeight="1" x14ac:dyDescent="0.25">
      <c r="A278" s="232">
        <v>41</v>
      </c>
      <c r="B278" s="32" t="s">
        <v>6</v>
      </c>
      <c r="C278" s="30">
        <v>42646</v>
      </c>
      <c r="D278" s="18"/>
      <c r="E278" s="17"/>
      <c r="F278" s="17"/>
      <c r="G278" s="17"/>
      <c r="H278" s="17"/>
      <c r="I278" s="18"/>
      <c r="J278" s="17"/>
      <c r="K278" s="17"/>
      <c r="L278" s="17"/>
      <c r="M278" s="17"/>
      <c r="N278" s="18"/>
      <c r="O278" s="17" t="s">
        <v>54</v>
      </c>
      <c r="P278" s="17" t="s">
        <v>115</v>
      </c>
      <c r="Q278" s="17" t="s">
        <v>112</v>
      </c>
      <c r="R278" s="177" t="s">
        <v>58</v>
      </c>
      <c r="S278" s="18"/>
      <c r="T278" s="17" t="s">
        <v>109</v>
      </c>
      <c r="U278" s="17" t="s">
        <v>66</v>
      </c>
      <c r="V278" s="17" t="s">
        <v>51</v>
      </c>
      <c r="W278" s="17" t="s">
        <v>67</v>
      </c>
      <c r="X278" s="18"/>
      <c r="Y278" s="5"/>
      <c r="Z278" s="83"/>
      <c r="AA278" s="82"/>
      <c r="AB278" s="177" t="s">
        <v>17</v>
      </c>
      <c r="AC278" s="44" t="s">
        <v>117</v>
      </c>
      <c r="AD278" s="18"/>
      <c r="AE278" s="17" t="s">
        <v>17</v>
      </c>
      <c r="AF278" s="17"/>
      <c r="AG278" s="18"/>
      <c r="AH278" s="17" t="s">
        <v>17</v>
      </c>
      <c r="AI278" s="17"/>
      <c r="AJ278" s="18"/>
      <c r="AK278" s="106" t="s">
        <v>53</v>
      </c>
      <c r="AL278" s="17"/>
      <c r="AM278" s="18"/>
      <c r="AN278" s="180">
        <f t="shared" si="48"/>
        <v>3</v>
      </c>
      <c r="AO278" s="180">
        <f t="shared" si="49"/>
        <v>3</v>
      </c>
      <c r="AP278" s="18"/>
      <c r="AQ278" s="200">
        <f t="shared" si="50"/>
        <v>1</v>
      </c>
      <c r="AR278" s="200">
        <f t="shared" si="51"/>
        <v>1</v>
      </c>
      <c r="AS278" s="200">
        <f t="shared" si="52"/>
        <v>0</v>
      </c>
      <c r="AT278" s="200">
        <f t="shared" si="53"/>
        <v>1</v>
      </c>
      <c r="AU278" s="34"/>
      <c r="AV278" s="200">
        <f t="shared" si="54"/>
        <v>1</v>
      </c>
      <c r="AW278" s="200">
        <f t="shared" si="55"/>
        <v>1</v>
      </c>
      <c r="AX278" s="200">
        <f t="shared" si="56"/>
        <v>0</v>
      </c>
      <c r="AY278" s="200">
        <f t="shared" si="57"/>
        <v>1</v>
      </c>
      <c r="AZ278" s="200">
        <f t="shared" si="58"/>
        <v>1</v>
      </c>
      <c r="BA278" s="34"/>
      <c r="BB278" s="200">
        <f t="shared" si="59"/>
        <v>1</v>
      </c>
      <c r="BD278" s="218"/>
      <c r="BE278" s="218"/>
      <c r="BF278" s="218"/>
      <c r="BG278" s="218"/>
      <c r="BH278" s="218"/>
      <c r="BI278" s="218"/>
      <c r="BJ278" s="218"/>
      <c r="BK278" s="218"/>
      <c r="BL278" s="218"/>
      <c r="BM278" s="218"/>
      <c r="BN278" s="218"/>
      <c r="BO278" s="221"/>
      <c r="BP278" s="221"/>
      <c r="BQ278" s="221"/>
      <c r="BR278" s="221"/>
      <c r="BS278" s="221"/>
      <c r="BT278" s="221"/>
      <c r="BU278" s="221"/>
      <c r="BV278" s="221"/>
      <c r="BW278" s="221"/>
      <c r="BX278" s="221"/>
      <c r="BY278" s="221"/>
    </row>
    <row r="279" spans="1:77" ht="18.95" customHeight="1" x14ac:dyDescent="0.25">
      <c r="A279" s="233"/>
      <c r="B279" s="32" t="s">
        <v>0</v>
      </c>
      <c r="C279" s="30">
        <v>42647</v>
      </c>
      <c r="D279" s="18"/>
      <c r="E279" s="17"/>
      <c r="F279" s="17"/>
      <c r="G279" s="17"/>
      <c r="H279" s="17"/>
      <c r="I279" s="18"/>
      <c r="J279" s="17"/>
      <c r="K279" s="17"/>
      <c r="L279" s="17"/>
      <c r="M279" s="17"/>
      <c r="N279" s="18"/>
      <c r="O279" s="17" t="s">
        <v>54</v>
      </c>
      <c r="P279" s="17" t="s">
        <v>57</v>
      </c>
      <c r="Q279" s="17" t="s">
        <v>58</v>
      </c>
      <c r="R279" s="177" t="s">
        <v>115</v>
      </c>
      <c r="S279" s="18"/>
      <c r="T279" s="17" t="s">
        <v>67</v>
      </c>
      <c r="U279" s="17" t="s">
        <v>91</v>
      </c>
      <c r="V279" s="17" t="s">
        <v>51</v>
      </c>
      <c r="W279" s="17" t="s">
        <v>109</v>
      </c>
      <c r="X279" s="18"/>
      <c r="Y279" s="5"/>
      <c r="Z279" s="83"/>
      <c r="AA279" s="82"/>
      <c r="AB279" s="177" t="s">
        <v>17</v>
      </c>
      <c r="AC279" s="44" t="s">
        <v>117</v>
      </c>
      <c r="AD279" s="18"/>
      <c r="AE279" s="17" t="s">
        <v>17</v>
      </c>
      <c r="AF279" s="17"/>
      <c r="AG279" s="18"/>
      <c r="AH279" s="17" t="s">
        <v>17</v>
      </c>
      <c r="AI279" s="17"/>
      <c r="AJ279" s="18"/>
      <c r="AK279" s="106" t="s">
        <v>53</v>
      </c>
      <c r="AL279" s="17"/>
      <c r="AM279" s="18"/>
      <c r="AN279" s="180">
        <f t="shared" si="48"/>
        <v>3</v>
      </c>
      <c r="AO279" s="180">
        <f t="shared" si="49"/>
        <v>3</v>
      </c>
      <c r="AP279" s="18"/>
      <c r="AQ279" s="200">
        <f t="shared" si="50"/>
        <v>1</v>
      </c>
      <c r="AR279" s="200">
        <f t="shared" si="51"/>
        <v>0</v>
      </c>
      <c r="AS279" s="200">
        <f t="shared" si="52"/>
        <v>1</v>
      </c>
      <c r="AT279" s="200">
        <f t="shared" si="53"/>
        <v>1</v>
      </c>
      <c r="AU279" s="34"/>
      <c r="AV279" s="200">
        <f t="shared" si="54"/>
        <v>0</v>
      </c>
      <c r="AW279" s="200">
        <f t="shared" si="55"/>
        <v>0</v>
      </c>
      <c r="AX279" s="200">
        <f t="shared" si="56"/>
        <v>1</v>
      </c>
      <c r="AY279" s="200">
        <f t="shared" si="57"/>
        <v>1</v>
      </c>
      <c r="AZ279" s="200">
        <f t="shared" si="58"/>
        <v>1</v>
      </c>
      <c r="BA279" s="34"/>
      <c r="BB279" s="200">
        <f t="shared" si="59"/>
        <v>1</v>
      </c>
      <c r="BD279" s="218"/>
      <c r="BE279" s="218"/>
      <c r="BF279" s="218"/>
      <c r="BG279" s="218"/>
      <c r="BH279" s="218"/>
      <c r="BI279" s="218"/>
      <c r="BJ279" s="218"/>
      <c r="BK279" s="218"/>
      <c r="BL279" s="218"/>
      <c r="BM279" s="218"/>
      <c r="BN279" s="218"/>
      <c r="BO279" s="221"/>
      <c r="BP279" s="221"/>
      <c r="BQ279" s="221"/>
      <c r="BR279" s="221"/>
      <c r="BS279" s="221"/>
      <c r="BT279" s="221"/>
      <c r="BU279" s="221"/>
      <c r="BV279" s="221"/>
      <c r="BW279" s="221"/>
      <c r="BX279" s="221"/>
      <c r="BY279" s="221"/>
    </row>
    <row r="280" spans="1:77" ht="18.95" customHeight="1" x14ac:dyDescent="0.25">
      <c r="A280" s="233"/>
      <c r="B280" s="32" t="s">
        <v>1</v>
      </c>
      <c r="C280" s="30">
        <v>42648</v>
      </c>
      <c r="D280" s="18"/>
      <c r="E280" s="17" t="s">
        <v>66</v>
      </c>
      <c r="F280" s="17" t="s">
        <v>116</v>
      </c>
      <c r="G280" s="17" t="s">
        <v>91</v>
      </c>
      <c r="H280" s="17" t="s">
        <v>67</v>
      </c>
      <c r="I280" s="18"/>
      <c r="J280" s="17"/>
      <c r="K280" s="17"/>
      <c r="L280" s="17"/>
      <c r="M280" s="17"/>
      <c r="N280" s="18"/>
      <c r="O280" s="17" t="s">
        <v>54</v>
      </c>
      <c r="P280" s="17"/>
      <c r="Q280" s="17"/>
      <c r="R280" s="177"/>
      <c r="S280" s="18"/>
      <c r="T280" s="17" t="s">
        <v>57</v>
      </c>
      <c r="U280" s="17" t="s">
        <v>58</v>
      </c>
      <c r="V280" s="17" t="s">
        <v>95</v>
      </c>
      <c r="W280" s="17" t="s">
        <v>112</v>
      </c>
      <c r="X280" s="18"/>
      <c r="Y280" s="5"/>
      <c r="Z280" s="83"/>
      <c r="AA280" s="82"/>
      <c r="AB280" s="177" t="s">
        <v>17</v>
      </c>
      <c r="AC280" s="44" t="s">
        <v>117</v>
      </c>
      <c r="AD280" s="18"/>
      <c r="AE280" s="17" t="s">
        <v>17</v>
      </c>
      <c r="AF280" s="17"/>
      <c r="AG280" s="18"/>
      <c r="AH280" s="17" t="s">
        <v>17</v>
      </c>
      <c r="AI280" s="17"/>
      <c r="AJ280" s="18"/>
      <c r="AK280" s="106" t="s">
        <v>53</v>
      </c>
      <c r="AL280" s="17"/>
      <c r="AM280" s="18"/>
      <c r="AN280" s="180">
        <f t="shared" si="48"/>
        <v>4</v>
      </c>
      <c r="AO280" s="180">
        <f t="shared" si="49"/>
        <v>3</v>
      </c>
      <c r="AP280" s="18"/>
      <c r="AQ280" s="200">
        <f t="shared" si="50"/>
        <v>1</v>
      </c>
      <c r="AR280" s="200">
        <f t="shared" si="51"/>
        <v>1</v>
      </c>
      <c r="AS280" s="200">
        <f t="shared" si="52"/>
        <v>1</v>
      </c>
      <c r="AT280" s="200">
        <f t="shared" si="53"/>
        <v>1</v>
      </c>
      <c r="AU280" s="34"/>
      <c r="AV280" s="200">
        <f t="shared" si="54"/>
        <v>1</v>
      </c>
      <c r="AW280" s="200">
        <f t="shared" si="55"/>
        <v>1</v>
      </c>
      <c r="AX280" s="200">
        <f t="shared" si="56"/>
        <v>1</v>
      </c>
      <c r="AY280" s="200">
        <f t="shared" si="57"/>
        <v>0</v>
      </c>
      <c r="AZ280" s="200">
        <f t="shared" si="58"/>
        <v>1</v>
      </c>
      <c r="BA280" s="34"/>
      <c r="BB280" s="200">
        <f t="shared" si="59"/>
        <v>1</v>
      </c>
      <c r="BD280" s="218"/>
      <c r="BE280" s="218"/>
      <c r="BF280" s="218"/>
      <c r="BG280" s="218"/>
      <c r="BH280" s="218"/>
      <c r="BI280" s="218"/>
      <c r="BJ280" s="218"/>
      <c r="BK280" s="218"/>
      <c r="BL280" s="218"/>
      <c r="BM280" s="218"/>
      <c r="BN280" s="218"/>
      <c r="BO280" s="221"/>
      <c r="BP280" s="221"/>
      <c r="BQ280" s="221"/>
      <c r="BR280" s="221"/>
      <c r="BS280" s="221"/>
      <c r="BT280" s="221"/>
      <c r="BU280" s="221"/>
      <c r="BV280" s="221"/>
      <c r="BW280" s="221"/>
      <c r="BX280" s="221"/>
      <c r="BY280" s="221"/>
    </row>
    <row r="281" spans="1:77" ht="18.95" customHeight="1" x14ac:dyDescent="0.25">
      <c r="A281" s="233"/>
      <c r="B281" s="32" t="s">
        <v>2</v>
      </c>
      <c r="C281" s="30">
        <v>42649</v>
      </c>
      <c r="D281" s="18"/>
      <c r="E281" s="17" t="s">
        <v>91</v>
      </c>
      <c r="F281" s="17" t="s">
        <v>67</v>
      </c>
      <c r="G281" s="17" t="s">
        <v>66</v>
      </c>
      <c r="H281" s="17" t="s">
        <v>109</v>
      </c>
      <c r="I281" s="18"/>
      <c r="J281" s="17"/>
      <c r="K281" s="17"/>
      <c r="L281" s="17"/>
      <c r="M281" s="17"/>
      <c r="N281" s="18"/>
      <c r="O281" s="17"/>
      <c r="P281" s="17" t="s">
        <v>37</v>
      </c>
      <c r="Q281" s="17"/>
      <c r="R281" s="177"/>
      <c r="S281" s="18"/>
      <c r="T281" s="17" t="s">
        <v>112</v>
      </c>
      <c r="U281" s="17" t="s">
        <v>115</v>
      </c>
      <c r="V281" s="17" t="s">
        <v>95</v>
      </c>
      <c r="W281" s="17" t="s">
        <v>58</v>
      </c>
      <c r="X281" s="18"/>
      <c r="Y281" s="5"/>
      <c r="Z281" s="83"/>
      <c r="AA281" s="82"/>
      <c r="AB281" s="177" t="s">
        <v>17</v>
      </c>
      <c r="AC281" s="44" t="s">
        <v>117</v>
      </c>
      <c r="AD281" s="18"/>
      <c r="AE281" s="156" t="s">
        <v>29</v>
      </c>
      <c r="AF281" s="17"/>
      <c r="AG281" s="18"/>
      <c r="AH281" s="17" t="s">
        <v>17</v>
      </c>
      <c r="AI281" s="17"/>
      <c r="AJ281" s="18"/>
      <c r="AK281" s="106" t="s">
        <v>17</v>
      </c>
      <c r="AL281" s="17"/>
      <c r="AM281" s="18"/>
      <c r="AN281" s="180">
        <f t="shared" si="48"/>
        <v>4</v>
      </c>
      <c r="AO281" s="180">
        <f t="shared" si="49"/>
        <v>3</v>
      </c>
      <c r="AP281" s="18"/>
      <c r="AQ281" s="200">
        <f t="shared" si="50"/>
        <v>1</v>
      </c>
      <c r="AR281" s="200">
        <f t="shared" si="51"/>
        <v>1</v>
      </c>
      <c r="AS281" s="200">
        <f t="shared" si="52"/>
        <v>1</v>
      </c>
      <c r="AT281" s="200">
        <f t="shared" si="53"/>
        <v>1</v>
      </c>
      <c r="AU281" s="34"/>
      <c r="AV281" s="200">
        <f t="shared" si="54"/>
        <v>1</v>
      </c>
      <c r="AW281" s="200">
        <f t="shared" si="55"/>
        <v>1</v>
      </c>
      <c r="AX281" s="200">
        <f t="shared" si="56"/>
        <v>0</v>
      </c>
      <c r="AY281" s="200">
        <f t="shared" si="57"/>
        <v>1</v>
      </c>
      <c r="AZ281" s="200">
        <f t="shared" si="58"/>
        <v>1</v>
      </c>
      <c r="BA281" s="34"/>
      <c r="BB281" s="200">
        <f t="shared" si="59"/>
        <v>1</v>
      </c>
      <c r="BD281" s="218"/>
      <c r="BE281" s="218"/>
      <c r="BF281" s="218"/>
      <c r="BG281" s="218"/>
      <c r="BH281" s="218"/>
      <c r="BI281" s="218"/>
      <c r="BJ281" s="218"/>
      <c r="BK281" s="218"/>
      <c r="BL281" s="218"/>
      <c r="BM281" s="218"/>
      <c r="BN281" s="218"/>
      <c r="BO281" s="221"/>
      <c r="BP281" s="221"/>
      <c r="BQ281" s="221"/>
      <c r="BR281" s="221"/>
      <c r="BS281" s="221"/>
      <c r="BT281" s="221"/>
      <c r="BU281" s="221"/>
      <c r="BV281" s="221"/>
      <c r="BW281" s="221"/>
      <c r="BX281" s="221"/>
      <c r="BY281" s="221"/>
    </row>
    <row r="282" spans="1:77" ht="18.95" customHeight="1" x14ac:dyDescent="0.25">
      <c r="A282" s="233"/>
      <c r="B282" s="32" t="s">
        <v>3</v>
      </c>
      <c r="C282" s="30">
        <v>42650</v>
      </c>
      <c r="D282" s="18"/>
      <c r="E282" s="17" t="s">
        <v>58</v>
      </c>
      <c r="F282" s="17" t="s">
        <v>57</v>
      </c>
      <c r="G282" s="17" t="s">
        <v>115</v>
      </c>
      <c r="H282" s="17" t="s">
        <v>112</v>
      </c>
      <c r="I282" s="18"/>
      <c r="J282" s="17" t="s">
        <v>67</v>
      </c>
      <c r="K282" s="17" t="s">
        <v>66</v>
      </c>
      <c r="L282" s="17" t="s">
        <v>109</v>
      </c>
      <c r="M282" s="17" t="s">
        <v>91</v>
      </c>
      <c r="N282" s="18"/>
      <c r="O282" s="17"/>
      <c r="P282" s="17" t="s">
        <v>37</v>
      </c>
      <c r="Q282" s="17"/>
      <c r="R282" s="177"/>
      <c r="S282" s="18"/>
      <c r="T282" s="17"/>
      <c r="U282" s="17"/>
      <c r="V282" s="17"/>
      <c r="W282" s="17"/>
      <c r="X282" s="18"/>
      <c r="Y282" s="5"/>
      <c r="Z282" s="83"/>
      <c r="AA282" s="82"/>
      <c r="AB282" s="177" t="s">
        <v>16</v>
      </c>
      <c r="AC282" s="44" t="s">
        <v>117</v>
      </c>
      <c r="AD282" s="18"/>
      <c r="AE282" s="156" t="s">
        <v>53</v>
      </c>
      <c r="AF282" s="17"/>
      <c r="AG282" s="18"/>
      <c r="AH282" s="17" t="s">
        <v>16</v>
      </c>
      <c r="AI282" s="17"/>
      <c r="AJ282" s="18"/>
      <c r="AK282" s="106" t="s">
        <v>16</v>
      </c>
      <c r="AL282" s="17"/>
      <c r="AM282" s="18"/>
      <c r="AN282" s="180">
        <f t="shared" si="48"/>
        <v>4</v>
      </c>
      <c r="AO282" s="180">
        <f t="shared" si="49"/>
        <v>4</v>
      </c>
      <c r="AP282" s="18"/>
      <c r="AQ282" s="200">
        <f t="shared" si="50"/>
        <v>1</v>
      </c>
      <c r="AR282" s="200">
        <f t="shared" si="51"/>
        <v>1</v>
      </c>
      <c r="AS282" s="200">
        <f t="shared" si="52"/>
        <v>1</v>
      </c>
      <c r="AT282" s="200">
        <f t="shared" si="53"/>
        <v>1</v>
      </c>
      <c r="AU282" s="34"/>
      <c r="AV282" s="200">
        <f t="shared" si="54"/>
        <v>1</v>
      </c>
      <c r="AW282" s="200">
        <f t="shared" si="55"/>
        <v>1</v>
      </c>
      <c r="AX282" s="200">
        <f t="shared" si="56"/>
        <v>1</v>
      </c>
      <c r="AY282" s="200">
        <f t="shared" si="57"/>
        <v>1</v>
      </c>
      <c r="AZ282" s="200">
        <f t="shared" si="58"/>
        <v>1</v>
      </c>
      <c r="BA282" s="34"/>
      <c r="BB282" s="200">
        <f t="shared" si="59"/>
        <v>1</v>
      </c>
      <c r="BD282" s="218"/>
      <c r="BE282" s="218"/>
      <c r="BF282" s="218"/>
      <c r="BG282" s="218"/>
      <c r="BH282" s="218"/>
      <c r="BI282" s="218"/>
      <c r="BJ282" s="218"/>
      <c r="BK282" s="218"/>
      <c r="BL282" s="218"/>
      <c r="BM282" s="218"/>
      <c r="BN282" s="218"/>
      <c r="BO282" s="221"/>
      <c r="BP282" s="221"/>
      <c r="BQ282" s="221"/>
      <c r="BR282" s="221"/>
      <c r="BS282" s="221"/>
      <c r="BT282" s="221"/>
      <c r="BU282" s="221"/>
      <c r="BV282" s="221"/>
      <c r="BW282" s="221"/>
      <c r="BX282" s="221"/>
      <c r="BY282" s="221"/>
    </row>
    <row r="283" spans="1:77" ht="18.95" customHeight="1" x14ac:dyDescent="0.25">
      <c r="A283" s="233"/>
      <c r="B283" s="45" t="s">
        <v>4</v>
      </c>
      <c r="C283" s="46">
        <v>42651</v>
      </c>
      <c r="D283" s="47"/>
      <c r="E283" s="48" t="s">
        <v>115</v>
      </c>
      <c r="F283" s="48" t="s">
        <v>112</v>
      </c>
      <c r="G283" s="48" t="s">
        <v>57</v>
      </c>
      <c r="H283" s="48" t="s">
        <v>58</v>
      </c>
      <c r="I283" s="47"/>
      <c r="J283" s="48" t="s">
        <v>109</v>
      </c>
      <c r="K283" s="48" t="s">
        <v>91</v>
      </c>
      <c r="L283" s="48" t="s">
        <v>67</v>
      </c>
      <c r="M283" s="48" t="s">
        <v>66</v>
      </c>
      <c r="N283" s="47"/>
      <c r="O283" s="48"/>
      <c r="P283" s="48"/>
      <c r="Q283" s="48"/>
      <c r="R283" s="48"/>
      <c r="S283" s="47"/>
      <c r="T283" s="48"/>
      <c r="U283" s="48"/>
      <c r="V283" s="48"/>
      <c r="W283" s="48"/>
      <c r="X283" s="49"/>
      <c r="Y283" s="47"/>
      <c r="Z283" s="85"/>
      <c r="AA283" s="86"/>
      <c r="AB283" s="48"/>
      <c r="AC283" s="48" t="s">
        <v>117</v>
      </c>
      <c r="AD283" s="47"/>
      <c r="AE283" s="48"/>
      <c r="AF283" s="48"/>
      <c r="AG283" s="47"/>
      <c r="AH283" s="48"/>
      <c r="AI283" s="48"/>
      <c r="AJ283" s="47"/>
      <c r="AK283" s="48"/>
      <c r="AL283" s="48"/>
      <c r="AM283" s="47"/>
      <c r="AN283" s="180">
        <f t="shared" si="48"/>
        <v>4</v>
      </c>
      <c r="AO283" s="180">
        <f t="shared" si="49"/>
        <v>4</v>
      </c>
      <c r="AP283" s="47"/>
      <c r="AQ283" s="200">
        <f t="shared" si="50"/>
        <v>1</v>
      </c>
      <c r="AR283" s="200">
        <f t="shared" si="51"/>
        <v>1</v>
      </c>
      <c r="AS283" s="200">
        <f t="shared" si="52"/>
        <v>1</v>
      </c>
      <c r="AT283" s="200">
        <f t="shared" si="53"/>
        <v>1</v>
      </c>
      <c r="AU283" s="34"/>
      <c r="AV283" s="200">
        <f t="shared" si="54"/>
        <v>1</v>
      </c>
      <c r="AW283" s="200">
        <f t="shared" si="55"/>
        <v>1</v>
      </c>
      <c r="AX283" s="200">
        <f t="shared" si="56"/>
        <v>1</v>
      </c>
      <c r="AY283" s="200">
        <f t="shared" si="57"/>
        <v>1</v>
      </c>
      <c r="AZ283" s="200">
        <f t="shared" si="58"/>
        <v>1</v>
      </c>
      <c r="BA283" s="34"/>
      <c r="BB283" s="200">
        <f t="shared" si="59"/>
        <v>1</v>
      </c>
      <c r="BD283" s="218"/>
      <c r="BE283" s="218"/>
      <c r="BF283" s="218"/>
      <c r="BG283" s="218"/>
      <c r="BH283" s="218"/>
      <c r="BI283" s="218"/>
      <c r="BJ283" s="218"/>
      <c r="BK283" s="218"/>
      <c r="BL283" s="218"/>
      <c r="BM283" s="218"/>
      <c r="BN283" s="218"/>
      <c r="BO283" s="221"/>
      <c r="BP283" s="221"/>
      <c r="BQ283" s="221"/>
      <c r="BR283" s="221"/>
      <c r="BS283" s="221"/>
      <c r="BT283" s="221"/>
      <c r="BU283" s="221"/>
      <c r="BV283" s="221"/>
      <c r="BW283" s="221"/>
      <c r="BX283" s="221"/>
      <c r="BY283" s="221"/>
    </row>
    <row r="284" spans="1:77" ht="18.95" customHeight="1" x14ac:dyDescent="0.25">
      <c r="A284" s="234"/>
      <c r="B284" s="45" t="s">
        <v>5</v>
      </c>
      <c r="C284" s="46">
        <v>42652</v>
      </c>
      <c r="D284" s="47"/>
      <c r="E284" s="48"/>
      <c r="F284" s="48"/>
      <c r="G284" s="48"/>
      <c r="H284" s="48"/>
      <c r="I284" s="47"/>
      <c r="J284" s="48" t="s">
        <v>112</v>
      </c>
      <c r="K284" s="48" t="s">
        <v>58</v>
      </c>
      <c r="L284" s="48" t="s">
        <v>57</v>
      </c>
      <c r="M284" s="48" t="s">
        <v>115</v>
      </c>
      <c r="N284" s="47"/>
      <c r="O284" s="48" t="s">
        <v>66</v>
      </c>
      <c r="P284" s="48" t="s">
        <v>30</v>
      </c>
      <c r="Q284" s="48" t="s">
        <v>91</v>
      </c>
      <c r="R284" s="48" t="s">
        <v>109</v>
      </c>
      <c r="S284" s="47"/>
      <c r="T284" s="48"/>
      <c r="U284" s="48"/>
      <c r="V284" s="48"/>
      <c r="W284" s="48"/>
      <c r="X284" s="49"/>
      <c r="Y284" s="47"/>
      <c r="Z284" s="85"/>
      <c r="AA284" s="86"/>
      <c r="AB284" s="48"/>
      <c r="AC284" s="48" t="s">
        <v>117</v>
      </c>
      <c r="AD284" s="47"/>
      <c r="AE284" s="48"/>
      <c r="AF284" s="48"/>
      <c r="AG284" s="47"/>
      <c r="AH284" s="48"/>
      <c r="AI284" s="48"/>
      <c r="AJ284" s="47"/>
      <c r="AK284" s="48"/>
      <c r="AL284" s="48"/>
      <c r="AM284" s="47"/>
      <c r="AN284" s="180">
        <f t="shared" si="48"/>
        <v>3</v>
      </c>
      <c r="AO284" s="180">
        <f t="shared" si="49"/>
        <v>4</v>
      </c>
      <c r="AP284" s="47"/>
      <c r="AQ284" s="200">
        <f t="shared" si="50"/>
        <v>0</v>
      </c>
      <c r="AR284" s="200">
        <f t="shared" si="51"/>
        <v>1</v>
      </c>
      <c r="AS284" s="200">
        <f t="shared" si="52"/>
        <v>1</v>
      </c>
      <c r="AT284" s="200">
        <f t="shared" si="53"/>
        <v>1</v>
      </c>
      <c r="AU284" s="34"/>
      <c r="AV284" s="200">
        <f t="shared" si="54"/>
        <v>1</v>
      </c>
      <c r="AW284" s="200">
        <f t="shared" si="55"/>
        <v>1</v>
      </c>
      <c r="AX284" s="200">
        <f t="shared" si="56"/>
        <v>1</v>
      </c>
      <c r="AY284" s="200">
        <f t="shared" si="57"/>
        <v>1</v>
      </c>
      <c r="AZ284" s="200">
        <f t="shared" si="58"/>
        <v>1</v>
      </c>
      <c r="BA284" s="34"/>
      <c r="BB284" s="200">
        <f t="shared" si="59"/>
        <v>1</v>
      </c>
      <c r="BD284" s="218"/>
      <c r="BE284" s="218"/>
      <c r="BF284" s="218"/>
      <c r="BG284" s="218"/>
      <c r="BH284" s="218"/>
      <c r="BI284" s="218"/>
      <c r="BJ284" s="218"/>
      <c r="BK284" s="218"/>
      <c r="BL284" s="218"/>
      <c r="BM284" s="218"/>
      <c r="BN284" s="218"/>
      <c r="BO284" s="221"/>
      <c r="BP284" s="221"/>
      <c r="BQ284" s="221"/>
      <c r="BR284" s="221"/>
      <c r="BS284" s="221"/>
      <c r="BT284" s="221"/>
      <c r="BU284" s="221"/>
      <c r="BV284" s="221"/>
      <c r="BW284" s="221"/>
      <c r="BX284" s="221"/>
      <c r="BY284" s="221"/>
    </row>
    <row r="285" spans="1:77" ht="18.95" customHeight="1" x14ac:dyDescent="0.25">
      <c r="A285" s="232">
        <v>42</v>
      </c>
      <c r="B285" s="32" t="s">
        <v>6</v>
      </c>
      <c r="C285" s="30">
        <v>42653</v>
      </c>
      <c r="D285" s="18"/>
      <c r="E285" s="17"/>
      <c r="F285" s="17"/>
      <c r="G285" s="17"/>
      <c r="H285" s="17"/>
      <c r="I285" s="18"/>
      <c r="J285" s="17" t="s">
        <v>58</v>
      </c>
      <c r="K285" s="17" t="s">
        <v>115</v>
      </c>
      <c r="L285" s="17" t="s">
        <v>112</v>
      </c>
      <c r="M285" s="17" t="s">
        <v>57</v>
      </c>
      <c r="N285" s="18"/>
      <c r="O285" s="17" t="s">
        <v>91</v>
      </c>
      <c r="P285" s="17" t="s">
        <v>30</v>
      </c>
      <c r="Q285" s="17" t="s">
        <v>66</v>
      </c>
      <c r="R285" s="177" t="s">
        <v>67</v>
      </c>
      <c r="S285" s="18"/>
      <c r="T285" s="17"/>
      <c r="U285" s="17"/>
      <c r="V285" s="17"/>
      <c r="W285" s="17"/>
      <c r="X285" s="18"/>
      <c r="Y285" s="5"/>
      <c r="Z285" s="83"/>
      <c r="AA285" s="82"/>
      <c r="AB285" s="177" t="s">
        <v>17</v>
      </c>
      <c r="AC285" s="44"/>
      <c r="AD285" s="18"/>
      <c r="AE285" s="106" t="s">
        <v>53</v>
      </c>
      <c r="AF285" s="17"/>
      <c r="AG285" s="18"/>
      <c r="AH285" s="17" t="s">
        <v>17</v>
      </c>
      <c r="AI285" s="17"/>
      <c r="AJ285" s="18"/>
      <c r="AK285" s="106" t="s">
        <v>17</v>
      </c>
      <c r="AL285" s="17" t="s">
        <v>117</v>
      </c>
      <c r="AM285" s="18"/>
      <c r="AN285" s="180">
        <f t="shared" si="48"/>
        <v>3</v>
      </c>
      <c r="AO285" s="180">
        <f t="shared" si="49"/>
        <v>4</v>
      </c>
      <c r="AP285" s="18"/>
      <c r="AQ285" s="200">
        <f t="shared" si="50"/>
        <v>1</v>
      </c>
      <c r="AR285" s="200">
        <f t="shared" si="51"/>
        <v>1</v>
      </c>
      <c r="AS285" s="200">
        <f t="shared" si="52"/>
        <v>1</v>
      </c>
      <c r="AT285" s="200">
        <f t="shared" si="53"/>
        <v>0</v>
      </c>
      <c r="AU285" s="34"/>
      <c r="AV285" s="200">
        <f t="shared" si="54"/>
        <v>1</v>
      </c>
      <c r="AW285" s="200">
        <f t="shared" si="55"/>
        <v>1</v>
      </c>
      <c r="AX285" s="200">
        <f t="shared" si="56"/>
        <v>1</v>
      </c>
      <c r="AY285" s="200">
        <f t="shared" si="57"/>
        <v>1</v>
      </c>
      <c r="AZ285" s="200">
        <f t="shared" si="58"/>
        <v>1</v>
      </c>
      <c r="BA285" s="34"/>
      <c r="BB285" s="200">
        <f t="shared" si="59"/>
        <v>1</v>
      </c>
      <c r="BD285" s="218"/>
      <c r="BE285" s="218"/>
      <c r="BF285" s="218"/>
      <c r="BG285" s="218"/>
      <c r="BH285" s="218"/>
      <c r="BI285" s="218"/>
      <c r="BJ285" s="218"/>
      <c r="BK285" s="218"/>
      <c r="BL285" s="218"/>
      <c r="BM285" s="218"/>
      <c r="BN285" s="218"/>
      <c r="BO285" s="221"/>
      <c r="BP285" s="221"/>
      <c r="BQ285" s="221"/>
      <c r="BR285" s="221"/>
      <c r="BS285" s="221"/>
      <c r="BT285" s="221"/>
      <c r="BU285" s="221"/>
      <c r="BV285" s="221"/>
      <c r="BW285" s="221"/>
      <c r="BX285" s="221"/>
      <c r="BY285" s="221"/>
    </row>
    <row r="286" spans="1:77" ht="18.95" customHeight="1" x14ac:dyDescent="0.25">
      <c r="A286" s="233"/>
      <c r="B286" s="32" t="s">
        <v>0</v>
      </c>
      <c r="C286" s="30">
        <v>42654</v>
      </c>
      <c r="D286" s="18"/>
      <c r="E286" s="17"/>
      <c r="F286" s="17"/>
      <c r="G286" s="17"/>
      <c r="H286" s="17"/>
      <c r="I286" s="18"/>
      <c r="J286" s="17"/>
      <c r="K286" s="17"/>
      <c r="L286" s="17"/>
      <c r="M286" s="17"/>
      <c r="N286" s="18"/>
      <c r="O286" s="17" t="s">
        <v>58</v>
      </c>
      <c r="P286" s="17" t="s">
        <v>112</v>
      </c>
      <c r="Q286" s="17" t="s">
        <v>115</v>
      </c>
      <c r="R286" s="177" t="s">
        <v>57</v>
      </c>
      <c r="S286" s="18"/>
      <c r="T286" s="17" t="s">
        <v>66</v>
      </c>
      <c r="U286" s="17" t="s">
        <v>109</v>
      </c>
      <c r="V286" s="17" t="s">
        <v>67</v>
      </c>
      <c r="W286" s="17" t="s">
        <v>91</v>
      </c>
      <c r="X286" s="18"/>
      <c r="Y286" s="5"/>
      <c r="Z286" s="83"/>
      <c r="AA286" s="82"/>
      <c r="AB286" s="177" t="s">
        <v>17</v>
      </c>
      <c r="AC286" s="44"/>
      <c r="AD286" s="18"/>
      <c r="AE286" s="106" t="s">
        <v>53</v>
      </c>
      <c r="AF286" s="17"/>
      <c r="AG286" s="33"/>
      <c r="AH286" s="17" t="s">
        <v>17</v>
      </c>
      <c r="AI286" s="17"/>
      <c r="AJ286" s="18"/>
      <c r="AK286" s="106" t="s">
        <v>17</v>
      </c>
      <c r="AL286" s="17" t="s">
        <v>117</v>
      </c>
      <c r="AM286" s="18"/>
      <c r="AN286" s="180">
        <f t="shared" si="48"/>
        <v>4</v>
      </c>
      <c r="AO286" s="180">
        <f t="shared" si="49"/>
        <v>4</v>
      </c>
      <c r="AP286" s="18"/>
      <c r="AQ286" s="200">
        <f t="shared" si="50"/>
        <v>1</v>
      </c>
      <c r="AR286" s="200">
        <f t="shared" si="51"/>
        <v>1</v>
      </c>
      <c r="AS286" s="200">
        <f t="shared" si="52"/>
        <v>1</v>
      </c>
      <c r="AT286" s="200">
        <f t="shared" si="53"/>
        <v>1</v>
      </c>
      <c r="AU286" s="34"/>
      <c r="AV286" s="200">
        <f t="shared" si="54"/>
        <v>1</v>
      </c>
      <c r="AW286" s="200">
        <f t="shared" si="55"/>
        <v>1</v>
      </c>
      <c r="AX286" s="200">
        <f t="shared" si="56"/>
        <v>1</v>
      </c>
      <c r="AY286" s="200">
        <f t="shared" si="57"/>
        <v>1</v>
      </c>
      <c r="AZ286" s="200">
        <f t="shared" si="58"/>
        <v>1</v>
      </c>
      <c r="BA286" s="34"/>
      <c r="BB286" s="200">
        <f t="shared" si="59"/>
        <v>1</v>
      </c>
      <c r="BD286" s="218"/>
      <c r="BE286" s="218"/>
      <c r="BF286" s="218"/>
      <c r="BG286" s="218"/>
      <c r="BH286" s="218"/>
      <c r="BI286" s="218"/>
      <c r="BJ286" s="218"/>
      <c r="BK286" s="218"/>
      <c r="BL286" s="218"/>
      <c r="BM286" s="218"/>
      <c r="BN286" s="218"/>
      <c r="BO286" s="221"/>
      <c r="BP286" s="221"/>
      <c r="BQ286" s="221"/>
      <c r="BR286" s="221"/>
      <c r="BS286" s="221"/>
      <c r="BT286" s="221"/>
      <c r="BU286" s="221"/>
      <c r="BV286" s="221"/>
      <c r="BW286" s="221"/>
      <c r="BX286" s="221"/>
      <c r="BY286" s="221"/>
    </row>
    <row r="287" spans="1:77" ht="18.95" customHeight="1" x14ac:dyDescent="0.25">
      <c r="A287" s="233"/>
      <c r="B287" s="32" t="s">
        <v>1</v>
      </c>
      <c r="C287" s="30">
        <v>42655</v>
      </c>
      <c r="D287" s="18"/>
      <c r="E287" s="17"/>
      <c r="F287" s="17"/>
      <c r="G287" s="17"/>
      <c r="H287" s="17"/>
      <c r="I287" s="18"/>
      <c r="J287" s="17"/>
      <c r="K287" s="17"/>
      <c r="L287" s="17"/>
      <c r="M287" s="17"/>
      <c r="N287" s="18"/>
      <c r="O287" s="17" t="s">
        <v>115</v>
      </c>
      <c r="P287" s="17" t="s">
        <v>58</v>
      </c>
      <c r="Q287" s="17" t="s">
        <v>57</v>
      </c>
      <c r="R287" s="177" t="s">
        <v>112</v>
      </c>
      <c r="S287" s="18"/>
      <c r="T287" s="17" t="s">
        <v>91</v>
      </c>
      <c r="U287" s="17" t="s">
        <v>67</v>
      </c>
      <c r="V287" s="17" t="s">
        <v>116</v>
      </c>
      <c r="W287" s="17" t="s">
        <v>66</v>
      </c>
      <c r="X287" s="18"/>
      <c r="Y287" s="5"/>
      <c r="Z287" s="83"/>
      <c r="AA287" s="82"/>
      <c r="AB287" s="177" t="s">
        <v>17</v>
      </c>
      <c r="AC287" s="44"/>
      <c r="AD287" s="18"/>
      <c r="AE287" s="106" t="s">
        <v>53</v>
      </c>
      <c r="AF287" s="17"/>
      <c r="AG287" s="33"/>
      <c r="AH287" s="17" t="s">
        <v>17</v>
      </c>
      <c r="AI287" s="17"/>
      <c r="AJ287" s="18"/>
      <c r="AK287" s="106" t="s">
        <v>17</v>
      </c>
      <c r="AL287" s="17" t="s">
        <v>117</v>
      </c>
      <c r="AM287" s="18"/>
      <c r="AN287" s="180">
        <f t="shared" si="48"/>
        <v>4</v>
      </c>
      <c r="AO287" s="180">
        <f t="shared" si="49"/>
        <v>4</v>
      </c>
      <c r="AP287" s="18"/>
      <c r="AQ287" s="200">
        <f t="shared" si="50"/>
        <v>1</v>
      </c>
      <c r="AR287" s="200">
        <f t="shared" si="51"/>
        <v>1</v>
      </c>
      <c r="AS287" s="200">
        <f t="shared" si="52"/>
        <v>1</v>
      </c>
      <c r="AT287" s="200">
        <f t="shared" si="53"/>
        <v>1</v>
      </c>
      <c r="AU287" s="34"/>
      <c r="AV287" s="200">
        <f t="shared" si="54"/>
        <v>1</v>
      </c>
      <c r="AW287" s="200">
        <f t="shared" si="55"/>
        <v>1</v>
      </c>
      <c r="AX287" s="200">
        <f t="shared" si="56"/>
        <v>1</v>
      </c>
      <c r="AY287" s="200">
        <f t="shared" si="57"/>
        <v>1</v>
      </c>
      <c r="AZ287" s="200">
        <f t="shared" si="58"/>
        <v>1</v>
      </c>
      <c r="BA287" s="34"/>
      <c r="BB287" s="200">
        <f t="shared" si="59"/>
        <v>1</v>
      </c>
      <c r="BD287" s="218"/>
      <c r="BE287" s="218"/>
      <c r="BF287" s="218"/>
      <c r="BG287" s="218"/>
      <c r="BH287" s="218"/>
      <c r="BI287" s="218"/>
      <c r="BJ287" s="218"/>
      <c r="BK287" s="218"/>
      <c r="BL287" s="218"/>
      <c r="BM287" s="218"/>
      <c r="BN287" s="218"/>
      <c r="BO287" s="221"/>
      <c r="BP287" s="221"/>
      <c r="BQ287" s="221"/>
      <c r="BR287" s="221"/>
      <c r="BS287" s="221"/>
      <c r="BT287" s="221"/>
      <c r="BU287" s="221"/>
      <c r="BV287" s="221"/>
      <c r="BW287" s="221"/>
      <c r="BX287" s="221"/>
      <c r="BY287" s="221"/>
    </row>
    <row r="288" spans="1:77" ht="18.95" customHeight="1" x14ac:dyDescent="0.25">
      <c r="A288" s="233"/>
      <c r="B288" s="32" t="s">
        <v>2</v>
      </c>
      <c r="C288" s="30">
        <v>42656</v>
      </c>
      <c r="D288" s="18"/>
      <c r="E288" s="17" t="s">
        <v>109</v>
      </c>
      <c r="F288" s="17" t="s">
        <v>66</v>
      </c>
      <c r="G288" s="17" t="s">
        <v>67</v>
      </c>
      <c r="H288" s="17" t="s">
        <v>91</v>
      </c>
      <c r="I288" s="18"/>
      <c r="J288" s="17"/>
      <c r="K288" s="17"/>
      <c r="L288" s="17"/>
      <c r="M288" s="17"/>
      <c r="N288" s="18"/>
      <c r="O288" s="17"/>
      <c r="P288" s="17"/>
      <c r="Q288" s="17"/>
      <c r="R288" s="177"/>
      <c r="S288" s="18"/>
      <c r="T288" s="17" t="s">
        <v>58</v>
      </c>
      <c r="U288" s="17" t="s">
        <v>57</v>
      </c>
      <c r="V288" s="17" t="s">
        <v>112</v>
      </c>
      <c r="W288" s="17" t="s">
        <v>115</v>
      </c>
      <c r="X288" s="18"/>
      <c r="Y288" s="5"/>
      <c r="Z288" s="83"/>
      <c r="AA288" s="82"/>
      <c r="AB288" s="177" t="s">
        <v>17</v>
      </c>
      <c r="AC288" s="44"/>
      <c r="AD288" s="18"/>
      <c r="AE288" s="106" t="s">
        <v>53</v>
      </c>
      <c r="AF288" s="17"/>
      <c r="AG288" s="18"/>
      <c r="AH288" s="17" t="s">
        <v>17</v>
      </c>
      <c r="AI288" s="17"/>
      <c r="AJ288" s="18"/>
      <c r="AK288" s="106" t="s">
        <v>17</v>
      </c>
      <c r="AL288" s="17" t="s">
        <v>117</v>
      </c>
      <c r="AM288" s="18"/>
      <c r="AN288" s="180">
        <f t="shared" si="48"/>
        <v>4</v>
      </c>
      <c r="AO288" s="180">
        <f t="shared" si="49"/>
        <v>4</v>
      </c>
      <c r="AP288" s="18"/>
      <c r="AQ288" s="200">
        <f t="shared" si="50"/>
        <v>1</v>
      </c>
      <c r="AR288" s="200">
        <f t="shared" si="51"/>
        <v>1</v>
      </c>
      <c r="AS288" s="200">
        <f t="shared" si="52"/>
        <v>1</v>
      </c>
      <c r="AT288" s="200">
        <f t="shared" si="53"/>
        <v>1</v>
      </c>
      <c r="AU288" s="34"/>
      <c r="AV288" s="200">
        <f t="shared" si="54"/>
        <v>1</v>
      </c>
      <c r="AW288" s="200">
        <f t="shared" si="55"/>
        <v>1</v>
      </c>
      <c r="AX288" s="200">
        <f t="shared" si="56"/>
        <v>1</v>
      </c>
      <c r="AY288" s="200">
        <f t="shared" si="57"/>
        <v>1</v>
      </c>
      <c r="AZ288" s="200">
        <f t="shared" si="58"/>
        <v>1</v>
      </c>
      <c r="BA288" s="34"/>
      <c r="BB288" s="200">
        <f t="shared" si="59"/>
        <v>1</v>
      </c>
      <c r="BD288" s="218"/>
      <c r="BE288" s="218"/>
      <c r="BF288" s="218"/>
      <c r="BG288" s="218"/>
      <c r="BH288" s="218"/>
      <c r="BI288" s="218"/>
      <c r="BJ288" s="218"/>
      <c r="BK288" s="218"/>
      <c r="BL288" s="218"/>
      <c r="BM288" s="218"/>
      <c r="BN288" s="218"/>
      <c r="BO288" s="221"/>
      <c r="BP288" s="221"/>
      <c r="BQ288" s="221"/>
      <c r="BR288" s="221"/>
      <c r="BS288" s="221"/>
      <c r="BT288" s="221"/>
      <c r="BU288" s="221"/>
      <c r="BV288" s="221"/>
      <c r="BW288" s="221"/>
      <c r="BX288" s="221"/>
      <c r="BY288" s="221"/>
    </row>
    <row r="289" spans="1:77" ht="18.95" customHeight="1" x14ac:dyDescent="0.25">
      <c r="A289" s="233"/>
      <c r="B289" s="32" t="s">
        <v>3</v>
      </c>
      <c r="C289" s="30">
        <v>42657</v>
      </c>
      <c r="D289" s="18"/>
      <c r="E289" s="17" t="s">
        <v>67</v>
      </c>
      <c r="F289" s="17" t="s">
        <v>91</v>
      </c>
      <c r="G289" s="17" t="s">
        <v>109</v>
      </c>
      <c r="H289" s="17" t="s">
        <v>66</v>
      </c>
      <c r="I289" s="18"/>
      <c r="J289" s="17"/>
      <c r="K289" s="17"/>
      <c r="L289" s="17"/>
      <c r="M289" s="17"/>
      <c r="N289" s="18"/>
      <c r="O289" s="17"/>
      <c r="P289" s="17"/>
      <c r="Q289" s="17"/>
      <c r="R289" s="177"/>
      <c r="S289" s="18"/>
      <c r="T289" s="17" t="s">
        <v>115</v>
      </c>
      <c r="U289" s="17" t="s">
        <v>112</v>
      </c>
      <c r="V289" s="17" t="s">
        <v>58</v>
      </c>
      <c r="W289" s="17" t="s">
        <v>57</v>
      </c>
      <c r="X289" s="18"/>
      <c r="Y289" s="5"/>
      <c r="Z289" s="83"/>
      <c r="AA289" s="82"/>
      <c r="AB289" s="177" t="s">
        <v>16</v>
      </c>
      <c r="AC289" s="44"/>
      <c r="AD289" s="18"/>
      <c r="AE289" s="106" t="s">
        <v>53</v>
      </c>
      <c r="AF289" s="17"/>
      <c r="AG289" s="18"/>
      <c r="AH289" s="17" t="s">
        <v>16</v>
      </c>
      <c r="AI289" s="17" t="s">
        <v>117</v>
      </c>
      <c r="AJ289" s="18"/>
      <c r="AK289" s="106" t="s">
        <v>16</v>
      </c>
      <c r="AL289" s="17"/>
      <c r="AM289" s="18"/>
      <c r="AN289" s="180">
        <f t="shared" si="48"/>
        <v>4</v>
      </c>
      <c r="AO289" s="180">
        <f t="shared" si="49"/>
        <v>4</v>
      </c>
      <c r="AP289" s="18"/>
      <c r="AQ289" s="200">
        <f t="shared" si="50"/>
        <v>1</v>
      </c>
      <c r="AR289" s="200">
        <f t="shared" si="51"/>
        <v>1</v>
      </c>
      <c r="AS289" s="200">
        <f t="shared" si="52"/>
        <v>1</v>
      </c>
      <c r="AT289" s="200">
        <f t="shared" si="53"/>
        <v>1</v>
      </c>
      <c r="AU289" s="34"/>
      <c r="AV289" s="200">
        <f t="shared" si="54"/>
        <v>1</v>
      </c>
      <c r="AW289" s="200">
        <f t="shared" si="55"/>
        <v>1</v>
      </c>
      <c r="AX289" s="200">
        <f t="shared" si="56"/>
        <v>1</v>
      </c>
      <c r="AY289" s="200">
        <f t="shared" si="57"/>
        <v>1</v>
      </c>
      <c r="AZ289" s="200">
        <f t="shared" si="58"/>
        <v>1</v>
      </c>
      <c r="BA289" s="34"/>
      <c r="BB289" s="200">
        <f t="shared" si="59"/>
        <v>1</v>
      </c>
      <c r="BD289" s="218"/>
      <c r="BE289" s="218"/>
      <c r="BF289" s="218"/>
      <c r="BG289" s="218"/>
      <c r="BH289" s="218"/>
      <c r="BI289" s="218"/>
      <c r="BJ289" s="218"/>
      <c r="BK289" s="218"/>
      <c r="BL289" s="218"/>
      <c r="BM289" s="218"/>
      <c r="BN289" s="218"/>
      <c r="BO289" s="221"/>
      <c r="BP289" s="221"/>
      <c r="BQ289" s="221"/>
      <c r="BR289" s="221"/>
      <c r="BS289" s="221"/>
      <c r="BT289" s="221"/>
      <c r="BU289" s="221"/>
      <c r="BV289" s="221"/>
      <c r="BW289" s="221"/>
      <c r="BX289" s="221"/>
      <c r="BY289" s="221"/>
    </row>
    <row r="290" spans="1:77" ht="18.95" customHeight="1" x14ac:dyDescent="0.25">
      <c r="A290" s="233"/>
      <c r="B290" s="45" t="s">
        <v>4</v>
      </c>
      <c r="C290" s="46">
        <v>42658</v>
      </c>
      <c r="D290" s="47"/>
      <c r="E290" s="48" t="s">
        <v>57</v>
      </c>
      <c r="F290" s="48" t="s">
        <v>58</v>
      </c>
      <c r="G290" s="48" t="s">
        <v>112</v>
      </c>
      <c r="H290" s="48" t="s">
        <v>115</v>
      </c>
      <c r="I290" s="47"/>
      <c r="J290" s="48" t="s">
        <v>91</v>
      </c>
      <c r="K290" s="48" t="s">
        <v>51</v>
      </c>
      <c r="L290" s="48" t="s">
        <v>66</v>
      </c>
      <c r="M290" s="48" t="s">
        <v>67</v>
      </c>
      <c r="N290" s="47"/>
      <c r="O290" s="48"/>
      <c r="P290" s="48"/>
      <c r="Q290" s="48"/>
      <c r="R290" s="48"/>
      <c r="S290" s="47"/>
      <c r="T290" s="48"/>
      <c r="U290" s="48"/>
      <c r="V290" s="48"/>
      <c r="W290" s="48"/>
      <c r="X290" s="49"/>
      <c r="Y290" s="47"/>
      <c r="Z290" s="85"/>
      <c r="AA290" s="86"/>
      <c r="AB290" s="48"/>
      <c r="AC290" s="48"/>
      <c r="AD290" s="47"/>
      <c r="AE290" s="48"/>
      <c r="AF290" s="48"/>
      <c r="AG290" s="47"/>
      <c r="AH290" s="48"/>
      <c r="AI290" s="48" t="s">
        <v>117</v>
      </c>
      <c r="AJ290" s="47"/>
      <c r="AK290" s="48"/>
      <c r="AL290" s="48"/>
      <c r="AM290" s="47"/>
      <c r="AN290" s="180">
        <f t="shared" si="48"/>
        <v>3</v>
      </c>
      <c r="AO290" s="180">
        <f t="shared" si="49"/>
        <v>4</v>
      </c>
      <c r="AP290" s="47"/>
      <c r="AQ290" s="200">
        <f t="shared" si="50"/>
        <v>1</v>
      </c>
      <c r="AR290" s="200">
        <f t="shared" si="51"/>
        <v>1</v>
      </c>
      <c r="AS290" s="200">
        <f t="shared" si="52"/>
        <v>1</v>
      </c>
      <c r="AT290" s="200">
        <f t="shared" si="53"/>
        <v>0</v>
      </c>
      <c r="AU290" s="34"/>
      <c r="AV290" s="200">
        <f t="shared" si="54"/>
        <v>1</v>
      </c>
      <c r="AW290" s="200">
        <f t="shared" si="55"/>
        <v>1</v>
      </c>
      <c r="AX290" s="200">
        <f t="shared" si="56"/>
        <v>1</v>
      </c>
      <c r="AY290" s="200">
        <f t="shared" si="57"/>
        <v>1</v>
      </c>
      <c r="AZ290" s="200">
        <f t="shared" si="58"/>
        <v>1</v>
      </c>
      <c r="BA290" s="34"/>
      <c r="BB290" s="200">
        <f t="shared" si="59"/>
        <v>1</v>
      </c>
      <c r="BD290" s="218"/>
      <c r="BE290" s="218"/>
      <c r="BF290" s="218"/>
      <c r="BG290" s="218"/>
      <c r="BH290" s="218"/>
      <c r="BI290" s="218"/>
      <c r="BJ290" s="218"/>
      <c r="BK290" s="218"/>
      <c r="BL290" s="218"/>
      <c r="BM290" s="218"/>
      <c r="BN290" s="218"/>
      <c r="BO290" s="221"/>
      <c r="BP290" s="221"/>
      <c r="BQ290" s="221"/>
      <c r="BR290" s="221"/>
      <c r="BS290" s="221"/>
      <c r="BT290" s="221"/>
      <c r="BU290" s="221"/>
      <c r="BV290" s="221"/>
      <c r="BW290" s="221"/>
      <c r="BX290" s="221"/>
      <c r="BY290" s="221"/>
    </row>
    <row r="291" spans="1:77" ht="18.95" customHeight="1" x14ac:dyDescent="0.25">
      <c r="A291" s="234"/>
      <c r="B291" s="45" t="s">
        <v>5</v>
      </c>
      <c r="C291" s="46">
        <v>42659</v>
      </c>
      <c r="D291" s="47"/>
      <c r="E291" s="48" t="s">
        <v>112</v>
      </c>
      <c r="F291" s="48" t="s">
        <v>115</v>
      </c>
      <c r="G291" s="48" t="s">
        <v>58</v>
      </c>
      <c r="H291" s="48" t="s">
        <v>57</v>
      </c>
      <c r="I291" s="47"/>
      <c r="J291" s="48" t="s">
        <v>66</v>
      </c>
      <c r="K291" s="48" t="s">
        <v>51</v>
      </c>
      <c r="L291" s="48" t="s">
        <v>91</v>
      </c>
      <c r="M291" s="48" t="s">
        <v>109</v>
      </c>
      <c r="N291" s="47"/>
      <c r="O291" s="48"/>
      <c r="P291" s="48"/>
      <c r="Q291" s="48"/>
      <c r="R291" s="48"/>
      <c r="S291" s="47"/>
      <c r="T291" s="48"/>
      <c r="U291" s="48"/>
      <c r="V291" s="48"/>
      <c r="W291" s="48"/>
      <c r="X291" s="49"/>
      <c r="Y291" s="47"/>
      <c r="Z291" s="85"/>
      <c r="AA291" s="86"/>
      <c r="AB291" s="48"/>
      <c r="AC291" s="48"/>
      <c r="AD291" s="47"/>
      <c r="AE291" s="48"/>
      <c r="AF291" s="48"/>
      <c r="AG291" s="47"/>
      <c r="AH291" s="48"/>
      <c r="AI291" s="48" t="s">
        <v>117</v>
      </c>
      <c r="AJ291" s="47"/>
      <c r="AK291" s="48"/>
      <c r="AL291" s="48"/>
      <c r="AM291" s="47"/>
      <c r="AN291" s="180">
        <f t="shared" si="48"/>
        <v>3</v>
      </c>
      <c r="AO291" s="180">
        <f t="shared" si="49"/>
        <v>4</v>
      </c>
      <c r="AP291" s="47"/>
      <c r="AQ291" s="200">
        <f t="shared" si="50"/>
        <v>0</v>
      </c>
      <c r="AR291" s="200">
        <f t="shared" si="51"/>
        <v>1</v>
      </c>
      <c r="AS291" s="200">
        <f t="shared" si="52"/>
        <v>1</v>
      </c>
      <c r="AT291" s="200">
        <f t="shared" si="53"/>
        <v>1</v>
      </c>
      <c r="AU291" s="34"/>
      <c r="AV291" s="200">
        <f t="shared" si="54"/>
        <v>1</v>
      </c>
      <c r="AW291" s="200">
        <f t="shared" si="55"/>
        <v>1</v>
      </c>
      <c r="AX291" s="200">
        <f t="shared" si="56"/>
        <v>1</v>
      </c>
      <c r="AY291" s="200">
        <f t="shared" si="57"/>
        <v>1</v>
      </c>
      <c r="AZ291" s="200">
        <f t="shared" si="58"/>
        <v>1</v>
      </c>
      <c r="BA291" s="34"/>
      <c r="BB291" s="200">
        <f t="shared" si="59"/>
        <v>1</v>
      </c>
      <c r="BD291" s="218"/>
      <c r="BE291" s="218"/>
      <c r="BF291" s="218"/>
      <c r="BG291" s="218"/>
      <c r="BH291" s="218"/>
      <c r="BI291" s="218"/>
      <c r="BJ291" s="218"/>
      <c r="BK291" s="218"/>
      <c r="BL291" s="218"/>
      <c r="BM291" s="218"/>
      <c r="BN291" s="218"/>
      <c r="BO291" s="221"/>
      <c r="BP291" s="221"/>
      <c r="BQ291" s="221"/>
      <c r="BR291" s="221"/>
      <c r="BS291" s="221"/>
      <c r="BT291" s="221"/>
      <c r="BU291" s="221"/>
      <c r="BV291" s="221"/>
      <c r="BW291" s="221"/>
      <c r="BX291" s="221"/>
      <c r="BY291" s="221"/>
    </row>
    <row r="292" spans="1:77" ht="18.95" customHeight="1" x14ac:dyDescent="0.25">
      <c r="A292" s="232">
        <v>43</v>
      </c>
      <c r="B292" s="32" t="s">
        <v>6</v>
      </c>
      <c r="C292" s="30">
        <v>42660</v>
      </c>
      <c r="D292" s="18"/>
      <c r="E292" s="17"/>
      <c r="F292" s="17"/>
      <c r="G292" s="17"/>
      <c r="H292" s="17"/>
      <c r="I292" s="18"/>
      <c r="J292" s="17" t="s">
        <v>115</v>
      </c>
      <c r="K292" s="17" t="s">
        <v>57</v>
      </c>
      <c r="L292" s="17" t="s">
        <v>58</v>
      </c>
      <c r="M292" s="17" t="s">
        <v>112</v>
      </c>
      <c r="N292" s="18"/>
      <c r="O292" s="17" t="s">
        <v>109</v>
      </c>
      <c r="P292" s="17" t="s">
        <v>54</v>
      </c>
      <c r="Q292" s="17" t="s">
        <v>67</v>
      </c>
      <c r="R292" s="177" t="s">
        <v>66</v>
      </c>
      <c r="S292" s="18"/>
      <c r="T292" s="17"/>
      <c r="U292" s="17"/>
      <c r="V292" s="17"/>
      <c r="W292" s="17"/>
      <c r="X292" s="18"/>
      <c r="Y292" s="5"/>
      <c r="Z292" s="83"/>
      <c r="AA292" s="82"/>
      <c r="AB292" s="177" t="s">
        <v>17</v>
      </c>
      <c r="AC292" s="44"/>
      <c r="AD292" s="18"/>
      <c r="AE292" s="106" t="s">
        <v>53</v>
      </c>
      <c r="AF292" s="17"/>
      <c r="AG292" s="18"/>
      <c r="AH292" s="17" t="s">
        <v>17</v>
      </c>
      <c r="AI292" s="17" t="s">
        <v>117</v>
      </c>
      <c r="AJ292" s="18"/>
      <c r="AK292" s="106" t="s">
        <v>17</v>
      </c>
      <c r="AL292" s="17"/>
      <c r="AM292" s="18"/>
      <c r="AN292" s="180">
        <f t="shared" si="48"/>
        <v>3</v>
      </c>
      <c r="AO292" s="180">
        <f t="shared" si="49"/>
        <v>4</v>
      </c>
      <c r="AP292" s="18"/>
      <c r="AQ292" s="200">
        <f t="shared" si="50"/>
        <v>1</v>
      </c>
      <c r="AR292" s="200">
        <f t="shared" si="51"/>
        <v>1</v>
      </c>
      <c r="AS292" s="200">
        <f t="shared" si="52"/>
        <v>0</v>
      </c>
      <c r="AT292" s="200">
        <f t="shared" si="53"/>
        <v>1</v>
      </c>
      <c r="AU292" s="34"/>
      <c r="AV292" s="200">
        <f t="shared" si="54"/>
        <v>1</v>
      </c>
      <c r="AW292" s="200">
        <f t="shared" si="55"/>
        <v>1</v>
      </c>
      <c r="AX292" s="200">
        <f t="shared" si="56"/>
        <v>1</v>
      </c>
      <c r="AY292" s="200">
        <f t="shared" si="57"/>
        <v>1</v>
      </c>
      <c r="AZ292" s="200">
        <f t="shared" si="58"/>
        <v>1</v>
      </c>
      <c r="BA292" s="34"/>
      <c r="BB292" s="200">
        <f t="shared" si="59"/>
        <v>1</v>
      </c>
      <c r="BD292" s="218"/>
      <c r="BE292" s="218"/>
      <c r="BF292" s="218"/>
      <c r="BG292" s="218"/>
      <c r="BH292" s="218"/>
      <c r="BI292" s="218"/>
      <c r="BJ292" s="218"/>
      <c r="BK292" s="218"/>
      <c r="BL292" s="218"/>
      <c r="BM292" s="218"/>
      <c r="BN292" s="218"/>
      <c r="BO292" s="221"/>
      <c r="BP292" s="221"/>
      <c r="BQ292" s="221"/>
      <c r="BR292" s="221"/>
      <c r="BS292" s="221"/>
      <c r="BT292" s="221"/>
      <c r="BU292" s="221"/>
      <c r="BV292" s="221"/>
      <c r="BW292" s="221"/>
      <c r="BX292" s="221"/>
      <c r="BY292" s="221"/>
    </row>
    <row r="293" spans="1:77" ht="18.95" customHeight="1" x14ac:dyDescent="0.25">
      <c r="A293" s="233"/>
      <c r="B293" s="32" t="s">
        <v>0</v>
      </c>
      <c r="C293" s="30">
        <v>42661</v>
      </c>
      <c r="D293" s="18"/>
      <c r="E293" s="17"/>
      <c r="F293" s="17"/>
      <c r="G293" s="17"/>
      <c r="H293" s="17"/>
      <c r="I293" s="18"/>
      <c r="J293" s="17" t="s">
        <v>57</v>
      </c>
      <c r="K293" s="17" t="s">
        <v>112</v>
      </c>
      <c r="L293" s="17" t="s">
        <v>115</v>
      </c>
      <c r="M293" s="17" t="s">
        <v>58</v>
      </c>
      <c r="N293" s="18"/>
      <c r="O293" s="17" t="s">
        <v>67</v>
      </c>
      <c r="P293" s="17" t="s">
        <v>54</v>
      </c>
      <c r="Q293" s="17" t="s">
        <v>109</v>
      </c>
      <c r="R293" s="177" t="s">
        <v>91</v>
      </c>
      <c r="S293" s="18"/>
      <c r="T293" s="17"/>
      <c r="U293" s="17"/>
      <c r="V293" s="17"/>
      <c r="W293" s="17"/>
      <c r="X293" s="18"/>
      <c r="Y293" s="5"/>
      <c r="Z293" s="83"/>
      <c r="AA293" s="82"/>
      <c r="AB293" s="177" t="s">
        <v>17</v>
      </c>
      <c r="AC293" s="44"/>
      <c r="AD293" s="18"/>
      <c r="AE293" s="106" t="s">
        <v>53</v>
      </c>
      <c r="AF293" s="17"/>
      <c r="AG293" s="18"/>
      <c r="AH293" s="17" t="s">
        <v>17</v>
      </c>
      <c r="AI293" s="17" t="s">
        <v>117</v>
      </c>
      <c r="AJ293" s="18"/>
      <c r="AK293" s="106" t="s">
        <v>17</v>
      </c>
      <c r="AL293" s="17"/>
      <c r="AM293" s="18"/>
      <c r="AN293" s="180">
        <f t="shared" si="48"/>
        <v>3</v>
      </c>
      <c r="AO293" s="180">
        <f t="shared" si="49"/>
        <v>4</v>
      </c>
      <c r="AP293" s="18"/>
      <c r="AQ293" s="200">
        <f t="shared" si="50"/>
        <v>1</v>
      </c>
      <c r="AR293" s="200">
        <f t="shared" si="51"/>
        <v>0</v>
      </c>
      <c r="AS293" s="200">
        <f t="shared" si="52"/>
        <v>1</v>
      </c>
      <c r="AT293" s="200">
        <f t="shared" si="53"/>
        <v>1</v>
      </c>
      <c r="AU293" s="34"/>
      <c r="AV293" s="200">
        <f t="shared" si="54"/>
        <v>1</v>
      </c>
      <c r="AW293" s="200">
        <f t="shared" si="55"/>
        <v>1</v>
      </c>
      <c r="AX293" s="200">
        <f t="shared" si="56"/>
        <v>1</v>
      </c>
      <c r="AY293" s="200">
        <f t="shared" si="57"/>
        <v>1</v>
      </c>
      <c r="AZ293" s="200">
        <f t="shared" si="58"/>
        <v>1</v>
      </c>
      <c r="BA293" s="34"/>
      <c r="BB293" s="200">
        <f t="shared" si="59"/>
        <v>1</v>
      </c>
      <c r="BD293" s="218"/>
      <c r="BE293" s="218"/>
      <c r="BF293" s="218"/>
      <c r="BG293" s="218"/>
      <c r="BH293" s="218"/>
      <c r="BI293" s="218"/>
      <c r="BJ293" s="218"/>
      <c r="BK293" s="218"/>
      <c r="BL293" s="218"/>
      <c r="BM293" s="218"/>
      <c r="BN293" s="218"/>
      <c r="BO293" s="221"/>
      <c r="BP293" s="221"/>
      <c r="BQ293" s="221"/>
      <c r="BR293" s="221"/>
      <c r="BS293" s="221"/>
      <c r="BT293" s="221"/>
      <c r="BU293" s="221"/>
      <c r="BV293" s="221"/>
      <c r="BW293" s="221"/>
      <c r="BX293" s="221"/>
      <c r="BY293" s="221"/>
    </row>
    <row r="294" spans="1:77" ht="18.95" customHeight="1" x14ac:dyDescent="0.25">
      <c r="A294" s="233"/>
      <c r="B294" s="32" t="s">
        <v>1</v>
      </c>
      <c r="C294" s="30">
        <v>42662</v>
      </c>
      <c r="D294" s="18"/>
      <c r="E294" s="17"/>
      <c r="F294" s="17"/>
      <c r="G294" s="17"/>
      <c r="H294" s="17"/>
      <c r="I294" s="18"/>
      <c r="J294" s="17"/>
      <c r="K294" s="17"/>
      <c r="L294" s="17"/>
      <c r="M294" s="17"/>
      <c r="N294" s="18"/>
      <c r="O294" s="17" t="s">
        <v>57</v>
      </c>
      <c r="P294" s="17" t="s">
        <v>54</v>
      </c>
      <c r="Q294" s="17" t="s">
        <v>112</v>
      </c>
      <c r="R294" s="177" t="s">
        <v>58</v>
      </c>
      <c r="S294" s="18"/>
      <c r="T294" s="17" t="s">
        <v>116</v>
      </c>
      <c r="U294" s="17" t="s">
        <v>66</v>
      </c>
      <c r="V294" s="17" t="s">
        <v>91</v>
      </c>
      <c r="W294" s="17" t="s">
        <v>67</v>
      </c>
      <c r="X294" s="18"/>
      <c r="Y294" s="5"/>
      <c r="Z294" s="83"/>
      <c r="AA294" s="82"/>
      <c r="AB294" s="177" t="s">
        <v>17</v>
      </c>
      <c r="AC294" s="44"/>
      <c r="AD294" s="18"/>
      <c r="AE294" s="106" t="s">
        <v>53</v>
      </c>
      <c r="AF294" s="17"/>
      <c r="AG294" s="18"/>
      <c r="AH294" s="17" t="s">
        <v>17</v>
      </c>
      <c r="AI294" s="17" t="s">
        <v>117</v>
      </c>
      <c r="AJ294" s="18"/>
      <c r="AK294" s="106" t="s">
        <v>17</v>
      </c>
      <c r="AL294" s="17"/>
      <c r="AM294" s="18"/>
      <c r="AN294" s="180">
        <f t="shared" si="48"/>
        <v>4</v>
      </c>
      <c r="AO294" s="180">
        <f t="shared" si="49"/>
        <v>3</v>
      </c>
      <c r="AP294" s="18"/>
      <c r="AQ294" s="200">
        <f t="shared" si="50"/>
        <v>1</v>
      </c>
      <c r="AR294" s="200">
        <f t="shared" si="51"/>
        <v>1</v>
      </c>
      <c r="AS294" s="200">
        <f t="shared" si="52"/>
        <v>1</v>
      </c>
      <c r="AT294" s="200">
        <f t="shared" si="53"/>
        <v>1</v>
      </c>
      <c r="AU294" s="34"/>
      <c r="AV294" s="200">
        <f t="shared" si="54"/>
        <v>1</v>
      </c>
      <c r="AW294" s="200">
        <f t="shared" si="55"/>
        <v>1</v>
      </c>
      <c r="AX294" s="200">
        <f t="shared" si="56"/>
        <v>1</v>
      </c>
      <c r="AY294" s="200">
        <f t="shared" si="57"/>
        <v>0</v>
      </c>
      <c r="AZ294" s="200">
        <f t="shared" si="58"/>
        <v>1</v>
      </c>
      <c r="BA294" s="34"/>
      <c r="BB294" s="200">
        <f t="shared" si="59"/>
        <v>1</v>
      </c>
      <c r="BD294" s="218"/>
      <c r="BE294" s="218"/>
      <c r="BF294" s="218"/>
      <c r="BG294" s="218"/>
      <c r="BH294" s="218"/>
      <c r="BI294" s="218"/>
      <c r="BJ294" s="218"/>
      <c r="BK294" s="218"/>
      <c r="BL294" s="218"/>
      <c r="BM294" s="218"/>
      <c r="BN294" s="218"/>
      <c r="BO294" s="221"/>
      <c r="BP294" s="221"/>
      <c r="BQ294" s="221"/>
      <c r="BR294" s="221"/>
      <c r="BS294" s="221"/>
      <c r="BT294" s="221"/>
      <c r="BU294" s="221"/>
      <c r="BV294" s="221"/>
      <c r="BW294" s="221"/>
      <c r="BX294" s="221"/>
      <c r="BY294" s="221"/>
    </row>
    <row r="295" spans="1:77" ht="18.95" customHeight="1" x14ac:dyDescent="0.25">
      <c r="A295" s="233"/>
      <c r="B295" s="32" t="s">
        <v>2</v>
      </c>
      <c r="C295" s="30">
        <v>42663</v>
      </c>
      <c r="D295" s="18"/>
      <c r="E295" s="17"/>
      <c r="F295" s="17"/>
      <c r="G295" s="17"/>
      <c r="H295" s="17"/>
      <c r="I295" s="18"/>
      <c r="J295" s="17"/>
      <c r="K295" s="17"/>
      <c r="L295" s="17"/>
      <c r="M295" s="17"/>
      <c r="N295" s="18"/>
      <c r="O295" s="17" t="s">
        <v>112</v>
      </c>
      <c r="P295" s="17" t="s">
        <v>54</v>
      </c>
      <c r="Q295" s="17" t="s">
        <v>58</v>
      </c>
      <c r="R295" s="177" t="s">
        <v>115</v>
      </c>
      <c r="S295" s="18"/>
      <c r="T295" s="17" t="s">
        <v>67</v>
      </c>
      <c r="U295" s="17" t="s">
        <v>91</v>
      </c>
      <c r="V295" s="17" t="s">
        <v>66</v>
      </c>
      <c r="W295" s="17" t="s">
        <v>109</v>
      </c>
      <c r="X295" s="18"/>
      <c r="Y295" s="5"/>
      <c r="Z295" s="83"/>
      <c r="AA295" s="82"/>
      <c r="AB295" s="177" t="s">
        <v>17</v>
      </c>
      <c r="AC295" s="44"/>
      <c r="AD295" s="18"/>
      <c r="AE295" s="106" t="s">
        <v>53</v>
      </c>
      <c r="AF295" s="17"/>
      <c r="AG295" s="18"/>
      <c r="AH295" s="17" t="s">
        <v>17</v>
      </c>
      <c r="AI295" s="17" t="s">
        <v>117</v>
      </c>
      <c r="AJ295" s="18"/>
      <c r="AK295" s="106" t="s">
        <v>17</v>
      </c>
      <c r="AL295" s="17"/>
      <c r="AM295" s="18"/>
      <c r="AN295" s="180">
        <f t="shared" si="48"/>
        <v>4</v>
      </c>
      <c r="AO295" s="180">
        <f t="shared" si="49"/>
        <v>3</v>
      </c>
      <c r="AP295" s="18"/>
      <c r="AQ295" s="200">
        <f t="shared" si="50"/>
        <v>1</v>
      </c>
      <c r="AR295" s="200">
        <f t="shared" si="51"/>
        <v>1</v>
      </c>
      <c r="AS295" s="200">
        <f t="shared" si="52"/>
        <v>1</v>
      </c>
      <c r="AT295" s="200">
        <f t="shared" si="53"/>
        <v>1</v>
      </c>
      <c r="AU295" s="34"/>
      <c r="AV295" s="200">
        <f t="shared" si="54"/>
        <v>1</v>
      </c>
      <c r="AW295" s="200">
        <f t="shared" si="55"/>
        <v>1</v>
      </c>
      <c r="AX295" s="200">
        <f t="shared" si="56"/>
        <v>0</v>
      </c>
      <c r="AY295" s="200">
        <f t="shared" si="57"/>
        <v>1</v>
      </c>
      <c r="AZ295" s="200">
        <f t="shared" si="58"/>
        <v>1</v>
      </c>
      <c r="BA295" s="34"/>
      <c r="BB295" s="200">
        <f t="shared" si="59"/>
        <v>1</v>
      </c>
      <c r="BD295" s="218"/>
      <c r="BE295" s="218"/>
      <c r="BF295" s="218"/>
      <c r="BG295" s="218"/>
      <c r="BH295" s="218"/>
      <c r="BI295" s="218"/>
      <c r="BJ295" s="218"/>
      <c r="BK295" s="218"/>
      <c r="BL295" s="218"/>
      <c r="BM295" s="218"/>
      <c r="BN295" s="218"/>
      <c r="BO295" s="221"/>
      <c r="BP295" s="221"/>
      <c r="BQ295" s="221"/>
      <c r="BR295" s="221"/>
      <c r="BS295" s="221"/>
      <c r="BT295" s="221"/>
      <c r="BU295" s="221"/>
      <c r="BV295" s="221"/>
      <c r="BW295" s="221"/>
      <c r="BX295" s="221"/>
      <c r="BY295" s="221"/>
    </row>
    <row r="296" spans="1:77" ht="18.95" customHeight="1" x14ac:dyDescent="0.25">
      <c r="A296" s="233"/>
      <c r="B296" s="32" t="s">
        <v>3</v>
      </c>
      <c r="C296" s="30">
        <v>42664</v>
      </c>
      <c r="D296" s="18"/>
      <c r="E296" s="17" t="s">
        <v>66</v>
      </c>
      <c r="F296" s="17" t="s">
        <v>109</v>
      </c>
      <c r="G296" s="17" t="s">
        <v>91</v>
      </c>
      <c r="H296" s="17" t="s">
        <v>54</v>
      </c>
      <c r="I296" s="18"/>
      <c r="J296" s="17"/>
      <c r="K296" s="17"/>
      <c r="L296" s="17"/>
      <c r="M296" s="17"/>
      <c r="N296" s="18"/>
      <c r="O296" s="17"/>
      <c r="P296" s="17" t="s">
        <v>52</v>
      </c>
      <c r="Q296" s="17"/>
      <c r="R296" s="177"/>
      <c r="S296" s="18"/>
      <c r="T296" s="17" t="s">
        <v>57</v>
      </c>
      <c r="U296" s="17" t="s">
        <v>58</v>
      </c>
      <c r="V296" s="17" t="s">
        <v>115</v>
      </c>
      <c r="W296" s="17" t="s">
        <v>112</v>
      </c>
      <c r="X296" s="18"/>
      <c r="Y296" s="5"/>
      <c r="Z296" s="83"/>
      <c r="AA296" s="82"/>
      <c r="AB296" s="177" t="s">
        <v>16</v>
      </c>
      <c r="AC296" s="44"/>
      <c r="AD296" s="18"/>
      <c r="AE296" s="106" t="s">
        <v>53</v>
      </c>
      <c r="AF296" s="17"/>
      <c r="AG296" s="18"/>
      <c r="AH296" s="17" t="s">
        <v>16</v>
      </c>
      <c r="AI296" s="17"/>
      <c r="AJ296" s="18"/>
      <c r="AK296" s="106" t="s">
        <v>16</v>
      </c>
      <c r="AL296" s="17" t="s">
        <v>117</v>
      </c>
      <c r="AM296" s="18"/>
      <c r="AN296" s="180">
        <f t="shared" si="48"/>
        <v>3</v>
      </c>
      <c r="AO296" s="180">
        <f t="shared" si="49"/>
        <v>4</v>
      </c>
      <c r="AP296" s="18"/>
      <c r="AQ296" s="200">
        <f t="shared" si="50"/>
        <v>0</v>
      </c>
      <c r="AR296" s="200">
        <f t="shared" si="51"/>
        <v>1</v>
      </c>
      <c r="AS296" s="200">
        <f t="shared" si="52"/>
        <v>1</v>
      </c>
      <c r="AT296" s="200">
        <f t="shared" si="53"/>
        <v>1</v>
      </c>
      <c r="AU296" s="34"/>
      <c r="AV296" s="200">
        <f t="shared" si="54"/>
        <v>1</v>
      </c>
      <c r="AW296" s="200">
        <f t="shared" si="55"/>
        <v>1</v>
      </c>
      <c r="AX296" s="200">
        <f t="shared" si="56"/>
        <v>1</v>
      </c>
      <c r="AY296" s="200">
        <f t="shared" si="57"/>
        <v>1</v>
      </c>
      <c r="AZ296" s="200">
        <f t="shared" si="58"/>
        <v>1</v>
      </c>
      <c r="BA296" s="34"/>
      <c r="BB296" s="200">
        <f t="shared" si="59"/>
        <v>1</v>
      </c>
      <c r="BD296" s="218"/>
      <c r="BE296" s="218"/>
      <c r="BF296" s="218"/>
      <c r="BG296" s="218"/>
      <c r="BH296" s="218"/>
      <c r="BI296" s="218"/>
      <c r="BJ296" s="218"/>
      <c r="BK296" s="218"/>
      <c r="BL296" s="218"/>
      <c r="BM296" s="218"/>
      <c r="BN296" s="218"/>
      <c r="BO296" s="221"/>
      <c r="BP296" s="221"/>
      <c r="BQ296" s="221"/>
      <c r="BR296" s="221"/>
      <c r="BS296" s="221"/>
      <c r="BT296" s="221"/>
      <c r="BU296" s="221"/>
      <c r="BV296" s="221"/>
      <c r="BW296" s="221"/>
      <c r="BX296" s="221"/>
      <c r="BY296" s="221"/>
    </row>
    <row r="297" spans="1:77" ht="18.95" customHeight="1" x14ac:dyDescent="0.25">
      <c r="A297" s="233"/>
      <c r="B297" s="78" t="s">
        <v>4</v>
      </c>
      <c r="C297" s="79">
        <v>42665</v>
      </c>
      <c r="D297" s="47"/>
      <c r="E297" s="48" t="s">
        <v>91</v>
      </c>
      <c r="F297" s="48" t="s">
        <v>67</v>
      </c>
      <c r="G297" s="48" t="s">
        <v>66</v>
      </c>
      <c r="H297" s="48" t="s">
        <v>54</v>
      </c>
      <c r="I297" s="47"/>
      <c r="J297" s="48"/>
      <c r="K297" s="48"/>
      <c r="L297" s="48"/>
      <c r="M297" s="48"/>
      <c r="N297" s="47"/>
      <c r="O297" s="48"/>
      <c r="P297" s="48" t="s">
        <v>52</v>
      </c>
      <c r="Q297" s="48"/>
      <c r="R297" s="48"/>
      <c r="S297" s="47"/>
      <c r="T297" s="48" t="s">
        <v>112</v>
      </c>
      <c r="U297" s="48" t="s">
        <v>115</v>
      </c>
      <c r="V297" s="48" t="s">
        <v>57</v>
      </c>
      <c r="W297" s="48" t="s">
        <v>58</v>
      </c>
      <c r="X297" s="49"/>
      <c r="Y297" s="47"/>
      <c r="Z297" s="85"/>
      <c r="AA297" s="86"/>
      <c r="AB297" s="48"/>
      <c r="AC297" s="48"/>
      <c r="AD297" s="47"/>
      <c r="AE297" s="48"/>
      <c r="AF297" s="48"/>
      <c r="AG297" s="47"/>
      <c r="AH297" s="48"/>
      <c r="AI297" s="48"/>
      <c r="AJ297" s="47"/>
      <c r="AK297" s="48"/>
      <c r="AL297" s="48" t="s">
        <v>117</v>
      </c>
      <c r="AM297" s="47"/>
      <c r="AN297" s="180">
        <f t="shared" si="48"/>
        <v>3</v>
      </c>
      <c r="AO297" s="180">
        <f t="shared" si="49"/>
        <v>4</v>
      </c>
      <c r="AP297" s="47"/>
      <c r="AQ297" s="200">
        <f t="shared" si="50"/>
        <v>1</v>
      </c>
      <c r="AR297" s="200">
        <f t="shared" si="51"/>
        <v>1</v>
      </c>
      <c r="AS297" s="200">
        <f t="shared" si="52"/>
        <v>1</v>
      </c>
      <c r="AT297" s="200">
        <f t="shared" si="53"/>
        <v>0</v>
      </c>
      <c r="AU297" s="34"/>
      <c r="AV297" s="200">
        <f t="shared" si="54"/>
        <v>1</v>
      </c>
      <c r="AW297" s="200">
        <f t="shared" si="55"/>
        <v>1</v>
      </c>
      <c r="AX297" s="200">
        <f t="shared" si="56"/>
        <v>1</v>
      </c>
      <c r="AY297" s="200">
        <f t="shared" si="57"/>
        <v>1</v>
      </c>
      <c r="AZ297" s="200">
        <f t="shared" si="58"/>
        <v>1</v>
      </c>
      <c r="BA297" s="34"/>
      <c r="BB297" s="200">
        <f t="shared" si="59"/>
        <v>1</v>
      </c>
      <c r="BD297" s="218"/>
      <c r="BE297" s="218"/>
      <c r="BF297" s="218"/>
      <c r="BG297" s="218"/>
      <c r="BH297" s="218"/>
      <c r="BI297" s="218"/>
      <c r="BJ297" s="218"/>
      <c r="BK297" s="218"/>
      <c r="BL297" s="218"/>
      <c r="BM297" s="218"/>
      <c r="BN297" s="218"/>
      <c r="BO297" s="221"/>
      <c r="BP297" s="221"/>
      <c r="BQ297" s="221"/>
      <c r="BR297" s="221"/>
      <c r="BS297" s="221"/>
      <c r="BT297" s="221"/>
      <c r="BU297" s="221"/>
      <c r="BV297" s="221"/>
      <c r="BW297" s="221"/>
      <c r="BX297" s="221"/>
      <c r="BY297" s="221"/>
    </row>
    <row r="298" spans="1:77" ht="18.95" customHeight="1" x14ac:dyDescent="0.25">
      <c r="A298" s="234"/>
      <c r="B298" s="78" t="s">
        <v>5</v>
      </c>
      <c r="C298" s="79">
        <v>42666</v>
      </c>
      <c r="D298" s="47"/>
      <c r="E298" s="48" t="s">
        <v>58</v>
      </c>
      <c r="F298" s="48" t="s">
        <v>57</v>
      </c>
      <c r="G298" s="48" t="s">
        <v>115</v>
      </c>
      <c r="H298" s="48" t="s">
        <v>54</v>
      </c>
      <c r="I298" s="47"/>
      <c r="J298" s="48" t="s">
        <v>67</v>
      </c>
      <c r="K298" s="48" t="s">
        <v>54</v>
      </c>
      <c r="L298" s="48" t="s">
        <v>109</v>
      </c>
      <c r="M298" s="48" t="s">
        <v>91</v>
      </c>
      <c r="N298" s="47"/>
      <c r="O298" s="48"/>
      <c r="P298" s="48" t="s">
        <v>52</v>
      </c>
      <c r="Q298" s="48"/>
      <c r="R298" s="48"/>
      <c r="S298" s="47"/>
      <c r="T298" s="48"/>
      <c r="U298" s="48"/>
      <c r="V298" s="48"/>
      <c r="W298" s="48"/>
      <c r="X298" s="49"/>
      <c r="Y298" s="47"/>
      <c r="Z298" s="85"/>
      <c r="AA298" s="86"/>
      <c r="AB298" s="48"/>
      <c r="AC298" s="48"/>
      <c r="AD298" s="47"/>
      <c r="AE298" s="48"/>
      <c r="AF298" s="48"/>
      <c r="AG298" s="47"/>
      <c r="AH298" s="48"/>
      <c r="AI298" s="48"/>
      <c r="AJ298" s="47"/>
      <c r="AK298" s="48"/>
      <c r="AL298" s="48" t="s">
        <v>117</v>
      </c>
      <c r="AM298" s="47"/>
      <c r="AN298" s="180">
        <f t="shared" si="48"/>
        <v>3</v>
      </c>
      <c r="AO298" s="180">
        <f t="shared" si="49"/>
        <v>3</v>
      </c>
      <c r="AP298" s="47"/>
      <c r="AQ298" s="200">
        <f t="shared" si="50"/>
        <v>1</v>
      </c>
      <c r="AR298" s="200">
        <f t="shared" si="51"/>
        <v>0</v>
      </c>
      <c r="AS298" s="200">
        <f t="shared" si="52"/>
        <v>1</v>
      </c>
      <c r="AT298" s="200">
        <f t="shared" si="53"/>
        <v>1</v>
      </c>
      <c r="AU298" s="34"/>
      <c r="AV298" s="200">
        <f t="shared" si="54"/>
        <v>0</v>
      </c>
      <c r="AW298" s="200">
        <f t="shared" si="55"/>
        <v>0</v>
      </c>
      <c r="AX298" s="200">
        <f t="shared" si="56"/>
        <v>1</v>
      </c>
      <c r="AY298" s="200">
        <f t="shared" si="57"/>
        <v>1</v>
      </c>
      <c r="AZ298" s="200">
        <f t="shared" si="58"/>
        <v>1</v>
      </c>
      <c r="BA298" s="34"/>
      <c r="BB298" s="200">
        <f t="shared" si="59"/>
        <v>1</v>
      </c>
      <c r="BD298" s="218"/>
      <c r="BE298" s="218"/>
      <c r="BF298" s="218"/>
      <c r="BG298" s="218"/>
      <c r="BH298" s="218"/>
      <c r="BI298" s="218"/>
      <c r="BJ298" s="218"/>
      <c r="BK298" s="218"/>
      <c r="BL298" s="218"/>
      <c r="BM298" s="218"/>
      <c r="BN298" s="218"/>
      <c r="BO298" s="221"/>
      <c r="BP298" s="221"/>
      <c r="BQ298" s="221"/>
      <c r="BR298" s="221"/>
      <c r="BS298" s="221"/>
      <c r="BT298" s="221"/>
      <c r="BU298" s="221"/>
      <c r="BV298" s="221"/>
      <c r="BW298" s="221"/>
      <c r="BX298" s="221"/>
      <c r="BY298" s="221"/>
    </row>
    <row r="299" spans="1:77" ht="18.95" customHeight="1" x14ac:dyDescent="0.25">
      <c r="A299" s="232">
        <v>44</v>
      </c>
      <c r="B299" s="78" t="s">
        <v>6</v>
      </c>
      <c r="C299" s="79">
        <v>42667</v>
      </c>
      <c r="D299" s="18"/>
      <c r="E299" s="17" t="s">
        <v>115</v>
      </c>
      <c r="F299" s="17" t="s">
        <v>112</v>
      </c>
      <c r="G299" s="17" t="s">
        <v>57</v>
      </c>
      <c r="H299" s="17" t="s">
        <v>54</v>
      </c>
      <c r="I299" s="18"/>
      <c r="J299" s="17" t="s">
        <v>109</v>
      </c>
      <c r="K299" s="17" t="s">
        <v>54</v>
      </c>
      <c r="L299" s="17" t="s">
        <v>67</v>
      </c>
      <c r="M299" s="17" t="s">
        <v>66</v>
      </c>
      <c r="N299" s="18"/>
      <c r="O299" s="17"/>
      <c r="P299" s="17"/>
      <c r="Q299" s="17"/>
      <c r="R299" s="177"/>
      <c r="S299" s="18"/>
      <c r="T299" s="17"/>
      <c r="U299" s="17"/>
      <c r="V299" s="17"/>
      <c r="W299" s="17"/>
      <c r="X299" s="18"/>
      <c r="Y299" s="5"/>
      <c r="Z299" s="83"/>
      <c r="AA299" s="82"/>
      <c r="AB299" s="177" t="s">
        <v>53</v>
      </c>
      <c r="AC299" s="44"/>
      <c r="AD299" s="18"/>
      <c r="AE299" s="17" t="s">
        <v>17</v>
      </c>
      <c r="AF299" s="17" t="s">
        <v>117</v>
      </c>
      <c r="AG299" s="18"/>
      <c r="AH299" s="17" t="s">
        <v>53</v>
      </c>
      <c r="AI299" s="17"/>
      <c r="AJ299" s="18"/>
      <c r="AK299" s="106" t="s">
        <v>17</v>
      </c>
      <c r="AL299" s="17"/>
      <c r="AM299" s="18"/>
      <c r="AN299" s="180">
        <f t="shared" si="48"/>
        <v>3</v>
      </c>
      <c r="AO299" s="180">
        <f t="shared" si="49"/>
        <v>3</v>
      </c>
      <c r="AP299" s="18"/>
      <c r="AQ299" s="200">
        <f t="shared" si="50"/>
        <v>1</v>
      </c>
      <c r="AR299" s="200">
        <f t="shared" si="51"/>
        <v>1</v>
      </c>
      <c r="AS299" s="200">
        <f t="shared" si="52"/>
        <v>0</v>
      </c>
      <c r="AT299" s="200">
        <f t="shared" si="53"/>
        <v>1</v>
      </c>
      <c r="AU299" s="34"/>
      <c r="AV299" s="200">
        <f t="shared" si="54"/>
        <v>1</v>
      </c>
      <c r="AW299" s="200">
        <f t="shared" si="55"/>
        <v>1</v>
      </c>
      <c r="AX299" s="200">
        <f t="shared" si="56"/>
        <v>1</v>
      </c>
      <c r="AY299" s="200">
        <f t="shared" si="57"/>
        <v>1</v>
      </c>
      <c r="AZ299" s="200">
        <f t="shared" si="58"/>
        <v>0</v>
      </c>
      <c r="BA299" s="34"/>
      <c r="BB299" s="200">
        <f t="shared" si="59"/>
        <v>1</v>
      </c>
      <c r="BD299" s="218"/>
      <c r="BE299" s="218"/>
      <c r="BF299" s="218"/>
      <c r="BG299" s="218"/>
      <c r="BH299" s="218"/>
      <c r="BI299" s="218"/>
      <c r="BJ299" s="218"/>
      <c r="BK299" s="218"/>
      <c r="BL299" s="218"/>
      <c r="BM299" s="218"/>
      <c r="BN299" s="218"/>
      <c r="BO299" s="221"/>
      <c r="BP299" s="221"/>
      <c r="BQ299" s="221"/>
      <c r="BR299" s="221"/>
      <c r="BS299" s="221"/>
      <c r="BT299" s="221"/>
      <c r="BU299" s="221"/>
      <c r="BV299" s="221"/>
      <c r="BW299" s="221"/>
      <c r="BX299" s="221"/>
      <c r="BY299" s="221"/>
    </row>
    <row r="300" spans="1:77" ht="18.95" customHeight="1" x14ac:dyDescent="0.25">
      <c r="A300" s="233"/>
      <c r="B300" s="78" t="s">
        <v>0</v>
      </c>
      <c r="C300" s="79">
        <v>42668</v>
      </c>
      <c r="D300" s="18"/>
      <c r="E300" s="17"/>
      <c r="F300" s="17"/>
      <c r="G300" s="17"/>
      <c r="H300" s="17" t="s">
        <v>52</v>
      </c>
      <c r="I300" s="18"/>
      <c r="J300" s="17" t="s">
        <v>112</v>
      </c>
      <c r="K300" s="17" t="s">
        <v>54</v>
      </c>
      <c r="L300" s="17" t="s">
        <v>57</v>
      </c>
      <c r="M300" s="17" t="s">
        <v>115</v>
      </c>
      <c r="N300" s="18"/>
      <c r="O300" s="17" t="s">
        <v>66</v>
      </c>
      <c r="P300" s="17" t="s">
        <v>67</v>
      </c>
      <c r="Q300" s="17" t="s">
        <v>54</v>
      </c>
      <c r="R300" s="177" t="s">
        <v>109</v>
      </c>
      <c r="S300" s="18"/>
      <c r="T300" s="17"/>
      <c r="U300" s="17"/>
      <c r="V300" s="17"/>
      <c r="W300" s="17"/>
      <c r="X300" s="18"/>
      <c r="Y300" s="5"/>
      <c r="Z300" s="83"/>
      <c r="AA300" s="82"/>
      <c r="AB300" s="177" t="s">
        <v>53</v>
      </c>
      <c r="AC300" s="44"/>
      <c r="AD300" s="18"/>
      <c r="AE300" s="17" t="s">
        <v>17</v>
      </c>
      <c r="AF300" s="17" t="s">
        <v>117</v>
      </c>
      <c r="AG300" s="18"/>
      <c r="AH300" s="17" t="s">
        <v>53</v>
      </c>
      <c r="AI300" s="17"/>
      <c r="AJ300" s="18"/>
      <c r="AK300" s="106" t="s">
        <v>17</v>
      </c>
      <c r="AL300" s="17"/>
      <c r="AM300" s="18"/>
      <c r="AN300" s="180">
        <f t="shared" si="48"/>
        <v>3</v>
      </c>
      <c r="AO300" s="180">
        <f t="shared" si="49"/>
        <v>3</v>
      </c>
      <c r="AP300" s="18"/>
      <c r="AQ300" s="200">
        <f t="shared" si="50"/>
        <v>1</v>
      </c>
      <c r="AR300" s="200">
        <f t="shared" si="51"/>
        <v>1</v>
      </c>
      <c r="AS300" s="200">
        <f t="shared" si="52"/>
        <v>0</v>
      </c>
      <c r="AT300" s="200">
        <f t="shared" si="53"/>
        <v>1</v>
      </c>
      <c r="AU300" s="34"/>
      <c r="AV300" s="200">
        <f t="shared" si="54"/>
        <v>1</v>
      </c>
      <c r="AW300" s="200">
        <f t="shared" si="55"/>
        <v>1</v>
      </c>
      <c r="AX300" s="200">
        <f t="shared" si="56"/>
        <v>1</v>
      </c>
      <c r="AY300" s="200">
        <f t="shared" si="57"/>
        <v>1</v>
      </c>
      <c r="AZ300" s="200">
        <f t="shared" si="58"/>
        <v>0</v>
      </c>
      <c r="BA300" s="34"/>
      <c r="BB300" s="200">
        <f t="shared" si="59"/>
        <v>1</v>
      </c>
      <c r="BD300" s="218"/>
      <c r="BE300" s="218"/>
      <c r="BF300" s="218"/>
      <c r="BG300" s="218"/>
      <c r="BH300" s="218"/>
      <c r="BI300" s="218"/>
      <c r="BJ300" s="218"/>
      <c r="BK300" s="218"/>
      <c r="BL300" s="218"/>
      <c r="BM300" s="218"/>
      <c r="BN300" s="218"/>
      <c r="BO300" s="221"/>
      <c r="BP300" s="221"/>
      <c r="BQ300" s="221"/>
      <c r="BR300" s="221"/>
      <c r="BS300" s="221"/>
      <c r="BT300" s="221"/>
      <c r="BU300" s="221"/>
      <c r="BV300" s="221"/>
      <c r="BW300" s="221"/>
      <c r="BX300" s="221"/>
      <c r="BY300" s="221"/>
    </row>
    <row r="301" spans="1:77" ht="18.95" customHeight="1" x14ac:dyDescent="0.25">
      <c r="A301" s="233"/>
      <c r="B301" s="78" t="s">
        <v>1</v>
      </c>
      <c r="C301" s="79">
        <v>42669</v>
      </c>
      <c r="D301" s="18"/>
      <c r="E301" s="17"/>
      <c r="F301" s="17"/>
      <c r="G301" s="17"/>
      <c r="H301" s="17" t="s">
        <v>52</v>
      </c>
      <c r="I301" s="18"/>
      <c r="J301" s="17" t="s">
        <v>58</v>
      </c>
      <c r="K301" s="17" t="s">
        <v>54</v>
      </c>
      <c r="L301" s="17" t="s">
        <v>112</v>
      </c>
      <c r="M301" s="17" t="s">
        <v>57</v>
      </c>
      <c r="N301" s="18"/>
      <c r="O301" s="17" t="s">
        <v>91</v>
      </c>
      <c r="P301" s="17" t="s">
        <v>116</v>
      </c>
      <c r="Q301" s="17" t="s">
        <v>54</v>
      </c>
      <c r="R301" s="177" t="s">
        <v>67</v>
      </c>
      <c r="S301" s="18"/>
      <c r="T301" s="17"/>
      <c r="U301" s="17"/>
      <c r="V301" s="17"/>
      <c r="W301" s="17"/>
      <c r="X301" s="18"/>
      <c r="Y301" s="5"/>
      <c r="Z301" s="83"/>
      <c r="AA301" s="82"/>
      <c r="AB301" s="177" t="s">
        <v>53</v>
      </c>
      <c r="AC301" s="44"/>
      <c r="AD301" s="18"/>
      <c r="AE301" s="17" t="s">
        <v>17</v>
      </c>
      <c r="AF301" s="17" t="s">
        <v>117</v>
      </c>
      <c r="AG301" s="18"/>
      <c r="AH301" s="17" t="s">
        <v>53</v>
      </c>
      <c r="AI301" s="17"/>
      <c r="AJ301" s="18"/>
      <c r="AK301" s="106" t="s">
        <v>17</v>
      </c>
      <c r="AL301" s="17"/>
      <c r="AM301" s="18"/>
      <c r="AN301" s="180">
        <f t="shared" si="48"/>
        <v>3</v>
      </c>
      <c r="AO301" s="180">
        <f t="shared" si="49"/>
        <v>3</v>
      </c>
      <c r="AP301" s="18"/>
      <c r="AQ301" s="200">
        <f t="shared" si="50"/>
        <v>1</v>
      </c>
      <c r="AR301" s="200">
        <f t="shared" si="51"/>
        <v>0</v>
      </c>
      <c r="AS301" s="200">
        <f t="shared" si="52"/>
        <v>1</v>
      </c>
      <c r="AT301" s="200">
        <f t="shared" si="53"/>
        <v>1</v>
      </c>
      <c r="AU301" s="34"/>
      <c r="AV301" s="200">
        <f t="shared" si="54"/>
        <v>1</v>
      </c>
      <c r="AW301" s="200">
        <f t="shared" si="55"/>
        <v>1</v>
      </c>
      <c r="AX301" s="200">
        <f t="shared" si="56"/>
        <v>1</v>
      </c>
      <c r="AY301" s="200">
        <f t="shared" si="57"/>
        <v>0</v>
      </c>
      <c r="AZ301" s="200">
        <f t="shared" si="58"/>
        <v>1</v>
      </c>
      <c r="BA301" s="34"/>
      <c r="BB301" s="200">
        <f t="shared" si="59"/>
        <v>1</v>
      </c>
      <c r="BD301" s="218"/>
      <c r="BE301" s="218"/>
      <c r="BF301" s="218"/>
      <c r="BG301" s="218"/>
      <c r="BH301" s="218"/>
      <c r="BI301" s="218"/>
      <c r="BJ301" s="218"/>
      <c r="BK301" s="218"/>
      <c r="BL301" s="218"/>
      <c r="BM301" s="218"/>
      <c r="BN301" s="218"/>
      <c r="BO301" s="221"/>
      <c r="BP301" s="221"/>
      <c r="BQ301" s="221"/>
      <c r="BR301" s="221"/>
      <c r="BS301" s="221"/>
      <c r="BT301" s="221"/>
      <c r="BU301" s="221"/>
      <c r="BV301" s="221"/>
      <c r="BW301" s="221"/>
      <c r="BX301" s="221"/>
      <c r="BY301" s="221"/>
    </row>
    <row r="302" spans="1:77" ht="18.95" customHeight="1" x14ac:dyDescent="0.25">
      <c r="A302" s="233"/>
      <c r="B302" s="78" t="s">
        <v>2</v>
      </c>
      <c r="C302" s="79">
        <v>42670</v>
      </c>
      <c r="D302" s="18"/>
      <c r="E302" s="17"/>
      <c r="F302" s="17"/>
      <c r="G302" s="17"/>
      <c r="H302" s="17" t="s">
        <v>52</v>
      </c>
      <c r="I302" s="18"/>
      <c r="J302" s="17"/>
      <c r="K302" s="17" t="s">
        <v>52</v>
      </c>
      <c r="L302" s="17"/>
      <c r="M302" s="17"/>
      <c r="N302" s="18"/>
      <c r="O302" s="17" t="s">
        <v>58</v>
      </c>
      <c r="P302" s="17" t="s">
        <v>112</v>
      </c>
      <c r="Q302" s="17" t="s">
        <v>54</v>
      </c>
      <c r="R302" s="177" t="s">
        <v>57</v>
      </c>
      <c r="S302" s="18"/>
      <c r="T302" s="17" t="s">
        <v>66</v>
      </c>
      <c r="U302" s="17" t="s">
        <v>109</v>
      </c>
      <c r="V302" s="17" t="s">
        <v>67</v>
      </c>
      <c r="W302" s="17" t="s">
        <v>54</v>
      </c>
      <c r="X302" s="18"/>
      <c r="Y302" s="5"/>
      <c r="Z302" s="83"/>
      <c r="AA302" s="82"/>
      <c r="AB302" s="177" t="s">
        <v>53</v>
      </c>
      <c r="AC302" s="44"/>
      <c r="AD302" s="18"/>
      <c r="AE302" s="17" t="s">
        <v>17</v>
      </c>
      <c r="AF302" s="17" t="s">
        <v>117</v>
      </c>
      <c r="AG302" s="18"/>
      <c r="AH302" s="17" t="s">
        <v>53</v>
      </c>
      <c r="AI302" s="17"/>
      <c r="AJ302" s="18"/>
      <c r="AK302" s="106" t="s">
        <v>17</v>
      </c>
      <c r="AL302" s="17"/>
      <c r="AM302" s="18"/>
      <c r="AN302" s="180">
        <f t="shared" si="48"/>
        <v>3</v>
      </c>
      <c r="AO302" s="180">
        <f t="shared" si="49"/>
        <v>3</v>
      </c>
      <c r="AP302" s="18"/>
      <c r="AQ302" s="200">
        <f t="shared" si="50"/>
        <v>1</v>
      </c>
      <c r="AR302" s="200">
        <f t="shared" si="51"/>
        <v>1</v>
      </c>
      <c r="AS302" s="200">
        <f t="shared" si="52"/>
        <v>0</v>
      </c>
      <c r="AT302" s="200">
        <f t="shared" si="53"/>
        <v>1</v>
      </c>
      <c r="AU302" s="34"/>
      <c r="AV302" s="200">
        <f t="shared" si="54"/>
        <v>1</v>
      </c>
      <c r="AW302" s="200">
        <f t="shared" si="55"/>
        <v>1</v>
      </c>
      <c r="AX302" s="200">
        <f t="shared" si="56"/>
        <v>1</v>
      </c>
      <c r="AY302" s="200">
        <f t="shared" si="57"/>
        <v>0</v>
      </c>
      <c r="AZ302" s="200">
        <f t="shared" si="58"/>
        <v>1</v>
      </c>
      <c r="BA302" s="34"/>
      <c r="BB302" s="200">
        <f t="shared" si="59"/>
        <v>1</v>
      </c>
      <c r="BD302" s="218"/>
      <c r="BE302" s="218"/>
      <c r="BF302" s="218"/>
      <c r="BG302" s="218"/>
      <c r="BH302" s="218"/>
      <c r="BI302" s="218"/>
      <c r="BJ302" s="218"/>
      <c r="BK302" s="218"/>
      <c r="BL302" s="218"/>
      <c r="BM302" s="218"/>
      <c r="BN302" s="218"/>
      <c r="BO302" s="221"/>
      <c r="BP302" s="221"/>
      <c r="BQ302" s="221"/>
      <c r="BR302" s="221"/>
      <c r="BS302" s="221"/>
      <c r="BT302" s="221"/>
      <c r="BU302" s="221"/>
      <c r="BV302" s="221"/>
      <c r="BW302" s="221"/>
      <c r="BX302" s="221"/>
      <c r="BY302" s="221"/>
    </row>
    <row r="303" spans="1:77" ht="18.95" customHeight="1" x14ac:dyDescent="0.25">
      <c r="A303" s="233"/>
      <c r="B303" s="78" t="s">
        <v>3</v>
      </c>
      <c r="C303" s="79">
        <v>42671</v>
      </c>
      <c r="D303" s="18"/>
      <c r="E303" s="17"/>
      <c r="F303" s="17"/>
      <c r="G303" s="17"/>
      <c r="H303" s="17"/>
      <c r="I303" s="18"/>
      <c r="J303" s="17"/>
      <c r="K303" s="17" t="s">
        <v>52</v>
      </c>
      <c r="L303" s="17"/>
      <c r="M303" s="17"/>
      <c r="N303" s="18"/>
      <c r="O303" s="17" t="s">
        <v>115</v>
      </c>
      <c r="P303" s="17" t="s">
        <v>58</v>
      </c>
      <c r="Q303" s="17" t="s">
        <v>54</v>
      </c>
      <c r="R303" s="177" t="s">
        <v>112</v>
      </c>
      <c r="S303" s="18"/>
      <c r="T303" s="17" t="s">
        <v>91</v>
      </c>
      <c r="U303" s="17" t="s">
        <v>67</v>
      </c>
      <c r="V303" s="17" t="s">
        <v>109</v>
      </c>
      <c r="W303" s="17" t="s">
        <v>54</v>
      </c>
      <c r="X303" s="18"/>
      <c r="Y303" s="5"/>
      <c r="Z303" s="83"/>
      <c r="AA303" s="82"/>
      <c r="AB303" s="177" t="s">
        <v>53</v>
      </c>
      <c r="AC303" s="44"/>
      <c r="AD303" s="18"/>
      <c r="AE303" s="17" t="s">
        <v>16</v>
      </c>
      <c r="AF303" s="17" t="s">
        <v>117</v>
      </c>
      <c r="AG303" s="18"/>
      <c r="AH303" s="17" t="s">
        <v>53</v>
      </c>
      <c r="AI303" s="17"/>
      <c r="AJ303" s="18"/>
      <c r="AK303" s="106" t="s">
        <v>16</v>
      </c>
      <c r="AL303" s="17"/>
      <c r="AM303" s="18"/>
      <c r="AN303" s="180">
        <f t="shared" si="48"/>
        <v>3</v>
      </c>
      <c r="AO303" s="180">
        <f t="shared" si="49"/>
        <v>3</v>
      </c>
      <c r="AP303" s="18"/>
      <c r="AQ303" s="200">
        <f t="shared" si="50"/>
        <v>1</v>
      </c>
      <c r="AR303" s="200">
        <f t="shared" si="51"/>
        <v>0</v>
      </c>
      <c r="AS303" s="200">
        <f t="shared" si="52"/>
        <v>1</v>
      </c>
      <c r="AT303" s="200">
        <f t="shared" si="53"/>
        <v>1</v>
      </c>
      <c r="AU303" s="34"/>
      <c r="AV303" s="200">
        <f t="shared" si="54"/>
        <v>1</v>
      </c>
      <c r="AW303" s="200">
        <f t="shared" si="55"/>
        <v>1</v>
      </c>
      <c r="AX303" s="200">
        <f t="shared" si="56"/>
        <v>0</v>
      </c>
      <c r="AY303" s="200">
        <f t="shared" si="57"/>
        <v>1</v>
      </c>
      <c r="AZ303" s="200">
        <f t="shared" si="58"/>
        <v>1</v>
      </c>
      <c r="BA303" s="34"/>
      <c r="BB303" s="200">
        <f t="shared" si="59"/>
        <v>1</v>
      </c>
      <c r="BD303" s="218"/>
      <c r="BE303" s="218"/>
      <c r="BF303" s="218"/>
      <c r="BG303" s="218"/>
      <c r="BH303" s="218"/>
      <c r="BI303" s="218"/>
      <c r="BJ303" s="218"/>
      <c r="BK303" s="218"/>
      <c r="BL303" s="218"/>
      <c r="BM303" s="218"/>
      <c r="BN303" s="218"/>
      <c r="BO303" s="221"/>
      <c r="BP303" s="221"/>
      <c r="BQ303" s="221"/>
      <c r="BR303" s="221"/>
      <c r="BS303" s="221"/>
      <c r="BT303" s="221"/>
      <c r="BU303" s="221"/>
      <c r="BV303" s="221"/>
      <c r="BW303" s="221"/>
      <c r="BX303" s="221"/>
      <c r="BY303" s="221"/>
    </row>
    <row r="304" spans="1:77" ht="18.95" customHeight="1" x14ac:dyDescent="0.25">
      <c r="A304" s="233"/>
      <c r="B304" s="78" t="s">
        <v>4</v>
      </c>
      <c r="C304" s="79">
        <v>42672</v>
      </c>
      <c r="D304" s="47"/>
      <c r="E304" s="48" t="s">
        <v>109</v>
      </c>
      <c r="F304" s="48" t="s">
        <v>51</v>
      </c>
      <c r="G304" s="48" t="s">
        <v>67</v>
      </c>
      <c r="H304" s="48" t="s">
        <v>91</v>
      </c>
      <c r="I304" s="47"/>
      <c r="J304" s="48"/>
      <c r="K304" s="48" t="s">
        <v>52</v>
      </c>
      <c r="L304" s="48"/>
      <c r="M304" s="48"/>
      <c r="N304" s="47"/>
      <c r="O304" s="48"/>
      <c r="P304" s="48"/>
      <c r="Q304" s="48" t="s">
        <v>52</v>
      </c>
      <c r="R304" s="48"/>
      <c r="S304" s="47"/>
      <c r="T304" s="48" t="s">
        <v>58</v>
      </c>
      <c r="U304" s="48" t="s">
        <v>57</v>
      </c>
      <c r="V304" s="48" t="s">
        <v>112</v>
      </c>
      <c r="W304" s="48" t="s">
        <v>54</v>
      </c>
      <c r="X304" s="49"/>
      <c r="Y304" s="47"/>
      <c r="Z304" s="85"/>
      <c r="AA304" s="86"/>
      <c r="AB304" s="48"/>
      <c r="AC304" s="48"/>
      <c r="AD304" s="47"/>
      <c r="AE304" s="48"/>
      <c r="AF304" s="48" t="s">
        <v>117</v>
      </c>
      <c r="AG304" s="47"/>
      <c r="AH304" s="48"/>
      <c r="AI304" s="48"/>
      <c r="AJ304" s="47"/>
      <c r="AK304" s="48"/>
      <c r="AL304" s="48"/>
      <c r="AM304" s="47"/>
      <c r="AN304" s="180">
        <f t="shared" si="48"/>
        <v>3</v>
      </c>
      <c r="AO304" s="180">
        <f t="shared" si="49"/>
        <v>3</v>
      </c>
      <c r="AP304" s="47"/>
      <c r="AQ304" s="200">
        <f t="shared" si="50"/>
        <v>1</v>
      </c>
      <c r="AR304" s="200">
        <f t="shared" si="51"/>
        <v>0</v>
      </c>
      <c r="AS304" s="200">
        <f t="shared" si="52"/>
        <v>1</v>
      </c>
      <c r="AT304" s="200">
        <f t="shared" si="53"/>
        <v>1</v>
      </c>
      <c r="AU304" s="34"/>
      <c r="AV304" s="200">
        <f t="shared" si="54"/>
        <v>1</v>
      </c>
      <c r="AW304" s="200">
        <f t="shared" si="55"/>
        <v>1</v>
      </c>
      <c r="AX304" s="200">
        <f t="shared" si="56"/>
        <v>1</v>
      </c>
      <c r="AY304" s="200">
        <f t="shared" si="57"/>
        <v>0</v>
      </c>
      <c r="AZ304" s="200">
        <f t="shared" si="58"/>
        <v>1</v>
      </c>
      <c r="BA304" s="34"/>
      <c r="BB304" s="200">
        <f t="shared" si="59"/>
        <v>1</v>
      </c>
      <c r="BD304" s="218"/>
      <c r="BE304" s="218"/>
      <c r="BF304" s="218"/>
      <c r="BG304" s="218"/>
      <c r="BH304" s="218"/>
      <c r="BI304" s="218"/>
      <c r="BJ304" s="218"/>
      <c r="BK304" s="218"/>
      <c r="BL304" s="218"/>
      <c r="BM304" s="218"/>
      <c r="BN304" s="218"/>
      <c r="BO304" s="221"/>
      <c r="BP304" s="221"/>
      <c r="BQ304" s="221"/>
      <c r="BR304" s="221"/>
      <c r="BS304" s="221"/>
      <c r="BT304" s="221"/>
      <c r="BU304" s="221"/>
      <c r="BV304" s="221"/>
      <c r="BW304" s="221"/>
      <c r="BX304" s="221"/>
      <c r="BY304" s="221"/>
    </row>
    <row r="305" spans="1:77" ht="18.95" customHeight="1" x14ac:dyDescent="0.25">
      <c r="A305" s="234"/>
      <c r="B305" s="78" t="s">
        <v>5</v>
      </c>
      <c r="C305" s="79">
        <v>42673</v>
      </c>
      <c r="D305" s="47"/>
      <c r="E305" s="48" t="s">
        <v>67</v>
      </c>
      <c r="F305" s="48" t="s">
        <v>51</v>
      </c>
      <c r="G305" s="48" t="s">
        <v>109</v>
      </c>
      <c r="H305" s="48" t="s">
        <v>66</v>
      </c>
      <c r="I305" s="47"/>
      <c r="J305" s="48"/>
      <c r="K305" s="48"/>
      <c r="L305" s="48"/>
      <c r="M305" s="48"/>
      <c r="N305" s="47"/>
      <c r="O305" s="48"/>
      <c r="P305" s="48"/>
      <c r="Q305" s="48" t="s">
        <v>52</v>
      </c>
      <c r="R305" s="48"/>
      <c r="S305" s="47"/>
      <c r="T305" s="48" t="s">
        <v>115</v>
      </c>
      <c r="U305" s="48" t="s">
        <v>112</v>
      </c>
      <c r="V305" s="48" t="s">
        <v>58</v>
      </c>
      <c r="W305" s="48" t="s">
        <v>54</v>
      </c>
      <c r="X305" s="49"/>
      <c r="Y305" s="47"/>
      <c r="Z305" s="85"/>
      <c r="AA305" s="86"/>
      <c r="AB305" s="48"/>
      <c r="AC305" s="48"/>
      <c r="AD305" s="47"/>
      <c r="AE305" s="48"/>
      <c r="AF305" s="48" t="s">
        <v>117</v>
      </c>
      <c r="AG305" s="47"/>
      <c r="AH305" s="48"/>
      <c r="AI305" s="48"/>
      <c r="AJ305" s="47"/>
      <c r="AK305" s="48"/>
      <c r="AL305" s="48"/>
      <c r="AM305" s="47"/>
      <c r="AN305" s="180">
        <f t="shared" si="48"/>
        <v>3</v>
      </c>
      <c r="AO305" s="180">
        <f t="shared" si="49"/>
        <v>3</v>
      </c>
      <c r="AP305" s="47"/>
      <c r="AQ305" s="200">
        <f t="shared" si="50"/>
        <v>1</v>
      </c>
      <c r="AR305" s="200">
        <f t="shared" si="51"/>
        <v>1</v>
      </c>
      <c r="AS305" s="200">
        <f t="shared" si="52"/>
        <v>0</v>
      </c>
      <c r="AT305" s="200">
        <f t="shared" si="53"/>
        <v>1</v>
      </c>
      <c r="AU305" s="34"/>
      <c r="AV305" s="200">
        <f t="shared" si="54"/>
        <v>1</v>
      </c>
      <c r="AW305" s="200">
        <f t="shared" si="55"/>
        <v>1</v>
      </c>
      <c r="AX305" s="200">
        <f t="shared" si="56"/>
        <v>0</v>
      </c>
      <c r="AY305" s="200">
        <f t="shared" si="57"/>
        <v>1</v>
      </c>
      <c r="AZ305" s="200">
        <f t="shared" si="58"/>
        <v>1</v>
      </c>
      <c r="BA305" s="34"/>
      <c r="BB305" s="200">
        <f t="shared" si="59"/>
        <v>1</v>
      </c>
      <c r="BD305" s="218"/>
      <c r="BE305" s="218"/>
      <c r="BF305" s="218"/>
      <c r="BG305" s="218"/>
      <c r="BH305" s="218"/>
      <c r="BI305" s="218"/>
      <c r="BJ305" s="218"/>
      <c r="BK305" s="218"/>
      <c r="BL305" s="218"/>
      <c r="BM305" s="218"/>
      <c r="BN305" s="218"/>
      <c r="BO305" s="221"/>
      <c r="BP305" s="221"/>
      <c r="BQ305" s="221"/>
      <c r="BR305" s="221"/>
      <c r="BS305" s="221"/>
      <c r="BT305" s="221"/>
      <c r="BU305" s="221"/>
      <c r="BV305" s="221"/>
      <c r="BW305" s="221"/>
      <c r="BX305" s="221"/>
      <c r="BY305" s="221"/>
    </row>
    <row r="306" spans="1:77" ht="18.95" customHeight="1" thickBot="1" x14ac:dyDescent="0.3">
      <c r="A306" s="232">
        <v>45</v>
      </c>
      <c r="B306" s="63" t="s">
        <v>6</v>
      </c>
      <c r="C306" s="64">
        <v>42674</v>
      </c>
      <c r="D306" s="65"/>
      <c r="E306" s="66" t="s">
        <v>57</v>
      </c>
      <c r="F306" s="66" t="s">
        <v>95</v>
      </c>
      <c r="G306" s="66" t="s">
        <v>112</v>
      </c>
      <c r="H306" s="66" t="s">
        <v>115</v>
      </c>
      <c r="I306" s="65"/>
      <c r="J306" s="66" t="s">
        <v>91</v>
      </c>
      <c r="K306" s="66" t="s">
        <v>109</v>
      </c>
      <c r="L306" s="66" t="s">
        <v>66</v>
      </c>
      <c r="M306" s="66" t="s">
        <v>67</v>
      </c>
      <c r="N306" s="65"/>
      <c r="O306" s="66"/>
      <c r="P306" s="66"/>
      <c r="Q306" s="66" t="s">
        <v>52</v>
      </c>
      <c r="R306" s="66"/>
      <c r="S306" s="65"/>
      <c r="T306" s="66"/>
      <c r="U306" s="66"/>
      <c r="V306" s="66"/>
      <c r="W306" s="66" t="s">
        <v>52</v>
      </c>
      <c r="X306" s="65"/>
      <c r="Y306" s="75"/>
      <c r="Z306" s="96"/>
      <c r="AA306" s="92"/>
      <c r="AB306" s="209" t="s">
        <v>17</v>
      </c>
      <c r="AC306" s="66" t="s">
        <v>117</v>
      </c>
      <c r="AD306" s="65"/>
      <c r="AE306" s="66" t="s">
        <v>17</v>
      </c>
      <c r="AF306" s="209"/>
      <c r="AG306" s="65"/>
      <c r="AH306" s="66" t="s">
        <v>17</v>
      </c>
      <c r="AI306" s="214"/>
      <c r="AJ306" s="65"/>
      <c r="AK306" s="66" t="s">
        <v>17</v>
      </c>
      <c r="AL306" s="66"/>
      <c r="AM306" s="65"/>
      <c r="AN306" s="66">
        <f t="shared" si="48"/>
        <v>4</v>
      </c>
      <c r="AO306" s="66">
        <f t="shared" si="49"/>
        <v>3</v>
      </c>
      <c r="AP306" s="65"/>
      <c r="AQ306" s="66">
        <f t="shared" si="50"/>
        <v>1</v>
      </c>
      <c r="AR306" s="66">
        <f t="shared" si="51"/>
        <v>1</v>
      </c>
      <c r="AS306" s="66">
        <f t="shared" si="52"/>
        <v>1</v>
      </c>
      <c r="AT306" s="66">
        <f t="shared" si="53"/>
        <v>1</v>
      </c>
      <c r="AU306" s="67"/>
      <c r="AV306" s="66">
        <f t="shared" si="54"/>
        <v>1</v>
      </c>
      <c r="AW306" s="66">
        <f t="shared" si="55"/>
        <v>1</v>
      </c>
      <c r="AX306" s="66">
        <f t="shared" si="56"/>
        <v>1</v>
      </c>
      <c r="AY306" s="66">
        <f t="shared" si="57"/>
        <v>1</v>
      </c>
      <c r="AZ306" s="66">
        <f t="shared" si="58"/>
        <v>0</v>
      </c>
      <c r="BA306" s="67"/>
      <c r="BB306" s="66">
        <f t="shared" si="59"/>
        <v>1</v>
      </c>
      <c r="BD306" s="218"/>
      <c r="BE306" s="218"/>
      <c r="BF306" s="218"/>
      <c r="BG306" s="218"/>
      <c r="BH306" s="218"/>
      <c r="BI306" s="218"/>
      <c r="BJ306" s="218"/>
      <c r="BK306" s="218"/>
      <c r="BL306" s="218"/>
      <c r="BM306" s="218"/>
      <c r="BN306" s="218"/>
      <c r="BO306" s="221"/>
      <c r="BP306" s="221"/>
      <c r="BQ306" s="221"/>
      <c r="BR306" s="221"/>
      <c r="BS306" s="221"/>
      <c r="BT306" s="221"/>
      <c r="BU306" s="221"/>
      <c r="BV306" s="221"/>
      <c r="BW306" s="221"/>
      <c r="BX306" s="221"/>
      <c r="BY306" s="221"/>
    </row>
    <row r="307" spans="1:77" ht="18.95" customHeight="1" thickTop="1" x14ac:dyDescent="0.25">
      <c r="A307" s="233"/>
      <c r="B307" s="58" t="s">
        <v>0</v>
      </c>
      <c r="C307" s="59">
        <v>42675</v>
      </c>
      <c r="D307" s="60"/>
      <c r="E307" s="61" t="s">
        <v>112</v>
      </c>
      <c r="F307" s="61" t="s">
        <v>95</v>
      </c>
      <c r="G307" s="61" t="s">
        <v>58</v>
      </c>
      <c r="H307" s="61" t="s">
        <v>57</v>
      </c>
      <c r="I307" s="60"/>
      <c r="J307" s="61" t="s">
        <v>66</v>
      </c>
      <c r="K307" s="61" t="s">
        <v>67</v>
      </c>
      <c r="L307" s="61" t="s">
        <v>91</v>
      </c>
      <c r="M307" s="61" t="s">
        <v>109</v>
      </c>
      <c r="N307" s="60"/>
      <c r="O307" s="61"/>
      <c r="P307" s="61"/>
      <c r="Q307" s="61"/>
      <c r="R307" s="61"/>
      <c r="S307" s="60"/>
      <c r="T307" s="61"/>
      <c r="U307" s="61"/>
      <c r="V307" s="61"/>
      <c r="W307" s="61" t="s">
        <v>52</v>
      </c>
      <c r="X307" s="60"/>
      <c r="Y307" s="74"/>
      <c r="Z307" s="95"/>
      <c r="AA307" s="90"/>
      <c r="AB307" s="209" t="s">
        <v>17</v>
      </c>
      <c r="AC307" s="61" t="s">
        <v>117</v>
      </c>
      <c r="AD307" s="60"/>
      <c r="AE307" s="61" t="s">
        <v>17</v>
      </c>
      <c r="AF307" s="209"/>
      <c r="AG307" s="60"/>
      <c r="AH307" s="61" t="s">
        <v>17</v>
      </c>
      <c r="AI307" s="214"/>
      <c r="AJ307" s="60"/>
      <c r="AK307" s="61" t="s">
        <v>17</v>
      </c>
      <c r="AL307" s="61"/>
      <c r="AM307" s="60"/>
      <c r="AN307" s="61">
        <f t="shared" si="48"/>
        <v>4</v>
      </c>
      <c r="AO307" s="61">
        <f t="shared" si="49"/>
        <v>3</v>
      </c>
      <c r="AP307" s="60"/>
      <c r="AQ307" s="61">
        <f t="shared" si="50"/>
        <v>1</v>
      </c>
      <c r="AR307" s="61">
        <f t="shared" si="51"/>
        <v>1</v>
      </c>
      <c r="AS307" s="61">
        <f t="shared" si="52"/>
        <v>1</v>
      </c>
      <c r="AT307" s="61">
        <f t="shared" si="53"/>
        <v>1</v>
      </c>
      <c r="AU307" s="62"/>
      <c r="AV307" s="61">
        <f t="shared" si="54"/>
        <v>1</v>
      </c>
      <c r="AW307" s="61">
        <f t="shared" si="55"/>
        <v>1</v>
      </c>
      <c r="AX307" s="61">
        <f t="shared" si="56"/>
        <v>1</v>
      </c>
      <c r="AY307" s="61">
        <f t="shared" si="57"/>
        <v>0</v>
      </c>
      <c r="AZ307" s="61">
        <f t="shared" si="58"/>
        <v>1</v>
      </c>
      <c r="BA307" s="62"/>
      <c r="BB307" s="61">
        <f t="shared" si="59"/>
        <v>1</v>
      </c>
      <c r="BD307" s="218"/>
      <c r="BE307" s="218"/>
      <c r="BF307" s="218"/>
      <c r="BG307" s="218"/>
      <c r="BH307" s="218"/>
      <c r="BI307" s="218"/>
      <c r="BJ307" s="218"/>
      <c r="BK307" s="218"/>
      <c r="BL307" s="218"/>
      <c r="BM307" s="218"/>
      <c r="BN307" s="218"/>
      <c r="BO307" s="221"/>
      <c r="BP307" s="221"/>
      <c r="BQ307" s="221"/>
      <c r="BR307" s="221"/>
      <c r="BS307" s="221"/>
      <c r="BT307" s="221"/>
      <c r="BU307" s="221"/>
      <c r="BV307" s="221"/>
      <c r="BW307" s="221"/>
      <c r="BX307" s="221"/>
      <c r="BY307" s="221"/>
    </row>
    <row r="308" spans="1:77" ht="18.95" customHeight="1" x14ac:dyDescent="0.25">
      <c r="A308" s="233"/>
      <c r="B308" s="32" t="s">
        <v>1</v>
      </c>
      <c r="C308" s="30">
        <v>42676</v>
      </c>
      <c r="D308" s="18"/>
      <c r="E308" s="17"/>
      <c r="F308" s="17"/>
      <c r="G308" s="17"/>
      <c r="H308" s="17"/>
      <c r="I308" s="18"/>
      <c r="J308" s="17" t="s">
        <v>115</v>
      </c>
      <c r="K308" s="17" t="s">
        <v>57</v>
      </c>
      <c r="L308" s="17" t="s">
        <v>58</v>
      </c>
      <c r="M308" s="17" t="s">
        <v>112</v>
      </c>
      <c r="N308" s="18"/>
      <c r="O308" s="17" t="s">
        <v>116</v>
      </c>
      <c r="P308" s="17" t="s">
        <v>91</v>
      </c>
      <c r="Q308" s="17" t="s">
        <v>67</v>
      </c>
      <c r="R308" s="177" t="s">
        <v>66</v>
      </c>
      <c r="S308" s="18"/>
      <c r="T308" s="17"/>
      <c r="U308" s="17"/>
      <c r="V308" s="17"/>
      <c r="W308" s="17" t="s">
        <v>52</v>
      </c>
      <c r="X308" s="18"/>
      <c r="Y308" s="5"/>
      <c r="Z308" s="83"/>
      <c r="AA308" s="82"/>
      <c r="AB308" s="209" t="s">
        <v>17</v>
      </c>
      <c r="AC308" s="44" t="s">
        <v>117</v>
      </c>
      <c r="AD308" s="18"/>
      <c r="AE308" s="17" t="s">
        <v>17</v>
      </c>
      <c r="AF308" s="209"/>
      <c r="AG308" s="18"/>
      <c r="AH308" s="17" t="s">
        <v>17</v>
      </c>
      <c r="AI308" s="214"/>
      <c r="AJ308" s="18"/>
      <c r="AK308" s="17" t="s">
        <v>17</v>
      </c>
      <c r="AL308" s="17"/>
      <c r="AM308" s="18"/>
      <c r="AN308" s="180">
        <f t="shared" si="48"/>
        <v>4</v>
      </c>
      <c r="AO308" s="180">
        <f t="shared" si="49"/>
        <v>4</v>
      </c>
      <c r="AP308" s="18"/>
      <c r="AQ308" s="200">
        <f t="shared" si="50"/>
        <v>1</v>
      </c>
      <c r="AR308" s="200">
        <f t="shared" si="51"/>
        <v>1</v>
      </c>
      <c r="AS308" s="200">
        <f t="shared" si="52"/>
        <v>1</v>
      </c>
      <c r="AT308" s="200">
        <f t="shared" si="53"/>
        <v>1</v>
      </c>
      <c r="AU308" s="34"/>
      <c r="AV308" s="200">
        <f t="shared" si="54"/>
        <v>1</v>
      </c>
      <c r="AW308" s="200">
        <f t="shared" si="55"/>
        <v>1</v>
      </c>
      <c r="AX308" s="200">
        <f t="shared" si="56"/>
        <v>1</v>
      </c>
      <c r="AY308" s="200">
        <f t="shared" si="57"/>
        <v>1</v>
      </c>
      <c r="AZ308" s="200">
        <f t="shared" si="58"/>
        <v>1</v>
      </c>
      <c r="BA308" s="34"/>
      <c r="BB308" s="200">
        <f t="shared" si="59"/>
        <v>1</v>
      </c>
      <c r="BD308" s="218"/>
      <c r="BE308" s="218"/>
      <c r="BF308" s="218"/>
      <c r="BG308" s="218"/>
      <c r="BH308" s="218"/>
      <c r="BI308" s="218"/>
      <c r="BJ308" s="218"/>
      <c r="BK308" s="218"/>
      <c r="BL308" s="218"/>
      <c r="BM308" s="218"/>
      <c r="BN308" s="218"/>
      <c r="BO308" s="221"/>
      <c r="BP308" s="221"/>
      <c r="BQ308" s="221"/>
      <c r="BR308" s="221"/>
      <c r="BS308" s="221"/>
      <c r="BT308" s="221"/>
      <c r="BU308" s="221"/>
      <c r="BV308" s="221"/>
      <c r="BW308" s="221"/>
      <c r="BX308" s="221"/>
      <c r="BY308" s="221"/>
    </row>
    <row r="309" spans="1:77" ht="18.95" customHeight="1" x14ac:dyDescent="0.25">
      <c r="A309" s="233"/>
      <c r="B309" s="32" t="s">
        <v>2</v>
      </c>
      <c r="C309" s="30">
        <v>42677</v>
      </c>
      <c r="D309" s="18"/>
      <c r="E309" s="17"/>
      <c r="F309" s="17"/>
      <c r="G309" s="17"/>
      <c r="H309" s="17"/>
      <c r="I309" s="18"/>
      <c r="J309" s="17" t="s">
        <v>57</v>
      </c>
      <c r="K309" s="17" t="s">
        <v>112</v>
      </c>
      <c r="L309" s="17" t="s">
        <v>115</v>
      </c>
      <c r="M309" s="17" t="s">
        <v>58</v>
      </c>
      <c r="N309" s="18"/>
      <c r="O309" s="17" t="s">
        <v>67</v>
      </c>
      <c r="P309" s="17" t="s">
        <v>66</v>
      </c>
      <c r="Q309" s="17" t="s">
        <v>37</v>
      </c>
      <c r="R309" s="177" t="s">
        <v>91</v>
      </c>
      <c r="S309" s="18"/>
      <c r="T309" s="17"/>
      <c r="U309" s="17"/>
      <c r="V309" s="17"/>
      <c r="W309" s="17"/>
      <c r="X309" s="18"/>
      <c r="Y309" s="5"/>
      <c r="Z309" s="83"/>
      <c r="AA309" s="82"/>
      <c r="AB309" s="209" t="s">
        <v>17</v>
      </c>
      <c r="AC309" s="44"/>
      <c r="AD309" s="18"/>
      <c r="AE309" s="17" t="s">
        <v>17</v>
      </c>
      <c r="AF309" s="209"/>
      <c r="AG309" s="18"/>
      <c r="AH309" s="17" t="s">
        <v>17</v>
      </c>
      <c r="AI309" s="214" t="s">
        <v>117</v>
      </c>
      <c r="AJ309" s="18"/>
      <c r="AK309" s="17" t="s">
        <v>17</v>
      </c>
      <c r="AL309" s="17"/>
      <c r="AM309" s="18"/>
      <c r="AN309" s="180">
        <f t="shared" si="48"/>
        <v>3</v>
      </c>
      <c r="AO309" s="180">
        <f t="shared" si="49"/>
        <v>4</v>
      </c>
      <c r="AP309" s="18"/>
      <c r="AQ309" s="200">
        <f t="shared" si="50"/>
        <v>1</v>
      </c>
      <c r="AR309" s="200">
        <f t="shared" si="51"/>
        <v>1</v>
      </c>
      <c r="AS309" s="200">
        <f t="shared" si="52"/>
        <v>1</v>
      </c>
      <c r="AT309" s="200">
        <f t="shared" si="53"/>
        <v>0</v>
      </c>
      <c r="AU309" s="34"/>
      <c r="AV309" s="200">
        <f t="shared" si="54"/>
        <v>1</v>
      </c>
      <c r="AW309" s="200">
        <f t="shared" si="55"/>
        <v>1</v>
      </c>
      <c r="AX309" s="200">
        <f t="shared" si="56"/>
        <v>1</v>
      </c>
      <c r="AY309" s="200">
        <f t="shared" si="57"/>
        <v>1</v>
      </c>
      <c r="AZ309" s="200">
        <f t="shared" si="58"/>
        <v>1</v>
      </c>
      <c r="BA309" s="34"/>
      <c r="BB309" s="200">
        <f t="shared" si="59"/>
        <v>1</v>
      </c>
      <c r="BD309" s="218"/>
      <c r="BE309" s="218"/>
      <c r="BF309" s="218"/>
      <c r="BG309" s="218"/>
      <c r="BH309" s="218"/>
      <c r="BI309" s="218"/>
      <c r="BJ309" s="218"/>
      <c r="BK309" s="218"/>
      <c r="BL309" s="218"/>
      <c r="BM309" s="218"/>
      <c r="BN309" s="218"/>
      <c r="BO309" s="221"/>
      <c r="BP309" s="221"/>
      <c r="BQ309" s="221"/>
      <c r="BR309" s="221"/>
      <c r="BS309" s="221"/>
      <c r="BT309" s="221"/>
      <c r="BU309" s="221"/>
      <c r="BV309" s="221"/>
      <c r="BW309" s="221"/>
      <c r="BX309" s="221"/>
      <c r="BY309" s="221"/>
    </row>
    <row r="310" spans="1:77" ht="18.95" customHeight="1" x14ac:dyDescent="0.25">
      <c r="A310" s="233"/>
      <c r="B310" s="32" t="s">
        <v>3</v>
      </c>
      <c r="C310" s="30">
        <v>42678</v>
      </c>
      <c r="D310" s="18"/>
      <c r="E310" s="17"/>
      <c r="F310" s="17"/>
      <c r="G310" s="17"/>
      <c r="H310" s="17"/>
      <c r="I310" s="18"/>
      <c r="J310" s="17"/>
      <c r="K310" s="17"/>
      <c r="L310" s="17"/>
      <c r="M310" s="17"/>
      <c r="N310" s="18"/>
      <c r="O310" s="17" t="s">
        <v>57</v>
      </c>
      <c r="P310" s="17" t="s">
        <v>115</v>
      </c>
      <c r="Q310" s="17" t="s">
        <v>37</v>
      </c>
      <c r="R310" s="177" t="s">
        <v>58</v>
      </c>
      <c r="S310" s="18"/>
      <c r="T310" s="17" t="s">
        <v>109</v>
      </c>
      <c r="U310" s="17" t="s">
        <v>66</v>
      </c>
      <c r="V310" s="17" t="s">
        <v>91</v>
      </c>
      <c r="W310" s="17" t="s">
        <v>67</v>
      </c>
      <c r="X310" s="18"/>
      <c r="Y310" s="5"/>
      <c r="Z310" s="83"/>
      <c r="AA310" s="82"/>
      <c r="AB310" s="209" t="s">
        <v>16</v>
      </c>
      <c r="AC310" s="44"/>
      <c r="AD310" s="18"/>
      <c r="AE310" s="17" t="s">
        <v>16</v>
      </c>
      <c r="AF310" s="209"/>
      <c r="AG310" s="18"/>
      <c r="AH310" s="17" t="s">
        <v>16</v>
      </c>
      <c r="AI310" s="214" t="s">
        <v>117</v>
      </c>
      <c r="AJ310" s="18"/>
      <c r="AK310" s="17" t="s">
        <v>16</v>
      </c>
      <c r="AL310" s="17"/>
      <c r="AM310" s="18"/>
      <c r="AN310" s="180">
        <f t="shared" si="48"/>
        <v>4</v>
      </c>
      <c r="AO310" s="180">
        <f t="shared" si="49"/>
        <v>3</v>
      </c>
      <c r="AP310" s="18"/>
      <c r="AQ310" s="200">
        <f t="shared" si="50"/>
        <v>1</v>
      </c>
      <c r="AR310" s="200">
        <f t="shared" si="51"/>
        <v>1</v>
      </c>
      <c r="AS310" s="200">
        <f t="shared" si="52"/>
        <v>1</v>
      </c>
      <c r="AT310" s="200">
        <f t="shared" si="53"/>
        <v>1</v>
      </c>
      <c r="AU310" s="34"/>
      <c r="AV310" s="200">
        <f t="shared" si="54"/>
        <v>0</v>
      </c>
      <c r="AW310" s="200">
        <f t="shared" si="55"/>
        <v>0</v>
      </c>
      <c r="AX310" s="200">
        <f t="shared" si="56"/>
        <v>1</v>
      </c>
      <c r="AY310" s="200">
        <f t="shared" si="57"/>
        <v>1</v>
      </c>
      <c r="AZ310" s="200">
        <f t="shared" si="58"/>
        <v>1</v>
      </c>
      <c r="BA310" s="34"/>
      <c r="BB310" s="200">
        <f t="shared" si="59"/>
        <v>1</v>
      </c>
      <c r="BD310" s="218"/>
      <c r="BE310" s="218"/>
      <c r="BF310" s="218"/>
      <c r="BG310" s="218"/>
      <c r="BH310" s="218"/>
      <c r="BI310" s="218"/>
      <c r="BJ310" s="218"/>
      <c r="BK310" s="218"/>
      <c r="BL310" s="218"/>
      <c r="BM310" s="218"/>
      <c r="BN310" s="218"/>
      <c r="BO310" s="221"/>
      <c r="BP310" s="221"/>
      <c r="BQ310" s="221"/>
      <c r="BR310" s="221"/>
      <c r="BS310" s="221"/>
      <c r="BT310" s="221"/>
      <c r="BU310" s="221"/>
      <c r="BV310" s="221"/>
      <c r="BW310" s="221"/>
      <c r="BX310" s="221"/>
      <c r="BY310" s="221"/>
    </row>
    <row r="311" spans="1:77" ht="18.95" customHeight="1" x14ac:dyDescent="0.25">
      <c r="A311" s="233"/>
      <c r="B311" s="45" t="s">
        <v>4</v>
      </c>
      <c r="C311" s="46">
        <v>42679</v>
      </c>
      <c r="D311" s="47"/>
      <c r="E311" s="48"/>
      <c r="F311" s="48"/>
      <c r="G311" s="48"/>
      <c r="H311" s="48"/>
      <c r="I311" s="47"/>
      <c r="J311" s="48"/>
      <c r="K311" s="48"/>
      <c r="L311" s="48"/>
      <c r="M311" s="48"/>
      <c r="N311" s="47"/>
      <c r="O311" s="48" t="s">
        <v>112</v>
      </c>
      <c r="P311" s="48" t="s">
        <v>57</v>
      </c>
      <c r="Q311" s="48" t="s">
        <v>58</v>
      </c>
      <c r="R311" s="48" t="s">
        <v>115</v>
      </c>
      <c r="S311" s="47"/>
      <c r="T311" s="48" t="s">
        <v>67</v>
      </c>
      <c r="U311" s="48" t="s">
        <v>91</v>
      </c>
      <c r="V311" s="48" t="s">
        <v>66</v>
      </c>
      <c r="W311" s="48" t="s">
        <v>109</v>
      </c>
      <c r="X311" s="49"/>
      <c r="Y311" s="47"/>
      <c r="Z311" s="85"/>
      <c r="AA311" s="86"/>
      <c r="AB311" s="48"/>
      <c r="AC311" s="48"/>
      <c r="AD311" s="47"/>
      <c r="AE311" s="48"/>
      <c r="AF311" s="48"/>
      <c r="AG311" s="47"/>
      <c r="AH311" s="48"/>
      <c r="AI311" s="48" t="s">
        <v>117</v>
      </c>
      <c r="AJ311" s="47"/>
      <c r="AK311" s="48"/>
      <c r="AL311" s="48"/>
      <c r="AM311" s="47"/>
      <c r="AN311" s="180">
        <f t="shared" si="48"/>
        <v>4</v>
      </c>
      <c r="AO311" s="180">
        <f t="shared" si="49"/>
        <v>4</v>
      </c>
      <c r="AP311" s="47"/>
      <c r="AQ311" s="200">
        <f t="shared" si="50"/>
        <v>1</v>
      </c>
      <c r="AR311" s="200">
        <f t="shared" si="51"/>
        <v>1</v>
      </c>
      <c r="AS311" s="200">
        <f t="shared" si="52"/>
        <v>1</v>
      </c>
      <c r="AT311" s="200">
        <f t="shared" si="53"/>
        <v>1</v>
      </c>
      <c r="AU311" s="34"/>
      <c r="AV311" s="200">
        <f t="shared" si="54"/>
        <v>1</v>
      </c>
      <c r="AW311" s="200">
        <f t="shared" si="55"/>
        <v>1</v>
      </c>
      <c r="AX311" s="200">
        <f t="shared" si="56"/>
        <v>1</v>
      </c>
      <c r="AY311" s="200">
        <f t="shared" si="57"/>
        <v>1</v>
      </c>
      <c r="AZ311" s="200">
        <f t="shared" si="58"/>
        <v>1</v>
      </c>
      <c r="BA311" s="34"/>
      <c r="BB311" s="200">
        <f t="shared" si="59"/>
        <v>1</v>
      </c>
      <c r="BD311" s="218"/>
      <c r="BE311" s="218"/>
      <c r="BF311" s="218"/>
      <c r="BG311" s="218"/>
      <c r="BH311" s="218"/>
      <c r="BI311" s="218"/>
      <c r="BJ311" s="218"/>
      <c r="BK311" s="218"/>
      <c r="BL311" s="218"/>
      <c r="BM311" s="218"/>
      <c r="BN311" s="218"/>
      <c r="BO311" s="221"/>
      <c r="BP311" s="221"/>
      <c r="BQ311" s="221"/>
      <c r="BR311" s="221"/>
      <c r="BS311" s="221"/>
      <c r="BT311" s="221"/>
      <c r="BU311" s="221"/>
      <c r="BV311" s="221"/>
      <c r="BW311" s="221"/>
      <c r="BX311" s="221"/>
      <c r="BY311" s="221"/>
    </row>
    <row r="312" spans="1:77" ht="18.95" customHeight="1" x14ac:dyDescent="0.25">
      <c r="A312" s="234"/>
      <c r="B312" s="45" t="s">
        <v>5</v>
      </c>
      <c r="C312" s="46">
        <v>42680</v>
      </c>
      <c r="D312" s="47"/>
      <c r="E312" s="48" t="s">
        <v>66</v>
      </c>
      <c r="F312" s="48" t="s">
        <v>109</v>
      </c>
      <c r="G312" s="48" t="s">
        <v>91</v>
      </c>
      <c r="H312" s="48" t="s">
        <v>67</v>
      </c>
      <c r="I312" s="47"/>
      <c r="J312" s="48"/>
      <c r="K312" s="48"/>
      <c r="L312" s="48"/>
      <c r="M312" s="48"/>
      <c r="N312" s="47"/>
      <c r="O312" s="48"/>
      <c r="P312" s="48"/>
      <c r="Q312" s="48"/>
      <c r="R312" s="48"/>
      <c r="S312" s="47"/>
      <c r="T312" s="48" t="s">
        <v>57</v>
      </c>
      <c r="U312" s="48" t="s">
        <v>58</v>
      </c>
      <c r="V312" s="48" t="s">
        <v>115</v>
      </c>
      <c r="W312" s="48" t="s">
        <v>112</v>
      </c>
      <c r="X312" s="49"/>
      <c r="Y312" s="47"/>
      <c r="Z312" s="85"/>
      <c r="AA312" s="86"/>
      <c r="AB312" s="48"/>
      <c r="AC312" s="48"/>
      <c r="AD312" s="47"/>
      <c r="AE312" s="48"/>
      <c r="AF312" s="48"/>
      <c r="AG312" s="47"/>
      <c r="AH312" s="48"/>
      <c r="AI312" s="48" t="s">
        <v>117</v>
      </c>
      <c r="AJ312" s="47"/>
      <c r="AK312" s="48"/>
      <c r="AL312" s="48"/>
      <c r="AM312" s="47"/>
      <c r="AN312" s="180">
        <f t="shared" si="48"/>
        <v>4</v>
      </c>
      <c r="AO312" s="180">
        <f t="shared" si="49"/>
        <v>4</v>
      </c>
      <c r="AP312" s="47"/>
      <c r="AQ312" s="200">
        <f t="shared" si="50"/>
        <v>1</v>
      </c>
      <c r="AR312" s="200">
        <f t="shared" si="51"/>
        <v>1</v>
      </c>
      <c r="AS312" s="200">
        <f t="shared" si="52"/>
        <v>1</v>
      </c>
      <c r="AT312" s="200">
        <f t="shared" si="53"/>
        <v>1</v>
      </c>
      <c r="AU312" s="34"/>
      <c r="AV312" s="200">
        <f t="shared" si="54"/>
        <v>1</v>
      </c>
      <c r="AW312" s="200">
        <f t="shared" si="55"/>
        <v>1</v>
      </c>
      <c r="AX312" s="200">
        <f t="shared" si="56"/>
        <v>1</v>
      </c>
      <c r="AY312" s="200">
        <f t="shared" si="57"/>
        <v>1</v>
      </c>
      <c r="AZ312" s="200">
        <f t="shared" si="58"/>
        <v>1</v>
      </c>
      <c r="BA312" s="34"/>
      <c r="BB312" s="200">
        <f t="shared" si="59"/>
        <v>1</v>
      </c>
      <c r="BD312" s="218"/>
      <c r="BE312" s="218"/>
      <c r="BF312" s="218"/>
      <c r="BG312" s="218"/>
      <c r="BH312" s="218"/>
      <c r="BI312" s="218"/>
      <c r="BJ312" s="218"/>
      <c r="BK312" s="218"/>
      <c r="BL312" s="218"/>
      <c r="BM312" s="218"/>
      <c r="BN312" s="218"/>
      <c r="BO312" s="221"/>
      <c r="BP312" s="221"/>
      <c r="BQ312" s="221"/>
      <c r="BR312" s="221"/>
      <c r="BS312" s="221"/>
      <c r="BT312" s="221"/>
      <c r="BU312" s="221"/>
      <c r="BV312" s="221"/>
      <c r="BW312" s="221"/>
      <c r="BX312" s="221"/>
      <c r="BY312" s="221"/>
    </row>
    <row r="313" spans="1:77" ht="18.95" customHeight="1" x14ac:dyDescent="0.25">
      <c r="A313" s="232">
        <v>46</v>
      </c>
      <c r="B313" s="32" t="s">
        <v>6</v>
      </c>
      <c r="C313" s="30">
        <v>42681</v>
      </c>
      <c r="D313" s="18"/>
      <c r="E313" s="17" t="s">
        <v>91</v>
      </c>
      <c r="F313" s="17" t="s">
        <v>67</v>
      </c>
      <c r="G313" s="17" t="s">
        <v>66</v>
      </c>
      <c r="H313" s="17" t="s">
        <v>109</v>
      </c>
      <c r="I313" s="18"/>
      <c r="J313" s="17"/>
      <c r="K313" s="17"/>
      <c r="L313" s="17"/>
      <c r="M313" s="17"/>
      <c r="N313" s="18"/>
      <c r="O313" s="17"/>
      <c r="P313" s="17"/>
      <c r="Q313" s="17"/>
      <c r="R313" s="177"/>
      <c r="S313" s="18"/>
      <c r="T313" s="17" t="s">
        <v>112</v>
      </c>
      <c r="U313" s="17" t="s">
        <v>115</v>
      </c>
      <c r="V313" s="17" t="s">
        <v>57</v>
      </c>
      <c r="W313" s="17" t="s">
        <v>58</v>
      </c>
      <c r="X313" s="18"/>
      <c r="Y313" s="5"/>
      <c r="Z313" s="83"/>
      <c r="AA313" s="82"/>
      <c r="AB313" s="177" t="s">
        <v>17</v>
      </c>
      <c r="AC313" s="44"/>
      <c r="AD313" s="18"/>
      <c r="AE313" s="17" t="s">
        <v>17</v>
      </c>
      <c r="AF313" s="17"/>
      <c r="AG313" s="18"/>
      <c r="AH313" s="17" t="s">
        <v>17</v>
      </c>
      <c r="AI313" s="209"/>
      <c r="AJ313" s="18"/>
      <c r="AK313" s="17" t="s">
        <v>17</v>
      </c>
      <c r="AL313" s="214" t="s">
        <v>117</v>
      </c>
      <c r="AM313" s="18"/>
      <c r="AN313" s="180">
        <f t="shared" si="48"/>
        <v>4</v>
      </c>
      <c r="AO313" s="180">
        <f t="shared" si="49"/>
        <v>4</v>
      </c>
      <c r="AP313" s="18"/>
      <c r="AQ313" s="200">
        <f t="shared" si="50"/>
        <v>1</v>
      </c>
      <c r="AR313" s="200">
        <f t="shared" si="51"/>
        <v>1</v>
      </c>
      <c r="AS313" s="200">
        <f t="shared" si="52"/>
        <v>1</v>
      </c>
      <c r="AT313" s="200">
        <f t="shared" si="53"/>
        <v>1</v>
      </c>
      <c r="AU313" s="34"/>
      <c r="AV313" s="200">
        <f t="shared" si="54"/>
        <v>1</v>
      </c>
      <c r="AW313" s="200">
        <f t="shared" si="55"/>
        <v>1</v>
      </c>
      <c r="AX313" s="200">
        <f t="shared" si="56"/>
        <v>1</v>
      </c>
      <c r="AY313" s="200">
        <f t="shared" si="57"/>
        <v>1</v>
      </c>
      <c r="AZ313" s="200">
        <f t="shared" si="58"/>
        <v>1</v>
      </c>
      <c r="BA313" s="34"/>
      <c r="BB313" s="200">
        <f t="shared" si="59"/>
        <v>1</v>
      </c>
      <c r="BD313" s="218"/>
      <c r="BE313" s="218"/>
      <c r="BF313" s="218"/>
      <c r="BG313" s="218"/>
      <c r="BH313" s="218"/>
      <c r="BI313" s="218"/>
      <c r="BJ313" s="218"/>
      <c r="BK313" s="218"/>
      <c r="BL313" s="218"/>
      <c r="BM313" s="218"/>
      <c r="BN313" s="218"/>
      <c r="BO313" s="221"/>
      <c r="BP313" s="221"/>
      <c r="BQ313" s="221"/>
      <c r="BR313" s="221"/>
      <c r="BS313" s="221"/>
      <c r="BT313" s="221"/>
      <c r="BU313" s="221"/>
      <c r="BV313" s="221"/>
      <c r="BW313" s="221"/>
      <c r="BX313" s="221"/>
      <c r="BY313" s="221"/>
    </row>
    <row r="314" spans="1:77" ht="18.95" customHeight="1" x14ac:dyDescent="0.25">
      <c r="A314" s="233"/>
      <c r="B314" s="32" t="s">
        <v>0</v>
      </c>
      <c r="C314" s="30">
        <v>42682</v>
      </c>
      <c r="D314" s="18"/>
      <c r="E314" s="17" t="s">
        <v>58</v>
      </c>
      <c r="F314" s="17" t="s">
        <v>57</v>
      </c>
      <c r="G314" s="17" t="s">
        <v>115</v>
      </c>
      <c r="H314" s="17" t="s">
        <v>112</v>
      </c>
      <c r="I314" s="18"/>
      <c r="J314" s="17" t="s">
        <v>67</v>
      </c>
      <c r="K314" s="17" t="s">
        <v>66</v>
      </c>
      <c r="L314" s="17" t="s">
        <v>109</v>
      </c>
      <c r="M314" s="17" t="s">
        <v>54</v>
      </c>
      <c r="N314" s="18"/>
      <c r="O314" s="17"/>
      <c r="P314" s="17"/>
      <c r="Q314" s="17"/>
      <c r="R314" s="177"/>
      <c r="S314" s="18"/>
      <c r="T314" s="17"/>
      <c r="U314" s="17"/>
      <c r="V314" s="17"/>
      <c r="W314" s="17"/>
      <c r="X314" s="18"/>
      <c r="Y314" s="5"/>
      <c r="Z314" s="83"/>
      <c r="AA314" s="82"/>
      <c r="AB314" s="177" t="s">
        <v>17</v>
      </c>
      <c r="AC314" s="44"/>
      <c r="AD314" s="18"/>
      <c r="AE314" s="17" t="s">
        <v>17</v>
      </c>
      <c r="AF314" s="17"/>
      <c r="AG314" s="18"/>
      <c r="AH314" s="17" t="s">
        <v>17</v>
      </c>
      <c r="AI314" s="209"/>
      <c r="AJ314" s="18"/>
      <c r="AK314" s="17" t="s">
        <v>17</v>
      </c>
      <c r="AL314" s="214" t="s">
        <v>117</v>
      </c>
      <c r="AM314" s="18"/>
      <c r="AN314" s="180">
        <f t="shared" si="48"/>
        <v>3</v>
      </c>
      <c r="AO314" s="180">
        <f t="shared" si="49"/>
        <v>4</v>
      </c>
      <c r="AP314" s="18"/>
      <c r="AQ314" s="200">
        <f t="shared" si="50"/>
        <v>1</v>
      </c>
      <c r="AR314" s="200">
        <f t="shared" si="51"/>
        <v>1</v>
      </c>
      <c r="AS314" s="200">
        <f t="shared" si="52"/>
        <v>0</v>
      </c>
      <c r="AT314" s="200">
        <f t="shared" si="53"/>
        <v>1</v>
      </c>
      <c r="AU314" s="34"/>
      <c r="AV314" s="200">
        <f t="shared" si="54"/>
        <v>1</v>
      </c>
      <c r="AW314" s="200">
        <f t="shared" si="55"/>
        <v>1</v>
      </c>
      <c r="AX314" s="200">
        <f t="shared" si="56"/>
        <v>1</v>
      </c>
      <c r="AY314" s="200">
        <f t="shared" si="57"/>
        <v>1</v>
      </c>
      <c r="AZ314" s="200">
        <f t="shared" si="58"/>
        <v>1</v>
      </c>
      <c r="BA314" s="34"/>
      <c r="BB314" s="200">
        <f t="shared" si="59"/>
        <v>1</v>
      </c>
      <c r="BD314" s="218"/>
      <c r="BE314" s="218"/>
      <c r="BF314" s="218"/>
      <c r="BG314" s="218"/>
      <c r="BH314" s="218"/>
      <c r="BI314" s="218"/>
      <c r="BJ314" s="218"/>
      <c r="BK314" s="218"/>
      <c r="BL314" s="218"/>
      <c r="BM314" s="218"/>
      <c r="BN314" s="218"/>
      <c r="BO314" s="221"/>
      <c r="BP314" s="221"/>
      <c r="BQ314" s="221"/>
      <c r="BR314" s="221"/>
      <c r="BS314" s="221"/>
      <c r="BT314" s="221"/>
      <c r="BU314" s="221"/>
      <c r="BV314" s="221"/>
      <c r="BW314" s="221"/>
      <c r="BX314" s="221"/>
      <c r="BY314" s="221"/>
    </row>
    <row r="315" spans="1:77" ht="18.95" customHeight="1" x14ac:dyDescent="0.25">
      <c r="A315" s="233"/>
      <c r="B315" s="32" t="s">
        <v>1</v>
      </c>
      <c r="C315" s="30">
        <v>42683</v>
      </c>
      <c r="D315" s="18"/>
      <c r="E315" s="17" t="s">
        <v>115</v>
      </c>
      <c r="F315" s="17" t="s">
        <v>112</v>
      </c>
      <c r="G315" s="17" t="s">
        <v>57</v>
      </c>
      <c r="H315" s="17" t="s">
        <v>58</v>
      </c>
      <c r="I315" s="18"/>
      <c r="J315" s="17" t="s">
        <v>116</v>
      </c>
      <c r="K315" s="17" t="s">
        <v>91</v>
      </c>
      <c r="L315" s="17" t="s">
        <v>67</v>
      </c>
      <c r="M315" s="17" t="s">
        <v>54</v>
      </c>
      <c r="N315" s="18"/>
      <c r="O315" s="17"/>
      <c r="P315" s="17"/>
      <c r="Q315" s="17"/>
      <c r="R315" s="177"/>
      <c r="S315" s="18"/>
      <c r="T315" s="17"/>
      <c r="U315" s="17"/>
      <c r="V315" s="17"/>
      <c r="W315" s="17"/>
      <c r="X315" s="18"/>
      <c r="Y315" s="5"/>
      <c r="Z315" s="83"/>
      <c r="AA315" s="82"/>
      <c r="AB315" s="177" t="s">
        <v>17</v>
      </c>
      <c r="AC315" s="44"/>
      <c r="AD315" s="18"/>
      <c r="AE315" s="17" t="s">
        <v>17</v>
      </c>
      <c r="AF315" s="17"/>
      <c r="AG315" s="18"/>
      <c r="AH315" s="17" t="s">
        <v>17</v>
      </c>
      <c r="AI315" s="209"/>
      <c r="AJ315" s="18"/>
      <c r="AK315" s="17" t="s">
        <v>17</v>
      </c>
      <c r="AL315" s="214" t="s">
        <v>117</v>
      </c>
      <c r="AM315" s="18"/>
      <c r="AN315" s="180">
        <f t="shared" si="48"/>
        <v>3</v>
      </c>
      <c r="AO315" s="180">
        <f t="shared" si="49"/>
        <v>4</v>
      </c>
      <c r="AP315" s="18"/>
      <c r="AQ315" s="200">
        <f t="shared" si="50"/>
        <v>1</v>
      </c>
      <c r="AR315" s="200">
        <f t="shared" si="51"/>
        <v>0</v>
      </c>
      <c r="AS315" s="200">
        <f t="shared" si="52"/>
        <v>1</v>
      </c>
      <c r="AT315" s="200">
        <f t="shared" si="53"/>
        <v>1</v>
      </c>
      <c r="AU315" s="34"/>
      <c r="AV315" s="200">
        <f t="shared" si="54"/>
        <v>1</v>
      </c>
      <c r="AW315" s="200">
        <f t="shared" si="55"/>
        <v>1</v>
      </c>
      <c r="AX315" s="200">
        <f t="shared" si="56"/>
        <v>1</v>
      </c>
      <c r="AY315" s="200">
        <f t="shared" si="57"/>
        <v>1</v>
      </c>
      <c r="AZ315" s="200">
        <f t="shared" si="58"/>
        <v>1</v>
      </c>
      <c r="BA315" s="34"/>
      <c r="BB315" s="200">
        <f t="shared" si="59"/>
        <v>1</v>
      </c>
      <c r="BD315" s="218"/>
      <c r="BE315" s="218"/>
      <c r="BF315" s="218"/>
      <c r="BG315" s="218"/>
      <c r="BH315" s="218"/>
      <c r="BI315" s="218"/>
      <c r="BJ315" s="218"/>
      <c r="BK315" s="218"/>
      <c r="BL315" s="218"/>
      <c r="BM315" s="218"/>
      <c r="BN315" s="218"/>
      <c r="BO315" s="221"/>
      <c r="BP315" s="221"/>
      <c r="BQ315" s="221"/>
      <c r="BR315" s="221"/>
      <c r="BS315" s="221"/>
      <c r="BT315" s="221"/>
      <c r="BU315" s="221"/>
      <c r="BV315" s="221"/>
      <c r="BW315" s="221"/>
      <c r="BX315" s="221"/>
      <c r="BY315" s="221"/>
    </row>
    <row r="316" spans="1:77" ht="18.95" customHeight="1" x14ac:dyDescent="0.25">
      <c r="A316" s="233"/>
      <c r="B316" s="32" t="s">
        <v>2</v>
      </c>
      <c r="C316" s="30">
        <v>42684</v>
      </c>
      <c r="D316" s="18"/>
      <c r="E316" s="17"/>
      <c r="F316" s="17"/>
      <c r="G316" s="17"/>
      <c r="H316" s="17"/>
      <c r="I316" s="18"/>
      <c r="J316" s="17" t="s">
        <v>112</v>
      </c>
      <c r="K316" s="17" t="s">
        <v>58</v>
      </c>
      <c r="L316" s="17" t="s">
        <v>57</v>
      </c>
      <c r="M316" s="17" t="s">
        <v>54</v>
      </c>
      <c r="N316" s="18"/>
      <c r="O316" s="17" t="s">
        <v>66</v>
      </c>
      <c r="P316" s="17" t="s">
        <v>67</v>
      </c>
      <c r="Q316" s="17" t="s">
        <v>91</v>
      </c>
      <c r="R316" s="177" t="s">
        <v>109</v>
      </c>
      <c r="S316" s="18"/>
      <c r="T316" s="17"/>
      <c r="U316" s="17"/>
      <c r="V316" s="17"/>
      <c r="W316" s="17"/>
      <c r="X316" s="18"/>
      <c r="Y316" s="5"/>
      <c r="Z316" s="83"/>
      <c r="AA316" s="82"/>
      <c r="AB316" s="177" t="s">
        <v>17</v>
      </c>
      <c r="AC316" s="44"/>
      <c r="AD316" s="18"/>
      <c r="AE316" s="17" t="s">
        <v>17</v>
      </c>
      <c r="AF316" s="17"/>
      <c r="AG316" s="18"/>
      <c r="AH316" s="17" t="s">
        <v>17</v>
      </c>
      <c r="AI316" s="209"/>
      <c r="AJ316" s="18"/>
      <c r="AK316" s="17" t="s">
        <v>17</v>
      </c>
      <c r="AL316" s="214" t="s">
        <v>117</v>
      </c>
      <c r="AM316" s="18"/>
      <c r="AN316" s="180">
        <f t="shared" si="48"/>
        <v>4</v>
      </c>
      <c r="AO316" s="180">
        <f t="shared" si="49"/>
        <v>3</v>
      </c>
      <c r="AP316" s="18"/>
      <c r="AQ316" s="200">
        <f t="shared" si="50"/>
        <v>1</v>
      </c>
      <c r="AR316" s="200">
        <f t="shared" si="51"/>
        <v>1</v>
      </c>
      <c r="AS316" s="200">
        <f t="shared" si="52"/>
        <v>1</v>
      </c>
      <c r="AT316" s="200">
        <f t="shared" si="53"/>
        <v>1</v>
      </c>
      <c r="AU316" s="34"/>
      <c r="AV316" s="200">
        <f t="shared" si="54"/>
        <v>1</v>
      </c>
      <c r="AW316" s="200">
        <f t="shared" si="55"/>
        <v>1</v>
      </c>
      <c r="AX316" s="200">
        <f t="shared" si="56"/>
        <v>1</v>
      </c>
      <c r="AY316" s="200">
        <f t="shared" si="57"/>
        <v>0</v>
      </c>
      <c r="AZ316" s="200">
        <f t="shared" si="58"/>
        <v>1</v>
      </c>
      <c r="BA316" s="34"/>
      <c r="BB316" s="200">
        <f t="shared" si="59"/>
        <v>1</v>
      </c>
      <c r="BD316" s="218"/>
      <c r="BE316" s="218"/>
      <c r="BF316" s="218"/>
      <c r="BG316" s="218"/>
      <c r="BH316" s="218"/>
      <c r="BI316" s="218"/>
      <c r="BJ316" s="218"/>
      <c r="BK316" s="218"/>
      <c r="BL316" s="218"/>
      <c r="BM316" s="218"/>
      <c r="BN316" s="218"/>
      <c r="BO316" s="221"/>
      <c r="BP316" s="221"/>
      <c r="BQ316" s="221"/>
      <c r="BR316" s="221"/>
      <c r="BS316" s="221"/>
      <c r="BT316" s="221"/>
      <c r="BU316" s="221"/>
      <c r="BV316" s="221"/>
      <c r="BW316" s="221"/>
      <c r="BX316" s="221"/>
      <c r="BY316" s="221"/>
    </row>
    <row r="317" spans="1:77" ht="18.95" customHeight="1" x14ac:dyDescent="0.25">
      <c r="A317" s="233"/>
      <c r="B317" s="32" t="s">
        <v>3</v>
      </c>
      <c r="C317" s="30">
        <v>42685</v>
      </c>
      <c r="D317" s="18"/>
      <c r="E317" s="17"/>
      <c r="F317" s="17"/>
      <c r="G317" s="17"/>
      <c r="H317" s="17"/>
      <c r="I317" s="18"/>
      <c r="J317" s="17" t="s">
        <v>58</v>
      </c>
      <c r="K317" s="17" t="s">
        <v>115</v>
      </c>
      <c r="L317" s="17" t="s">
        <v>112</v>
      </c>
      <c r="M317" s="17" t="s">
        <v>54</v>
      </c>
      <c r="N317" s="18"/>
      <c r="O317" s="17" t="s">
        <v>91</v>
      </c>
      <c r="P317" s="17" t="s">
        <v>109</v>
      </c>
      <c r="Q317" s="17" t="s">
        <v>66</v>
      </c>
      <c r="R317" s="177" t="s">
        <v>67</v>
      </c>
      <c r="S317" s="18"/>
      <c r="T317" s="17"/>
      <c r="U317" s="17"/>
      <c r="V317" s="17"/>
      <c r="W317" s="17"/>
      <c r="X317" s="18"/>
      <c r="Y317" s="5"/>
      <c r="Z317" s="83"/>
      <c r="AA317" s="82"/>
      <c r="AB317" s="177" t="s">
        <v>16</v>
      </c>
      <c r="AC317" s="44"/>
      <c r="AD317" s="18"/>
      <c r="AE317" s="17" t="s">
        <v>16</v>
      </c>
      <c r="AF317" s="17"/>
      <c r="AG317" s="18"/>
      <c r="AH317" s="17" t="s">
        <v>16</v>
      </c>
      <c r="AI317" s="209"/>
      <c r="AJ317" s="18"/>
      <c r="AK317" s="17" t="s">
        <v>16</v>
      </c>
      <c r="AL317" s="214" t="s">
        <v>117</v>
      </c>
      <c r="AM317" s="18"/>
      <c r="AN317" s="180">
        <f t="shared" si="48"/>
        <v>4</v>
      </c>
      <c r="AO317" s="180">
        <f t="shared" si="49"/>
        <v>3</v>
      </c>
      <c r="AP317" s="18"/>
      <c r="AQ317" s="200">
        <f t="shared" si="50"/>
        <v>1</v>
      </c>
      <c r="AR317" s="200">
        <f t="shared" si="51"/>
        <v>1</v>
      </c>
      <c r="AS317" s="200">
        <f t="shared" si="52"/>
        <v>1</v>
      </c>
      <c r="AT317" s="200">
        <f t="shared" si="53"/>
        <v>1</v>
      </c>
      <c r="AU317" s="34"/>
      <c r="AV317" s="200">
        <f t="shared" si="54"/>
        <v>1</v>
      </c>
      <c r="AW317" s="200">
        <f t="shared" si="55"/>
        <v>1</v>
      </c>
      <c r="AX317" s="200">
        <f t="shared" si="56"/>
        <v>0</v>
      </c>
      <c r="AY317" s="200">
        <f t="shared" si="57"/>
        <v>1</v>
      </c>
      <c r="AZ317" s="200">
        <f t="shared" si="58"/>
        <v>1</v>
      </c>
      <c r="BA317" s="34"/>
      <c r="BB317" s="200">
        <f t="shared" si="59"/>
        <v>1</v>
      </c>
      <c r="BD317" s="218"/>
      <c r="BE317" s="218"/>
      <c r="BF317" s="218"/>
      <c r="BG317" s="218"/>
      <c r="BH317" s="218"/>
      <c r="BI317" s="218"/>
      <c r="BJ317" s="218"/>
      <c r="BK317" s="218"/>
      <c r="BL317" s="218"/>
      <c r="BM317" s="218"/>
      <c r="BN317" s="218"/>
      <c r="BO317" s="221"/>
      <c r="BP317" s="221"/>
      <c r="BQ317" s="221"/>
      <c r="BR317" s="221"/>
      <c r="BS317" s="221"/>
      <c r="BT317" s="221"/>
      <c r="BU317" s="221"/>
      <c r="BV317" s="221"/>
      <c r="BW317" s="221"/>
      <c r="BX317" s="221"/>
      <c r="BY317" s="221"/>
    </row>
    <row r="318" spans="1:77" ht="18.95" customHeight="1" x14ac:dyDescent="0.25">
      <c r="A318" s="233"/>
      <c r="B318" s="45" t="s">
        <v>4</v>
      </c>
      <c r="C318" s="46">
        <v>42686</v>
      </c>
      <c r="D318" s="47"/>
      <c r="E318" s="48"/>
      <c r="F318" s="48"/>
      <c r="G318" s="48"/>
      <c r="H318" s="48"/>
      <c r="I318" s="47"/>
      <c r="J318" s="48"/>
      <c r="K318" s="48"/>
      <c r="L318" s="48"/>
      <c r="M318" s="48" t="s">
        <v>52</v>
      </c>
      <c r="N318" s="47"/>
      <c r="O318" s="48" t="s">
        <v>58</v>
      </c>
      <c r="P318" s="48" t="s">
        <v>112</v>
      </c>
      <c r="Q318" s="48" t="s">
        <v>115</v>
      </c>
      <c r="R318" s="48" t="s">
        <v>57</v>
      </c>
      <c r="S318" s="47"/>
      <c r="T318" s="48" t="s">
        <v>66</v>
      </c>
      <c r="U318" s="48" t="s">
        <v>54</v>
      </c>
      <c r="V318" s="48" t="s">
        <v>67</v>
      </c>
      <c r="W318" s="48" t="s">
        <v>91</v>
      </c>
      <c r="X318" s="49"/>
      <c r="Y318" s="47"/>
      <c r="Z318" s="85"/>
      <c r="AA318" s="86"/>
      <c r="AB318" s="48"/>
      <c r="AC318" s="48"/>
      <c r="AD318" s="47"/>
      <c r="AE318" s="48"/>
      <c r="AF318" s="48"/>
      <c r="AG318" s="47"/>
      <c r="AH318" s="48"/>
      <c r="AI318" s="48"/>
      <c r="AJ318" s="47"/>
      <c r="AK318" s="48"/>
      <c r="AL318" s="48" t="s">
        <v>117</v>
      </c>
      <c r="AM318" s="47"/>
      <c r="AN318" s="180">
        <f t="shared" si="48"/>
        <v>3</v>
      </c>
      <c r="AO318" s="180">
        <f t="shared" si="49"/>
        <v>4</v>
      </c>
      <c r="AP318" s="47"/>
      <c r="AQ318" s="200">
        <f t="shared" si="50"/>
        <v>1</v>
      </c>
      <c r="AR318" s="200">
        <f t="shared" si="51"/>
        <v>1</v>
      </c>
      <c r="AS318" s="200">
        <f t="shared" si="52"/>
        <v>1</v>
      </c>
      <c r="AT318" s="200">
        <f t="shared" si="53"/>
        <v>0</v>
      </c>
      <c r="AU318" s="34"/>
      <c r="AV318" s="200">
        <f t="shared" si="54"/>
        <v>1</v>
      </c>
      <c r="AW318" s="200">
        <f t="shared" si="55"/>
        <v>1</v>
      </c>
      <c r="AX318" s="200">
        <f t="shared" si="56"/>
        <v>1</v>
      </c>
      <c r="AY318" s="200">
        <f t="shared" si="57"/>
        <v>1</v>
      </c>
      <c r="AZ318" s="200">
        <f t="shared" si="58"/>
        <v>1</v>
      </c>
      <c r="BA318" s="34"/>
      <c r="BB318" s="200">
        <f t="shared" si="59"/>
        <v>1</v>
      </c>
      <c r="BD318" s="218"/>
      <c r="BE318" s="218"/>
      <c r="BF318" s="218"/>
      <c r="BG318" s="218"/>
      <c r="BH318" s="218"/>
      <c r="BI318" s="218"/>
      <c r="BJ318" s="218"/>
      <c r="BK318" s="218"/>
      <c r="BL318" s="218"/>
      <c r="BM318" s="218"/>
      <c r="BN318" s="218"/>
      <c r="BO318" s="221"/>
      <c r="BP318" s="221"/>
      <c r="BQ318" s="221"/>
      <c r="BR318" s="221"/>
      <c r="BS318" s="221"/>
      <c r="BT318" s="221"/>
      <c r="BU318" s="221"/>
      <c r="BV318" s="221"/>
      <c r="BW318" s="221"/>
      <c r="BX318" s="221"/>
      <c r="BY318" s="221"/>
    </row>
    <row r="319" spans="1:77" ht="18.95" customHeight="1" x14ac:dyDescent="0.25">
      <c r="A319" s="234"/>
      <c r="B319" s="45" t="s">
        <v>5</v>
      </c>
      <c r="C319" s="46">
        <v>42687</v>
      </c>
      <c r="D319" s="47"/>
      <c r="E319" s="48"/>
      <c r="F319" s="48"/>
      <c r="G319" s="48"/>
      <c r="H319" s="48"/>
      <c r="I319" s="47"/>
      <c r="J319" s="48"/>
      <c r="K319" s="48"/>
      <c r="L319" s="48"/>
      <c r="M319" s="48" t="s">
        <v>52</v>
      </c>
      <c r="N319" s="47"/>
      <c r="O319" s="48" t="s">
        <v>115</v>
      </c>
      <c r="P319" s="48" t="s">
        <v>58</v>
      </c>
      <c r="Q319" s="48" t="s">
        <v>57</v>
      </c>
      <c r="R319" s="48" t="s">
        <v>112</v>
      </c>
      <c r="S319" s="47"/>
      <c r="T319" s="48" t="s">
        <v>91</v>
      </c>
      <c r="U319" s="48" t="s">
        <v>54</v>
      </c>
      <c r="V319" s="48" t="s">
        <v>109</v>
      </c>
      <c r="W319" s="48" t="s">
        <v>66</v>
      </c>
      <c r="X319" s="49"/>
      <c r="Y319" s="47"/>
      <c r="Z319" s="85"/>
      <c r="AA319" s="86"/>
      <c r="AB319" s="48"/>
      <c r="AC319" s="48"/>
      <c r="AD319" s="47"/>
      <c r="AE319" s="48"/>
      <c r="AF319" s="48"/>
      <c r="AG319" s="47"/>
      <c r="AH319" s="48"/>
      <c r="AI319" s="48"/>
      <c r="AJ319" s="47"/>
      <c r="AK319" s="48"/>
      <c r="AL319" s="48" t="s">
        <v>117</v>
      </c>
      <c r="AM319" s="47"/>
      <c r="AN319" s="180">
        <f t="shared" si="48"/>
        <v>3</v>
      </c>
      <c r="AO319" s="180">
        <f t="shared" si="49"/>
        <v>4</v>
      </c>
      <c r="AP319" s="47"/>
      <c r="AQ319" s="200">
        <f t="shared" si="50"/>
        <v>0</v>
      </c>
      <c r="AR319" s="200">
        <f t="shared" si="51"/>
        <v>1</v>
      </c>
      <c r="AS319" s="200">
        <f t="shared" si="52"/>
        <v>1</v>
      </c>
      <c r="AT319" s="200">
        <f t="shared" si="53"/>
        <v>1</v>
      </c>
      <c r="AU319" s="34"/>
      <c r="AV319" s="200">
        <f t="shared" si="54"/>
        <v>1</v>
      </c>
      <c r="AW319" s="200">
        <f t="shared" si="55"/>
        <v>1</v>
      </c>
      <c r="AX319" s="200">
        <f t="shared" si="56"/>
        <v>1</v>
      </c>
      <c r="AY319" s="200">
        <f t="shared" si="57"/>
        <v>1</v>
      </c>
      <c r="AZ319" s="200">
        <f t="shared" si="58"/>
        <v>1</v>
      </c>
      <c r="BA319" s="34"/>
      <c r="BB319" s="200">
        <f t="shared" si="59"/>
        <v>1</v>
      </c>
      <c r="BD319" s="218"/>
      <c r="BE319" s="218"/>
      <c r="BF319" s="218"/>
      <c r="BG319" s="218"/>
      <c r="BH319" s="218"/>
      <c r="BI319" s="218"/>
      <c r="BJ319" s="218"/>
      <c r="BK319" s="218"/>
      <c r="BL319" s="218"/>
      <c r="BM319" s="218"/>
      <c r="BN319" s="218"/>
      <c r="BO319" s="221"/>
      <c r="BP319" s="221"/>
      <c r="BQ319" s="221"/>
      <c r="BR319" s="221"/>
      <c r="BS319" s="221"/>
      <c r="BT319" s="221"/>
      <c r="BU319" s="221"/>
      <c r="BV319" s="221"/>
      <c r="BW319" s="221"/>
      <c r="BX319" s="221"/>
      <c r="BY319" s="221"/>
    </row>
    <row r="320" spans="1:77" ht="18.95" customHeight="1" x14ac:dyDescent="0.25">
      <c r="A320" s="232">
        <v>47</v>
      </c>
      <c r="B320" s="32" t="s">
        <v>6</v>
      </c>
      <c r="C320" s="30">
        <v>42688</v>
      </c>
      <c r="D320" s="18"/>
      <c r="E320" s="17" t="s">
        <v>109</v>
      </c>
      <c r="F320" s="17" t="s">
        <v>66</v>
      </c>
      <c r="G320" s="17" t="s">
        <v>67</v>
      </c>
      <c r="H320" s="17" t="s">
        <v>91</v>
      </c>
      <c r="I320" s="18"/>
      <c r="J320" s="17"/>
      <c r="K320" s="17"/>
      <c r="L320" s="17"/>
      <c r="M320" s="17" t="s">
        <v>52</v>
      </c>
      <c r="N320" s="18"/>
      <c r="O320" s="17"/>
      <c r="P320" s="17"/>
      <c r="Q320" s="17"/>
      <c r="R320" s="177"/>
      <c r="S320" s="18"/>
      <c r="T320" s="17" t="s">
        <v>58</v>
      </c>
      <c r="U320" s="17" t="s">
        <v>54</v>
      </c>
      <c r="V320" s="17" t="s">
        <v>112</v>
      </c>
      <c r="W320" s="17" t="s">
        <v>115</v>
      </c>
      <c r="X320" s="18"/>
      <c r="Y320" s="5"/>
      <c r="Z320" s="83"/>
      <c r="AA320" s="82"/>
      <c r="AB320" s="177" t="s">
        <v>17</v>
      </c>
      <c r="AC320" s="214" t="s">
        <v>117</v>
      </c>
      <c r="AD320" s="18"/>
      <c r="AE320" s="17" t="s">
        <v>17</v>
      </c>
      <c r="AF320" s="17"/>
      <c r="AG320" s="18"/>
      <c r="AH320" s="17" t="s">
        <v>17</v>
      </c>
      <c r="AI320" s="17"/>
      <c r="AJ320" s="18"/>
      <c r="AK320" s="17" t="s">
        <v>17</v>
      </c>
      <c r="AL320" s="209"/>
      <c r="AM320" s="18"/>
      <c r="AN320" s="180">
        <f t="shared" si="48"/>
        <v>4</v>
      </c>
      <c r="AO320" s="180">
        <f t="shared" si="49"/>
        <v>3</v>
      </c>
      <c r="AP320" s="18"/>
      <c r="AQ320" s="200">
        <f t="shared" si="50"/>
        <v>1</v>
      </c>
      <c r="AR320" s="200">
        <f t="shared" si="51"/>
        <v>1</v>
      </c>
      <c r="AS320" s="200">
        <f t="shared" si="52"/>
        <v>1</v>
      </c>
      <c r="AT320" s="200">
        <f t="shared" si="53"/>
        <v>1</v>
      </c>
      <c r="AU320" s="34"/>
      <c r="AV320" s="200">
        <f t="shared" si="54"/>
        <v>1</v>
      </c>
      <c r="AW320" s="200">
        <f t="shared" si="55"/>
        <v>1</v>
      </c>
      <c r="AX320" s="200">
        <f t="shared" si="56"/>
        <v>0</v>
      </c>
      <c r="AY320" s="200">
        <f t="shared" si="57"/>
        <v>1</v>
      </c>
      <c r="AZ320" s="200">
        <f t="shared" si="58"/>
        <v>1</v>
      </c>
      <c r="BA320" s="34"/>
      <c r="BB320" s="200">
        <f t="shared" si="59"/>
        <v>1</v>
      </c>
      <c r="BD320" s="218"/>
      <c r="BE320" s="218"/>
      <c r="BF320" s="218"/>
      <c r="BG320" s="218"/>
      <c r="BH320" s="218"/>
      <c r="BI320" s="218"/>
      <c r="BJ320" s="218"/>
      <c r="BK320" s="218"/>
      <c r="BL320" s="218"/>
      <c r="BM320" s="218"/>
      <c r="BN320" s="218"/>
      <c r="BO320" s="221"/>
      <c r="BP320" s="221"/>
      <c r="BQ320" s="221"/>
      <c r="BR320" s="221"/>
      <c r="BS320" s="221"/>
      <c r="BT320" s="221"/>
      <c r="BU320" s="221"/>
      <c r="BV320" s="221"/>
      <c r="BW320" s="221"/>
      <c r="BX320" s="221"/>
      <c r="BY320" s="221"/>
    </row>
    <row r="321" spans="1:77" ht="18.95" customHeight="1" x14ac:dyDescent="0.25">
      <c r="A321" s="233"/>
      <c r="B321" s="32" t="s">
        <v>0</v>
      </c>
      <c r="C321" s="30">
        <v>42689</v>
      </c>
      <c r="D321" s="18"/>
      <c r="E321" s="17" t="s">
        <v>67</v>
      </c>
      <c r="F321" s="17" t="s">
        <v>91</v>
      </c>
      <c r="G321" s="17" t="s">
        <v>109</v>
      </c>
      <c r="H321" s="17" t="s">
        <v>66</v>
      </c>
      <c r="I321" s="18"/>
      <c r="J321" s="17"/>
      <c r="K321" s="17"/>
      <c r="L321" s="17"/>
      <c r="M321" s="17"/>
      <c r="N321" s="18"/>
      <c r="O321" s="17"/>
      <c r="P321" s="17"/>
      <c r="Q321" s="17"/>
      <c r="R321" s="177"/>
      <c r="S321" s="18"/>
      <c r="T321" s="17" t="s">
        <v>115</v>
      </c>
      <c r="U321" s="17" t="s">
        <v>54</v>
      </c>
      <c r="V321" s="17" t="s">
        <v>58</v>
      </c>
      <c r="W321" s="17" t="s">
        <v>57</v>
      </c>
      <c r="X321" s="18"/>
      <c r="Y321" s="5"/>
      <c r="Z321" s="83"/>
      <c r="AA321" s="82"/>
      <c r="AB321" s="177" t="s">
        <v>17</v>
      </c>
      <c r="AC321" s="214" t="s">
        <v>117</v>
      </c>
      <c r="AD321" s="18"/>
      <c r="AE321" s="17" t="s">
        <v>17</v>
      </c>
      <c r="AF321" s="17"/>
      <c r="AG321" s="18"/>
      <c r="AH321" s="17" t="s">
        <v>17</v>
      </c>
      <c r="AI321" s="17"/>
      <c r="AJ321" s="18"/>
      <c r="AK321" s="17" t="s">
        <v>17</v>
      </c>
      <c r="AL321" s="209"/>
      <c r="AM321" s="18"/>
      <c r="AN321" s="180">
        <f t="shared" si="48"/>
        <v>4</v>
      </c>
      <c r="AO321" s="180">
        <f t="shared" si="49"/>
        <v>3</v>
      </c>
      <c r="AP321" s="18"/>
      <c r="AQ321" s="200">
        <f t="shared" si="50"/>
        <v>1</v>
      </c>
      <c r="AR321" s="200">
        <f t="shared" si="51"/>
        <v>1</v>
      </c>
      <c r="AS321" s="200">
        <f t="shared" si="52"/>
        <v>1</v>
      </c>
      <c r="AT321" s="200">
        <f t="shared" si="53"/>
        <v>1</v>
      </c>
      <c r="AU321" s="34"/>
      <c r="AV321" s="200">
        <f t="shared" si="54"/>
        <v>0</v>
      </c>
      <c r="AW321" s="200">
        <f t="shared" si="55"/>
        <v>0</v>
      </c>
      <c r="AX321" s="200">
        <f t="shared" si="56"/>
        <v>1</v>
      </c>
      <c r="AY321" s="200">
        <f t="shared" si="57"/>
        <v>1</v>
      </c>
      <c r="AZ321" s="200">
        <f t="shared" si="58"/>
        <v>1</v>
      </c>
      <c r="BA321" s="34"/>
      <c r="BB321" s="200">
        <f t="shared" si="59"/>
        <v>1</v>
      </c>
      <c r="BD321" s="218"/>
      <c r="BE321" s="218"/>
      <c r="BF321" s="218"/>
      <c r="BG321" s="218"/>
      <c r="BH321" s="218"/>
      <c r="BI321" s="218"/>
      <c r="BJ321" s="218"/>
      <c r="BK321" s="218"/>
      <c r="BL321" s="218"/>
      <c r="BM321" s="218"/>
      <c r="BN321" s="218"/>
      <c r="BO321" s="221"/>
      <c r="BP321" s="221"/>
      <c r="BQ321" s="221"/>
      <c r="BR321" s="221"/>
      <c r="BS321" s="221"/>
      <c r="BT321" s="221"/>
      <c r="BU321" s="221"/>
      <c r="BV321" s="221"/>
      <c r="BW321" s="221"/>
      <c r="BX321" s="221"/>
      <c r="BY321" s="221"/>
    </row>
    <row r="322" spans="1:77" ht="18.95" customHeight="1" x14ac:dyDescent="0.25">
      <c r="A322" s="233"/>
      <c r="B322" s="32" t="s">
        <v>1</v>
      </c>
      <c r="C322" s="30">
        <v>42690</v>
      </c>
      <c r="D322" s="18"/>
      <c r="E322" s="17" t="s">
        <v>57</v>
      </c>
      <c r="F322" s="17" t="s">
        <v>58</v>
      </c>
      <c r="G322" s="17" t="s">
        <v>112</v>
      </c>
      <c r="H322" s="17" t="s">
        <v>115</v>
      </c>
      <c r="I322" s="18"/>
      <c r="J322" s="17" t="s">
        <v>54</v>
      </c>
      <c r="K322" s="17" t="s">
        <v>116</v>
      </c>
      <c r="L322" s="17" t="s">
        <v>66</v>
      </c>
      <c r="M322" s="17" t="s">
        <v>67</v>
      </c>
      <c r="N322" s="18"/>
      <c r="O322" s="17"/>
      <c r="P322" s="17"/>
      <c r="Q322" s="17"/>
      <c r="R322" s="177"/>
      <c r="S322" s="18"/>
      <c r="T322" s="17"/>
      <c r="U322" s="17" t="s">
        <v>52</v>
      </c>
      <c r="V322" s="17"/>
      <c r="W322" s="17"/>
      <c r="X322" s="18"/>
      <c r="Y322" s="5"/>
      <c r="Z322" s="83"/>
      <c r="AA322" s="82"/>
      <c r="AB322" s="177" t="s">
        <v>17</v>
      </c>
      <c r="AC322" s="214" t="s">
        <v>117</v>
      </c>
      <c r="AD322" s="18"/>
      <c r="AE322" s="17" t="s">
        <v>17</v>
      </c>
      <c r="AF322" s="17"/>
      <c r="AG322" s="18"/>
      <c r="AH322" s="17" t="s">
        <v>17</v>
      </c>
      <c r="AI322" s="17"/>
      <c r="AJ322" s="18"/>
      <c r="AK322" s="17" t="s">
        <v>17</v>
      </c>
      <c r="AL322" s="209"/>
      <c r="AM322" s="18"/>
      <c r="AN322" s="180">
        <f t="shared" ref="AN322:AN367" si="60">COUNTIF(E322:AK322,"J*")</f>
        <v>3</v>
      </c>
      <c r="AO322" s="180">
        <f t="shared" ref="AO322:AO367" si="61">COUNTIF(E322:AK322,"N*")</f>
        <v>4</v>
      </c>
      <c r="AP322" s="18"/>
      <c r="AQ322" s="200">
        <f t="shared" si="50"/>
        <v>1</v>
      </c>
      <c r="AR322" s="200">
        <f t="shared" si="51"/>
        <v>1</v>
      </c>
      <c r="AS322" s="200">
        <f t="shared" si="52"/>
        <v>0</v>
      </c>
      <c r="AT322" s="200">
        <f t="shared" si="53"/>
        <v>1</v>
      </c>
      <c r="AU322" s="34"/>
      <c r="AV322" s="200">
        <f t="shared" si="54"/>
        <v>1</v>
      </c>
      <c r="AW322" s="200">
        <f t="shared" si="55"/>
        <v>1</v>
      </c>
      <c r="AX322" s="200">
        <f t="shared" si="56"/>
        <v>1</v>
      </c>
      <c r="AY322" s="200">
        <f t="shared" si="57"/>
        <v>1</v>
      </c>
      <c r="AZ322" s="200">
        <f t="shared" si="58"/>
        <v>1</v>
      </c>
      <c r="BA322" s="34"/>
      <c r="BB322" s="200">
        <f t="shared" si="59"/>
        <v>1</v>
      </c>
      <c r="BD322" s="218"/>
      <c r="BE322" s="218"/>
      <c r="BF322" s="218"/>
      <c r="BG322" s="218"/>
      <c r="BH322" s="218"/>
      <c r="BI322" s="218"/>
      <c r="BJ322" s="218"/>
      <c r="BK322" s="218"/>
      <c r="BL322" s="218"/>
      <c r="BM322" s="218"/>
      <c r="BN322" s="218"/>
      <c r="BO322" s="221"/>
      <c r="BP322" s="221"/>
      <c r="BQ322" s="221"/>
      <c r="BR322" s="221"/>
      <c r="BS322" s="221"/>
      <c r="BT322" s="221"/>
      <c r="BU322" s="221"/>
      <c r="BV322" s="221"/>
      <c r="BW322" s="221"/>
      <c r="BX322" s="221"/>
      <c r="BY322" s="221"/>
    </row>
    <row r="323" spans="1:77" ht="18.95" customHeight="1" x14ac:dyDescent="0.25">
      <c r="A323" s="233"/>
      <c r="B323" s="32" t="s">
        <v>2</v>
      </c>
      <c r="C323" s="30">
        <v>42691</v>
      </c>
      <c r="D323" s="18"/>
      <c r="E323" s="17" t="s">
        <v>112</v>
      </c>
      <c r="F323" s="17" t="s">
        <v>115</v>
      </c>
      <c r="G323" s="17" t="s">
        <v>58</v>
      </c>
      <c r="H323" s="17" t="s">
        <v>57</v>
      </c>
      <c r="I323" s="18"/>
      <c r="J323" s="17" t="s">
        <v>54</v>
      </c>
      <c r="K323" s="17" t="s">
        <v>67</v>
      </c>
      <c r="L323" s="17" t="s">
        <v>91</v>
      </c>
      <c r="M323" s="17" t="s">
        <v>109</v>
      </c>
      <c r="N323" s="18"/>
      <c r="O323" s="17"/>
      <c r="P323" s="17"/>
      <c r="Q323" s="17"/>
      <c r="R323" s="177"/>
      <c r="S323" s="18"/>
      <c r="T323" s="17"/>
      <c r="U323" s="17" t="s">
        <v>52</v>
      </c>
      <c r="V323" s="17"/>
      <c r="W323" s="17"/>
      <c r="X323" s="18"/>
      <c r="Y323" s="5"/>
      <c r="Z323" s="83"/>
      <c r="AA323" s="82"/>
      <c r="AB323" s="177" t="s">
        <v>17</v>
      </c>
      <c r="AC323" s="214" t="s">
        <v>117</v>
      </c>
      <c r="AD323" s="18"/>
      <c r="AE323" s="17" t="s">
        <v>17</v>
      </c>
      <c r="AF323" s="17"/>
      <c r="AG323" s="18"/>
      <c r="AH323" s="17" t="s">
        <v>17</v>
      </c>
      <c r="AI323" s="17"/>
      <c r="AJ323" s="18"/>
      <c r="AK323" s="17" t="s">
        <v>17</v>
      </c>
      <c r="AL323" s="209"/>
      <c r="AM323" s="18"/>
      <c r="AN323" s="180">
        <f t="shared" si="60"/>
        <v>3</v>
      </c>
      <c r="AO323" s="180">
        <f t="shared" si="61"/>
        <v>4</v>
      </c>
      <c r="AP323" s="18"/>
      <c r="AQ323" s="200">
        <f t="shared" ref="AQ323:AQ367" si="62">COUNTIF(E323:AL323,"J-CG*")</f>
        <v>1</v>
      </c>
      <c r="AR323" s="200">
        <f t="shared" ref="AR323:AR367" si="63">COUNTIF(E323:AL323,"J")</f>
        <v>0</v>
      </c>
      <c r="AS323" s="200">
        <f t="shared" ref="AS323:AS367" si="64">COUNTIF(E323:AL323,"J-71")</f>
        <v>1</v>
      </c>
      <c r="AT323" s="200">
        <f t="shared" ref="AT323:AT367" si="65">COUNTIF(E323:AK323,"J-4")+COUNTIF(E323:AK323,"J-Tach.")</f>
        <v>1</v>
      </c>
      <c r="AU323" s="34"/>
      <c r="AV323" s="200">
        <f t="shared" ref="AV323:AV367" si="66">COUNTIF(E323:AL323,"*N-CG*")</f>
        <v>1</v>
      </c>
      <c r="AW323" s="200">
        <f t="shared" ref="AW323:AW367" si="67">COUNTIF(E323:AL323,"N-1")+COUNTIF(E323:AL323,"N-CG-1")</f>
        <v>1</v>
      </c>
      <c r="AX323" s="200">
        <f t="shared" ref="AX323:AX367" si="68">COUNTIF(E323:AL323,"N-2")+COUNTIF(E323:AL323,"N-CG-2")</f>
        <v>1</v>
      </c>
      <c r="AY323" s="200">
        <f t="shared" ref="AY323:AY367" si="69">COUNTIF(E323:AL323,"N-71")</f>
        <v>1</v>
      </c>
      <c r="AZ323" s="200">
        <f t="shared" ref="AZ323:AZ367" si="70">COUNTIF(E323:AL323,"N-3")</f>
        <v>1</v>
      </c>
      <c r="BA323" s="34"/>
      <c r="BB323" s="200">
        <f t="shared" ref="BB323:BB367" si="71">COUNTIF(E323:AL323,"P")+COUNTIF(E323:AL323,"PD")+COUNTIF(E323:AL323,"PF")+COUNTIF(E323:AL323,"Ast")</f>
        <v>1</v>
      </c>
      <c r="BD323" s="218"/>
      <c r="BE323" s="218"/>
      <c r="BF323" s="218"/>
      <c r="BG323" s="218"/>
      <c r="BH323" s="218"/>
      <c r="BI323" s="218"/>
      <c r="BJ323" s="218"/>
      <c r="BK323" s="218"/>
      <c r="BL323" s="218"/>
      <c r="BM323" s="218"/>
      <c r="BN323" s="218"/>
      <c r="BO323" s="221"/>
      <c r="BP323" s="221"/>
      <c r="BQ323" s="221"/>
      <c r="BR323" s="221"/>
      <c r="BS323" s="221"/>
      <c r="BT323" s="221"/>
      <c r="BU323" s="221"/>
      <c r="BV323" s="221"/>
      <c r="BW323" s="221"/>
      <c r="BX323" s="221"/>
      <c r="BY323" s="221"/>
    </row>
    <row r="324" spans="1:77" ht="18.95" customHeight="1" x14ac:dyDescent="0.25">
      <c r="A324" s="233"/>
      <c r="B324" s="32" t="s">
        <v>3</v>
      </c>
      <c r="C324" s="30">
        <v>42692</v>
      </c>
      <c r="D324" s="18"/>
      <c r="E324" s="17"/>
      <c r="F324" s="17"/>
      <c r="G324" s="17"/>
      <c r="H324" s="17"/>
      <c r="I324" s="18"/>
      <c r="J324" s="17" t="s">
        <v>54</v>
      </c>
      <c r="K324" s="17" t="s">
        <v>57</v>
      </c>
      <c r="L324" s="17" t="s">
        <v>58</v>
      </c>
      <c r="M324" s="17" t="s">
        <v>112</v>
      </c>
      <c r="N324" s="18"/>
      <c r="O324" s="17" t="s">
        <v>109</v>
      </c>
      <c r="P324" s="17" t="s">
        <v>91</v>
      </c>
      <c r="Q324" s="17" t="s">
        <v>67</v>
      </c>
      <c r="R324" s="177" t="s">
        <v>66</v>
      </c>
      <c r="S324" s="18"/>
      <c r="T324" s="17"/>
      <c r="U324" s="17" t="s">
        <v>52</v>
      </c>
      <c r="V324" s="17"/>
      <c r="W324" s="17"/>
      <c r="X324" s="18"/>
      <c r="Y324" s="5"/>
      <c r="Z324" s="83"/>
      <c r="AA324" s="82"/>
      <c r="AB324" s="177" t="s">
        <v>16</v>
      </c>
      <c r="AC324" s="214" t="s">
        <v>117</v>
      </c>
      <c r="AD324" s="18"/>
      <c r="AE324" s="17" t="s">
        <v>16</v>
      </c>
      <c r="AF324" s="17"/>
      <c r="AG324" s="18"/>
      <c r="AH324" s="17" t="s">
        <v>16</v>
      </c>
      <c r="AI324" s="17"/>
      <c r="AJ324" s="18"/>
      <c r="AK324" s="17" t="s">
        <v>16</v>
      </c>
      <c r="AL324" s="209"/>
      <c r="AM324" s="18"/>
      <c r="AN324" s="180">
        <f t="shared" si="60"/>
        <v>4</v>
      </c>
      <c r="AO324" s="180">
        <f t="shared" si="61"/>
        <v>3</v>
      </c>
      <c r="AP324" s="18"/>
      <c r="AQ324" s="200">
        <f t="shared" si="62"/>
        <v>1</v>
      </c>
      <c r="AR324" s="200">
        <f t="shared" si="63"/>
        <v>1</v>
      </c>
      <c r="AS324" s="200">
        <f t="shared" si="64"/>
        <v>1</v>
      </c>
      <c r="AT324" s="200">
        <f t="shared" si="65"/>
        <v>1</v>
      </c>
      <c r="AU324" s="34"/>
      <c r="AV324" s="200">
        <f t="shared" si="66"/>
        <v>1</v>
      </c>
      <c r="AW324" s="200">
        <f t="shared" si="67"/>
        <v>1</v>
      </c>
      <c r="AX324" s="200">
        <f t="shared" si="68"/>
        <v>1</v>
      </c>
      <c r="AY324" s="200">
        <f t="shared" si="69"/>
        <v>0</v>
      </c>
      <c r="AZ324" s="200">
        <f t="shared" si="70"/>
        <v>1</v>
      </c>
      <c r="BA324" s="34"/>
      <c r="BB324" s="200">
        <f t="shared" si="71"/>
        <v>1</v>
      </c>
      <c r="BD324" s="218"/>
      <c r="BE324" s="218"/>
      <c r="BF324" s="218"/>
      <c r="BG324" s="218"/>
      <c r="BH324" s="218"/>
      <c r="BI324" s="218"/>
      <c r="BJ324" s="218"/>
      <c r="BK324" s="218"/>
      <c r="BL324" s="218"/>
      <c r="BM324" s="218"/>
      <c r="BN324" s="218"/>
      <c r="BO324" s="221"/>
      <c r="BP324" s="221"/>
      <c r="BQ324" s="221"/>
      <c r="BR324" s="221"/>
      <c r="BS324" s="221"/>
      <c r="BT324" s="221"/>
      <c r="BU324" s="221"/>
      <c r="BV324" s="221"/>
      <c r="BW324" s="221"/>
      <c r="BX324" s="221"/>
      <c r="BY324" s="221"/>
    </row>
    <row r="325" spans="1:77" ht="18.95" customHeight="1" x14ac:dyDescent="0.25">
      <c r="A325" s="233"/>
      <c r="B325" s="45" t="s">
        <v>4</v>
      </c>
      <c r="C325" s="46">
        <v>42693</v>
      </c>
      <c r="D325" s="47"/>
      <c r="E325" s="48"/>
      <c r="F325" s="48"/>
      <c r="G325" s="48"/>
      <c r="H325" s="48"/>
      <c r="I325" s="47"/>
      <c r="J325" s="48" t="s">
        <v>54</v>
      </c>
      <c r="K325" s="48" t="s">
        <v>112</v>
      </c>
      <c r="L325" s="48" t="s">
        <v>115</v>
      </c>
      <c r="M325" s="48" t="s">
        <v>58</v>
      </c>
      <c r="N325" s="47"/>
      <c r="O325" s="48" t="s">
        <v>67</v>
      </c>
      <c r="P325" s="48" t="s">
        <v>66</v>
      </c>
      <c r="Q325" s="48" t="s">
        <v>109</v>
      </c>
      <c r="R325" s="48" t="s">
        <v>91</v>
      </c>
      <c r="S325" s="47"/>
      <c r="T325" s="48"/>
      <c r="U325" s="48"/>
      <c r="V325" s="48"/>
      <c r="W325" s="48"/>
      <c r="X325" s="49"/>
      <c r="Y325" s="47"/>
      <c r="Z325" s="85"/>
      <c r="AA325" s="86"/>
      <c r="AB325" s="48"/>
      <c r="AC325" s="48" t="s">
        <v>117</v>
      </c>
      <c r="AD325" s="47"/>
      <c r="AE325" s="48"/>
      <c r="AF325" s="48"/>
      <c r="AG325" s="47"/>
      <c r="AH325" s="48"/>
      <c r="AI325" s="48"/>
      <c r="AJ325" s="47"/>
      <c r="AK325" s="48"/>
      <c r="AL325" s="48"/>
      <c r="AM325" s="47"/>
      <c r="AN325" s="180">
        <f t="shared" si="60"/>
        <v>4</v>
      </c>
      <c r="AO325" s="180">
        <f t="shared" si="61"/>
        <v>3</v>
      </c>
      <c r="AP325" s="47"/>
      <c r="AQ325" s="200">
        <f t="shared" si="62"/>
        <v>1</v>
      </c>
      <c r="AR325" s="200">
        <f t="shared" si="63"/>
        <v>1</v>
      </c>
      <c r="AS325" s="200">
        <f t="shared" si="64"/>
        <v>1</v>
      </c>
      <c r="AT325" s="200">
        <f t="shared" si="65"/>
        <v>1</v>
      </c>
      <c r="AU325" s="34"/>
      <c r="AV325" s="200">
        <f t="shared" si="66"/>
        <v>1</v>
      </c>
      <c r="AW325" s="200">
        <f t="shared" si="67"/>
        <v>1</v>
      </c>
      <c r="AX325" s="200">
        <f t="shared" si="68"/>
        <v>0</v>
      </c>
      <c r="AY325" s="200">
        <f t="shared" si="69"/>
        <v>1</v>
      </c>
      <c r="AZ325" s="200">
        <f t="shared" si="70"/>
        <v>1</v>
      </c>
      <c r="BA325" s="34"/>
      <c r="BB325" s="200">
        <f t="shared" si="71"/>
        <v>1</v>
      </c>
      <c r="BD325" s="218"/>
      <c r="BE325" s="218"/>
      <c r="BF325" s="218"/>
      <c r="BG325" s="218"/>
      <c r="BH325" s="218"/>
      <c r="BI325" s="218"/>
      <c r="BJ325" s="218"/>
      <c r="BK325" s="218"/>
      <c r="BL325" s="218"/>
      <c r="BM325" s="218"/>
      <c r="BN325" s="218"/>
      <c r="BO325" s="221"/>
      <c r="BP325" s="221"/>
      <c r="BQ325" s="221"/>
      <c r="BR325" s="221"/>
      <c r="BS325" s="221"/>
      <c r="BT325" s="221"/>
      <c r="BU325" s="221"/>
      <c r="BV325" s="221"/>
      <c r="BW325" s="221"/>
      <c r="BX325" s="221"/>
      <c r="BY325" s="221"/>
    </row>
    <row r="326" spans="1:77" ht="18.95" customHeight="1" x14ac:dyDescent="0.25">
      <c r="A326" s="234"/>
      <c r="B326" s="45" t="s">
        <v>5</v>
      </c>
      <c r="C326" s="46">
        <v>42694</v>
      </c>
      <c r="D326" s="47"/>
      <c r="E326" s="48"/>
      <c r="F326" s="48"/>
      <c r="G326" s="48"/>
      <c r="H326" s="48"/>
      <c r="I326" s="47"/>
      <c r="J326" s="48" t="s">
        <v>52</v>
      </c>
      <c r="K326" s="48"/>
      <c r="L326" s="48"/>
      <c r="M326" s="48"/>
      <c r="N326" s="47"/>
      <c r="O326" s="48" t="s">
        <v>57</v>
      </c>
      <c r="P326" s="48" t="s">
        <v>115</v>
      </c>
      <c r="Q326" s="48" t="s">
        <v>112</v>
      </c>
      <c r="R326" s="48" t="s">
        <v>58</v>
      </c>
      <c r="S326" s="47"/>
      <c r="T326" s="48" t="s">
        <v>109</v>
      </c>
      <c r="U326" s="48" t="s">
        <v>66</v>
      </c>
      <c r="V326" s="48" t="s">
        <v>91</v>
      </c>
      <c r="W326" s="48" t="s">
        <v>67</v>
      </c>
      <c r="X326" s="49"/>
      <c r="Y326" s="47"/>
      <c r="Z326" s="85"/>
      <c r="AA326" s="86"/>
      <c r="AB326" s="48"/>
      <c r="AC326" s="48" t="s">
        <v>117</v>
      </c>
      <c r="AD326" s="47"/>
      <c r="AE326" s="48"/>
      <c r="AF326" s="48"/>
      <c r="AG326" s="47"/>
      <c r="AH326" s="48"/>
      <c r="AI326" s="48"/>
      <c r="AJ326" s="47"/>
      <c r="AK326" s="48"/>
      <c r="AL326" s="48"/>
      <c r="AM326" s="47"/>
      <c r="AN326" s="180">
        <f t="shared" si="60"/>
        <v>4</v>
      </c>
      <c r="AO326" s="180">
        <f t="shared" si="61"/>
        <v>4</v>
      </c>
      <c r="AP326" s="47"/>
      <c r="AQ326" s="200">
        <f t="shared" si="62"/>
        <v>1</v>
      </c>
      <c r="AR326" s="200">
        <f t="shared" si="63"/>
        <v>1</v>
      </c>
      <c r="AS326" s="200">
        <f t="shared" si="64"/>
        <v>1</v>
      </c>
      <c r="AT326" s="200">
        <f t="shared" si="65"/>
        <v>1</v>
      </c>
      <c r="AU326" s="34"/>
      <c r="AV326" s="200">
        <f t="shared" si="66"/>
        <v>1</v>
      </c>
      <c r="AW326" s="200">
        <f t="shared" si="67"/>
        <v>1</v>
      </c>
      <c r="AX326" s="200">
        <f t="shared" si="68"/>
        <v>1</v>
      </c>
      <c r="AY326" s="200">
        <f t="shared" si="69"/>
        <v>1</v>
      </c>
      <c r="AZ326" s="200">
        <f t="shared" si="70"/>
        <v>1</v>
      </c>
      <c r="BA326" s="34"/>
      <c r="BB326" s="200">
        <f t="shared" si="71"/>
        <v>1</v>
      </c>
      <c r="BD326" s="218"/>
      <c r="BE326" s="218"/>
      <c r="BF326" s="218"/>
      <c r="BG326" s="218"/>
      <c r="BH326" s="218"/>
      <c r="BI326" s="218"/>
      <c r="BJ326" s="218"/>
      <c r="BK326" s="218"/>
      <c r="BL326" s="218"/>
      <c r="BM326" s="218"/>
      <c r="BN326" s="218"/>
      <c r="BO326" s="221"/>
      <c r="BP326" s="221"/>
      <c r="BQ326" s="221"/>
      <c r="BR326" s="221"/>
      <c r="BS326" s="221"/>
      <c r="BT326" s="221"/>
      <c r="BU326" s="221"/>
      <c r="BV326" s="221"/>
      <c r="BW326" s="221"/>
      <c r="BX326" s="221"/>
      <c r="BY326" s="221"/>
    </row>
    <row r="327" spans="1:77" ht="18.95" customHeight="1" x14ac:dyDescent="0.25">
      <c r="A327" s="232">
        <v>48</v>
      </c>
      <c r="B327" s="32" t="s">
        <v>6</v>
      </c>
      <c r="C327" s="30">
        <v>42695</v>
      </c>
      <c r="D327" s="18"/>
      <c r="E327" s="17"/>
      <c r="F327" s="17"/>
      <c r="G327" s="17"/>
      <c r="H327" s="17"/>
      <c r="I327" s="18"/>
      <c r="J327" s="17" t="s">
        <v>52</v>
      </c>
      <c r="K327" s="17"/>
      <c r="L327" s="17"/>
      <c r="M327" s="17"/>
      <c r="N327" s="18"/>
      <c r="O327" s="17" t="s">
        <v>112</v>
      </c>
      <c r="P327" s="17" t="s">
        <v>57</v>
      </c>
      <c r="Q327" s="17" t="s">
        <v>58</v>
      </c>
      <c r="R327" s="177" t="s">
        <v>115</v>
      </c>
      <c r="S327" s="18"/>
      <c r="T327" s="17" t="s">
        <v>67</v>
      </c>
      <c r="U327" s="17" t="s">
        <v>91</v>
      </c>
      <c r="V327" s="17" t="s">
        <v>66</v>
      </c>
      <c r="W327" s="17" t="s">
        <v>109</v>
      </c>
      <c r="X327" s="18"/>
      <c r="Y327" s="5"/>
      <c r="Z327" s="83"/>
      <c r="AA327" s="82"/>
      <c r="AB327" s="177" t="s">
        <v>17</v>
      </c>
      <c r="AC327" s="209"/>
      <c r="AD327" s="18"/>
      <c r="AE327" s="17" t="s">
        <v>17</v>
      </c>
      <c r="AF327" s="214" t="s">
        <v>117</v>
      </c>
      <c r="AG327" s="18"/>
      <c r="AH327" s="17" t="s">
        <v>17</v>
      </c>
      <c r="AI327" s="17"/>
      <c r="AJ327" s="18"/>
      <c r="AK327" s="17" t="s">
        <v>17</v>
      </c>
      <c r="AL327" s="17"/>
      <c r="AM327" s="18"/>
      <c r="AN327" s="180">
        <f t="shared" si="60"/>
        <v>4</v>
      </c>
      <c r="AO327" s="180">
        <f t="shared" si="61"/>
        <v>4</v>
      </c>
      <c r="AP327" s="18"/>
      <c r="AQ327" s="200">
        <f t="shared" si="62"/>
        <v>1</v>
      </c>
      <c r="AR327" s="200">
        <f t="shared" si="63"/>
        <v>1</v>
      </c>
      <c r="AS327" s="200">
        <f t="shared" si="64"/>
        <v>1</v>
      </c>
      <c r="AT327" s="200">
        <f t="shared" si="65"/>
        <v>1</v>
      </c>
      <c r="AU327" s="34"/>
      <c r="AV327" s="200">
        <f t="shared" si="66"/>
        <v>1</v>
      </c>
      <c r="AW327" s="200">
        <f t="shared" si="67"/>
        <v>1</v>
      </c>
      <c r="AX327" s="200">
        <f t="shared" si="68"/>
        <v>1</v>
      </c>
      <c r="AY327" s="200">
        <f t="shared" si="69"/>
        <v>1</v>
      </c>
      <c r="AZ327" s="200">
        <f t="shared" si="70"/>
        <v>1</v>
      </c>
      <c r="BA327" s="34"/>
      <c r="BB327" s="200">
        <f t="shared" si="71"/>
        <v>1</v>
      </c>
      <c r="BD327" s="218"/>
      <c r="BE327" s="218"/>
      <c r="BF327" s="218"/>
      <c r="BG327" s="218"/>
      <c r="BH327" s="218"/>
      <c r="BI327" s="218"/>
      <c r="BJ327" s="218"/>
      <c r="BK327" s="218"/>
      <c r="BL327" s="218"/>
      <c r="BM327" s="218"/>
      <c r="BN327" s="218"/>
      <c r="BO327" s="221"/>
      <c r="BP327" s="221"/>
      <c r="BQ327" s="221"/>
      <c r="BR327" s="221"/>
      <c r="BS327" s="221"/>
      <c r="BT327" s="221"/>
      <c r="BU327" s="221"/>
      <c r="BV327" s="221"/>
      <c r="BW327" s="221"/>
      <c r="BX327" s="221"/>
      <c r="BY327" s="221"/>
    </row>
    <row r="328" spans="1:77" ht="18.95" customHeight="1" x14ac:dyDescent="0.25">
      <c r="A328" s="233"/>
      <c r="B328" s="32" t="s">
        <v>0</v>
      </c>
      <c r="C328" s="30">
        <v>42696</v>
      </c>
      <c r="D328" s="18"/>
      <c r="E328" s="17" t="s">
        <v>66</v>
      </c>
      <c r="F328" s="17" t="s">
        <v>109</v>
      </c>
      <c r="G328" s="17" t="s">
        <v>91</v>
      </c>
      <c r="H328" s="17" t="s">
        <v>67</v>
      </c>
      <c r="I328" s="18"/>
      <c r="J328" s="17" t="s">
        <v>52</v>
      </c>
      <c r="K328" s="17"/>
      <c r="L328" s="17"/>
      <c r="M328" s="17"/>
      <c r="N328" s="18"/>
      <c r="O328" s="17"/>
      <c r="P328" s="17"/>
      <c r="Q328" s="17"/>
      <c r="R328" s="177"/>
      <c r="S328" s="18"/>
      <c r="T328" s="17" t="s">
        <v>57</v>
      </c>
      <c r="U328" s="17" t="s">
        <v>58</v>
      </c>
      <c r="V328" s="17" t="s">
        <v>115</v>
      </c>
      <c r="W328" s="17" t="s">
        <v>112</v>
      </c>
      <c r="X328" s="18"/>
      <c r="Y328" s="5"/>
      <c r="Z328" s="83"/>
      <c r="AA328" s="82"/>
      <c r="AB328" s="177" t="s">
        <v>17</v>
      </c>
      <c r="AC328" s="209"/>
      <c r="AD328" s="18"/>
      <c r="AE328" s="17" t="s">
        <v>17</v>
      </c>
      <c r="AF328" s="214" t="s">
        <v>117</v>
      </c>
      <c r="AG328" s="33"/>
      <c r="AH328" s="17" t="s">
        <v>17</v>
      </c>
      <c r="AI328" s="17"/>
      <c r="AJ328" s="18"/>
      <c r="AK328" s="17" t="s">
        <v>17</v>
      </c>
      <c r="AL328" s="17"/>
      <c r="AM328" s="18"/>
      <c r="AN328" s="180">
        <f t="shared" si="60"/>
        <v>4</v>
      </c>
      <c r="AO328" s="180">
        <f t="shared" si="61"/>
        <v>4</v>
      </c>
      <c r="AP328" s="18"/>
      <c r="AQ328" s="200">
        <f t="shared" si="62"/>
        <v>1</v>
      </c>
      <c r="AR328" s="200">
        <f t="shared" si="63"/>
        <v>1</v>
      </c>
      <c r="AS328" s="200">
        <f t="shared" si="64"/>
        <v>1</v>
      </c>
      <c r="AT328" s="200">
        <f t="shared" si="65"/>
        <v>1</v>
      </c>
      <c r="AU328" s="34"/>
      <c r="AV328" s="200">
        <f t="shared" si="66"/>
        <v>1</v>
      </c>
      <c r="AW328" s="200">
        <f t="shared" si="67"/>
        <v>1</v>
      </c>
      <c r="AX328" s="200">
        <f t="shared" si="68"/>
        <v>1</v>
      </c>
      <c r="AY328" s="200">
        <f t="shared" si="69"/>
        <v>1</v>
      </c>
      <c r="AZ328" s="200">
        <f t="shared" si="70"/>
        <v>1</v>
      </c>
      <c r="BA328" s="34"/>
      <c r="BB328" s="200">
        <f t="shared" si="71"/>
        <v>1</v>
      </c>
      <c r="BD328" s="218"/>
      <c r="BE328" s="218"/>
      <c r="BF328" s="218"/>
      <c r="BG328" s="218"/>
      <c r="BH328" s="218"/>
      <c r="BI328" s="218"/>
      <c r="BJ328" s="218"/>
      <c r="BK328" s="218"/>
      <c r="BL328" s="218"/>
      <c r="BM328" s="218"/>
      <c r="BN328" s="218"/>
      <c r="BO328" s="221"/>
      <c r="BP328" s="221"/>
      <c r="BQ328" s="221"/>
      <c r="BR328" s="221"/>
      <c r="BS328" s="221"/>
      <c r="BT328" s="221"/>
      <c r="BU328" s="221"/>
      <c r="BV328" s="221"/>
      <c r="BW328" s="221"/>
      <c r="BX328" s="221"/>
      <c r="BY328" s="221"/>
    </row>
    <row r="329" spans="1:77" ht="18.95" customHeight="1" x14ac:dyDescent="0.25">
      <c r="A329" s="233"/>
      <c r="B329" s="32" t="s">
        <v>1</v>
      </c>
      <c r="C329" s="30">
        <v>42697</v>
      </c>
      <c r="D329" s="18"/>
      <c r="E329" s="17" t="s">
        <v>91</v>
      </c>
      <c r="F329" s="17" t="s">
        <v>67</v>
      </c>
      <c r="G329" s="17" t="s">
        <v>66</v>
      </c>
      <c r="H329" s="17" t="s">
        <v>116</v>
      </c>
      <c r="I329" s="18"/>
      <c r="J329" s="17" t="s">
        <v>52</v>
      </c>
      <c r="K329" s="17"/>
      <c r="L329" s="17"/>
      <c r="M329" s="17"/>
      <c r="N329" s="18"/>
      <c r="O329" s="17"/>
      <c r="P329" s="17"/>
      <c r="Q329" s="17"/>
      <c r="R329" s="177"/>
      <c r="S329" s="18"/>
      <c r="T329" s="17" t="s">
        <v>112</v>
      </c>
      <c r="U329" s="17" t="s">
        <v>115</v>
      </c>
      <c r="V329" s="17" t="s">
        <v>57</v>
      </c>
      <c r="W329" s="17" t="s">
        <v>58</v>
      </c>
      <c r="X329" s="18"/>
      <c r="Y329" s="5"/>
      <c r="Z329" s="83"/>
      <c r="AA329" s="82"/>
      <c r="AB329" s="177" t="s">
        <v>17</v>
      </c>
      <c r="AC329" s="209"/>
      <c r="AD329" s="18"/>
      <c r="AE329" s="17" t="s">
        <v>17</v>
      </c>
      <c r="AF329" s="214" t="s">
        <v>117</v>
      </c>
      <c r="AG329" s="33"/>
      <c r="AH329" s="17" t="s">
        <v>17</v>
      </c>
      <c r="AI329" s="17"/>
      <c r="AJ329" s="18"/>
      <c r="AK329" s="17" t="s">
        <v>17</v>
      </c>
      <c r="AL329" s="17"/>
      <c r="AM329" s="18"/>
      <c r="AN329" s="180">
        <f t="shared" si="60"/>
        <v>4</v>
      </c>
      <c r="AO329" s="180">
        <f t="shared" si="61"/>
        <v>4</v>
      </c>
      <c r="AP329" s="18"/>
      <c r="AQ329" s="200">
        <f t="shared" si="62"/>
        <v>1</v>
      </c>
      <c r="AR329" s="200">
        <f t="shared" si="63"/>
        <v>1</v>
      </c>
      <c r="AS329" s="200">
        <f t="shared" si="64"/>
        <v>1</v>
      </c>
      <c r="AT329" s="200">
        <f t="shared" si="65"/>
        <v>1</v>
      </c>
      <c r="AU329" s="34"/>
      <c r="AV329" s="200">
        <f t="shared" si="66"/>
        <v>1</v>
      </c>
      <c r="AW329" s="200">
        <f t="shared" si="67"/>
        <v>1</v>
      </c>
      <c r="AX329" s="200">
        <f t="shared" si="68"/>
        <v>1</v>
      </c>
      <c r="AY329" s="200">
        <f t="shared" si="69"/>
        <v>1</v>
      </c>
      <c r="AZ329" s="200">
        <f t="shared" si="70"/>
        <v>1</v>
      </c>
      <c r="BA329" s="34"/>
      <c r="BB329" s="200">
        <f t="shared" si="71"/>
        <v>1</v>
      </c>
      <c r="BD329" s="218"/>
      <c r="BE329" s="218"/>
      <c r="BF329" s="218"/>
      <c r="BG329" s="218"/>
      <c r="BH329" s="218"/>
      <c r="BI329" s="218"/>
      <c r="BJ329" s="218"/>
      <c r="BK329" s="218"/>
      <c r="BL329" s="218"/>
      <c r="BM329" s="218"/>
      <c r="BN329" s="218"/>
      <c r="BO329" s="221"/>
      <c r="BP329" s="221"/>
      <c r="BQ329" s="221"/>
      <c r="BR329" s="221"/>
      <c r="BS329" s="221"/>
      <c r="BT329" s="221"/>
      <c r="BU329" s="221"/>
      <c r="BV329" s="221"/>
      <c r="BW329" s="221"/>
      <c r="BX329" s="221"/>
      <c r="BY329" s="221"/>
    </row>
    <row r="330" spans="1:77" ht="18.95" customHeight="1" x14ac:dyDescent="0.25">
      <c r="A330" s="233"/>
      <c r="B330" s="32" t="s">
        <v>2</v>
      </c>
      <c r="C330" s="30">
        <v>42698</v>
      </c>
      <c r="D330" s="18"/>
      <c r="E330" s="17" t="s">
        <v>58</v>
      </c>
      <c r="F330" s="17" t="s">
        <v>57</v>
      </c>
      <c r="G330" s="17" t="s">
        <v>115</v>
      </c>
      <c r="H330" s="17" t="s">
        <v>112</v>
      </c>
      <c r="I330" s="18"/>
      <c r="J330" s="17" t="s">
        <v>54</v>
      </c>
      <c r="K330" s="17" t="s">
        <v>66</v>
      </c>
      <c r="L330" s="17" t="s">
        <v>109</v>
      </c>
      <c r="M330" s="17" t="s">
        <v>91</v>
      </c>
      <c r="N330" s="18"/>
      <c r="O330" s="17"/>
      <c r="P330" s="17"/>
      <c r="Q330" s="17"/>
      <c r="R330" s="177"/>
      <c r="S330" s="18"/>
      <c r="T330" s="17"/>
      <c r="U330" s="17"/>
      <c r="V330" s="17"/>
      <c r="W330" s="17"/>
      <c r="X330" s="18"/>
      <c r="Y330" s="5"/>
      <c r="Z330" s="83"/>
      <c r="AA330" s="82"/>
      <c r="AB330" s="177" t="s">
        <v>17</v>
      </c>
      <c r="AC330" s="209"/>
      <c r="AD330" s="18"/>
      <c r="AE330" s="17" t="s">
        <v>17</v>
      </c>
      <c r="AF330" s="214" t="s">
        <v>117</v>
      </c>
      <c r="AG330" s="18"/>
      <c r="AH330" s="17" t="s">
        <v>17</v>
      </c>
      <c r="AI330" s="17"/>
      <c r="AJ330" s="18"/>
      <c r="AK330" s="17" t="s">
        <v>17</v>
      </c>
      <c r="AL330" s="17"/>
      <c r="AM330" s="18"/>
      <c r="AN330" s="180">
        <f t="shared" si="60"/>
        <v>3</v>
      </c>
      <c r="AO330" s="180">
        <f t="shared" si="61"/>
        <v>4</v>
      </c>
      <c r="AP330" s="18"/>
      <c r="AQ330" s="200">
        <f t="shared" si="62"/>
        <v>0</v>
      </c>
      <c r="AR330" s="200">
        <f t="shared" si="63"/>
        <v>1</v>
      </c>
      <c r="AS330" s="200">
        <f t="shared" si="64"/>
        <v>1</v>
      </c>
      <c r="AT330" s="200">
        <f t="shared" si="65"/>
        <v>1</v>
      </c>
      <c r="AU330" s="34"/>
      <c r="AV330" s="200">
        <f t="shared" si="66"/>
        <v>1</v>
      </c>
      <c r="AW330" s="200">
        <f t="shared" si="67"/>
        <v>1</v>
      </c>
      <c r="AX330" s="200">
        <f t="shared" si="68"/>
        <v>1</v>
      </c>
      <c r="AY330" s="200">
        <f t="shared" si="69"/>
        <v>1</v>
      </c>
      <c r="AZ330" s="200">
        <f t="shared" si="70"/>
        <v>1</v>
      </c>
      <c r="BA330" s="34"/>
      <c r="BB330" s="200">
        <f t="shared" si="71"/>
        <v>1</v>
      </c>
      <c r="BD330" s="218"/>
      <c r="BE330" s="218"/>
      <c r="BF330" s="218"/>
      <c r="BG330" s="218"/>
      <c r="BH330" s="218"/>
      <c r="BI330" s="218"/>
      <c r="BJ330" s="218"/>
      <c r="BK330" s="218"/>
      <c r="BL330" s="218"/>
      <c r="BM330" s="218"/>
      <c r="BN330" s="218"/>
      <c r="BO330" s="221"/>
      <c r="BP330" s="221"/>
      <c r="BQ330" s="221"/>
      <c r="BR330" s="221"/>
      <c r="BS330" s="221"/>
      <c r="BT330" s="221"/>
      <c r="BU330" s="221"/>
      <c r="BV330" s="221"/>
      <c r="BW330" s="221"/>
      <c r="BX330" s="221"/>
      <c r="BY330" s="221"/>
    </row>
    <row r="331" spans="1:77" ht="18.95" customHeight="1" x14ac:dyDescent="0.25">
      <c r="A331" s="233"/>
      <c r="B331" s="32" t="s">
        <v>3</v>
      </c>
      <c r="C331" s="30">
        <v>42699</v>
      </c>
      <c r="D331" s="18"/>
      <c r="E331" s="17" t="s">
        <v>115</v>
      </c>
      <c r="F331" s="17" t="s">
        <v>112</v>
      </c>
      <c r="G331" s="17" t="s">
        <v>57</v>
      </c>
      <c r="H331" s="17" t="s">
        <v>58</v>
      </c>
      <c r="I331" s="18"/>
      <c r="J331" s="17" t="s">
        <v>54</v>
      </c>
      <c r="K331" s="17" t="s">
        <v>91</v>
      </c>
      <c r="L331" s="17" t="s">
        <v>67</v>
      </c>
      <c r="M331" s="17" t="s">
        <v>66</v>
      </c>
      <c r="N331" s="18"/>
      <c r="O331" s="17"/>
      <c r="P331" s="17"/>
      <c r="Q331" s="17"/>
      <c r="R331" s="177"/>
      <c r="S331" s="18"/>
      <c r="T331" s="17"/>
      <c r="U331" s="17"/>
      <c r="V331" s="17"/>
      <c r="W331" s="17"/>
      <c r="X331" s="18"/>
      <c r="Y331" s="5"/>
      <c r="Z331" s="83"/>
      <c r="AA331" s="82"/>
      <c r="AB331" s="177" t="s">
        <v>16</v>
      </c>
      <c r="AC331" s="209"/>
      <c r="AD331" s="18"/>
      <c r="AE331" s="17" t="s">
        <v>16</v>
      </c>
      <c r="AF331" s="214" t="s">
        <v>117</v>
      </c>
      <c r="AG331" s="18"/>
      <c r="AH331" s="17" t="s">
        <v>16</v>
      </c>
      <c r="AI331" s="17"/>
      <c r="AJ331" s="18"/>
      <c r="AK331" s="17" t="s">
        <v>16</v>
      </c>
      <c r="AL331" s="17"/>
      <c r="AM331" s="18"/>
      <c r="AN331" s="180">
        <f t="shared" si="60"/>
        <v>3</v>
      </c>
      <c r="AO331" s="180">
        <f t="shared" si="61"/>
        <v>4</v>
      </c>
      <c r="AP331" s="18"/>
      <c r="AQ331" s="200">
        <f t="shared" si="62"/>
        <v>1</v>
      </c>
      <c r="AR331" s="200">
        <f t="shared" si="63"/>
        <v>1</v>
      </c>
      <c r="AS331" s="200">
        <f t="shared" si="64"/>
        <v>1</v>
      </c>
      <c r="AT331" s="200">
        <f t="shared" si="65"/>
        <v>0</v>
      </c>
      <c r="AU331" s="34"/>
      <c r="AV331" s="200">
        <f t="shared" si="66"/>
        <v>1</v>
      </c>
      <c r="AW331" s="200">
        <f t="shared" si="67"/>
        <v>1</v>
      </c>
      <c r="AX331" s="200">
        <f t="shared" si="68"/>
        <v>1</v>
      </c>
      <c r="AY331" s="200">
        <f t="shared" si="69"/>
        <v>1</v>
      </c>
      <c r="AZ331" s="200">
        <f t="shared" si="70"/>
        <v>1</v>
      </c>
      <c r="BA331" s="34"/>
      <c r="BB331" s="200">
        <f t="shared" si="71"/>
        <v>1</v>
      </c>
      <c r="BD331" s="218"/>
      <c r="BE331" s="218"/>
      <c r="BF331" s="218"/>
      <c r="BG331" s="218"/>
      <c r="BH331" s="218"/>
      <c r="BI331" s="218"/>
      <c r="BJ331" s="218"/>
      <c r="BK331" s="218"/>
      <c r="BL331" s="218"/>
      <c r="BM331" s="218"/>
      <c r="BN331" s="218"/>
      <c r="BO331" s="221"/>
      <c r="BP331" s="221"/>
      <c r="BQ331" s="221"/>
      <c r="BR331" s="221"/>
      <c r="BS331" s="221"/>
      <c r="BT331" s="221"/>
      <c r="BU331" s="221"/>
      <c r="BV331" s="221"/>
      <c r="BW331" s="221"/>
      <c r="BX331" s="221"/>
      <c r="BY331" s="221"/>
    </row>
    <row r="332" spans="1:77" ht="18.95" customHeight="1" x14ac:dyDescent="0.25">
      <c r="A332" s="233"/>
      <c r="B332" s="45" t="s">
        <v>4</v>
      </c>
      <c r="C332" s="46">
        <v>42700</v>
      </c>
      <c r="D332" s="47"/>
      <c r="E332" s="48"/>
      <c r="F332" s="48"/>
      <c r="G332" s="48"/>
      <c r="H332" s="48"/>
      <c r="I332" s="47"/>
      <c r="J332" s="48" t="s">
        <v>54</v>
      </c>
      <c r="K332" s="48" t="s">
        <v>58</v>
      </c>
      <c r="L332" s="48" t="s">
        <v>57</v>
      </c>
      <c r="M332" s="48" t="s">
        <v>115</v>
      </c>
      <c r="N332" s="47"/>
      <c r="O332" s="48" t="s">
        <v>66</v>
      </c>
      <c r="P332" s="48" t="s">
        <v>67</v>
      </c>
      <c r="Q332" s="48" t="s">
        <v>91</v>
      </c>
      <c r="R332" s="48" t="s">
        <v>109</v>
      </c>
      <c r="S332" s="47"/>
      <c r="T332" s="48"/>
      <c r="U332" s="48"/>
      <c r="V332" s="48"/>
      <c r="W332" s="48"/>
      <c r="X332" s="49"/>
      <c r="Y332" s="47"/>
      <c r="Z332" s="85"/>
      <c r="AA332" s="86"/>
      <c r="AB332" s="48"/>
      <c r="AC332" s="48"/>
      <c r="AD332" s="47"/>
      <c r="AE332" s="48"/>
      <c r="AF332" s="48" t="s">
        <v>117</v>
      </c>
      <c r="AG332" s="47"/>
      <c r="AH332" s="48"/>
      <c r="AI332" s="48"/>
      <c r="AJ332" s="47"/>
      <c r="AK332" s="48"/>
      <c r="AL332" s="48"/>
      <c r="AM332" s="47"/>
      <c r="AN332" s="180">
        <f t="shared" si="60"/>
        <v>4</v>
      </c>
      <c r="AO332" s="180">
        <f t="shared" si="61"/>
        <v>3</v>
      </c>
      <c r="AP332" s="47"/>
      <c r="AQ332" s="200">
        <f t="shared" si="62"/>
        <v>1</v>
      </c>
      <c r="AR332" s="200">
        <f t="shared" si="63"/>
        <v>1</v>
      </c>
      <c r="AS332" s="200">
        <f t="shared" si="64"/>
        <v>1</v>
      </c>
      <c r="AT332" s="200">
        <f t="shared" si="65"/>
        <v>1</v>
      </c>
      <c r="AU332" s="34"/>
      <c r="AV332" s="200">
        <f t="shared" si="66"/>
        <v>0</v>
      </c>
      <c r="AW332" s="200">
        <f t="shared" si="67"/>
        <v>0</v>
      </c>
      <c r="AX332" s="200">
        <f t="shared" si="68"/>
        <v>1</v>
      </c>
      <c r="AY332" s="200">
        <f t="shared" si="69"/>
        <v>1</v>
      </c>
      <c r="AZ332" s="200">
        <f t="shared" si="70"/>
        <v>1</v>
      </c>
      <c r="BA332" s="34"/>
      <c r="BB332" s="200">
        <f t="shared" si="71"/>
        <v>1</v>
      </c>
      <c r="BD332" s="218"/>
      <c r="BE332" s="218"/>
      <c r="BF332" s="218"/>
      <c r="BG332" s="218"/>
      <c r="BH332" s="218"/>
      <c r="BI332" s="218"/>
      <c r="BJ332" s="218"/>
      <c r="BK332" s="218"/>
      <c r="BL332" s="218"/>
      <c r="BM332" s="218"/>
      <c r="BN332" s="218"/>
      <c r="BO332" s="221"/>
      <c r="BP332" s="221"/>
      <c r="BQ332" s="221"/>
      <c r="BR332" s="221"/>
      <c r="BS332" s="221"/>
      <c r="BT332" s="221"/>
      <c r="BU332" s="221"/>
      <c r="BV332" s="221"/>
      <c r="BW332" s="221"/>
      <c r="BX332" s="221"/>
      <c r="BY332" s="221"/>
    </row>
    <row r="333" spans="1:77" ht="18.95" customHeight="1" x14ac:dyDescent="0.25">
      <c r="A333" s="234"/>
      <c r="B333" s="45" t="s">
        <v>5</v>
      </c>
      <c r="C333" s="46">
        <v>42701</v>
      </c>
      <c r="D333" s="47"/>
      <c r="E333" s="48"/>
      <c r="F333" s="48"/>
      <c r="G333" s="48"/>
      <c r="H333" s="48"/>
      <c r="I333" s="47"/>
      <c r="J333" s="48" t="s">
        <v>54</v>
      </c>
      <c r="K333" s="48" t="s">
        <v>115</v>
      </c>
      <c r="L333" s="48" t="s">
        <v>112</v>
      </c>
      <c r="M333" s="48" t="s">
        <v>57</v>
      </c>
      <c r="N333" s="47"/>
      <c r="O333" s="48" t="s">
        <v>91</v>
      </c>
      <c r="P333" s="48" t="s">
        <v>109</v>
      </c>
      <c r="Q333" s="48" t="s">
        <v>66</v>
      </c>
      <c r="R333" s="48" t="s">
        <v>67</v>
      </c>
      <c r="S333" s="47"/>
      <c r="T333" s="48"/>
      <c r="U333" s="48"/>
      <c r="V333" s="48"/>
      <c r="W333" s="48"/>
      <c r="X333" s="49"/>
      <c r="Y333" s="47"/>
      <c r="Z333" s="85"/>
      <c r="AA333" s="86"/>
      <c r="AB333" s="48"/>
      <c r="AC333" s="48"/>
      <c r="AD333" s="47"/>
      <c r="AE333" s="48"/>
      <c r="AF333" s="48" t="s">
        <v>117</v>
      </c>
      <c r="AG333" s="47"/>
      <c r="AH333" s="48"/>
      <c r="AI333" s="48"/>
      <c r="AJ333" s="47"/>
      <c r="AK333" s="48"/>
      <c r="AL333" s="48"/>
      <c r="AM333" s="47"/>
      <c r="AN333" s="180">
        <f t="shared" si="60"/>
        <v>4</v>
      </c>
      <c r="AO333" s="180">
        <f t="shared" si="61"/>
        <v>3</v>
      </c>
      <c r="AP333" s="47"/>
      <c r="AQ333" s="200">
        <f t="shared" si="62"/>
        <v>1</v>
      </c>
      <c r="AR333" s="200">
        <f t="shared" si="63"/>
        <v>1</v>
      </c>
      <c r="AS333" s="200">
        <f t="shared" si="64"/>
        <v>1</v>
      </c>
      <c r="AT333" s="200">
        <f t="shared" si="65"/>
        <v>1</v>
      </c>
      <c r="AU333" s="34"/>
      <c r="AV333" s="200">
        <f t="shared" si="66"/>
        <v>1</v>
      </c>
      <c r="AW333" s="200">
        <f t="shared" si="67"/>
        <v>1</v>
      </c>
      <c r="AX333" s="200">
        <f t="shared" si="68"/>
        <v>1</v>
      </c>
      <c r="AY333" s="200">
        <f t="shared" si="69"/>
        <v>1</v>
      </c>
      <c r="AZ333" s="200">
        <f t="shared" si="70"/>
        <v>0</v>
      </c>
      <c r="BA333" s="34"/>
      <c r="BB333" s="200">
        <f t="shared" si="71"/>
        <v>1</v>
      </c>
      <c r="BD333" s="218"/>
      <c r="BE333" s="218"/>
      <c r="BF333" s="218"/>
      <c r="BG333" s="218"/>
      <c r="BH333" s="218"/>
      <c r="BI333" s="218"/>
      <c r="BJ333" s="218"/>
      <c r="BK333" s="218"/>
      <c r="BL333" s="218"/>
      <c r="BM333" s="218"/>
      <c r="BN333" s="218"/>
      <c r="BO333" s="221"/>
      <c r="BP333" s="221"/>
      <c r="BQ333" s="221"/>
      <c r="BR333" s="221"/>
      <c r="BS333" s="221"/>
      <c r="BT333" s="221"/>
      <c r="BU333" s="221"/>
      <c r="BV333" s="221"/>
      <c r="BW333" s="221"/>
      <c r="BX333" s="221"/>
      <c r="BY333" s="221"/>
    </row>
    <row r="334" spans="1:77" ht="18.95" customHeight="1" x14ac:dyDescent="0.25">
      <c r="A334" s="232">
        <v>49</v>
      </c>
      <c r="B334" s="32" t="s">
        <v>6</v>
      </c>
      <c r="C334" s="30">
        <v>42702</v>
      </c>
      <c r="D334" s="18"/>
      <c r="E334" s="17"/>
      <c r="F334" s="17"/>
      <c r="G334" s="17"/>
      <c r="H334" s="17"/>
      <c r="I334" s="18"/>
      <c r="J334" s="17" t="s">
        <v>52</v>
      </c>
      <c r="K334" s="17"/>
      <c r="L334" s="17"/>
      <c r="M334" s="17"/>
      <c r="N334" s="18"/>
      <c r="O334" s="17" t="s">
        <v>58</v>
      </c>
      <c r="P334" s="17" t="s">
        <v>112</v>
      </c>
      <c r="Q334" s="17" t="s">
        <v>115</v>
      </c>
      <c r="R334" s="177" t="s">
        <v>57</v>
      </c>
      <c r="S334" s="18"/>
      <c r="T334" s="17" t="s">
        <v>66</v>
      </c>
      <c r="U334" s="17" t="s">
        <v>109</v>
      </c>
      <c r="V334" s="17" t="s">
        <v>67</v>
      </c>
      <c r="W334" s="17" t="s">
        <v>91</v>
      </c>
      <c r="X334" s="18"/>
      <c r="Y334" s="5"/>
      <c r="Z334" s="83"/>
      <c r="AA334" s="82"/>
      <c r="AB334" s="215" t="s">
        <v>17</v>
      </c>
      <c r="AC334" s="44"/>
      <c r="AD334" s="18"/>
      <c r="AE334" s="17" t="s">
        <v>17</v>
      </c>
      <c r="AF334" s="209"/>
      <c r="AG334" s="18"/>
      <c r="AH334" s="17" t="s">
        <v>17</v>
      </c>
      <c r="AI334" s="214" t="s">
        <v>117</v>
      </c>
      <c r="AJ334" s="18"/>
      <c r="AK334" s="17" t="s">
        <v>17</v>
      </c>
      <c r="AL334" s="17"/>
      <c r="AM334" s="18"/>
      <c r="AN334" s="180">
        <f t="shared" si="60"/>
        <v>4</v>
      </c>
      <c r="AO334" s="180">
        <f t="shared" si="61"/>
        <v>4</v>
      </c>
      <c r="AP334" s="18"/>
      <c r="AQ334" s="200">
        <f t="shared" si="62"/>
        <v>1</v>
      </c>
      <c r="AR334" s="200">
        <f t="shared" si="63"/>
        <v>1</v>
      </c>
      <c r="AS334" s="200">
        <f t="shared" si="64"/>
        <v>1</v>
      </c>
      <c r="AT334" s="200">
        <f t="shared" si="65"/>
        <v>1</v>
      </c>
      <c r="AU334" s="34"/>
      <c r="AV334" s="200">
        <f t="shared" si="66"/>
        <v>1</v>
      </c>
      <c r="AW334" s="200">
        <f t="shared" si="67"/>
        <v>1</v>
      </c>
      <c r="AX334" s="200">
        <f t="shared" si="68"/>
        <v>1</v>
      </c>
      <c r="AY334" s="200">
        <f t="shared" si="69"/>
        <v>1</v>
      </c>
      <c r="AZ334" s="200">
        <f t="shared" si="70"/>
        <v>1</v>
      </c>
      <c r="BA334" s="34"/>
      <c r="BB334" s="200">
        <f t="shared" si="71"/>
        <v>1</v>
      </c>
      <c r="BD334" s="218"/>
      <c r="BE334" s="218"/>
      <c r="BF334" s="218"/>
      <c r="BG334" s="218"/>
      <c r="BH334" s="218"/>
      <c r="BI334" s="218"/>
      <c r="BJ334" s="218"/>
      <c r="BK334" s="218"/>
      <c r="BL334" s="218"/>
      <c r="BM334" s="218"/>
      <c r="BN334" s="218"/>
      <c r="BO334" s="221"/>
      <c r="BP334" s="221"/>
      <c r="BQ334" s="221"/>
      <c r="BR334" s="221"/>
      <c r="BS334" s="221"/>
      <c r="BT334" s="221"/>
      <c r="BU334" s="221"/>
      <c r="BV334" s="221"/>
      <c r="BW334" s="221"/>
      <c r="BX334" s="221"/>
      <c r="BY334" s="221"/>
    </row>
    <row r="335" spans="1:77" ht="18.95" customHeight="1" x14ac:dyDescent="0.25">
      <c r="A335" s="233"/>
      <c r="B335" s="32" t="s">
        <v>0</v>
      </c>
      <c r="C335" s="30">
        <v>42703</v>
      </c>
      <c r="D335" s="18"/>
      <c r="E335" s="17"/>
      <c r="F335" s="17"/>
      <c r="G335" s="17"/>
      <c r="H335" s="17"/>
      <c r="I335" s="18"/>
      <c r="J335" s="17" t="s">
        <v>52</v>
      </c>
      <c r="K335" s="17"/>
      <c r="L335" s="17"/>
      <c r="M335" s="17"/>
      <c r="N335" s="18"/>
      <c r="O335" s="17" t="s">
        <v>115</v>
      </c>
      <c r="P335" s="17" t="s">
        <v>58</v>
      </c>
      <c r="Q335" s="17" t="s">
        <v>57</v>
      </c>
      <c r="R335" s="177" t="s">
        <v>112</v>
      </c>
      <c r="S335" s="18"/>
      <c r="T335" s="17" t="s">
        <v>91</v>
      </c>
      <c r="U335" s="17" t="s">
        <v>67</v>
      </c>
      <c r="V335" s="17" t="s">
        <v>109</v>
      </c>
      <c r="W335" s="17" t="s">
        <v>66</v>
      </c>
      <c r="X335" s="18"/>
      <c r="Y335" s="5"/>
      <c r="Z335" s="83"/>
      <c r="AA335" s="82"/>
      <c r="AB335" s="215" t="s">
        <v>17</v>
      </c>
      <c r="AC335" s="44"/>
      <c r="AD335" s="18"/>
      <c r="AE335" s="17" t="s">
        <v>17</v>
      </c>
      <c r="AF335" s="209"/>
      <c r="AG335" s="18"/>
      <c r="AH335" s="17" t="s">
        <v>17</v>
      </c>
      <c r="AI335" s="214" t="s">
        <v>117</v>
      </c>
      <c r="AJ335" s="18"/>
      <c r="AK335" s="17" t="s">
        <v>17</v>
      </c>
      <c r="AL335" s="17"/>
      <c r="AM335" s="18"/>
      <c r="AN335" s="180">
        <f t="shared" si="60"/>
        <v>4</v>
      </c>
      <c r="AO335" s="180">
        <f t="shared" si="61"/>
        <v>4</v>
      </c>
      <c r="AP335" s="18"/>
      <c r="AQ335" s="200">
        <f t="shared" si="62"/>
        <v>1</v>
      </c>
      <c r="AR335" s="200">
        <f t="shared" si="63"/>
        <v>1</v>
      </c>
      <c r="AS335" s="200">
        <f t="shared" si="64"/>
        <v>1</v>
      </c>
      <c r="AT335" s="200">
        <f t="shared" si="65"/>
        <v>1</v>
      </c>
      <c r="AU335" s="34"/>
      <c r="AV335" s="200">
        <f t="shared" si="66"/>
        <v>1</v>
      </c>
      <c r="AW335" s="200">
        <f t="shared" si="67"/>
        <v>1</v>
      </c>
      <c r="AX335" s="200">
        <f t="shared" si="68"/>
        <v>1</v>
      </c>
      <c r="AY335" s="200">
        <f t="shared" si="69"/>
        <v>1</v>
      </c>
      <c r="AZ335" s="200">
        <f t="shared" si="70"/>
        <v>1</v>
      </c>
      <c r="BA335" s="34"/>
      <c r="BB335" s="200">
        <f t="shared" si="71"/>
        <v>1</v>
      </c>
      <c r="BD335" s="218"/>
      <c r="BE335" s="218"/>
      <c r="BF335" s="218"/>
      <c r="BG335" s="218"/>
      <c r="BH335" s="218"/>
      <c r="BI335" s="218"/>
      <c r="BJ335" s="218"/>
      <c r="BK335" s="218"/>
      <c r="BL335" s="218"/>
      <c r="BM335" s="218"/>
      <c r="BN335" s="218"/>
      <c r="BO335" s="221"/>
      <c r="BP335" s="221"/>
      <c r="BQ335" s="221"/>
      <c r="BR335" s="221"/>
      <c r="BS335" s="221"/>
      <c r="BT335" s="221"/>
      <c r="BU335" s="221"/>
      <c r="BV335" s="221"/>
      <c r="BW335" s="221"/>
      <c r="BX335" s="221"/>
      <c r="BY335" s="221"/>
    </row>
    <row r="336" spans="1:77" ht="18.95" customHeight="1" thickBot="1" x14ac:dyDescent="0.3">
      <c r="A336" s="233"/>
      <c r="B336" s="63" t="s">
        <v>1</v>
      </c>
      <c r="C336" s="64">
        <v>42704</v>
      </c>
      <c r="D336" s="65"/>
      <c r="E336" s="66" t="s">
        <v>116</v>
      </c>
      <c r="F336" s="66" t="s">
        <v>54</v>
      </c>
      <c r="G336" s="66" t="s">
        <v>67</v>
      </c>
      <c r="H336" s="66" t="s">
        <v>91</v>
      </c>
      <c r="I336" s="65"/>
      <c r="J336" s="66"/>
      <c r="K336" s="66"/>
      <c r="L336" s="66"/>
      <c r="M336" s="66"/>
      <c r="N336" s="65"/>
      <c r="O336" s="66"/>
      <c r="P336" s="66"/>
      <c r="Q336" s="66"/>
      <c r="R336" s="66"/>
      <c r="S336" s="65"/>
      <c r="T336" s="66" t="s">
        <v>58</v>
      </c>
      <c r="U336" s="66" t="s">
        <v>57</v>
      </c>
      <c r="V336" s="66" t="s">
        <v>112</v>
      </c>
      <c r="W336" s="66" t="s">
        <v>115</v>
      </c>
      <c r="X336" s="65"/>
      <c r="Y336" s="75"/>
      <c r="Z336" s="96"/>
      <c r="AA336" s="92"/>
      <c r="AB336" s="66" t="s">
        <v>17</v>
      </c>
      <c r="AC336" s="66"/>
      <c r="AD336" s="65"/>
      <c r="AE336" s="66" t="s">
        <v>17</v>
      </c>
      <c r="AF336" s="209"/>
      <c r="AG336" s="65"/>
      <c r="AH336" s="66" t="s">
        <v>17</v>
      </c>
      <c r="AI336" s="214" t="s">
        <v>117</v>
      </c>
      <c r="AJ336" s="65"/>
      <c r="AK336" s="66" t="s">
        <v>17</v>
      </c>
      <c r="AL336" s="66"/>
      <c r="AM336" s="65"/>
      <c r="AN336" s="66">
        <f t="shared" si="60"/>
        <v>3</v>
      </c>
      <c r="AO336" s="66">
        <f t="shared" si="61"/>
        <v>4</v>
      </c>
      <c r="AP336" s="184"/>
      <c r="AQ336" s="66">
        <f t="shared" si="62"/>
        <v>1</v>
      </c>
      <c r="AR336" s="66">
        <f t="shared" si="63"/>
        <v>0</v>
      </c>
      <c r="AS336" s="66">
        <f t="shared" si="64"/>
        <v>1</v>
      </c>
      <c r="AT336" s="66">
        <f t="shared" si="65"/>
        <v>1</v>
      </c>
      <c r="AU336" s="67"/>
      <c r="AV336" s="66">
        <f t="shared" si="66"/>
        <v>1</v>
      </c>
      <c r="AW336" s="66">
        <f t="shared" si="67"/>
        <v>1</v>
      </c>
      <c r="AX336" s="66">
        <f t="shared" si="68"/>
        <v>1</v>
      </c>
      <c r="AY336" s="66">
        <f t="shared" si="69"/>
        <v>1</v>
      </c>
      <c r="AZ336" s="66">
        <f t="shared" si="70"/>
        <v>1</v>
      </c>
      <c r="BA336" s="67"/>
      <c r="BB336" s="66">
        <f t="shared" si="71"/>
        <v>1</v>
      </c>
      <c r="BD336" s="218"/>
      <c r="BE336" s="218"/>
      <c r="BF336" s="218"/>
      <c r="BG336" s="218"/>
      <c r="BH336" s="218"/>
      <c r="BI336" s="218"/>
      <c r="BJ336" s="218"/>
      <c r="BK336" s="218"/>
      <c r="BL336" s="218"/>
      <c r="BM336" s="218"/>
      <c r="BN336" s="218"/>
      <c r="BO336" s="221"/>
      <c r="BP336" s="221"/>
      <c r="BQ336" s="221"/>
      <c r="BR336" s="221"/>
      <c r="BS336" s="221"/>
      <c r="BT336" s="221"/>
      <c r="BU336" s="221"/>
      <c r="BV336" s="221"/>
      <c r="BW336" s="221"/>
      <c r="BX336" s="221"/>
      <c r="BY336" s="221"/>
    </row>
    <row r="337" spans="1:77" ht="18.95" customHeight="1" thickTop="1" x14ac:dyDescent="0.25">
      <c r="A337" s="233"/>
      <c r="B337" s="58" t="s">
        <v>2</v>
      </c>
      <c r="C337" s="59">
        <v>42705</v>
      </c>
      <c r="D337" s="60"/>
      <c r="E337" s="61" t="s">
        <v>67</v>
      </c>
      <c r="F337" s="61" t="s">
        <v>54</v>
      </c>
      <c r="G337" s="61" t="s">
        <v>109</v>
      </c>
      <c r="H337" s="61" t="s">
        <v>66</v>
      </c>
      <c r="I337" s="60"/>
      <c r="J337" s="61"/>
      <c r="K337" s="61"/>
      <c r="L337" s="61"/>
      <c r="M337" s="61"/>
      <c r="N337" s="60"/>
      <c r="O337" s="61"/>
      <c r="P337" s="61"/>
      <c r="Q337" s="61"/>
      <c r="R337" s="61"/>
      <c r="S337" s="60"/>
      <c r="T337" s="61" t="s">
        <v>115</v>
      </c>
      <c r="U337" s="61" t="s">
        <v>112</v>
      </c>
      <c r="V337" s="61" t="s">
        <v>58</v>
      </c>
      <c r="W337" s="61" t="s">
        <v>57</v>
      </c>
      <c r="X337" s="60"/>
      <c r="Y337" s="74"/>
      <c r="Z337" s="95"/>
      <c r="AA337" s="90"/>
      <c r="AB337" s="61" t="s">
        <v>17</v>
      </c>
      <c r="AC337" s="61"/>
      <c r="AD337" s="60"/>
      <c r="AE337" s="61" t="s">
        <v>17</v>
      </c>
      <c r="AF337" s="209"/>
      <c r="AG337" s="60"/>
      <c r="AH337" s="61" t="s">
        <v>17</v>
      </c>
      <c r="AI337" s="214" t="s">
        <v>117</v>
      </c>
      <c r="AJ337" s="60"/>
      <c r="AK337" s="61" t="s">
        <v>17</v>
      </c>
      <c r="AL337" s="61"/>
      <c r="AM337" s="60"/>
      <c r="AN337" s="61">
        <f t="shared" si="60"/>
        <v>3</v>
      </c>
      <c r="AO337" s="61">
        <f t="shared" si="61"/>
        <v>4</v>
      </c>
      <c r="AP337" s="191"/>
      <c r="AQ337" s="61">
        <f t="shared" si="62"/>
        <v>1</v>
      </c>
      <c r="AR337" s="61">
        <f t="shared" si="63"/>
        <v>1</v>
      </c>
      <c r="AS337" s="61">
        <f t="shared" si="64"/>
        <v>0</v>
      </c>
      <c r="AT337" s="61">
        <f t="shared" si="65"/>
        <v>1</v>
      </c>
      <c r="AU337" s="62"/>
      <c r="AV337" s="61">
        <f t="shared" si="66"/>
        <v>1</v>
      </c>
      <c r="AW337" s="61">
        <f t="shared" si="67"/>
        <v>1</v>
      </c>
      <c r="AX337" s="61">
        <f t="shared" si="68"/>
        <v>1</v>
      </c>
      <c r="AY337" s="61">
        <f t="shared" si="69"/>
        <v>1</v>
      </c>
      <c r="AZ337" s="61">
        <f t="shared" si="70"/>
        <v>1</v>
      </c>
      <c r="BA337" s="62"/>
      <c r="BB337" s="61">
        <f t="shared" si="71"/>
        <v>1</v>
      </c>
      <c r="BD337" s="218"/>
      <c r="BE337" s="218"/>
      <c r="BF337" s="218"/>
      <c r="BG337" s="218"/>
      <c r="BH337" s="218"/>
      <c r="BI337" s="218"/>
      <c r="BJ337" s="218"/>
      <c r="BK337" s="218"/>
      <c r="BL337" s="218"/>
      <c r="BM337" s="218"/>
      <c r="BN337" s="218"/>
      <c r="BO337" s="221"/>
      <c r="BP337" s="221"/>
      <c r="BQ337" s="221"/>
      <c r="BR337" s="221"/>
      <c r="BS337" s="221"/>
      <c r="BT337" s="221"/>
      <c r="BU337" s="221"/>
      <c r="BV337" s="221"/>
      <c r="BW337" s="221"/>
      <c r="BX337" s="221"/>
      <c r="BY337" s="221"/>
    </row>
    <row r="338" spans="1:77" ht="18.95" customHeight="1" x14ac:dyDescent="0.25">
      <c r="A338" s="233"/>
      <c r="B338" s="32" t="s">
        <v>3</v>
      </c>
      <c r="C338" s="30">
        <v>42706</v>
      </c>
      <c r="D338" s="18"/>
      <c r="E338" s="17" t="s">
        <v>57</v>
      </c>
      <c r="F338" s="17" t="s">
        <v>54</v>
      </c>
      <c r="G338" s="17" t="s">
        <v>112</v>
      </c>
      <c r="H338" s="17" t="s">
        <v>115</v>
      </c>
      <c r="I338" s="18"/>
      <c r="J338" s="17" t="s">
        <v>91</v>
      </c>
      <c r="K338" s="17" t="s">
        <v>109</v>
      </c>
      <c r="L338" s="17" t="s">
        <v>66</v>
      </c>
      <c r="M338" s="17" t="s">
        <v>67</v>
      </c>
      <c r="N338" s="18"/>
      <c r="O338" s="17"/>
      <c r="P338" s="17"/>
      <c r="Q338" s="17"/>
      <c r="R338" s="177"/>
      <c r="S338" s="18"/>
      <c r="T338" s="17"/>
      <c r="U338" s="17"/>
      <c r="V338" s="17"/>
      <c r="W338" s="17"/>
      <c r="X338" s="18"/>
      <c r="Y338" s="5"/>
      <c r="Z338" s="83"/>
      <c r="AA338" s="82"/>
      <c r="AB338" s="215" t="s">
        <v>16</v>
      </c>
      <c r="AC338" s="44"/>
      <c r="AD338" s="18"/>
      <c r="AE338" s="17" t="s">
        <v>16</v>
      </c>
      <c r="AF338" s="209"/>
      <c r="AG338" s="18"/>
      <c r="AH338" s="17" t="s">
        <v>16</v>
      </c>
      <c r="AI338" s="214" t="s">
        <v>117</v>
      </c>
      <c r="AJ338" s="18"/>
      <c r="AK338" s="17" t="s">
        <v>16</v>
      </c>
      <c r="AL338" s="17"/>
      <c r="AM338" s="18"/>
      <c r="AN338" s="180">
        <f t="shared" si="60"/>
        <v>4</v>
      </c>
      <c r="AO338" s="180">
        <f t="shared" si="61"/>
        <v>3</v>
      </c>
      <c r="AP338" s="18"/>
      <c r="AQ338" s="200">
        <f t="shared" si="62"/>
        <v>1</v>
      </c>
      <c r="AR338" s="200">
        <f t="shared" si="63"/>
        <v>1</v>
      </c>
      <c r="AS338" s="200">
        <f t="shared" si="64"/>
        <v>1</v>
      </c>
      <c r="AT338" s="200">
        <f t="shared" si="65"/>
        <v>1</v>
      </c>
      <c r="AU338" s="34"/>
      <c r="AV338" s="200">
        <f t="shared" si="66"/>
        <v>1</v>
      </c>
      <c r="AW338" s="200">
        <f t="shared" si="67"/>
        <v>1</v>
      </c>
      <c r="AX338" s="200">
        <f t="shared" si="68"/>
        <v>1</v>
      </c>
      <c r="AY338" s="200">
        <f t="shared" si="69"/>
        <v>1</v>
      </c>
      <c r="AZ338" s="200">
        <f t="shared" si="70"/>
        <v>0</v>
      </c>
      <c r="BA338" s="34"/>
      <c r="BB338" s="200">
        <f t="shared" si="71"/>
        <v>1</v>
      </c>
      <c r="BD338" s="218"/>
      <c r="BE338" s="218"/>
      <c r="BF338" s="218"/>
      <c r="BG338" s="218"/>
      <c r="BH338" s="218"/>
      <c r="BI338" s="218"/>
      <c r="BJ338" s="218"/>
      <c r="BK338" s="218"/>
      <c r="BL338" s="218"/>
      <c r="BM338" s="218"/>
      <c r="BN338" s="218"/>
      <c r="BO338" s="221"/>
      <c r="BP338" s="221"/>
      <c r="BQ338" s="221"/>
      <c r="BR338" s="221"/>
      <c r="BS338" s="221"/>
      <c r="BT338" s="221"/>
      <c r="BU338" s="221"/>
      <c r="BV338" s="221"/>
      <c r="BW338" s="221"/>
      <c r="BX338" s="221"/>
      <c r="BY338" s="221"/>
    </row>
    <row r="339" spans="1:77" ht="18.95" customHeight="1" x14ac:dyDescent="0.25">
      <c r="A339" s="233"/>
      <c r="B339" s="122" t="s">
        <v>4</v>
      </c>
      <c r="C339" s="123">
        <v>42707</v>
      </c>
      <c r="D339" s="124"/>
      <c r="E339" s="125" t="s">
        <v>112</v>
      </c>
      <c r="F339" s="125" t="s">
        <v>54</v>
      </c>
      <c r="G339" s="125" t="s">
        <v>58</v>
      </c>
      <c r="H339" s="125" t="s">
        <v>57</v>
      </c>
      <c r="I339" s="124"/>
      <c r="J339" s="125" t="s">
        <v>66</v>
      </c>
      <c r="K339" s="125" t="s">
        <v>67</v>
      </c>
      <c r="L339" s="125" t="s">
        <v>91</v>
      </c>
      <c r="M339" s="125" t="s">
        <v>109</v>
      </c>
      <c r="N339" s="124"/>
      <c r="O339" s="125"/>
      <c r="P339" s="125"/>
      <c r="Q339" s="125"/>
      <c r="R339" s="125"/>
      <c r="S339" s="124"/>
      <c r="T339" s="125"/>
      <c r="U339" s="125"/>
      <c r="V339" s="125"/>
      <c r="W339" s="125"/>
      <c r="X339" s="126"/>
      <c r="Y339" s="124"/>
      <c r="Z339" s="127"/>
      <c r="AA339" s="128"/>
      <c r="AB339" s="125"/>
      <c r="AC339" s="125"/>
      <c r="AD339" s="124"/>
      <c r="AE339" s="125"/>
      <c r="AF339" s="48"/>
      <c r="AG339" s="124"/>
      <c r="AH339" s="125"/>
      <c r="AI339" s="48" t="s">
        <v>117</v>
      </c>
      <c r="AJ339" s="124"/>
      <c r="AK339" s="125"/>
      <c r="AL339" s="125"/>
      <c r="AM339" s="124"/>
      <c r="AN339" s="180">
        <f t="shared" si="60"/>
        <v>4</v>
      </c>
      <c r="AO339" s="180">
        <f t="shared" si="61"/>
        <v>3</v>
      </c>
      <c r="AP339" s="47"/>
      <c r="AQ339" s="200">
        <f t="shared" si="62"/>
        <v>1</v>
      </c>
      <c r="AR339" s="200">
        <f t="shared" si="63"/>
        <v>1</v>
      </c>
      <c r="AS339" s="200">
        <f t="shared" si="64"/>
        <v>1</v>
      </c>
      <c r="AT339" s="200">
        <f t="shared" si="65"/>
        <v>1</v>
      </c>
      <c r="AU339" s="34"/>
      <c r="AV339" s="200">
        <f t="shared" si="66"/>
        <v>1</v>
      </c>
      <c r="AW339" s="200">
        <f t="shared" si="67"/>
        <v>1</v>
      </c>
      <c r="AX339" s="200">
        <f t="shared" si="68"/>
        <v>1</v>
      </c>
      <c r="AY339" s="200">
        <f t="shared" si="69"/>
        <v>0</v>
      </c>
      <c r="AZ339" s="200">
        <f t="shared" si="70"/>
        <v>1</v>
      </c>
      <c r="BA339" s="34"/>
      <c r="BB339" s="200">
        <f t="shared" si="71"/>
        <v>1</v>
      </c>
      <c r="BD339" s="222" t="s">
        <v>130</v>
      </c>
      <c r="BE339" s="222"/>
      <c r="BF339" s="222"/>
      <c r="BG339" s="222"/>
      <c r="BH339" s="222"/>
      <c r="BI339" s="222"/>
      <c r="BJ339" s="222"/>
      <c r="BK339" s="222"/>
      <c r="BL339" s="222"/>
      <c r="BM339" s="222"/>
      <c r="BN339" s="222"/>
      <c r="BO339" s="221"/>
      <c r="BP339" s="221"/>
      <c r="BQ339" s="221"/>
      <c r="BR339" s="221"/>
      <c r="BS339" s="221"/>
      <c r="BT339" s="221"/>
      <c r="BU339" s="221"/>
      <c r="BV339" s="221"/>
      <c r="BW339" s="221"/>
      <c r="BX339" s="221"/>
      <c r="BY339" s="221"/>
    </row>
    <row r="340" spans="1:77" ht="18.95" customHeight="1" x14ac:dyDescent="0.25">
      <c r="A340" s="234"/>
      <c r="B340" s="45" t="s">
        <v>5</v>
      </c>
      <c r="C340" s="46">
        <v>42708</v>
      </c>
      <c r="D340" s="47"/>
      <c r="E340" s="48"/>
      <c r="F340" s="48" t="s">
        <v>52</v>
      </c>
      <c r="G340" s="48"/>
      <c r="H340" s="48"/>
      <c r="I340" s="47"/>
      <c r="J340" s="48" t="s">
        <v>115</v>
      </c>
      <c r="K340" s="48" t="s">
        <v>57</v>
      </c>
      <c r="L340" s="48" t="s">
        <v>58</v>
      </c>
      <c r="M340" s="48" t="s">
        <v>112</v>
      </c>
      <c r="N340" s="47"/>
      <c r="O340" s="48" t="s">
        <v>109</v>
      </c>
      <c r="P340" s="48" t="s">
        <v>91</v>
      </c>
      <c r="Q340" s="48" t="s">
        <v>67</v>
      </c>
      <c r="R340" s="48" t="s">
        <v>66</v>
      </c>
      <c r="S340" s="47"/>
      <c r="T340" s="48"/>
      <c r="U340" s="48"/>
      <c r="V340" s="48"/>
      <c r="W340" s="48"/>
      <c r="X340" s="49"/>
      <c r="Y340" s="47"/>
      <c r="Z340" s="85"/>
      <c r="AA340" s="86"/>
      <c r="AB340" s="48"/>
      <c r="AC340" s="48"/>
      <c r="AD340" s="47"/>
      <c r="AE340" s="48"/>
      <c r="AF340" s="48"/>
      <c r="AG340" s="47"/>
      <c r="AH340" s="48"/>
      <c r="AI340" s="48" t="s">
        <v>117</v>
      </c>
      <c r="AJ340" s="47"/>
      <c r="AK340" s="48"/>
      <c r="AL340" s="48"/>
      <c r="AM340" s="47"/>
      <c r="AN340" s="180">
        <f t="shared" si="60"/>
        <v>4</v>
      </c>
      <c r="AO340" s="180">
        <f t="shared" si="61"/>
        <v>4</v>
      </c>
      <c r="AP340" s="47"/>
      <c r="AQ340" s="200">
        <f t="shared" si="62"/>
        <v>1</v>
      </c>
      <c r="AR340" s="200">
        <f t="shared" si="63"/>
        <v>1</v>
      </c>
      <c r="AS340" s="200">
        <f t="shared" si="64"/>
        <v>1</v>
      </c>
      <c r="AT340" s="200">
        <f t="shared" si="65"/>
        <v>1</v>
      </c>
      <c r="AU340" s="34"/>
      <c r="AV340" s="200">
        <f t="shared" si="66"/>
        <v>1</v>
      </c>
      <c r="AW340" s="200">
        <f t="shared" si="67"/>
        <v>1</v>
      </c>
      <c r="AX340" s="200">
        <f t="shared" si="68"/>
        <v>1</v>
      </c>
      <c r="AY340" s="200">
        <f t="shared" si="69"/>
        <v>1</v>
      </c>
      <c r="AZ340" s="200">
        <f t="shared" si="70"/>
        <v>1</v>
      </c>
      <c r="BA340" s="34"/>
      <c r="BB340" s="200">
        <f t="shared" si="71"/>
        <v>1</v>
      </c>
      <c r="BD340" s="218"/>
      <c r="BE340" s="218"/>
      <c r="BF340" s="218"/>
      <c r="BG340" s="218"/>
      <c r="BH340" s="218"/>
      <c r="BI340" s="218"/>
      <c r="BJ340" s="218"/>
      <c r="BK340" s="218"/>
      <c r="BL340" s="218"/>
      <c r="BM340" s="218"/>
      <c r="BN340" s="218"/>
      <c r="BO340" s="221"/>
      <c r="BP340" s="221"/>
      <c r="BQ340" s="221"/>
      <c r="BR340" s="221"/>
      <c r="BS340" s="221"/>
      <c r="BT340" s="221"/>
      <c r="BU340" s="221"/>
      <c r="BV340" s="221"/>
      <c r="BW340" s="221"/>
      <c r="BX340" s="221"/>
      <c r="BY340" s="221"/>
    </row>
    <row r="341" spans="1:77" ht="18.95" customHeight="1" x14ac:dyDescent="0.25">
      <c r="A341" s="232">
        <v>50</v>
      </c>
      <c r="B341" s="32" t="s">
        <v>6</v>
      </c>
      <c r="C341" s="30">
        <v>42709</v>
      </c>
      <c r="D341" s="18"/>
      <c r="E341" s="17"/>
      <c r="F341" s="17" t="s">
        <v>52</v>
      </c>
      <c r="G341" s="17"/>
      <c r="H341" s="17"/>
      <c r="I341" s="18"/>
      <c r="J341" s="17" t="s">
        <v>57</v>
      </c>
      <c r="K341" s="17" t="s">
        <v>112</v>
      </c>
      <c r="L341" s="17" t="s">
        <v>115</v>
      </c>
      <c r="M341" s="17" t="s">
        <v>58</v>
      </c>
      <c r="N341" s="18"/>
      <c r="O341" s="17" t="s">
        <v>67</v>
      </c>
      <c r="P341" s="17" t="s">
        <v>66</v>
      </c>
      <c r="Q341" s="17" t="s">
        <v>109</v>
      </c>
      <c r="R341" s="177" t="s">
        <v>91</v>
      </c>
      <c r="S341" s="18"/>
      <c r="T341" s="17"/>
      <c r="U341" s="17"/>
      <c r="V341" s="17"/>
      <c r="W341" s="17"/>
      <c r="X341" s="18"/>
      <c r="Y341" s="5"/>
      <c r="Z341" s="83"/>
      <c r="AA341" s="82"/>
      <c r="AB341" s="177" t="s">
        <v>17</v>
      </c>
      <c r="AC341" s="44"/>
      <c r="AD341" s="18"/>
      <c r="AE341" s="17" t="s">
        <v>17</v>
      </c>
      <c r="AF341" s="17"/>
      <c r="AG341" s="18"/>
      <c r="AH341" s="17" t="s">
        <v>17</v>
      </c>
      <c r="AI341" s="209"/>
      <c r="AJ341" s="18"/>
      <c r="AK341" s="17" t="s">
        <v>17</v>
      </c>
      <c r="AL341" s="214" t="s">
        <v>117</v>
      </c>
      <c r="AM341" s="18"/>
      <c r="AN341" s="180">
        <f t="shared" si="60"/>
        <v>4</v>
      </c>
      <c r="AO341" s="180">
        <f t="shared" si="61"/>
        <v>4</v>
      </c>
      <c r="AP341" s="18"/>
      <c r="AQ341" s="200">
        <f t="shared" si="62"/>
        <v>1</v>
      </c>
      <c r="AR341" s="200">
        <f t="shared" si="63"/>
        <v>1</v>
      </c>
      <c r="AS341" s="200">
        <f t="shared" si="64"/>
        <v>1</v>
      </c>
      <c r="AT341" s="200">
        <f t="shared" si="65"/>
        <v>1</v>
      </c>
      <c r="AU341" s="34"/>
      <c r="AV341" s="200">
        <f t="shared" si="66"/>
        <v>1</v>
      </c>
      <c r="AW341" s="200">
        <f t="shared" si="67"/>
        <v>1</v>
      </c>
      <c r="AX341" s="200">
        <f t="shared" si="68"/>
        <v>1</v>
      </c>
      <c r="AY341" s="200">
        <f t="shared" si="69"/>
        <v>1</v>
      </c>
      <c r="AZ341" s="200">
        <f t="shared" si="70"/>
        <v>1</v>
      </c>
      <c r="BA341" s="34"/>
      <c r="BB341" s="200">
        <f t="shared" si="71"/>
        <v>1</v>
      </c>
      <c r="BD341" s="218"/>
      <c r="BE341" s="218"/>
      <c r="BF341" s="218"/>
      <c r="BG341" s="218"/>
      <c r="BH341" s="218"/>
      <c r="BI341" s="218"/>
      <c r="BJ341" s="218"/>
      <c r="BK341" s="218"/>
      <c r="BL341" s="218"/>
      <c r="BM341" s="218"/>
      <c r="BN341" s="218"/>
      <c r="BO341" s="221"/>
      <c r="BP341" s="221"/>
      <c r="BQ341" s="221"/>
      <c r="BR341" s="221"/>
      <c r="BS341" s="221"/>
      <c r="BT341" s="221"/>
      <c r="BU341" s="221"/>
      <c r="BV341" s="221"/>
      <c r="BW341" s="221"/>
      <c r="BX341" s="221"/>
      <c r="BY341" s="221"/>
    </row>
    <row r="342" spans="1:77" ht="18.95" customHeight="1" x14ac:dyDescent="0.25">
      <c r="A342" s="233"/>
      <c r="B342" s="32" t="s">
        <v>0</v>
      </c>
      <c r="C342" s="30">
        <v>42710</v>
      </c>
      <c r="D342" s="18"/>
      <c r="E342" s="17"/>
      <c r="F342" s="17" t="s">
        <v>52</v>
      </c>
      <c r="G342" s="17"/>
      <c r="H342" s="17"/>
      <c r="I342" s="18"/>
      <c r="J342" s="17"/>
      <c r="K342" s="17"/>
      <c r="L342" s="17"/>
      <c r="M342" s="17"/>
      <c r="N342" s="18"/>
      <c r="O342" s="17" t="s">
        <v>57</v>
      </c>
      <c r="P342" s="17" t="s">
        <v>115</v>
      </c>
      <c r="Q342" s="17" t="s">
        <v>112</v>
      </c>
      <c r="R342" s="177" t="s">
        <v>58</v>
      </c>
      <c r="S342" s="18"/>
      <c r="T342" s="17" t="s">
        <v>109</v>
      </c>
      <c r="U342" s="17" t="s">
        <v>66</v>
      </c>
      <c r="V342" s="17" t="s">
        <v>91</v>
      </c>
      <c r="W342" s="17" t="s">
        <v>67</v>
      </c>
      <c r="X342" s="18"/>
      <c r="Y342" s="5"/>
      <c r="Z342" s="83"/>
      <c r="AA342" s="82"/>
      <c r="AB342" s="177" t="s">
        <v>17</v>
      </c>
      <c r="AC342" s="44"/>
      <c r="AD342" s="18"/>
      <c r="AE342" s="17" t="s">
        <v>17</v>
      </c>
      <c r="AF342" s="17"/>
      <c r="AG342" s="18"/>
      <c r="AH342" s="17" t="s">
        <v>17</v>
      </c>
      <c r="AI342" s="209"/>
      <c r="AJ342" s="18"/>
      <c r="AK342" s="17" t="s">
        <v>17</v>
      </c>
      <c r="AL342" s="214" t="s">
        <v>117</v>
      </c>
      <c r="AM342" s="18"/>
      <c r="AN342" s="180">
        <f t="shared" si="60"/>
        <v>4</v>
      </c>
      <c r="AO342" s="180">
        <f t="shared" si="61"/>
        <v>4</v>
      </c>
      <c r="AP342" s="18"/>
      <c r="AQ342" s="200">
        <f t="shared" si="62"/>
        <v>1</v>
      </c>
      <c r="AR342" s="200">
        <f t="shared" si="63"/>
        <v>1</v>
      </c>
      <c r="AS342" s="200">
        <f t="shared" si="64"/>
        <v>1</v>
      </c>
      <c r="AT342" s="200">
        <f t="shared" si="65"/>
        <v>1</v>
      </c>
      <c r="AU342" s="34"/>
      <c r="AV342" s="200">
        <f t="shared" si="66"/>
        <v>1</v>
      </c>
      <c r="AW342" s="200">
        <f t="shared" si="67"/>
        <v>1</v>
      </c>
      <c r="AX342" s="200">
        <f t="shared" si="68"/>
        <v>1</v>
      </c>
      <c r="AY342" s="200">
        <f t="shared" si="69"/>
        <v>1</v>
      </c>
      <c r="AZ342" s="200">
        <f t="shared" si="70"/>
        <v>1</v>
      </c>
      <c r="BA342" s="34"/>
      <c r="BB342" s="200">
        <f t="shared" si="71"/>
        <v>1</v>
      </c>
      <c r="BD342" s="218"/>
      <c r="BE342" s="218"/>
      <c r="BF342" s="218"/>
      <c r="BG342" s="218"/>
      <c r="BH342" s="218"/>
      <c r="BI342" s="218"/>
      <c r="BJ342" s="218"/>
      <c r="BK342" s="218"/>
      <c r="BL342" s="218"/>
      <c r="BM342" s="218"/>
      <c r="BN342" s="218"/>
      <c r="BO342" s="221"/>
      <c r="BP342" s="221"/>
      <c r="BQ342" s="221"/>
      <c r="BR342" s="221"/>
      <c r="BS342" s="221"/>
      <c r="BT342" s="221"/>
      <c r="BU342" s="221"/>
      <c r="BV342" s="221"/>
      <c r="BW342" s="221"/>
      <c r="BX342" s="221"/>
      <c r="BY342" s="221"/>
    </row>
    <row r="343" spans="1:77" ht="18.95" customHeight="1" x14ac:dyDescent="0.25">
      <c r="A343" s="233"/>
      <c r="B343" s="32" t="s">
        <v>1</v>
      </c>
      <c r="C343" s="30">
        <v>42711</v>
      </c>
      <c r="D343" s="18"/>
      <c r="E343" s="17"/>
      <c r="F343" s="17"/>
      <c r="G343" s="17"/>
      <c r="H343" s="17"/>
      <c r="I343" s="18"/>
      <c r="J343" s="17"/>
      <c r="K343" s="17"/>
      <c r="L343" s="17"/>
      <c r="M343" s="17"/>
      <c r="N343" s="18"/>
      <c r="O343" s="17" t="s">
        <v>112</v>
      </c>
      <c r="P343" s="17" t="s">
        <v>57</v>
      </c>
      <c r="Q343" s="17" t="s">
        <v>58</v>
      </c>
      <c r="R343" s="177" t="s">
        <v>115</v>
      </c>
      <c r="S343" s="18"/>
      <c r="T343" s="17" t="s">
        <v>67</v>
      </c>
      <c r="U343" s="17" t="s">
        <v>91</v>
      </c>
      <c r="V343" s="17" t="s">
        <v>66</v>
      </c>
      <c r="W343" s="17" t="s">
        <v>116</v>
      </c>
      <c r="X343" s="18"/>
      <c r="Y343" s="5"/>
      <c r="Z343" s="83"/>
      <c r="AA343" s="82"/>
      <c r="AB343" s="177" t="s">
        <v>17</v>
      </c>
      <c r="AC343" s="44"/>
      <c r="AD343" s="18"/>
      <c r="AE343" s="17" t="s">
        <v>17</v>
      </c>
      <c r="AF343" s="17"/>
      <c r="AG343" s="18"/>
      <c r="AH343" s="17" t="s">
        <v>17</v>
      </c>
      <c r="AI343" s="209"/>
      <c r="AJ343" s="18"/>
      <c r="AK343" s="17" t="s">
        <v>17</v>
      </c>
      <c r="AL343" s="214" t="s">
        <v>117</v>
      </c>
      <c r="AM343" s="18"/>
      <c r="AN343" s="180">
        <f t="shared" si="60"/>
        <v>4</v>
      </c>
      <c r="AO343" s="180">
        <f t="shared" si="61"/>
        <v>4</v>
      </c>
      <c r="AP343" s="18"/>
      <c r="AQ343" s="200">
        <f t="shared" si="62"/>
        <v>1</v>
      </c>
      <c r="AR343" s="200">
        <f t="shared" si="63"/>
        <v>1</v>
      </c>
      <c r="AS343" s="200">
        <f t="shared" si="64"/>
        <v>1</v>
      </c>
      <c r="AT343" s="200">
        <f t="shared" si="65"/>
        <v>1</v>
      </c>
      <c r="AU343" s="34"/>
      <c r="AV343" s="200">
        <f t="shared" si="66"/>
        <v>1</v>
      </c>
      <c r="AW343" s="200">
        <f t="shared" si="67"/>
        <v>1</v>
      </c>
      <c r="AX343" s="200">
        <f t="shared" si="68"/>
        <v>1</v>
      </c>
      <c r="AY343" s="200">
        <f t="shared" si="69"/>
        <v>1</v>
      </c>
      <c r="AZ343" s="200">
        <f t="shared" si="70"/>
        <v>1</v>
      </c>
      <c r="BA343" s="34"/>
      <c r="BB343" s="200">
        <f t="shared" si="71"/>
        <v>1</v>
      </c>
      <c r="BD343" s="218"/>
      <c r="BE343" s="218"/>
      <c r="BF343" s="218"/>
      <c r="BG343" s="218"/>
      <c r="BH343" s="218"/>
      <c r="BI343" s="218"/>
      <c r="BJ343" s="218"/>
      <c r="BK343" s="218"/>
      <c r="BL343" s="218"/>
      <c r="BM343" s="218"/>
      <c r="BN343" s="218"/>
      <c r="BO343" s="221"/>
      <c r="BP343" s="221"/>
      <c r="BQ343" s="221"/>
      <c r="BR343" s="221"/>
      <c r="BS343" s="221"/>
      <c r="BT343" s="221"/>
      <c r="BU343" s="221"/>
      <c r="BV343" s="221"/>
      <c r="BW343" s="221"/>
      <c r="BX343" s="221"/>
      <c r="BY343" s="221"/>
    </row>
    <row r="344" spans="1:77" ht="18.95" customHeight="1" x14ac:dyDescent="0.25">
      <c r="A344" s="233"/>
      <c r="B344" s="32" t="s">
        <v>2</v>
      </c>
      <c r="C344" s="30">
        <v>42712</v>
      </c>
      <c r="D344" s="18"/>
      <c r="E344" s="17" t="s">
        <v>66</v>
      </c>
      <c r="F344" s="17" t="s">
        <v>109</v>
      </c>
      <c r="G344" s="17" t="s">
        <v>91</v>
      </c>
      <c r="H344" s="17" t="s">
        <v>67</v>
      </c>
      <c r="I344" s="18"/>
      <c r="J344" s="17"/>
      <c r="K344" s="17"/>
      <c r="L344" s="17"/>
      <c r="M344" s="17"/>
      <c r="N344" s="18"/>
      <c r="O344" s="17"/>
      <c r="P344" s="17"/>
      <c r="Q344" s="17"/>
      <c r="R344" s="177"/>
      <c r="S344" s="18"/>
      <c r="T344" s="17" t="s">
        <v>57</v>
      </c>
      <c r="U344" s="17" t="s">
        <v>58</v>
      </c>
      <c r="V344" s="17" t="s">
        <v>115</v>
      </c>
      <c r="W344" s="17" t="s">
        <v>112</v>
      </c>
      <c r="X344" s="18"/>
      <c r="Y344" s="5"/>
      <c r="Z344" s="83"/>
      <c r="AA344" s="82"/>
      <c r="AB344" s="177" t="s">
        <v>17</v>
      </c>
      <c r="AC344" s="44"/>
      <c r="AD344" s="18"/>
      <c r="AE344" s="17" t="s">
        <v>17</v>
      </c>
      <c r="AF344" s="17"/>
      <c r="AG344" s="18"/>
      <c r="AH344" s="17" t="s">
        <v>17</v>
      </c>
      <c r="AI344" s="209"/>
      <c r="AJ344" s="18"/>
      <c r="AK344" s="17" t="s">
        <v>17</v>
      </c>
      <c r="AL344" s="214" t="s">
        <v>117</v>
      </c>
      <c r="AM344" s="18"/>
      <c r="AN344" s="180">
        <f t="shared" si="60"/>
        <v>4</v>
      </c>
      <c r="AO344" s="180">
        <f t="shared" si="61"/>
        <v>4</v>
      </c>
      <c r="AP344" s="18"/>
      <c r="AQ344" s="200">
        <f t="shared" si="62"/>
        <v>1</v>
      </c>
      <c r="AR344" s="200">
        <f t="shared" si="63"/>
        <v>1</v>
      </c>
      <c r="AS344" s="200">
        <f t="shared" si="64"/>
        <v>1</v>
      </c>
      <c r="AT344" s="200">
        <f t="shared" si="65"/>
        <v>1</v>
      </c>
      <c r="AU344" s="34"/>
      <c r="AV344" s="200">
        <f t="shared" si="66"/>
        <v>1</v>
      </c>
      <c r="AW344" s="200">
        <f t="shared" si="67"/>
        <v>1</v>
      </c>
      <c r="AX344" s="200">
        <f t="shared" si="68"/>
        <v>1</v>
      </c>
      <c r="AY344" s="200">
        <f t="shared" si="69"/>
        <v>1</v>
      </c>
      <c r="AZ344" s="200">
        <f t="shared" si="70"/>
        <v>1</v>
      </c>
      <c r="BA344" s="34"/>
      <c r="BB344" s="200">
        <f t="shared" si="71"/>
        <v>1</v>
      </c>
      <c r="BD344" s="218"/>
      <c r="BE344" s="218"/>
      <c r="BF344" s="218"/>
      <c r="BG344" s="218"/>
      <c r="BH344" s="218"/>
      <c r="BI344" s="218"/>
      <c r="BJ344" s="218"/>
      <c r="BK344" s="218"/>
      <c r="BL344" s="218"/>
      <c r="BM344" s="218"/>
      <c r="BN344" s="218"/>
      <c r="BO344" s="221"/>
      <c r="BP344" s="221"/>
      <c r="BQ344" s="221"/>
      <c r="BR344" s="221"/>
      <c r="BS344" s="221"/>
      <c r="BT344" s="221"/>
      <c r="BU344" s="221"/>
      <c r="BV344" s="221"/>
      <c r="BW344" s="221"/>
      <c r="BX344" s="221"/>
      <c r="BY344" s="221"/>
    </row>
    <row r="345" spans="1:77" ht="18.95" customHeight="1" x14ac:dyDescent="0.25">
      <c r="A345" s="233"/>
      <c r="B345" s="32" t="s">
        <v>3</v>
      </c>
      <c r="C345" s="30">
        <v>42713</v>
      </c>
      <c r="D345" s="18"/>
      <c r="E345" s="17" t="s">
        <v>91</v>
      </c>
      <c r="F345" s="17" t="s">
        <v>67</v>
      </c>
      <c r="G345" s="17" t="s">
        <v>66</v>
      </c>
      <c r="H345" s="17" t="s">
        <v>109</v>
      </c>
      <c r="I345" s="18"/>
      <c r="J345" s="17"/>
      <c r="K345" s="17"/>
      <c r="L345" s="17"/>
      <c r="M345" s="17"/>
      <c r="N345" s="18"/>
      <c r="O345" s="17"/>
      <c r="P345" s="17"/>
      <c r="Q345" s="17"/>
      <c r="R345" s="177"/>
      <c r="S345" s="18"/>
      <c r="T345" s="17" t="s">
        <v>112</v>
      </c>
      <c r="U345" s="17" t="s">
        <v>115</v>
      </c>
      <c r="V345" s="17" t="s">
        <v>57</v>
      </c>
      <c r="W345" s="17" t="s">
        <v>58</v>
      </c>
      <c r="X345" s="18"/>
      <c r="Y345" s="5"/>
      <c r="Z345" s="83"/>
      <c r="AA345" s="82"/>
      <c r="AB345" s="177" t="s">
        <v>16</v>
      </c>
      <c r="AC345" s="44"/>
      <c r="AD345" s="18"/>
      <c r="AE345" s="17" t="s">
        <v>16</v>
      </c>
      <c r="AF345" s="17"/>
      <c r="AG345" s="18"/>
      <c r="AH345" s="17" t="s">
        <v>16</v>
      </c>
      <c r="AI345" s="209"/>
      <c r="AJ345" s="18"/>
      <c r="AK345" s="17" t="s">
        <v>16</v>
      </c>
      <c r="AL345" s="214" t="s">
        <v>117</v>
      </c>
      <c r="AM345" s="18"/>
      <c r="AN345" s="180">
        <f t="shared" si="60"/>
        <v>4</v>
      </c>
      <c r="AO345" s="180">
        <f t="shared" si="61"/>
        <v>4</v>
      </c>
      <c r="AP345" s="18"/>
      <c r="AQ345" s="200">
        <f t="shared" si="62"/>
        <v>1</v>
      </c>
      <c r="AR345" s="200">
        <f t="shared" si="63"/>
        <v>1</v>
      </c>
      <c r="AS345" s="200">
        <f t="shared" si="64"/>
        <v>1</v>
      </c>
      <c r="AT345" s="200">
        <f t="shared" si="65"/>
        <v>1</v>
      </c>
      <c r="AU345" s="34"/>
      <c r="AV345" s="200">
        <f t="shared" si="66"/>
        <v>1</v>
      </c>
      <c r="AW345" s="200">
        <f t="shared" si="67"/>
        <v>1</v>
      </c>
      <c r="AX345" s="200">
        <f t="shared" si="68"/>
        <v>1</v>
      </c>
      <c r="AY345" s="200">
        <f t="shared" si="69"/>
        <v>1</v>
      </c>
      <c r="AZ345" s="200">
        <f t="shared" si="70"/>
        <v>1</v>
      </c>
      <c r="BA345" s="34"/>
      <c r="BB345" s="200">
        <f t="shared" si="71"/>
        <v>1</v>
      </c>
      <c r="BD345" s="218"/>
      <c r="BE345" s="218"/>
      <c r="BF345" s="218"/>
      <c r="BG345" s="218"/>
      <c r="BH345" s="218"/>
      <c r="BI345" s="218"/>
      <c r="BJ345" s="218"/>
      <c r="BK345" s="218"/>
      <c r="BL345" s="218"/>
      <c r="BM345" s="218"/>
      <c r="BN345" s="218"/>
      <c r="BO345" s="221"/>
      <c r="BP345" s="221"/>
      <c r="BQ345" s="221"/>
      <c r="BR345" s="221"/>
      <c r="BS345" s="221"/>
      <c r="BT345" s="221"/>
      <c r="BU345" s="221"/>
      <c r="BV345" s="221"/>
      <c r="BW345" s="221"/>
      <c r="BX345" s="221"/>
      <c r="BY345" s="221"/>
    </row>
    <row r="346" spans="1:77" ht="18.95" customHeight="1" x14ac:dyDescent="0.25">
      <c r="A346" s="233"/>
      <c r="B346" s="45" t="s">
        <v>4</v>
      </c>
      <c r="C346" s="46">
        <v>42714</v>
      </c>
      <c r="D346" s="47"/>
      <c r="E346" s="48" t="s">
        <v>58</v>
      </c>
      <c r="F346" s="48" t="s">
        <v>57</v>
      </c>
      <c r="G346" s="48" t="s">
        <v>115</v>
      </c>
      <c r="H346" s="48" t="s">
        <v>112</v>
      </c>
      <c r="I346" s="47"/>
      <c r="J346" s="48" t="s">
        <v>67</v>
      </c>
      <c r="K346" s="48" t="s">
        <v>66</v>
      </c>
      <c r="L346" s="48" t="s">
        <v>109</v>
      </c>
      <c r="M346" s="48" t="s">
        <v>91</v>
      </c>
      <c r="N346" s="47"/>
      <c r="O346" s="48"/>
      <c r="P346" s="48"/>
      <c r="Q346" s="48"/>
      <c r="R346" s="48"/>
      <c r="S346" s="47"/>
      <c r="T346" s="48"/>
      <c r="U346" s="48"/>
      <c r="V346" s="48"/>
      <c r="W346" s="48"/>
      <c r="X346" s="49"/>
      <c r="Y346" s="47"/>
      <c r="Z346" s="85"/>
      <c r="AA346" s="86"/>
      <c r="AB346" s="48"/>
      <c r="AC346" s="48"/>
      <c r="AD346" s="47"/>
      <c r="AE346" s="48"/>
      <c r="AF346" s="48"/>
      <c r="AG346" s="47"/>
      <c r="AH346" s="48"/>
      <c r="AI346" s="48"/>
      <c r="AJ346" s="47"/>
      <c r="AK346" s="48"/>
      <c r="AL346" s="48" t="s">
        <v>117</v>
      </c>
      <c r="AM346" s="47"/>
      <c r="AN346" s="180">
        <f t="shared" si="60"/>
        <v>4</v>
      </c>
      <c r="AO346" s="180">
        <f t="shared" si="61"/>
        <v>4</v>
      </c>
      <c r="AP346" s="47"/>
      <c r="AQ346" s="200">
        <f t="shared" si="62"/>
        <v>1</v>
      </c>
      <c r="AR346" s="200">
        <f t="shared" si="63"/>
        <v>1</v>
      </c>
      <c r="AS346" s="200">
        <f t="shared" si="64"/>
        <v>1</v>
      </c>
      <c r="AT346" s="200">
        <f t="shared" si="65"/>
        <v>1</v>
      </c>
      <c r="AU346" s="34"/>
      <c r="AV346" s="200">
        <f t="shared" si="66"/>
        <v>1</v>
      </c>
      <c r="AW346" s="200">
        <f t="shared" si="67"/>
        <v>1</v>
      </c>
      <c r="AX346" s="200">
        <f t="shared" si="68"/>
        <v>1</v>
      </c>
      <c r="AY346" s="200">
        <f t="shared" si="69"/>
        <v>1</v>
      </c>
      <c r="AZ346" s="200">
        <f t="shared" si="70"/>
        <v>1</v>
      </c>
      <c r="BA346" s="34"/>
      <c r="BB346" s="200">
        <f t="shared" si="71"/>
        <v>1</v>
      </c>
      <c r="BD346" s="218"/>
      <c r="BE346" s="218"/>
      <c r="BF346" s="218"/>
      <c r="BG346" s="218"/>
      <c r="BH346" s="218"/>
      <c r="BI346" s="218"/>
      <c r="BJ346" s="218"/>
      <c r="BK346" s="218"/>
      <c r="BL346" s="218"/>
      <c r="BM346" s="218"/>
      <c r="BN346" s="218"/>
      <c r="BO346" s="221"/>
      <c r="BP346" s="221"/>
      <c r="BQ346" s="221"/>
      <c r="BR346" s="221"/>
      <c r="BS346" s="221"/>
      <c r="BT346" s="221"/>
      <c r="BU346" s="221"/>
      <c r="BV346" s="221"/>
      <c r="BW346" s="221"/>
      <c r="BX346" s="221"/>
      <c r="BY346" s="221"/>
    </row>
    <row r="347" spans="1:77" ht="18.95" customHeight="1" x14ac:dyDescent="0.25">
      <c r="A347" s="234"/>
      <c r="B347" s="45" t="s">
        <v>5</v>
      </c>
      <c r="C347" s="46">
        <v>42715</v>
      </c>
      <c r="D347" s="47"/>
      <c r="E347" s="48" t="s">
        <v>115</v>
      </c>
      <c r="F347" s="48" t="s">
        <v>112</v>
      </c>
      <c r="G347" s="48" t="s">
        <v>57</v>
      </c>
      <c r="H347" s="48" t="s">
        <v>58</v>
      </c>
      <c r="I347" s="47"/>
      <c r="J347" s="48" t="s">
        <v>109</v>
      </c>
      <c r="K347" s="48" t="s">
        <v>91</v>
      </c>
      <c r="L347" s="48" t="s">
        <v>67</v>
      </c>
      <c r="M347" s="48" t="s">
        <v>66</v>
      </c>
      <c r="N347" s="47"/>
      <c r="O347" s="48"/>
      <c r="P347" s="48"/>
      <c r="Q347" s="48"/>
      <c r="R347" s="48"/>
      <c r="S347" s="47"/>
      <c r="T347" s="48"/>
      <c r="U347" s="48"/>
      <c r="V347" s="48"/>
      <c r="W347" s="48"/>
      <c r="X347" s="49"/>
      <c r="Y347" s="47"/>
      <c r="Z347" s="85"/>
      <c r="AA347" s="86"/>
      <c r="AB347" s="48"/>
      <c r="AC347" s="48"/>
      <c r="AD347" s="47"/>
      <c r="AE347" s="48"/>
      <c r="AF347" s="48"/>
      <c r="AG347" s="47"/>
      <c r="AH347" s="48"/>
      <c r="AI347" s="48"/>
      <c r="AJ347" s="47"/>
      <c r="AK347" s="48"/>
      <c r="AL347" s="48" t="s">
        <v>117</v>
      </c>
      <c r="AM347" s="47"/>
      <c r="AN347" s="180">
        <f t="shared" si="60"/>
        <v>4</v>
      </c>
      <c r="AO347" s="180">
        <f t="shared" si="61"/>
        <v>4</v>
      </c>
      <c r="AP347" s="47"/>
      <c r="AQ347" s="200">
        <f t="shared" si="62"/>
        <v>1</v>
      </c>
      <c r="AR347" s="200">
        <f t="shared" si="63"/>
        <v>1</v>
      </c>
      <c r="AS347" s="200">
        <f t="shared" si="64"/>
        <v>1</v>
      </c>
      <c r="AT347" s="200">
        <f t="shared" si="65"/>
        <v>1</v>
      </c>
      <c r="AU347" s="34"/>
      <c r="AV347" s="200">
        <f t="shared" si="66"/>
        <v>1</v>
      </c>
      <c r="AW347" s="200">
        <f t="shared" si="67"/>
        <v>1</v>
      </c>
      <c r="AX347" s="200">
        <f t="shared" si="68"/>
        <v>1</v>
      </c>
      <c r="AY347" s="200">
        <f t="shared" si="69"/>
        <v>1</v>
      </c>
      <c r="AZ347" s="200">
        <f t="shared" si="70"/>
        <v>1</v>
      </c>
      <c r="BA347" s="34"/>
      <c r="BB347" s="200">
        <f t="shared" si="71"/>
        <v>1</v>
      </c>
      <c r="BD347" s="218"/>
      <c r="BE347" s="218"/>
      <c r="BF347" s="218"/>
      <c r="BG347" s="218"/>
      <c r="BH347" s="218"/>
      <c r="BI347" s="218"/>
      <c r="BJ347" s="218"/>
      <c r="BK347" s="218"/>
      <c r="BL347" s="218"/>
      <c r="BM347" s="218"/>
      <c r="BN347" s="218"/>
      <c r="BO347" s="221"/>
      <c r="BP347" s="221"/>
      <c r="BQ347" s="221"/>
      <c r="BR347" s="221"/>
      <c r="BS347" s="221"/>
      <c r="BT347" s="221"/>
      <c r="BU347" s="221"/>
      <c r="BV347" s="221"/>
      <c r="BW347" s="221"/>
      <c r="BX347" s="221"/>
      <c r="BY347" s="221"/>
    </row>
    <row r="348" spans="1:77" ht="18.95" customHeight="1" x14ac:dyDescent="0.25">
      <c r="A348" s="111">
        <v>51</v>
      </c>
      <c r="B348" s="32" t="s">
        <v>6</v>
      </c>
      <c r="C348" s="30">
        <v>42716</v>
      </c>
      <c r="D348" s="18"/>
      <c r="E348" s="17"/>
      <c r="F348" s="17"/>
      <c r="G348" s="17"/>
      <c r="H348" s="17"/>
      <c r="I348" s="18"/>
      <c r="J348" s="17" t="s">
        <v>112</v>
      </c>
      <c r="K348" s="17" t="s">
        <v>58</v>
      </c>
      <c r="L348" s="17" t="s">
        <v>57</v>
      </c>
      <c r="M348" s="17" t="s">
        <v>115</v>
      </c>
      <c r="N348" s="18"/>
      <c r="O348" s="17" t="s">
        <v>66</v>
      </c>
      <c r="P348" s="17" t="s">
        <v>67</v>
      </c>
      <c r="Q348" s="17" t="s">
        <v>91</v>
      </c>
      <c r="R348" s="177" t="s">
        <v>109</v>
      </c>
      <c r="S348" s="18"/>
      <c r="T348" s="17"/>
      <c r="U348" s="17"/>
      <c r="V348" s="17"/>
      <c r="W348" s="17"/>
      <c r="X348" s="18"/>
      <c r="Y348" s="5"/>
      <c r="Z348" s="83"/>
      <c r="AA348" s="82"/>
      <c r="AB348" s="177" t="s">
        <v>17</v>
      </c>
      <c r="AC348" s="214" t="s">
        <v>117</v>
      </c>
      <c r="AD348" s="18"/>
      <c r="AE348" s="17" t="s">
        <v>17</v>
      </c>
      <c r="AF348" s="17"/>
      <c r="AG348" s="18"/>
      <c r="AH348" s="17" t="s">
        <v>17</v>
      </c>
      <c r="AI348" s="17"/>
      <c r="AJ348" s="18"/>
      <c r="AK348" s="17" t="s">
        <v>17</v>
      </c>
      <c r="AL348" s="209"/>
      <c r="AM348" s="18"/>
      <c r="AN348" s="180">
        <f t="shared" si="60"/>
        <v>4</v>
      </c>
      <c r="AO348" s="180">
        <f t="shared" si="61"/>
        <v>4</v>
      </c>
      <c r="AP348" s="18"/>
      <c r="AQ348" s="200">
        <f t="shared" si="62"/>
        <v>1</v>
      </c>
      <c r="AR348" s="200">
        <f t="shared" si="63"/>
        <v>1</v>
      </c>
      <c r="AS348" s="200">
        <f t="shared" si="64"/>
        <v>1</v>
      </c>
      <c r="AT348" s="200">
        <f t="shared" si="65"/>
        <v>1</v>
      </c>
      <c r="AU348" s="34"/>
      <c r="AV348" s="200">
        <f t="shared" si="66"/>
        <v>1</v>
      </c>
      <c r="AW348" s="200">
        <f t="shared" si="67"/>
        <v>1</v>
      </c>
      <c r="AX348" s="200">
        <f t="shared" si="68"/>
        <v>1</v>
      </c>
      <c r="AY348" s="200">
        <f t="shared" si="69"/>
        <v>1</v>
      </c>
      <c r="AZ348" s="200">
        <f t="shared" si="70"/>
        <v>1</v>
      </c>
      <c r="BA348" s="34"/>
      <c r="BB348" s="200">
        <f t="shared" si="71"/>
        <v>1</v>
      </c>
      <c r="BD348" s="218"/>
      <c r="BE348" s="218"/>
      <c r="BF348" s="218"/>
      <c r="BG348" s="218"/>
      <c r="BH348" s="218"/>
      <c r="BI348" s="218"/>
      <c r="BJ348" s="218"/>
      <c r="BK348" s="218"/>
      <c r="BL348" s="218"/>
      <c r="BM348" s="218"/>
      <c r="BN348" s="218"/>
      <c r="BO348" s="221"/>
      <c r="BP348" s="221"/>
      <c r="BQ348" s="221"/>
      <c r="BR348" s="221"/>
      <c r="BS348" s="221"/>
      <c r="BT348" s="221"/>
      <c r="BU348" s="221"/>
      <c r="BV348" s="221"/>
      <c r="BW348" s="221"/>
      <c r="BX348" s="221"/>
      <c r="BY348" s="221"/>
    </row>
    <row r="349" spans="1:77" ht="18.95" customHeight="1" x14ac:dyDescent="0.25">
      <c r="A349" s="112"/>
      <c r="B349" s="32" t="s">
        <v>0</v>
      </c>
      <c r="C349" s="30">
        <v>42717</v>
      </c>
      <c r="D349" s="18"/>
      <c r="E349" s="17"/>
      <c r="F349" s="17"/>
      <c r="G349" s="17"/>
      <c r="H349" s="17"/>
      <c r="I349" s="18"/>
      <c r="J349" s="17" t="s">
        <v>58</v>
      </c>
      <c r="K349" s="17" t="s">
        <v>115</v>
      </c>
      <c r="L349" s="17" t="s">
        <v>112</v>
      </c>
      <c r="M349" s="17" t="s">
        <v>57</v>
      </c>
      <c r="N349" s="18"/>
      <c r="O349" s="17" t="s">
        <v>91</v>
      </c>
      <c r="P349" s="17" t="s">
        <v>109</v>
      </c>
      <c r="Q349" s="17" t="s">
        <v>66</v>
      </c>
      <c r="R349" s="177" t="s">
        <v>67</v>
      </c>
      <c r="S349" s="18"/>
      <c r="T349" s="17"/>
      <c r="U349" s="17"/>
      <c r="V349" s="17"/>
      <c r="W349" s="17"/>
      <c r="X349" s="18"/>
      <c r="Y349" s="5"/>
      <c r="Z349" s="83"/>
      <c r="AA349" s="82"/>
      <c r="AB349" s="177" t="s">
        <v>17</v>
      </c>
      <c r="AC349" s="214" t="s">
        <v>117</v>
      </c>
      <c r="AD349" s="18"/>
      <c r="AE349" s="17" t="s">
        <v>17</v>
      </c>
      <c r="AF349" s="17"/>
      <c r="AG349" s="33"/>
      <c r="AH349" s="17" t="s">
        <v>17</v>
      </c>
      <c r="AI349" s="17"/>
      <c r="AJ349" s="18"/>
      <c r="AK349" s="17" t="s">
        <v>17</v>
      </c>
      <c r="AL349" s="209"/>
      <c r="AM349" s="18"/>
      <c r="AN349" s="180">
        <f t="shared" si="60"/>
        <v>4</v>
      </c>
      <c r="AO349" s="180">
        <f t="shared" si="61"/>
        <v>4</v>
      </c>
      <c r="AP349" s="18"/>
      <c r="AQ349" s="200">
        <f t="shared" si="62"/>
        <v>1</v>
      </c>
      <c r="AR349" s="200">
        <f t="shared" si="63"/>
        <v>1</v>
      </c>
      <c r="AS349" s="200">
        <f t="shared" si="64"/>
        <v>1</v>
      </c>
      <c r="AT349" s="200">
        <f t="shared" si="65"/>
        <v>1</v>
      </c>
      <c r="AU349" s="34"/>
      <c r="AV349" s="200">
        <f t="shared" si="66"/>
        <v>1</v>
      </c>
      <c r="AW349" s="200">
        <f t="shared" si="67"/>
        <v>1</v>
      </c>
      <c r="AX349" s="200">
        <f t="shared" si="68"/>
        <v>1</v>
      </c>
      <c r="AY349" s="200">
        <f t="shared" si="69"/>
        <v>1</v>
      </c>
      <c r="AZ349" s="200">
        <f t="shared" si="70"/>
        <v>1</v>
      </c>
      <c r="BA349" s="34"/>
      <c r="BB349" s="200">
        <f t="shared" si="71"/>
        <v>1</v>
      </c>
      <c r="BD349" s="218"/>
      <c r="BE349" s="218"/>
      <c r="BF349" s="218"/>
      <c r="BG349" s="218"/>
      <c r="BH349" s="218"/>
      <c r="BI349" s="218"/>
      <c r="BJ349" s="218"/>
      <c r="BK349" s="218"/>
      <c r="BL349" s="218"/>
      <c r="BM349" s="218"/>
      <c r="BN349" s="218"/>
      <c r="BO349" s="221"/>
      <c r="BP349" s="221"/>
      <c r="BQ349" s="221"/>
      <c r="BR349" s="221"/>
      <c r="BS349" s="221"/>
      <c r="BT349" s="221"/>
      <c r="BU349" s="221"/>
      <c r="BV349" s="221"/>
      <c r="BW349" s="221"/>
      <c r="BX349" s="221"/>
      <c r="BY349" s="221"/>
    </row>
    <row r="350" spans="1:77" ht="18.95" customHeight="1" x14ac:dyDescent="0.25">
      <c r="A350" s="112"/>
      <c r="B350" s="32" t="s">
        <v>1</v>
      </c>
      <c r="C350" s="30">
        <v>42718</v>
      </c>
      <c r="D350" s="18"/>
      <c r="E350" s="17"/>
      <c r="F350" s="17"/>
      <c r="G350" s="17"/>
      <c r="H350" s="17"/>
      <c r="I350" s="18"/>
      <c r="J350" s="17"/>
      <c r="K350" s="17"/>
      <c r="L350" s="17"/>
      <c r="M350" s="17"/>
      <c r="N350" s="18"/>
      <c r="O350" s="17" t="s">
        <v>58</v>
      </c>
      <c r="P350" s="17" t="s">
        <v>112</v>
      </c>
      <c r="Q350" s="17" t="s">
        <v>115</v>
      </c>
      <c r="R350" s="177" t="s">
        <v>57</v>
      </c>
      <c r="S350" s="18"/>
      <c r="T350" s="17" t="s">
        <v>66</v>
      </c>
      <c r="U350" s="17" t="s">
        <v>116</v>
      </c>
      <c r="V350" s="17" t="s">
        <v>67</v>
      </c>
      <c r="W350" s="17" t="s">
        <v>91</v>
      </c>
      <c r="X350" s="18"/>
      <c r="Y350" s="5"/>
      <c r="Z350" s="83"/>
      <c r="AA350" s="82"/>
      <c r="AB350" s="177" t="s">
        <v>17</v>
      </c>
      <c r="AC350" s="214" t="s">
        <v>117</v>
      </c>
      <c r="AD350" s="18"/>
      <c r="AE350" s="17" t="s">
        <v>17</v>
      </c>
      <c r="AF350" s="17"/>
      <c r="AG350" s="33"/>
      <c r="AH350" s="17" t="s">
        <v>17</v>
      </c>
      <c r="AI350" s="17"/>
      <c r="AJ350" s="18"/>
      <c r="AK350" s="17" t="s">
        <v>17</v>
      </c>
      <c r="AL350" s="209"/>
      <c r="AM350" s="18"/>
      <c r="AN350" s="180">
        <f t="shared" si="60"/>
        <v>4</v>
      </c>
      <c r="AO350" s="180">
        <f t="shared" si="61"/>
        <v>4</v>
      </c>
      <c r="AP350" s="18"/>
      <c r="AQ350" s="200">
        <f t="shared" si="62"/>
        <v>1</v>
      </c>
      <c r="AR350" s="200">
        <f t="shared" si="63"/>
        <v>1</v>
      </c>
      <c r="AS350" s="200">
        <f t="shared" si="64"/>
        <v>1</v>
      </c>
      <c r="AT350" s="200">
        <f t="shared" si="65"/>
        <v>1</v>
      </c>
      <c r="AU350" s="34"/>
      <c r="AV350" s="200">
        <f t="shared" si="66"/>
        <v>1</v>
      </c>
      <c r="AW350" s="200">
        <f t="shared" si="67"/>
        <v>1</v>
      </c>
      <c r="AX350" s="200">
        <f t="shared" si="68"/>
        <v>1</v>
      </c>
      <c r="AY350" s="200">
        <f t="shared" si="69"/>
        <v>1</v>
      </c>
      <c r="AZ350" s="200">
        <f t="shared" si="70"/>
        <v>1</v>
      </c>
      <c r="BA350" s="34"/>
      <c r="BB350" s="200">
        <f t="shared" si="71"/>
        <v>1</v>
      </c>
      <c r="BD350" s="218"/>
      <c r="BE350" s="218"/>
      <c r="BF350" s="218"/>
      <c r="BG350" s="218"/>
      <c r="BH350" s="218"/>
      <c r="BI350" s="218"/>
      <c r="BJ350" s="218"/>
      <c r="BK350" s="218"/>
      <c r="BL350" s="218"/>
      <c r="BM350" s="218"/>
      <c r="BN350" s="218"/>
      <c r="BO350" s="221"/>
      <c r="BP350" s="221"/>
      <c r="BQ350" s="221"/>
      <c r="BR350" s="221"/>
      <c r="BS350" s="221"/>
      <c r="BT350" s="221"/>
      <c r="BU350" s="221"/>
      <c r="BV350" s="221"/>
      <c r="BW350" s="221"/>
      <c r="BX350" s="221"/>
      <c r="BY350" s="221"/>
    </row>
    <row r="351" spans="1:77" ht="18.95" customHeight="1" x14ac:dyDescent="0.25">
      <c r="A351" s="112"/>
      <c r="B351" s="32" t="s">
        <v>2</v>
      </c>
      <c r="C351" s="30">
        <v>42719</v>
      </c>
      <c r="D351" s="18"/>
      <c r="E351" s="17"/>
      <c r="F351" s="17"/>
      <c r="G351" s="17"/>
      <c r="H351" s="17"/>
      <c r="I351" s="18"/>
      <c r="J351" s="17"/>
      <c r="K351" s="17"/>
      <c r="L351" s="17"/>
      <c r="M351" s="17"/>
      <c r="N351" s="18"/>
      <c r="O351" s="17" t="s">
        <v>115</v>
      </c>
      <c r="P351" s="17" t="s">
        <v>58</v>
      </c>
      <c r="Q351" s="17" t="s">
        <v>57</v>
      </c>
      <c r="R351" s="177" t="s">
        <v>112</v>
      </c>
      <c r="S351" s="18"/>
      <c r="T351" s="17" t="s">
        <v>91</v>
      </c>
      <c r="U351" s="17" t="s">
        <v>67</v>
      </c>
      <c r="V351" s="17" t="s">
        <v>109</v>
      </c>
      <c r="W351" s="17" t="s">
        <v>66</v>
      </c>
      <c r="X351" s="18"/>
      <c r="Y351" s="5"/>
      <c r="Z351" s="83"/>
      <c r="AA351" s="82"/>
      <c r="AB351" s="177" t="s">
        <v>17</v>
      </c>
      <c r="AC351" s="214" t="s">
        <v>117</v>
      </c>
      <c r="AD351" s="18"/>
      <c r="AE351" s="17" t="s">
        <v>17</v>
      </c>
      <c r="AF351" s="17"/>
      <c r="AG351" s="18"/>
      <c r="AH351" s="17" t="s">
        <v>17</v>
      </c>
      <c r="AI351" s="17"/>
      <c r="AJ351" s="18"/>
      <c r="AK351" s="17" t="s">
        <v>17</v>
      </c>
      <c r="AL351" s="209"/>
      <c r="AM351" s="18"/>
      <c r="AN351" s="180">
        <f t="shared" si="60"/>
        <v>4</v>
      </c>
      <c r="AO351" s="180">
        <f t="shared" si="61"/>
        <v>4</v>
      </c>
      <c r="AP351" s="18"/>
      <c r="AQ351" s="200">
        <f t="shared" si="62"/>
        <v>1</v>
      </c>
      <c r="AR351" s="200">
        <f t="shared" si="63"/>
        <v>1</v>
      </c>
      <c r="AS351" s="200">
        <f t="shared" si="64"/>
        <v>1</v>
      </c>
      <c r="AT351" s="200">
        <f t="shared" si="65"/>
        <v>1</v>
      </c>
      <c r="AU351" s="34"/>
      <c r="AV351" s="200">
        <f t="shared" si="66"/>
        <v>1</v>
      </c>
      <c r="AW351" s="200">
        <f t="shared" si="67"/>
        <v>1</v>
      </c>
      <c r="AX351" s="200">
        <f t="shared" si="68"/>
        <v>1</v>
      </c>
      <c r="AY351" s="200">
        <f t="shared" si="69"/>
        <v>1</v>
      </c>
      <c r="AZ351" s="200">
        <f t="shared" si="70"/>
        <v>1</v>
      </c>
      <c r="BA351" s="34"/>
      <c r="BB351" s="200">
        <f t="shared" si="71"/>
        <v>1</v>
      </c>
      <c r="BD351" s="218"/>
      <c r="BE351" s="218"/>
      <c r="BF351" s="218"/>
      <c r="BG351" s="218"/>
      <c r="BH351" s="218"/>
      <c r="BI351" s="218"/>
      <c r="BJ351" s="218"/>
      <c r="BK351" s="218"/>
      <c r="BL351" s="218"/>
      <c r="BM351" s="218"/>
      <c r="BN351" s="218"/>
      <c r="BO351" s="221"/>
      <c r="BP351" s="221"/>
      <c r="BQ351" s="221"/>
      <c r="BR351" s="221"/>
      <c r="BS351" s="221"/>
      <c r="BT351" s="221"/>
      <c r="BU351" s="221"/>
      <c r="BV351" s="221"/>
      <c r="BW351" s="221"/>
      <c r="BX351" s="221"/>
      <c r="BY351" s="221"/>
    </row>
    <row r="352" spans="1:77" ht="18.95" customHeight="1" x14ac:dyDescent="0.25">
      <c r="A352" s="112"/>
      <c r="B352" s="32" t="s">
        <v>3</v>
      </c>
      <c r="C352" s="30">
        <v>42720</v>
      </c>
      <c r="D352" s="18"/>
      <c r="E352" s="17" t="s">
        <v>109</v>
      </c>
      <c r="F352" s="17" t="s">
        <v>66</v>
      </c>
      <c r="G352" s="17" t="s">
        <v>67</v>
      </c>
      <c r="H352" s="17" t="s">
        <v>91</v>
      </c>
      <c r="I352" s="18"/>
      <c r="J352" s="17"/>
      <c r="K352" s="17"/>
      <c r="L352" s="17"/>
      <c r="M352" s="17"/>
      <c r="N352" s="18"/>
      <c r="O352" s="17"/>
      <c r="P352" s="17"/>
      <c r="Q352" s="17"/>
      <c r="R352" s="177"/>
      <c r="S352" s="18"/>
      <c r="T352" s="17" t="s">
        <v>58</v>
      </c>
      <c r="U352" s="17" t="s">
        <v>57</v>
      </c>
      <c r="V352" s="17" t="s">
        <v>112</v>
      </c>
      <c r="W352" s="17" t="s">
        <v>115</v>
      </c>
      <c r="X352" s="18"/>
      <c r="Y352" s="5"/>
      <c r="Z352" s="83"/>
      <c r="AA352" s="82"/>
      <c r="AB352" s="177" t="s">
        <v>16</v>
      </c>
      <c r="AC352" s="214" t="s">
        <v>117</v>
      </c>
      <c r="AD352" s="18"/>
      <c r="AE352" s="17" t="s">
        <v>16</v>
      </c>
      <c r="AF352" s="17"/>
      <c r="AG352" s="18"/>
      <c r="AH352" s="17" t="s">
        <v>16</v>
      </c>
      <c r="AI352" s="17"/>
      <c r="AJ352" s="18"/>
      <c r="AK352" s="17" t="s">
        <v>16</v>
      </c>
      <c r="AL352" s="209"/>
      <c r="AM352" s="18"/>
      <c r="AN352" s="180">
        <f t="shared" si="60"/>
        <v>4</v>
      </c>
      <c r="AO352" s="180">
        <f t="shared" si="61"/>
        <v>4</v>
      </c>
      <c r="AP352" s="18"/>
      <c r="AQ352" s="200">
        <f t="shared" si="62"/>
        <v>1</v>
      </c>
      <c r="AR352" s="200">
        <f t="shared" si="63"/>
        <v>1</v>
      </c>
      <c r="AS352" s="200">
        <f t="shared" si="64"/>
        <v>1</v>
      </c>
      <c r="AT352" s="200">
        <f t="shared" si="65"/>
        <v>1</v>
      </c>
      <c r="AU352" s="34"/>
      <c r="AV352" s="200">
        <f t="shared" si="66"/>
        <v>1</v>
      </c>
      <c r="AW352" s="200">
        <f t="shared" si="67"/>
        <v>1</v>
      </c>
      <c r="AX352" s="200">
        <f t="shared" si="68"/>
        <v>1</v>
      </c>
      <c r="AY352" s="200">
        <f t="shared" si="69"/>
        <v>1</v>
      </c>
      <c r="AZ352" s="200">
        <f t="shared" si="70"/>
        <v>1</v>
      </c>
      <c r="BA352" s="34"/>
      <c r="BB352" s="200">
        <f t="shared" si="71"/>
        <v>1</v>
      </c>
      <c r="BD352" s="218"/>
      <c r="BE352" s="218"/>
      <c r="BF352" s="218"/>
      <c r="BG352" s="218"/>
      <c r="BH352" s="218"/>
      <c r="BI352" s="218"/>
      <c r="BJ352" s="218"/>
      <c r="BK352" s="218"/>
      <c r="BL352" s="218"/>
      <c r="BM352" s="218"/>
      <c r="BN352" s="218"/>
      <c r="BO352" s="221"/>
      <c r="BP352" s="221"/>
      <c r="BQ352" s="221"/>
      <c r="BR352" s="221"/>
      <c r="BS352" s="221"/>
      <c r="BT352" s="221"/>
      <c r="BU352" s="221"/>
      <c r="BV352" s="221"/>
      <c r="BW352" s="221"/>
      <c r="BX352" s="221"/>
      <c r="BY352" s="221"/>
    </row>
    <row r="353" spans="1:77" ht="18.95" customHeight="1" x14ac:dyDescent="0.25">
      <c r="A353" s="112"/>
      <c r="B353" s="45" t="s">
        <v>4</v>
      </c>
      <c r="C353" s="46">
        <v>42721</v>
      </c>
      <c r="D353" s="47"/>
      <c r="E353" s="48" t="s">
        <v>67</v>
      </c>
      <c r="F353" s="48" t="s">
        <v>91</v>
      </c>
      <c r="G353" s="48" t="s">
        <v>109</v>
      </c>
      <c r="H353" s="48" t="s">
        <v>66</v>
      </c>
      <c r="I353" s="47"/>
      <c r="J353" s="48"/>
      <c r="K353" s="48"/>
      <c r="L353" s="48"/>
      <c r="M353" s="48"/>
      <c r="N353" s="47"/>
      <c r="O353" s="48"/>
      <c r="P353" s="48"/>
      <c r="Q353" s="48"/>
      <c r="R353" s="48"/>
      <c r="S353" s="47"/>
      <c r="T353" s="48" t="s">
        <v>115</v>
      </c>
      <c r="U353" s="48" t="s">
        <v>112</v>
      </c>
      <c r="V353" s="48" t="s">
        <v>58</v>
      </c>
      <c r="W353" s="48" t="s">
        <v>57</v>
      </c>
      <c r="X353" s="49"/>
      <c r="Y353" s="47"/>
      <c r="Z353" s="85"/>
      <c r="AA353" s="86"/>
      <c r="AB353" s="48"/>
      <c r="AC353" s="48" t="s">
        <v>117</v>
      </c>
      <c r="AD353" s="47"/>
      <c r="AE353" s="48"/>
      <c r="AF353" s="48"/>
      <c r="AG353" s="47"/>
      <c r="AH353" s="48"/>
      <c r="AI353" s="48"/>
      <c r="AJ353" s="47"/>
      <c r="AK353" s="48"/>
      <c r="AL353" s="48"/>
      <c r="AM353" s="47"/>
      <c r="AN353" s="180">
        <f t="shared" si="60"/>
        <v>4</v>
      </c>
      <c r="AO353" s="180">
        <f t="shared" si="61"/>
        <v>4</v>
      </c>
      <c r="AP353" s="47"/>
      <c r="AQ353" s="200">
        <f t="shared" si="62"/>
        <v>1</v>
      </c>
      <c r="AR353" s="200">
        <f t="shared" si="63"/>
        <v>1</v>
      </c>
      <c r="AS353" s="200">
        <f t="shared" si="64"/>
        <v>1</v>
      </c>
      <c r="AT353" s="200">
        <f t="shared" si="65"/>
        <v>1</v>
      </c>
      <c r="AU353" s="34"/>
      <c r="AV353" s="200">
        <f t="shared" si="66"/>
        <v>1</v>
      </c>
      <c r="AW353" s="200">
        <f t="shared" si="67"/>
        <v>1</v>
      </c>
      <c r="AX353" s="200">
        <f t="shared" si="68"/>
        <v>1</v>
      </c>
      <c r="AY353" s="200">
        <f t="shared" si="69"/>
        <v>1</v>
      </c>
      <c r="AZ353" s="200">
        <f t="shared" si="70"/>
        <v>1</v>
      </c>
      <c r="BA353" s="34"/>
      <c r="BB353" s="200">
        <f t="shared" si="71"/>
        <v>1</v>
      </c>
      <c r="BD353" s="218"/>
      <c r="BE353" s="218"/>
      <c r="BF353" s="218"/>
      <c r="BG353" s="218"/>
      <c r="BH353" s="218"/>
      <c r="BI353" s="218"/>
      <c r="BJ353" s="218"/>
      <c r="BK353" s="218"/>
      <c r="BL353" s="218"/>
      <c r="BM353" s="218"/>
      <c r="BN353" s="218"/>
      <c r="BO353" s="221"/>
      <c r="BP353" s="221"/>
      <c r="BQ353" s="221"/>
      <c r="BR353" s="221"/>
      <c r="BS353" s="221"/>
      <c r="BT353" s="221"/>
      <c r="BU353" s="221"/>
      <c r="BV353" s="221"/>
      <c r="BW353" s="221"/>
      <c r="BX353" s="221"/>
      <c r="BY353" s="221"/>
    </row>
    <row r="354" spans="1:77" ht="18.95" customHeight="1" x14ac:dyDescent="0.25">
      <c r="A354" s="113"/>
      <c r="B354" s="45" t="s">
        <v>5</v>
      </c>
      <c r="C354" s="46">
        <v>42722</v>
      </c>
      <c r="D354" s="47"/>
      <c r="E354" s="48" t="s">
        <v>57</v>
      </c>
      <c r="F354" s="48" t="s">
        <v>58</v>
      </c>
      <c r="G354" s="48" t="s">
        <v>112</v>
      </c>
      <c r="H354" s="48" t="s">
        <v>115</v>
      </c>
      <c r="I354" s="47"/>
      <c r="J354" s="48" t="s">
        <v>91</v>
      </c>
      <c r="K354" s="48" t="s">
        <v>109</v>
      </c>
      <c r="L354" s="48" t="s">
        <v>66</v>
      </c>
      <c r="M354" s="48" t="s">
        <v>67</v>
      </c>
      <c r="N354" s="47"/>
      <c r="O354" s="48"/>
      <c r="P354" s="48"/>
      <c r="Q354" s="48"/>
      <c r="R354" s="48"/>
      <c r="S354" s="47"/>
      <c r="T354" s="48"/>
      <c r="U354" s="48"/>
      <c r="V354" s="48"/>
      <c r="W354" s="48"/>
      <c r="X354" s="49"/>
      <c r="Y354" s="47"/>
      <c r="Z354" s="85"/>
      <c r="AA354" s="86"/>
      <c r="AB354" s="48"/>
      <c r="AC354" s="48" t="s">
        <v>117</v>
      </c>
      <c r="AD354" s="47"/>
      <c r="AE354" s="48"/>
      <c r="AF354" s="48"/>
      <c r="AG354" s="47"/>
      <c r="AH354" s="48"/>
      <c r="AI354" s="48"/>
      <c r="AJ354" s="47"/>
      <c r="AK354" s="48"/>
      <c r="AL354" s="48"/>
      <c r="AM354" s="47"/>
      <c r="AN354" s="180">
        <f t="shared" si="60"/>
        <v>4</v>
      </c>
      <c r="AO354" s="180">
        <f t="shared" si="61"/>
        <v>4</v>
      </c>
      <c r="AP354" s="47"/>
      <c r="AQ354" s="200">
        <f t="shared" si="62"/>
        <v>1</v>
      </c>
      <c r="AR354" s="200">
        <f t="shared" si="63"/>
        <v>1</v>
      </c>
      <c r="AS354" s="200">
        <f t="shared" si="64"/>
        <v>1</v>
      </c>
      <c r="AT354" s="200">
        <f t="shared" si="65"/>
        <v>1</v>
      </c>
      <c r="AU354" s="34"/>
      <c r="AV354" s="200">
        <f t="shared" si="66"/>
        <v>1</v>
      </c>
      <c r="AW354" s="200">
        <f t="shared" si="67"/>
        <v>1</v>
      </c>
      <c r="AX354" s="200">
        <f t="shared" si="68"/>
        <v>1</v>
      </c>
      <c r="AY354" s="200">
        <f t="shared" si="69"/>
        <v>1</v>
      </c>
      <c r="AZ354" s="200">
        <f t="shared" si="70"/>
        <v>1</v>
      </c>
      <c r="BA354" s="34"/>
      <c r="BB354" s="200">
        <f t="shared" si="71"/>
        <v>1</v>
      </c>
      <c r="BD354" s="218"/>
      <c r="BE354" s="218"/>
      <c r="BF354" s="218"/>
      <c r="BG354" s="218"/>
      <c r="BH354" s="218"/>
      <c r="BI354" s="218"/>
      <c r="BJ354" s="218"/>
      <c r="BK354" s="218"/>
      <c r="BL354" s="218"/>
      <c r="BM354" s="218"/>
      <c r="BN354" s="218"/>
      <c r="BO354" s="221"/>
      <c r="BP354" s="221"/>
      <c r="BQ354" s="221"/>
      <c r="BR354" s="221"/>
      <c r="BS354" s="221"/>
      <c r="BT354" s="221"/>
      <c r="BU354" s="221"/>
      <c r="BV354" s="221"/>
      <c r="BW354" s="221"/>
      <c r="BX354" s="221"/>
      <c r="BY354" s="221"/>
    </row>
    <row r="355" spans="1:77" ht="18.95" customHeight="1" x14ac:dyDescent="0.25">
      <c r="A355" s="232">
        <v>52</v>
      </c>
      <c r="B355" s="32" t="s">
        <v>6</v>
      </c>
      <c r="C355" s="30">
        <v>42723</v>
      </c>
      <c r="D355" s="18"/>
      <c r="E355" s="17" t="s">
        <v>112</v>
      </c>
      <c r="F355" s="17" t="s">
        <v>115</v>
      </c>
      <c r="G355" s="17" t="s">
        <v>58</v>
      </c>
      <c r="H355" s="17" t="s">
        <v>57</v>
      </c>
      <c r="I355" s="18"/>
      <c r="J355" s="17" t="s">
        <v>66</v>
      </c>
      <c r="K355" s="17" t="s">
        <v>67</v>
      </c>
      <c r="L355" s="17" t="s">
        <v>91</v>
      </c>
      <c r="M355" s="17" t="s">
        <v>109</v>
      </c>
      <c r="N355" s="18"/>
      <c r="O355" s="17"/>
      <c r="P355" s="17"/>
      <c r="Q355" s="17"/>
      <c r="R355" s="177"/>
      <c r="S355" s="18"/>
      <c r="T355" s="17"/>
      <c r="U355" s="17"/>
      <c r="V355" s="17"/>
      <c r="W355" s="17"/>
      <c r="X355" s="18"/>
      <c r="Y355" s="5"/>
      <c r="Z355" s="83"/>
      <c r="AA355" s="82"/>
      <c r="AB355" s="177" t="s">
        <v>17</v>
      </c>
      <c r="AC355" s="209"/>
      <c r="AD355" s="18"/>
      <c r="AE355" s="17" t="s">
        <v>17</v>
      </c>
      <c r="AF355" s="214" t="s">
        <v>117</v>
      </c>
      <c r="AG355" s="18"/>
      <c r="AH355" s="17" t="s">
        <v>17</v>
      </c>
      <c r="AI355" s="17"/>
      <c r="AJ355" s="18"/>
      <c r="AK355" s="17" t="s">
        <v>17</v>
      </c>
      <c r="AL355" s="17"/>
      <c r="AM355" s="18"/>
      <c r="AN355" s="180">
        <f t="shared" si="60"/>
        <v>4</v>
      </c>
      <c r="AO355" s="180">
        <f t="shared" si="61"/>
        <v>4</v>
      </c>
      <c r="AP355" s="18"/>
      <c r="AQ355" s="200">
        <f t="shared" si="62"/>
        <v>1</v>
      </c>
      <c r="AR355" s="200">
        <f t="shared" si="63"/>
        <v>1</v>
      </c>
      <c r="AS355" s="200">
        <f t="shared" si="64"/>
        <v>1</v>
      </c>
      <c r="AT355" s="200">
        <f t="shared" si="65"/>
        <v>1</v>
      </c>
      <c r="AU355" s="34"/>
      <c r="AV355" s="200">
        <f t="shared" si="66"/>
        <v>1</v>
      </c>
      <c r="AW355" s="200">
        <f t="shared" si="67"/>
        <v>1</v>
      </c>
      <c r="AX355" s="200">
        <f t="shared" si="68"/>
        <v>1</v>
      </c>
      <c r="AY355" s="200">
        <f t="shared" si="69"/>
        <v>1</v>
      </c>
      <c r="AZ355" s="200">
        <f t="shared" si="70"/>
        <v>1</v>
      </c>
      <c r="BA355" s="34"/>
      <c r="BB355" s="200">
        <f t="shared" si="71"/>
        <v>1</v>
      </c>
      <c r="BD355" s="218"/>
      <c r="BE355" s="218"/>
      <c r="BF355" s="218"/>
      <c r="BG355" s="218"/>
      <c r="BH355" s="218"/>
      <c r="BI355" s="218"/>
      <c r="BJ355" s="218"/>
      <c r="BK355" s="218"/>
      <c r="BL355" s="218"/>
      <c r="BM355" s="218"/>
      <c r="BN355" s="218"/>
      <c r="BO355" s="221"/>
      <c r="BP355" s="221"/>
      <c r="BQ355" s="221"/>
      <c r="BR355" s="221"/>
      <c r="BS355" s="221"/>
      <c r="BT355" s="221"/>
      <c r="BU355" s="221"/>
      <c r="BV355" s="221"/>
      <c r="BW355" s="221"/>
      <c r="BX355" s="221"/>
      <c r="BY355" s="221"/>
    </row>
    <row r="356" spans="1:77" ht="18.95" customHeight="1" x14ac:dyDescent="0.25">
      <c r="A356" s="233"/>
      <c r="B356" s="32" t="s">
        <v>0</v>
      </c>
      <c r="C356" s="30">
        <v>42724</v>
      </c>
      <c r="D356" s="18"/>
      <c r="E356" s="17"/>
      <c r="F356" s="17"/>
      <c r="G356" s="17"/>
      <c r="H356" s="17"/>
      <c r="I356" s="18"/>
      <c r="J356" s="17" t="s">
        <v>115</v>
      </c>
      <c r="K356" s="17" t="s">
        <v>57</v>
      </c>
      <c r="L356" s="17" t="s">
        <v>58</v>
      </c>
      <c r="M356" s="17" t="s">
        <v>112</v>
      </c>
      <c r="N356" s="18"/>
      <c r="O356" s="17" t="s">
        <v>109</v>
      </c>
      <c r="P356" s="17" t="s">
        <v>91</v>
      </c>
      <c r="Q356" s="17" t="s">
        <v>67</v>
      </c>
      <c r="R356" s="177" t="s">
        <v>66</v>
      </c>
      <c r="S356" s="18"/>
      <c r="T356" s="17"/>
      <c r="U356" s="17"/>
      <c r="V356" s="17"/>
      <c r="W356" s="17"/>
      <c r="X356" s="18"/>
      <c r="Y356" s="5"/>
      <c r="Z356" s="83"/>
      <c r="AA356" s="82"/>
      <c r="AB356" s="177" t="s">
        <v>17</v>
      </c>
      <c r="AC356" s="209"/>
      <c r="AD356" s="18"/>
      <c r="AE356" s="17" t="s">
        <v>17</v>
      </c>
      <c r="AF356" s="214" t="s">
        <v>117</v>
      </c>
      <c r="AG356" s="18"/>
      <c r="AH356" s="17" t="s">
        <v>17</v>
      </c>
      <c r="AI356" s="17"/>
      <c r="AJ356" s="18"/>
      <c r="AK356" s="17" t="s">
        <v>17</v>
      </c>
      <c r="AL356" s="17"/>
      <c r="AM356" s="18"/>
      <c r="AN356" s="180">
        <f t="shared" si="60"/>
        <v>4</v>
      </c>
      <c r="AO356" s="180">
        <f t="shared" si="61"/>
        <v>4</v>
      </c>
      <c r="AP356" s="18"/>
      <c r="AQ356" s="200">
        <f t="shared" si="62"/>
        <v>1</v>
      </c>
      <c r="AR356" s="200">
        <f t="shared" si="63"/>
        <v>1</v>
      </c>
      <c r="AS356" s="200">
        <f t="shared" si="64"/>
        <v>1</v>
      </c>
      <c r="AT356" s="200">
        <f t="shared" si="65"/>
        <v>1</v>
      </c>
      <c r="AU356" s="34"/>
      <c r="AV356" s="200">
        <f t="shared" si="66"/>
        <v>1</v>
      </c>
      <c r="AW356" s="200">
        <f t="shared" si="67"/>
        <v>1</v>
      </c>
      <c r="AX356" s="200">
        <f t="shared" si="68"/>
        <v>1</v>
      </c>
      <c r="AY356" s="200">
        <f t="shared" si="69"/>
        <v>1</v>
      </c>
      <c r="AZ356" s="200">
        <f t="shared" si="70"/>
        <v>1</v>
      </c>
      <c r="BA356" s="34"/>
      <c r="BB356" s="200">
        <f t="shared" si="71"/>
        <v>1</v>
      </c>
      <c r="BD356" s="218"/>
      <c r="BE356" s="218"/>
      <c r="BF356" s="218"/>
      <c r="BG356" s="218"/>
      <c r="BH356" s="218"/>
      <c r="BI356" s="218"/>
      <c r="BJ356" s="218"/>
      <c r="BK356" s="218"/>
      <c r="BL356" s="218"/>
      <c r="BM356" s="218"/>
      <c r="BN356" s="218"/>
      <c r="BO356" s="221"/>
      <c r="BP356" s="221"/>
      <c r="BQ356" s="221"/>
      <c r="BR356" s="221"/>
      <c r="BS356" s="221"/>
      <c r="BT356" s="221"/>
      <c r="BU356" s="221"/>
      <c r="BV356" s="221"/>
      <c r="BW356" s="221"/>
      <c r="BX356" s="221"/>
      <c r="BY356" s="221"/>
    </row>
    <row r="357" spans="1:77" ht="18.95" customHeight="1" x14ac:dyDescent="0.25">
      <c r="A357" s="233"/>
      <c r="B357" s="32" t="s">
        <v>1</v>
      </c>
      <c r="C357" s="30">
        <v>42725</v>
      </c>
      <c r="D357" s="18"/>
      <c r="E357" s="17"/>
      <c r="F357" s="17"/>
      <c r="G357" s="17"/>
      <c r="H357" s="17"/>
      <c r="I357" s="18"/>
      <c r="J357" s="17" t="s">
        <v>57</v>
      </c>
      <c r="K357" s="17" t="s">
        <v>112</v>
      </c>
      <c r="L357" s="17" t="s">
        <v>115</v>
      </c>
      <c r="M357" s="17" t="s">
        <v>58</v>
      </c>
      <c r="N357" s="18"/>
      <c r="O357" s="17" t="s">
        <v>67</v>
      </c>
      <c r="P357" s="17" t="s">
        <v>66</v>
      </c>
      <c r="Q357" s="17" t="s">
        <v>109</v>
      </c>
      <c r="R357" s="177" t="s">
        <v>91</v>
      </c>
      <c r="S357" s="18"/>
      <c r="T357" s="17"/>
      <c r="U357" s="17"/>
      <c r="V357" s="17"/>
      <c r="W357" s="17"/>
      <c r="X357" s="18"/>
      <c r="Y357" s="5"/>
      <c r="Z357" s="83"/>
      <c r="AA357" s="82"/>
      <c r="AB357" s="177" t="s">
        <v>17</v>
      </c>
      <c r="AC357" s="209"/>
      <c r="AD357" s="18"/>
      <c r="AE357" s="17" t="s">
        <v>17</v>
      </c>
      <c r="AF357" s="214" t="s">
        <v>117</v>
      </c>
      <c r="AG357" s="18"/>
      <c r="AH357" s="17" t="s">
        <v>17</v>
      </c>
      <c r="AI357" s="17"/>
      <c r="AJ357" s="18"/>
      <c r="AK357" s="17" t="s">
        <v>17</v>
      </c>
      <c r="AL357" s="17"/>
      <c r="AM357" s="18"/>
      <c r="AN357" s="180">
        <f t="shared" si="60"/>
        <v>4</v>
      </c>
      <c r="AO357" s="180">
        <f t="shared" si="61"/>
        <v>4</v>
      </c>
      <c r="AP357" s="18"/>
      <c r="AQ357" s="200">
        <f t="shared" si="62"/>
        <v>1</v>
      </c>
      <c r="AR357" s="200">
        <f t="shared" si="63"/>
        <v>1</v>
      </c>
      <c r="AS357" s="200">
        <f t="shared" si="64"/>
        <v>1</v>
      </c>
      <c r="AT357" s="200">
        <f t="shared" si="65"/>
        <v>1</v>
      </c>
      <c r="AU357" s="34"/>
      <c r="AV357" s="200">
        <f t="shared" si="66"/>
        <v>1</v>
      </c>
      <c r="AW357" s="200">
        <f t="shared" si="67"/>
        <v>1</v>
      </c>
      <c r="AX357" s="200">
        <f t="shared" si="68"/>
        <v>1</v>
      </c>
      <c r="AY357" s="200">
        <f t="shared" si="69"/>
        <v>1</v>
      </c>
      <c r="AZ357" s="200">
        <f t="shared" si="70"/>
        <v>1</v>
      </c>
      <c r="BA357" s="34"/>
      <c r="BB357" s="200">
        <f t="shared" si="71"/>
        <v>1</v>
      </c>
      <c r="BD357" s="218"/>
      <c r="BE357" s="218"/>
      <c r="BF357" s="218"/>
      <c r="BG357" s="218"/>
      <c r="BH357" s="218"/>
      <c r="BI357" s="218"/>
      <c r="BJ357" s="218"/>
      <c r="BK357" s="218"/>
      <c r="BL357" s="218"/>
      <c r="BM357" s="218"/>
      <c r="BN357" s="218"/>
      <c r="BO357" s="221"/>
      <c r="BP357" s="221"/>
      <c r="BQ357" s="221"/>
      <c r="BR357" s="221"/>
      <c r="BS357" s="221"/>
      <c r="BT357" s="221"/>
      <c r="BU357" s="221"/>
      <c r="BV357" s="221"/>
      <c r="BW357" s="221"/>
      <c r="BX357" s="221"/>
      <c r="BY357" s="221"/>
    </row>
    <row r="358" spans="1:77" ht="18.95" customHeight="1" x14ac:dyDescent="0.25">
      <c r="A358" s="233"/>
      <c r="B358" s="32" t="s">
        <v>2</v>
      </c>
      <c r="C358" s="30">
        <v>42726</v>
      </c>
      <c r="D358" s="18"/>
      <c r="E358" s="17"/>
      <c r="F358" s="17"/>
      <c r="G358" s="17"/>
      <c r="H358" s="17"/>
      <c r="I358" s="18"/>
      <c r="J358" s="17"/>
      <c r="K358" s="17"/>
      <c r="L358" s="17"/>
      <c r="M358" s="17"/>
      <c r="N358" s="18"/>
      <c r="O358" s="17" t="s">
        <v>57</v>
      </c>
      <c r="P358" s="17" t="s">
        <v>115</v>
      </c>
      <c r="Q358" s="17" t="s">
        <v>112</v>
      </c>
      <c r="R358" s="177" t="s">
        <v>58</v>
      </c>
      <c r="S358" s="18"/>
      <c r="T358" s="17" t="s">
        <v>109</v>
      </c>
      <c r="U358" s="17" t="s">
        <v>66</v>
      </c>
      <c r="V358" s="17" t="s">
        <v>91</v>
      </c>
      <c r="W358" s="17" t="s">
        <v>54</v>
      </c>
      <c r="X358" s="18"/>
      <c r="Y358" s="5"/>
      <c r="Z358" s="83"/>
      <c r="AA358" s="82"/>
      <c r="AB358" s="177" t="s">
        <v>17</v>
      </c>
      <c r="AC358" s="209"/>
      <c r="AD358" s="18"/>
      <c r="AE358" s="17" t="s">
        <v>17</v>
      </c>
      <c r="AF358" s="214" t="s">
        <v>117</v>
      </c>
      <c r="AG358" s="18"/>
      <c r="AH358" s="17" t="s">
        <v>17</v>
      </c>
      <c r="AI358" s="17"/>
      <c r="AJ358" s="18"/>
      <c r="AK358" s="17" t="s">
        <v>17</v>
      </c>
      <c r="AL358" s="17"/>
      <c r="AM358" s="18"/>
      <c r="AN358" s="180">
        <f t="shared" si="60"/>
        <v>3</v>
      </c>
      <c r="AO358" s="180">
        <f t="shared" si="61"/>
        <v>4</v>
      </c>
      <c r="AP358" s="18"/>
      <c r="AQ358" s="200">
        <f t="shared" si="62"/>
        <v>0</v>
      </c>
      <c r="AR358" s="200">
        <f t="shared" si="63"/>
        <v>1</v>
      </c>
      <c r="AS358" s="200">
        <f t="shared" si="64"/>
        <v>1</v>
      </c>
      <c r="AT358" s="200">
        <f t="shared" si="65"/>
        <v>1</v>
      </c>
      <c r="AU358" s="34"/>
      <c r="AV358" s="200">
        <f t="shared" si="66"/>
        <v>1</v>
      </c>
      <c r="AW358" s="200">
        <f t="shared" si="67"/>
        <v>1</v>
      </c>
      <c r="AX358" s="200">
        <f t="shared" si="68"/>
        <v>1</v>
      </c>
      <c r="AY358" s="200">
        <f t="shared" si="69"/>
        <v>1</v>
      </c>
      <c r="AZ358" s="200">
        <f t="shared" si="70"/>
        <v>1</v>
      </c>
      <c r="BA358" s="34"/>
      <c r="BB358" s="200">
        <f t="shared" si="71"/>
        <v>1</v>
      </c>
      <c r="BD358" s="218"/>
      <c r="BE358" s="218"/>
      <c r="BF358" s="218"/>
      <c r="BG358" s="218"/>
      <c r="BH358" s="218"/>
      <c r="BI358" s="218"/>
      <c r="BJ358" s="218"/>
      <c r="BK358" s="218"/>
      <c r="BL358" s="218"/>
      <c r="BM358" s="218"/>
      <c r="BN358" s="218"/>
      <c r="BO358" s="221"/>
      <c r="BP358" s="221"/>
      <c r="BQ358" s="221"/>
      <c r="BR358" s="221"/>
      <c r="BS358" s="221"/>
      <c r="BT358" s="221"/>
      <c r="BU358" s="221"/>
      <c r="BV358" s="221"/>
      <c r="BW358" s="221"/>
      <c r="BX358" s="221"/>
      <c r="BY358" s="221"/>
    </row>
    <row r="359" spans="1:77" ht="18.95" customHeight="1" x14ac:dyDescent="0.25">
      <c r="A359" s="233"/>
      <c r="B359" s="32" t="s">
        <v>3</v>
      </c>
      <c r="C359" s="30">
        <v>42727</v>
      </c>
      <c r="D359" s="18"/>
      <c r="E359" s="17"/>
      <c r="F359" s="17"/>
      <c r="G359" s="17"/>
      <c r="H359" s="17"/>
      <c r="I359" s="18"/>
      <c r="J359" s="17"/>
      <c r="K359" s="17"/>
      <c r="L359" s="17"/>
      <c r="M359" s="17"/>
      <c r="N359" s="18"/>
      <c r="O359" s="17" t="s">
        <v>112</v>
      </c>
      <c r="P359" s="17" t="s">
        <v>57</v>
      </c>
      <c r="Q359" s="17" t="s">
        <v>58</v>
      </c>
      <c r="R359" s="177" t="s">
        <v>115</v>
      </c>
      <c r="S359" s="18"/>
      <c r="T359" s="17" t="s">
        <v>67</v>
      </c>
      <c r="U359" s="17" t="s">
        <v>91</v>
      </c>
      <c r="V359" s="17" t="s">
        <v>66</v>
      </c>
      <c r="W359" s="17" t="s">
        <v>54</v>
      </c>
      <c r="X359" s="18"/>
      <c r="Y359" s="5"/>
      <c r="Z359" s="83"/>
      <c r="AA359" s="82"/>
      <c r="AB359" s="177" t="s">
        <v>16</v>
      </c>
      <c r="AC359" s="209"/>
      <c r="AD359" s="18"/>
      <c r="AE359" s="17" t="s">
        <v>16</v>
      </c>
      <c r="AF359" s="214" t="s">
        <v>117</v>
      </c>
      <c r="AG359" s="18"/>
      <c r="AH359" s="17" t="s">
        <v>16</v>
      </c>
      <c r="AI359" s="17"/>
      <c r="AJ359" s="18"/>
      <c r="AK359" s="17" t="s">
        <v>16</v>
      </c>
      <c r="AL359" s="17"/>
      <c r="AM359" s="18"/>
      <c r="AN359" s="180">
        <f t="shared" si="60"/>
        <v>3</v>
      </c>
      <c r="AO359" s="180">
        <f t="shared" si="61"/>
        <v>4</v>
      </c>
      <c r="AP359" s="18"/>
      <c r="AQ359" s="200">
        <f t="shared" si="62"/>
        <v>1</v>
      </c>
      <c r="AR359" s="200">
        <f t="shared" si="63"/>
        <v>1</v>
      </c>
      <c r="AS359" s="200">
        <f t="shared" si="64"/>
        <v>1</v>
      </c>
      <c r="AT359" s="200">
        <f t="shared" si="65"/>
        <v>0</v>
      </c>
      <c r="AU359" s="34"/>
      <c r="AV359" s="200">
        <f t="shared" si="66"/>
        <v>1</v>
      </c>
      <c r="AW359" s="200">
        <f t="shared" si="67"/>
        <v>1</v>
      </c>
      <c r="AX359" s="200">
        <f t="shared" si="68"/>
        <v>1</v>
      </c>
      <c r="AY359" s="200">
        <f t="shared" si="69"/>
        <v>1</v>
      </c>
      <c r="AZ359" s="200">
        <f t="shared" si="70"/>
        <v>1</v>
      </c>
      <c r="BA359" s="34"/>
      <c r="BB359" s="200">
        <f t="shared" si="71"/>
        <v>1</v>
      </c>
      <c r="BD359" s="218"/>
      <c r="BE359" s="218"/>
      <c r="BF359" s="218"/>
      <c r="BG359" s="218"/>
      <c r="BH359" s="218"/>
      <c r="BI359" s="218"/>
      <c r="BJ359" s="218"/>
      <c r="BK359" s="218"/>
      <c r="BL359" s="218"/>
      <c r="BM359" s="218"/>
      <c r="BN359" s="218"/>
      <c r="BO359" s="221"/>
      <c r="BP359" s="221"/>
      <c r="BQ359" s="221"/>
      <c r="BR359" s="221"/>
      <c r="BS359" s="221"/>
      <c r="BT359" s="221"/>
      <c r="BU359" s="221"/>
      <c r="BV359" s="221"/>
      <c r="BW359" s="221"/>
      <c r="BX359" s="221"/>
      <c r="BY359" s="221"/>
    </row>
    <row r="360" spans="1:77" ht="18.95" customHeight="1" x14ac:dyDescent="0.25">
      <c r="A360" s="233"/>
      <c r="B360" s="78" t="s">
        <v>4</v>
      </c>
      <c r="C360" s="79">
        <v>42728</v>
      </c>
      <c r="D360" s="47"/>
      <c r="E360" s="48" t="s">
        <v>54</v>
      </c>
      <c r="F360" s="48" t="s">
        <v>109</v>
      </c>
      <c r="G360" s="48" t="s">
        <v>91</v>
      </c>
      <c r="H360" s="48" t="s">
        <v>67</v>
      </c>
      <c r="I360" s="47"/>
      <c r="J360" s="48"/>
      <c r="K360" s="48"/>
      <c r="L360" s="48"/>
      <c r="M360" s="48"/>
      <c r="N360" s="47"/>
      <c r="O360" s="48"/>
      <c r="P360" s="48"/>
      <c r="Q360" s="48"/>
      <c r="R360" s="48"/>
      <c r="S360" s="47"/>
      <c r="T360" s="48" t="s">
        <v>57</v>
      </c>
      <c r="U360" s="48" t="s">
        <v>58</v>
      </c>
      <c r="V360" s="48" t="s">
        <v>115</v>
      </c>
      <c r="W360" s="48" t="s">
        <v>54</v>
      </c>
      <c r="X360" s="49"/>
      <c r="Y360" s="47"/>
      <c r="Z360" s="85"/>
      <c r="AA360" s="86"/>
      <c r="AB360" s="48"/>
      <c r="AC360" s="48"/>
      <c r="AD360" s="47"/>
      <c r="AE360" s="48"/>
      <c r="AF360" s="48" t="s">
        <v>117</v>
      </c>
      <c r="AG360" s="47"/>
      <c r="AH360" s="48"/>
      <c r="AI360" s="48"/>
      <c r="AJ360" s="47"/>
      <c r="AK360" s="48"/>
      <c r="AL360" s="48"/>
      <c r="AM360" s="47"/>
      <c r="AN360" s="180">
        <f t="shared" si="60"/>
        <v>3</v>
      </c>
      <c r="AO360" s="180">
        <f t="shared" si="61"/>
        <v>3</v>
      </c>
      <c r="AP360" s="47"/>
      <c r="AQ360" s="200">
        <f t="shared" si="62"/>
        <v>1</v>
      </c>
      <c r="AR360" s="200">
        <f t="shared" si="63"/>
        <v>0</v>
      </c>
      <c r="AS360" s="200">
        <f t="shared" si="64"/>
        <v>1</v>
      </c>
      <c r="AT360" s="200">
        <f t="shared" si="65"/>
        <v>1</v>
      </c>
      <c r="AU360" s="34"/>
      <c r="AV360" s="200">
        <f t="shared" si="66"/>
        <v>0</v>
      </c>
      <c r="AW360" s="200">
        <f t="shared" si="67"/>
        <v>0</v>
      </c>
      <c r="AX360" s="200">
        <f t="shared" si="68"/>
        <v>1</v>
      </c>
      <c r="AY360" s="200">
        <f t="shared" si="69"/>
        <v>1</v>
      </c>
      <c r="AZ360" s="200">
        <f t="shared" si="70"/>
        <v>1</v>
      </c>
      <c r="BA360" s="34"/>
      <c r="BB360" s="200">
        <f t="shared" si="71"/>
        <v>1</v>
      </c>
      <c r="BD360" s="218"/>
      <c r="BE360" s="218"/>
      <c r="BF360" s="218"/>
      <c r="BG360" s="218"/>
      <c r="BH360" s="218"/>
      <c r="BI360" s="218"/>
      <c r="BJ360" s="218"/>
      <c r="BK360" s="218"/>
      <c r="BL360" s="218"/>
      <c r="BM360" s="218"/>
      <c r="BN360" s="218"/>
      <c r="BO360" s="221"/>
      <c r="BP360" s="221"/>
      <c r="BQ360" s="221"/>
      <c r="BR360" s="221"/>
      <c r="BS360" s="221"/>
      <c r="BT360" s="221"/>
      <c r="BU360" s="221"/>
      <c r="BV360" s="221"/>
      <c r="BW360" s="221"/>
      <c r="BX360" s="221"/>
      <c r="BY360" s="221"/>
    </row>
    <row r="361" spans="1:77" ht="18.95" customHeight="1" x14ac:dyDescent="0.25">
      <c r="A361" s="234"/>
      <c r="B361" s="78" t="s">
        <v>5</v>
      </c>
      <c r="C361" s="79">
        <v>42729</v>
      </c>
      <c r="D361" s="47"/>
      <c r="E361" s="48" t="s">
        <v>54</v>
      </c>
      <c r="F361" s="48" t="s">
        <v>67</v>
      </c>
      <c r="G361" s="48" t="s">
        <v>66</v>
      </c>
      <c r="H361" s="48" t="s">
        <v>109</v>
      </c>
      <c r="I361" s="47"/>
      <c r="J361" s="48"/>
      <c r="K361" s="48"/>
      <c r="L361" s="48"/>
      <c r="M361" s="48"/>
      <c r="N361" s="47"/>
      <c r="O361" s="48"/>
      <c r="P361" s="48"/>
      <c r="Q361" s="48"/>
      <c r="R361" s="48"/>
      <c r="S361" s="47"/>
      <c r="T361" s="48" t="s">
        <v>112</v>
      </c>
      <c r="U361" s="48" t="s">
        <v>115</v>
      </c>
      <c r="V361" s="48" t="s">
        <v>57</v>
      </c>
      <c r="W361" s="48" t="s">
        <v>54</v>
      </c>
      <c r="X361" s="49"/>
      <c r="Y361" s="47"/>
      <c r="Z361" s="85"/>
      <c r="AA361" s="86"/>
      <c r="AB361" s="48"/>
      <c r="AC361" s="48"/>
      <c r="AD361" s="47"/>
      <c r="AE361" s="48"/>
      <c r="AF361" s="48" t="s">
        <v>117</v>
      </c>
      <c r="AG361" s="47"/>
      <c r="AH361" s="48"/>
      <c r="AI361" s="48"/>
      <c r="AJ361" s="47"/>
      <c r="AK361" s="48"/>
      <c r="AL361" s="48"/>
      <c r="AM361" s="47"/>
      <c r="AN361" s="180">
        <f t="shared" si="60"/>
        <v>3</v>
      </c>
      <c r="AO361" s="180">
        <f t="shared" si="61"/>
        <v>3</v>
      </c>
      <c r="AP361" s="47"/>
      <c r="AQ361" s="200">
        <f t="shared" si="62"/>
        <v>1</v>
      </c>
      <c r="AR361" s="200">
        <f t="shared" si="63"/>
        <v>1</v>
      </c>
      <c r="AS361" s="200">
        <f t="shared" si="64"/>
        <v>0</v>
      </c>
      <c r="AT361" s="200">
        <f t="shared" si="65"/>
        <v>1</v>
      </c>
      <c r="AU361" s="34"/>
      <c r="AV361" s="200">
        <f t="shared" si="66"/>
        <v>1</v>
      </c>
      <c r="AW361" s="200">
        <f t="shared" si="67"/>
        <v>1</v>
      </c>
      <c r="AX361" s="200">
        <f t="shared" si="68"/>
        <v>1</v>
      </c>
      <c r="AY361" s="200">
        <f t="shared" si="69"/>
        <v>1</v>
      </c>
      <c r="AZ361" s="200">
        <f t="shared" si="70"/>
        <v>0</v>
      </c>
      <c r="BA361" s="34"/>
      <c r="BB361" s="200">
        <f t="shared" si="71"/>
        <v>1</v>
      </c>
      <c r="BD361" s="218"/>
      <c r="BE361" s="218"/>
      <c r="BF361" s="218"/>
      <c r="BG361" s="218"/>
      <c r="BH361" s="218"/>
      <c r="BI361" s="218"/>
      <c r="BJ361" s="218"/>
      <c r="BK361" s="218"/>
      <c r="BL361" s="218"/>
      <c r="BM361" s="218"/>
      <c r="BN361" s="218"/>
      <c r="BO361" s="221"/>
      <c r="BP361" s="221"/>
      <c r="BQ361" s="221"/>
      <c r="BR361" s="221"/>
      <c r="BS361" s="221"/>
      <c r="BT361" s="221"/>
      <c r="BU361" s="221"/>
      <c r="BV361" s="221"/>
      <c r="BW361" s="221"/>
      <c r="BX361" s="221"/>
      <c r="BY361" s="221"/>
    </row>
    <row r="362" spans="1:77" ht="18.95" customHeight="1" x14ac:dyDescent="0.25">
      <c r="A362" s="232">
        <v>53</v>
      </c>
      <c r="B362" s="78" t="s">
        <v>6</v>
      </c>
      <c r="C362" s="79">
        <v>42730</v>
      </c>
      <c r="D362" s="18"/>
      <c r="E362" s="17" t="s">
        <v>54</v>
      </c>
      <c r="F362" s="17" t="s">
        <v>57</v>
      </c>
      <c r="G362" s="17" t="s">
        <v>115</v>
      </c>
      <c r="H362" s="17" t="s">
        <v>112</v>
      </c>
      <c r="I362" s="18"/>
      <c r="J362" s="17" t="s">
        <v>67</v>
      </c>
      <c r="K362" s="17" t="s">
        <v>66</v>
      </c>
      <c r="L362" s="17" t="s">
        <v>54</v>
      </c>
      <c r="M362" s="17" t="s">
        <v>91</v>
      </c>
      <c r="N362" s="18"/>
      <c r="O362" s="17"/>
      <c r="P362" s="17"/>
      <c r="Q362" s="17"/>
      <c r="R362" s="177"/>
      <c r="S362" s="18"/>
      <c r="T362" s="17"/>
      <c r="U362" s="17"/>
      <c r="V362" s="17"/>
      <c r="W362" s="17" t="s">
        <v>52</v>
      </c>
      <c r="X362" s="18"/>
      <c r="Y362" s="5"/>
      <c r="Z362" s="83"/>
      <c r="AA362" s="82"/>
      <c r="AB362" s="177"/>
      <c r="AC362" s="44"/>
      <c r="AD362" s="18"/>
      <c r="AE362" s="17"/>
      <c r="AF362" s="209"/>
      <c r="AG362" s="18"/>
      <c r="AH362" s="17"/>
      <c r="AI362" s="214" t="s">
        <v>117</v>
      </c>
      <c r="AJ362" s="18"/>
      <c r="AK362" s="17"/>
      <c r="AL362" s="17"/>
      <c r="AM362" s="18"/>
      <c r="AN362" s="180">
        <f t="shared" si="60"/>
        <v>3</v>
      </c>
      <c r="AO362" s="180">
        <f t="shared" si="61"/>
        <v>3</v>
      </c>
      <c r="AP362" s="18"/>
      <c r="AQ362" s="200">
        <f t="shared" si="62"/>
        <v>1</v>
      </c>
      <c r="AR362" s="200">
        <f t="shared" si="63"/>
        <v>1</v>
      </c>
      <c r="AS362" s="200">
        <f t="shared" si="64"/>
        <v>1</v>
      </c>
      <c r="AT362" s="200">
        <f t="shared" si="65"/>
        <v>0</v>
      </c>
      <c r="AU362" s="34"/>
      <c r="AV362" s="200">
        <f t="shared" si="66"/>
        <v>1</v>
      </c>
      <c r="AW362" s="200">
        <f t="shared" si="67"/>
        <v>1</v>
      </c>
      <c r="AX362" s="200">
        <f t="shared" si="68"/>
        <v>1</v>
      </c>
      <c r="AY362" s="200">
        <f t="shared" si="69"/>
        <v>1</v>
      </c>
      <c r="AZ362" s="200">
        <f t="shared" si="70"/>
        <v>0</v>
      </c>
      <c r="BA362" s="34"/>
      <c r="BB362" s="200">
        <f t="shared" si="71"/>
        <v>1</v>
      </c>
      <c r="BD362" s="218"/>
      <c r="BE362" s="218"/>
      <c r="BF362" s="218"/>
      <c r="BG362" s="218"/>
      <c r="BH362" s="218"/>
      <c r="BI362" s="218"/>
      <c r="BJ362" s="218"/>
      <c r="BK362" s="218"/>
      <c r="BL362" s="218"/>
      <c r="BM362" s="218"/>
      <c r="BN362" s="218"/>
      <c r="BO362" s="221"/>
      <c r="BP362" s="221"/>
      <c r="BQ362" s="221"/>
      <c r="BR362" s="221"/>
      <c r="BS362" s="221"/>
      <c r="BT362" s="221"/>
      <c r="BU362" s="221"/>
      <c r="BV362" s="221"/>
      <c r="BW362" s="221"/>
      <c r="BX362" s="221"/>
      <c r="BY362" s="221"/>
    </row>
    <row r="363" spans="1:77" ht="18.95" customHeight="1" x14ac:dyDescent="0.25">
      <c r="A363" s="233"/>
      <c r="B363" s="78" t="s">
        <v>0</v>
      </c>
      <c r="C363" s="79">
        <v>42731</v>
      </c>
      <c r="D363" s="18"/>
      <c r="E363" s="17" t="s">
        <v>54</v>
      </c>
      <c r="F363" s="17" t="s">
        <v>112</v>
      </c>
      <c r="G363" s="17" t="s">
        <v>57</v>
      </c>
      <c r="H363" s="17" t="s">
        <v>58</v>
      </c>
      <c r="I363" s="18"/>
      <c r="J363" s="17" t="s">
        <v>109</v>
      </c>
      <c r="K363" s="17" t="s">
        <v>91</v>
      </c>
      <c r="L363" s="17" t="s">
        <v>54</v>
      </c>
      <c r="M363" s="17" t="s">
        <v>66</v>
      </c>
      <c r="N363" s="18"/>
      <c r="O363" s="17"/>
      <c r="P363" s="17"/>
      <c r="Q363" s="17"/>
      <c r="R363" s="177"/>
      <c r="S363" s="18"/>
      <c r="T363" s="17"/>
      <c r="U363" s="17"/>
      <c r="V363" s="17"/>
      <c r="W363" s="17" t="s">
        <v>52</v>
      </c>
      <c r="X363" s="18"/>
      <c r="Y363" s="5"/>
      <c r="Z363" s="83"/>
      <c r="AA363" s="82"/>
      <c r="AB363" s="177"/>
      <c r="AC363" s="44"/>
      <c r="AD363" s="18"/>
      <c r="AE363" s="17"/>
      <c r="AF363" s="209"/>
      <c r="AG363" s="18"/>
      <c r="AH363" s="17"/>
      <c r="AI363" s="214" t="s">
        <v>117</v>
      </c>
      <c r="AJ363" s="18"/>
      <c r="AK363" s="17"/>
      <c r="AL363" s="17"/>
      <c r="AM363" s="18"/>
      <c r="AN363" s="180">
        <f t="shared" si="60"/>
        <v>3</v>
      </c>
      <c r="AO363" s="180">
        <f t="shared" si="61"/>
        <v>3</v>
      </c>
      <c r="AP363" s="18"/>
      <c r="AQ363" s="200">
        <f t="shared" si="62"/>
        <v>0</v>
      </c>
      <c r="AR363" s="200">
        <f t="shared" si="63"/>
        <v>1</v>
      </c>
      <c r="AS363" s="200">
        <f t="shared" si="64"/>
        <v>1</v>
      </c>
      <c r="AT363" s="200">
        <f t="shared" si="65"/>
        <v>1</v>
      </c>
      <c r="AU363" s="34"/>
      <c r="AV363" s="200">
        <f t="shared" si="66"/>
        <v>1</v>
      </c>
      <c r="AW363" s="200">
        <f t="shared" si="67"/>
        <v>1</v>
      </c>
      <c r="AX363" s="200">
        <f t="shared" si="68"/>
        <v>1</v>
      </c>
      <c r="AY363" s="200">
        <f t="shared" si="69"/>
        <v>0</v>
      </c>
      <c r="AZ363" s="200">
        <f t="shared" si="70"/>
        <v>1</v>
      </c>
      <c r="BA363" s="34"/>
      <c r="BB363" s="200">
        <f t="shared" si="71"/>
        <v>1</v>
      </c>
      <c r="BD363" s="218"/>
      <c r="BE363" s="218"/>
      <c r="BF363" s="218"/>
      <c r="BG363" s="218"/>
      <c r="BH363" s="218"/>
      <c r="BI363" s="218"/>
      <c r="BJ363" s="218"/>
      <c r="BK363" s="218"/>
      <c r="BL363" s="218"/>
      <c r="BM363" s="218"/>
      <c r="BN363" s="218"/>
      <c r="BO363" s="221"/>
      <c r="BP363" s="221"/>
      <c r="BQ363" s="221"/>
      <c r="BR363" s="221"/>
      <c r="BS363" s="221"/>
      <c r="BT363" s="221"/>
      <c r="BU363" s="221"/>
      <c r="BV363" s="221"/>
      <c r="BW363" s="221"/>
      <c r="BX363" s="221"/>
      <c r="BY363" s="221"/>
    </row>
    <row r="364" spans="1:77" ht="18.95" customHeight="1" x14ac:dyDescent="0.25">
      <c r="A364" s="233"/>
      <c r="B364" s="78" t="s">
        <v>1</v>
      </c>
      <c r="C364" s="79">
        <v>42732</v>
      </c>
      <c r="D364" s="18"/>
      <c r="E364" s="17" t="s">
        <v>52</v>
      </c>
      <c r="F364" s="17"/>
      <c r="G364" s="17"/>
      <c r="H364" s="17"/>
      <c r="I364" s="18"/>
      <c r="J364" s="17" t="s">
        <v>112</v>
      </c>
      <c r="K364" s="17" t="s">
        <v>58</v>
      </c>
      <c r="L364" s="17" t="s">
        <v>54</v>
      </c>
      <c r="M364" s="17" t="s">
        <v>115</v>
      </c>
      <c r="N364" s="18"/>
      <c r="O364" s="17" t="s">
        <v>66</v>
      </c>
      <c r="P364" s="17" t="s">
        <v>67</v>
      </c>
      <c r="Q364" s="17" t="s">
        <v>54</v>
      </c>
      <c r="R364" s="177" t="s">
        <v>109</v>
      </c>
      <c r="S364" s="18"/>
      <c r="T364" s="17"/>
      <c r="U364" s="17"/>
      <c r="V364" s="17"/>
      <c r="W364" s="17" t="s">
        <v>52</v>
      </c>
      <c r="X364" s="18"/>
      <c r="Y364" s="5"/>
      <c r="Z364" s="83"/>
      <c r="AA364" s="82"/>
      <c r="AB364" s="177"/>
      <c r="AC364" s="44"/>
      <c r="AD364" s="18"/>
      <c r="AE364" s="17"/>
      <c r="AF364" s="209"/>
      <c r="AG364" s="18"/>
      <c r="AH364" s="17"/>
      <c r="AI364" s="214" t="s">
        <v>117</v>
      </c>
      <c r="AJ364" s="18"/>
      <c r="AK364" s="17"/>
      <c r="AL364" s="17"/>
      <c r="AM364" s="18"/>
      <c r="AN364" s="180">
        <f t="shared" si="60"/>
        <v>3</v>
      </c>
      <c r="AO364" s="180">
        <f t="shared" si="61"/>
        <v>3</v>
      </c>
      <c r="AP364" s="18"/>
      <c r="AQ364" s="200">
        <f t="shared" si="62"/>
        <v>1</v>
      </c>
      <c r="AR364" s="200">
        <f t="shared" si="63"/>
        <v>1</v>
      </c>
      <c r="AS364" s="200">
        <f t="shared" si="64"/>
        <v>0</v>
      </c>
      <c r="AT364" s="200">
        <f t="shared" si="65"/>
        <v>1</v>
      </c>
      <c r="AU364" s="34"/>
      <c r="AV364" s="200">
        <f t="shared" si="66"/>
        <v>1</v>
      </c>
      <c r="AW364" s="200">
        <f t="shared" si="67"/>
        <v>1</v>
      </c>
      <c r="AX364" s="200">
        <f t="shared" si="68"/>
        <v>0</v>
      </c>
      <c r="AY364" s="200">
        <f t="shared" si="69"/>
        <v>1</v>
      </c>
      <c r="AZ364" s="200">
        <f t="shared" si="70"/>
        <v>1</v>
      </c>
      <c r="BA364" s="34"/>
      <c r="BB364" s="200">
        <f t="shared" si="71"/>
        <v>1</v>
      </c>
      <c r="BD364" s="218"/>
      <c r="BE364" s="218"/>
      <c r="BF364" s="218"/>
      <c r="BG364" s="218"/>
      <c r="BH364" s="218"/>
      <c r="BI364" s="218"/>
      <c r="BJ364" s="218"/>
      <c r="BK364" s="218"/>
      <c r="BL364" s="218"/>
      <c r="BM364" s="218"/>
      <c r="BN364" s="218"/>
      <c r="BO364" s="221"/>
      <c r="BP364" s="221"/>
      <c r="BQ364" s="221"/>
      <c r="BR364" s="221"/>
      <c r="BS364" s="221"/>
      <c r="BT364" s="221"/>
      <c r="BU364" s="221"/>
      <c r="BV364" s="221"/>
      <c r="BW364" s="221"/>
      <c r="BX364" s="221"/>
      <c r="BY364" s="221"/>
    </row>
    <row r="365" spans="1:77" ht="18.95" customHeight="1" x14ac:dyDescent="0.25">
      <c r="A365" s="233"/>
      <c r="B365" s="78" t="s">
        <v>2</v>
      </c>
      <c r="C365" s="79">
        <v>42733</v>
      </c>
      <c r="D365" s="18"/>
      <c r="E365" s="17" t="s">
        <v>52</v>
      </c>
      <c r="F365" s="17"/>
      <c r="G365" s="17"/>
      <c r="H365" s="17"/>
      <c r="I365" s="18"/>
      <c r="J365" s="17" t="s">
        <v>58</v>
      </c>
      <c r="K365" s="17" t="s">
        <v>115</v>
      </c>
      <c r="L365" s="17" t="s">
        <v>54</v>
      </c>
      <c r="M365" s="17" t="s">
        <v>57</v>
      </c>
      <c r="N365" s="18"/>
      <c r="O365" s="17" t="s">
        <v>91</v>
      </c>
      <c r="P365" s="17" t="s">
        <v>109</v>
      </c>
      <c r="Q365" s="17" t="s">
        <v>54</v>
      </c>
      <c r="R365" s="177" t="s">
        <v>67</v>
      </c>
      <c r="S365" s="18"/>
      <c r="T365" s="17"/>
      <c r="U365" s="17"/>
      <c r="V365" s="17"/>
      <c r="W365" s="17"/>
      <c r="X365" s="18"/>
      <c r="Y365" s="5"/>
      <c r="Z365" s="83"/>
      <c r="AA365" s="82"/>
      <c r="AB365" s="177"/>
      <c r="AC365" s="44"/>
      <c r="AD365" s="18"/>
      <c r="AE365" s="17"/>
      <c r="AF365" s="209"/>
      <c r="AG365" s="18"/>
      <c r="AH365" s="17"/>
      <c r="AI365" s="214" t="s">
        <v>117</v>
      </c>
      <c r="AJ365" s="18"/>
      <c r="AK365" s="17"/>
      <c r="AL365" s="17"/>
      <c r="AM365" s="18"/>
      <c r="AN365" s="180">
        <f t="shared" si="60"/>
        <v>3</v>
      </c>
      <c r="AO365" s="180">
        <f t="shared" si="61"/>
        <v>3</v>
      </c>
      <c r="AP365" s="18"/>
      <c r="AQ365" s="200">
        <f t="shared" si="62"/>
        <v>1</v>
      </c>
      <c r="AR365" s="200">
        <f t="shared" si="63"/>
        <v>0</v>
      </c>
      <c r="AS365" s="200">
        <f t="shared" si="64"/>
        <v>1</v>
      </c>
      <c r="AT365" s="200">
        <f t="shared" si="65"/>
        <v>1</v>
      </c>
      <c r="AU365" s="34"/>
      <c r="AV365" s="200">
        <f t="shared" si="66"/>
        <v>0</v>
      </c>
      <c r="AW365" s="200">
        <f t="shared" si="67"/>
        <v>0</v>
      </c>
      <c r="AX365" s="200">
        <f t="shared" si="68"/>
        <v>1</v>
      </c>
      <c r="AY365" s="200">
        <f t="shared" si="69"/>
        <v>1</v>
      </c>
      <c r="AZ365" s="200">
        <f t="shared" si="70"/>
        <v>1</v>
      </c>
      <c r="BA365" s="34"/>
      <c r="BB365" s="200">
        <f t="shared" si="71"/>
        <v>1</v>
      </c>
      <c r="BD365" s="218"/>
      <c r="BE365" s="218"/>
      <c r="BF365" s="218"/>
      <c r="BG365" s="218"/>
      <c r="BH365" s="218"/>
      <c r="BI365" s="218"/>
      <c r="BJ365" s="218"/>
      <c r="BK365" s="218"/>
      <c r="BL365" s="218"/>
      <c r="BM365" s="218"/>
      <c r="BN365" s="218"/>
      <c r="BO365" s="221"/>
      <c r="BP365" s="221"/>
      <c r="BQ365" s="221"/>
      <c r="BR365" s="221"/>
      <c r="BS365" s="221"/>
      <c r="BT365" s="221"/>
      <c r="BU365" s="221"/>
      <c r="BV365" s="221"/>
      <c r="BW365" s="221"/>
      <c r="BX365" s="221"/>
      <c r="BY365" s="221"/>
    </row>
    <row r="366" spans="1:77" ht="18.95" customHeight="1" x14ac:dyDescent="0.25">
      <c r="A366" s="233"/>
      <c r="B366" s="78" t="s">
        <v>3</v>
      </c>
      <c r="C366" s="79">
        <v>42734</v>
      </c>
      <c r="D366" s="18"/>
      <c r="E366" s="17" t="s">
        <v>52</v>
      </c>
      <c r="F366" s="17"/>
      <c r="G366" s="17"/>
      <c r="H366" s="17"/>
      <c r="I366" s="18"/>
      <c r="J366" s="17"/>
      <c r="K366" s="17"/>
      <c r="L366" s="17" t="s">
        <v>52</v>
      </c>
      <c r="M366" s="17"/>
      <c r="N366" s="18"/>
      <c r="O366" s="17" t="s">
        <v>58</v>
      </c>
      <c r="P366" s="17" t="s">
        <v>112</v>
      </c>
      <c r="Q366" s="17" t="s">
        <v>54</v>
      </c>
      <c r="R366" s="177" t="s">
        <v>57</v>
      </c>
      <c r="S366" s="18"/>
      <c r="T366" s="17" t="s">
        <v>66</v>
      </c>
      <c r="U366" s="17" t="s">
        <v>109</v>
      </c>
      <c r="V366" s="17" t="s">
        <v>54</v>
      </c>
      <c r="W366" s="17" t="s">
        <v>91</v>
      </c>
      <c r="X366" s="18"/>
      <c r="Y366" s="5"/>
      <c r="Z366" s="83"/>
      <c r="AA366" s="82"/>
      <c r="AB366" s="177"/>
      <c r="AC366" s="44"/>
      <c r="AD366" s="18"/>
      <c r="AE366" s="17"/>
      <c r="AF366" s="209"/>
      <c r="AG366" s="18"/>
      <c r="AH366" s="17"/>
      <c r="AI366" s="214" t="s">
        <v>117</v>
      </c>
      <c r="AJ366" s="18"/>
      <c r="AK366" s="17"/>
      <c r="AL366" s="17"/>
      <c r="AM366" s="18"/>
      <c r="AN366" s="180">
        <f t="shared" si="60"/>
        <v>3</v>
      </c>
      <c r="AO366" s="180">
        <f t="shared" si="61"/>
        <v>3</v>
      </c>
      <c r="AP366" s="18"/>
      <c r="AQ366" s="200">
        <f t="shared" si="62"/>
        <v>0</v>
      </c>
      <c r="AR366" s="200">
        <f t="shared" si="63"/>
        <v>1</v>
      </c>
      <c r="AS366" s="200">
        <f t="shared" si="64"/>
        <v>1</v>
      </c>
      <c r="AT366" s="200">
        <f t="shared" si="65"/>
        <v>1</v>
      </c>
      <c r="AU366" s="34"/>
      <c r="AV366" s="200">
        <f t="shared" si="66"/>
        <v>1</v>
      </c>
      <c r="AW366" s="200">
        <f t="shared" si="67"/>
        <v>1</v>
      </c>
      <c r="AX366" s="200">
        <f t="shared" si="68"/>
        <v>1</v>
      </c>
      <c r="AY366" s="200">
        <f t="shared" si="69"/>
        <v>0</v>
      </c>
      <c r="AZ366" s="200">
        <f t="shared" si="70"/>
        <v>1</v>
      </c>
      <c r="BA366" s="34"/>
      <c r="BB366" s="200">
        <f t="shared" si="71"/>
        <v>1</v>
      </c>
      <c r="BD366" s="218"/>
      <c r="BE366" s="218"/>
      <c r="BF366" s="218"/>
      <c r="BG366" s="218"/>
      <c r="BH366" s="218"/>
      <c r="BI366" s="218"/>
      <c r="BJ366" s="218"/>
      <c r="BK366" s="218"/>
      <c r="BL366" s="218"/>
      <c r="BM366" s="218"/>
      <c r="BN366" s="218"/>
      <c r="BO366" s="221"/>
      <c r="BP366" s="221"/>
      <c r="BQ366" s="221"/>
      <c r="BR366" s="221"/>
      <c r="BS366" s="221"/>
      <c r="BT366" s="221"/>
      <c r="BU366" s="221"/>
      <c r="BV366" s="221"/>
      <c r="BW366" s="221"/>
      <c r="BX366" s="221"/>
      <c r="BY366" s="221"/>
    </row>
    <row r="367" spans="1:77" ht="18.95" customHeight="1" thickBot="1" x14ac:dyDescent="0.3">
      <c r="A367" s="233"/>
      <c r="B367" s="146" t="s">
        <v>4</v>
      </c>
      <c r="C367" s="147">
        <v>42735</v>
      </c>
      <c r="D367" s="148"/>
      <c r="E367" s="149"/>
      <c r="F367" s="149"/>
      <c r="G367" s="149"/>
      <c r="H367" s="149"/>
      <c r="I367" s="148"/>
      <c r="J367" s="149"/>
      <c r="K367" s="149"/>
      <c r="L367" s="149" t="s">
        <v>52</v>
      </c>
      <c r="M367" s="149"/>
      <c r="N367" s="148"/>
      <c r="O367" s="149" t="s">
        <v>115</v>
      </c>
      <c r="P367" s="149" t="s">
        <v>58</v>
      </c>
      <c r="Q367" s="149" t="s">
        <v>54</v>
      </c>
      <c r="R367" s="149" t="s">
        <v>112</v>
      </c>
      <c r="S367" s="148"/>
      <c r="T367" s="149" t="s">
        <v>91</v>
      </c>
      <c r="U367" s="149" t="s">
        <v>67</v>
      </c>
      <c r="V367" s="149" t="s">
        <v>54</v>
      </c>
      <c r="W367" s="149" t="s">
        <v>66</v>
      </c>
      <c r="X367" s="150"/>
      <c r="Y367" s="148"/>
      <c r="Z367" s="151"/>
      <c r="AA367" s="152"/>
      <c r="AB367" s="149"/>
      <c r="AC367" s="149"/>
      <c r="AD367" s="148"/>
      <c r="AE367" s="149"/>
      <c r="AF367" s="149"/>
      <c r="AG367" s="148"/>
      <c r="AH367" s="149"/>
      <c r="AI367" s="48" t="s">
        <v>117</v>
      </c>
      <c r="AJ367" s="148"/>
      <c r="AK367" s="149"/>
      <c r="AL367" s="149"/>
      <c r="AM367" s="148"/>
      <c r="AN367" s="180">
        <f t="shared" si="60"/>
        <v>3</v>
      </c>
      <c r="AO367" s="180">
        <f t="shared" si="61"/>
        <v>3</v>
      </c>
      <c r="AP367" s="55"/>
      <c r="AQ367" s="200">
        <f t="shared" si="62"/>
        <v>1</v>
      </c>
      <c r="AR367" s="200">
        <f t="shared" si="63"/>
        <v>1</v>
      </c>
      <c r="AS367" s="200">
        <f t="shared" si="64"/>
        <v>1</v>
      </c>
      <c r="AT367" s="200">
        <f t="shared" si="65"/>
        <v>0</v>
      </c>
      <c r="AU367" s="34"/>
      <c r="AV367" s="200">
        <f t="shared" si="66"/>
        <v>1</v>
      </c>
      <c r="AW367" s="200">
        <f t="shared" si="67"/>
        <v>1</v>
      </c>
      <c r="AX367" s="200">
        <f t="shared" si="68"/>
        <v>0</v>
      </c>
      <c r="AY367" s="200">
        <f t="shared" si="69"/>
        <v>1</v>
      </c>
      <c r="AZ367" s="200">
        <f t="shared" si="70"/>
        <v>1</v>
      </c>
      <c r="BA367" s="34"/>
      <c r="BB367" s="200">
        <f t="shared" si="71"/>
        <v>1</v>
      </c>
      <c r="BD367" s="222" t="s">
        <v>129</v>
      </c>
      <c r="BE367" s="222"/>
      <c r="BF367" s="222"/>
      <c r="BG367" s="222"/>
      <c r="BH367" s="222"/>
      <c r="BI367" s="222"/>
      <c r="BJ367" s="222"/>
      <c r="BK367" s="222"/>
      <c r="BL367" s="222"/>
      <c r="BM367" s="222"/>
      <c r="BN367" s="222"/>
      <c r="BO367" s="221"/>
      <c r="BP367" s="221"/>
      <c r="BQ367" s="221"/>
      <c r="BR367" s="221"/>
      <c r="BS367" s="221"/>
      <c r="BT367" s="221"/>
      <c r="BU367" s="221"/>
      <c r="BV367" s="221"/>
      <c r="BW367" s="221"/>
      <c r="BX367" s="221"/>
      <c r="BY367" s="221"/>
    </row>
    <row r="368" spans="1:77" ht="18.95" customHeight="1" thickTop="1" x14ac:dyDescent="0.25">
      <c r="A368" s="234"/>
      <c r="B368" s="45" t="s">
        <v>5</v>
      </c>
      <c r="C368" s="46">
        <v>42736</v>
      </c>
      <c r="D368" s="74"/>
      <c r="E368" s="110" t="s">
        <v>54</v>
      </c>
      <c r="F368" s="71"/>
      <c r="G368" s="71"/>
      <c r="H368" s="71"/>
      <c r="I368" s="73"/>
      <c r="J368" s="71"/>
      <c r="K368" s="71"/>
      <c r="L368" s="71" t="s">
        <v>52</v>
      </c>
      <c r="M368" s="71"/>
      <c r="N368" s="73"/>
      <c r="O368" s="71"/>
      <c r="P368" s="71"/>
      <c r="Q368" s="71" t="s">
        <v>52</v>
      </c>
      <c r="R368" s="71"/>
      <c r="S368" s="73"/>
      <c r="T368" s="71"/>
      <c r="U368" s="71"/>
      <c r="V368" s="71" t="s">
        <v>54</v>
      </c>
      <c r="W368" s="71"/>
      <c r="X368" s="191"/>
      <c r="Y368" s="60"/>
      <c r="Z368" s="60"/>
      <c r="AA368" s="60"/>
      <c r="AB368" s="60"/>
      <c r="AC368" s="192"/>
      <c r="AD368" s="18"/>
      <c r="AE368" s="60"/>
      <c r="AF368" s="60"/>
      <c r="AG368" s="60"/>
      <c r="AH368" s="60"/>
      <c r="AI368" s="60"/>
      <c r="AJ368" s="60"/>
      <c r="AK368" s="60"/>
      <c r="AL368" s="60"/>
      <c r="AM368" s="60"/>
      <c r="AN368" s="60"/>
      <c r="AO368" s="60"/>
      <c r="AP368" s="76"/>
      <c r="AQ368" s="76"/>
      <c r="AR368" s="76"/>
      <c r="AS368" s="76"/>
      <c r="AT368" s="76"/>
      <c r="AU368" s="76"/>
      <c r="AV368" s="76"/>
      <c r="AW368" s="76"/>
      <c r="AX368" s="76"/>
      <c r="AY368" s="76"/>
      <c r="AZ368" s="76"/>
      <c r="BA368" s="76"/>
      <c r="BB368" s="77"/>
      <c r="BD368" s="218"/>
      <c r="BE368" s="218"/>
      <c r="BF368" s="218"/>
      <c r="BG368" s="218"/>
      <c r="BH368" s="218"/>
      <c r="BI368" s="218"/>
      <c r="BJ368" s="218"/>
      <c r="BK368" s="218"/>
      <c r="BL368" s="218"/>
      <c r="BM368" s="218"/>
      <c r="BN368" s="218"/>
      <c r="BO368" s="221"/>
      <c r="BP368" s="221"/>
      <c r="BQ368" s="221"/>
      <c r="BR368" s="221"/>
      <c r="BS368" s="221"/>
      <c r="BT368" s="221"/>
      <c r="BU368" s="221"/>
      <c r="BV368" s="221"/>
      <c r="BW368" s="221"/>
      <c r="BX368" s="221"/>
      <c r="BY368" s="221"/>
    </row>
    <row r="369" spans="1:77" ht="18.95" customHeight="1" x14ac:dyDescent="0.25">
      <c r="A369" s="232">
        <v>1</v>
      </c>
      <c r="B369" s="32" t="s">
        <v>6</v>
      </c>
      <c r="C369" s="30">
        <v>42737</v>
      </c>
      <c r="E369" s="110" t="s">
        <v>54</v>
      </c>
      <c r="F369" s="42"/>
      <c r="G369" s="42"/>
      <c r="H369" s="42"/>
      <c r="J369" s="42"/>
      <c r="K369" s="42"/>
      <c r="L369" s="42"/>
      <c r="M369" s="42"/>
      <c r="O369" s="42"/>
      <c r="P369" s="229" t="s">
        <v>142</v>
      </c>
      <c r="Q369" s="48" t="s">
        <v>52</v>
      </c>
      <c r="R369" s="42"/>
      <c r="T369" s="42"/>
      <c r="U369" s="42"/>
      <c r="V369" s="48" t="s">
        <v>54</v>
      </c>
      <c r="W369" s="42"/>
      <c r="Y369" s="5"/>
      <c r="Z369" s="5"/>
      <c r="AB369" s="5"/>
      <c r="AC369" s="5"/>
      <c r="AE369" s="5"/>
      <c r="AF369" s="5"/>
      <c r="AH369" s="5"/>
      <c r="AI369" s="5"/>
      <c r="AK369" s="5"/>
      <c r="AL369" s="5"/>
      <c r="AN369" s="5"/>
      <c r="AO369" s="5"/>
      <c r="BD369" s="218"/>
      <c r="BE369" s="218"/>
      <c r="BF369" s="218"/>
      <c r="BG369" s="218"/>
      <c r="BH369" s="218"/>
      <c r="BI369" s="218"/>
      <c r="BJ369" s="218"/>
      <c r="BK369" s="218"/>
      <c r="BL369" s="218"/>
      <c r="BM369" s="218"/>
      <c r="BN369" s="218"/>
      <c r="BO369" s="221"/>
      <c r="BP369" s="221"/>
      <c r="BQ369" s="221"/>
      <c r="BR369" s="221"/>
      <c r="BS369" s="221"/>
      <c r="BT369" s="221"/>
      <c r="BU369" s="221"/>
      <c r="BV369" s="221"/>
      <c r="BW369" s="221"/>
      <c r="BX369" s="221"/>
      <c r="BY369" s="221"/>
    </row>
    <row r="370" spans="1:77" ht="18.95" customHeight="1" x14ac:dyDescent="0.25">
      <c r="A370" s="233"/>
      <c r="B370" s="32" t="s">
        <v>0</v>
      </c>
      <c r="C370" s="30">
        <v>42738</v>
      </c>
      <c r="E370" s="110" t="s">
        <v>54</v>
      </c>
      <c r="F370" s="42"/>
      <c r="G370" s="42"/>
      <c r="H370" s="42"/>
      <c r="J370" s="42"/>
      <c r="K370" s="42"/>
      <c r="L370" s="114" t="s">
        <v>128</v>
      </c>
      <c r="M370" s="42"/>
      <c r="O370" s="42"/>
      <c r="P370" s="230"/>
      <c r="Q370" s="48" t="s">
        <v>52</v>
      </c>
      <c r="R370" s="42"/>
      <c r="T370" s="42"/>
      <c r="U370" s="42"/>
      <c r="V370" s="110" t="s">
        <v>52</v>
      </c>
      <c r="W370" s="42"/>
      <c r="Y370" s="5"/>
      <c r="Z370" s="5"/>
      <c r="AB370" s="5"/>
      <c r="AC370" s="5"/>
      <c r="AE370" s="5"/>
      <c r="AF370" s="5"/>
      <c r="AH370" s="5"/>
      <c r="AI370" s="5"/>
      <c r="AK370" s="5"/>
      <c r="AL370" s="5"/>
      <c r="AN370" s="5"/>
      <c r="AO370" s="5"/>
      <c r="BD370" s="218"/>
      <c r="BE370" s="218"/>
      <c r="BF370" s="218"/>
      <c r="BG370" s="218"/>
      <c r="BH370" s="218"/>
      <c r="BI370" s="218"/>
      <c r="BJ370" s="218"/>
      <c r="BK370" s="218"/>
      <c r="BL370" s="218"/>
      <c r="BM370" s="218"/>
      <c r="BN370" s="218"/>
      <c r="BO370" s="221"/>
      <c r="BP370" s="221"/>
      <c r="BQ370" s="221"/>
      <c r="BR370" s="221"/>
      <c r="BS370" s="221"/>
      <c r="BT370" s="221"/>
      <c r="BU370" s="221"/>
      <c r="BV370" s="221"/>
      <c r="BW370" s="221"/>
      <c r="BX370" s="221"/>
      <c r="BY370" s="221"/>
    </row>
    <row r="371" spans="1:77" ht="18.95" customHeight="1" x14ac:dyDescent="0.25">
      <c r="A371" s="233"/>
      <c r="B371" s="32" t="s">
        <v>1</v>
      </c>
      <c r="C371" s="30">
        <v>42739</v>
      </c>
      <c r="E371" s="110" t="s">
        <v>54</v>
      </c>
      <c r="F371" s="42"/>
      <c r="G371" s="42"/>
      <c r="H371" s="42"/>
      <c r="J371" s="42"/>
      <c r="K371" s="42"/>
      <c r="L371" s="114" t="s">
        <v>128</v>
      </c>
      <c r="M371" s="42"/>
      <c r="O371" s="42"/>
      <c r="P371" s="230"/>
      <c r="Q371" s="42"/>
      <c r="R371" s="42"/>
      <c r="T371" s="42"/>
      <c r="U371" s="42"/>
      <c r="V371" s="110" t="s">
        <v>52</v>
      </c>
      <c r="W371" s="42"/>
      <c r="Y371" s="5"/>
      <c r="Z371" s="5"/>
      <c r="AB371" s="5"/>
      <c r="AC371" s="5"/>
      <c r="AE371" s="5"/>
      <c r="AF371" s="5"/>
      <c r="AH371" s="5"/>
      <c r="AI371" s="5"/>
      <c r="AK371" s="5"/>
      <c r="AL371" s="5"/>
      <c r="AN371" s="5"/>
      <c r="AO371" s="5"/>
      <c r="BD371" s="218"/>
      <c r="BE371" s="218"/>
      <c r="BF371" s="218"/>
      <c r="BG371" s="218"/>
      <c r="BH371" s="218"/>
      <c r="BI371" s="218"/>
      <c r="BJ371" s="218"/>
      <c r="BK371" s="218"/>
      <c r="BL371" s="218"/>
      <c r="BM371" s="218"/>
      <c r="BN371" s="218"/>
      <c r="BO371" s="221"/>
      <c r="BP371" s="221"/>
      <c r="BQ371" s="221"/>
      <c r="BR371" s="221"/>
      <c r="BS371" s="221"/>
      <c r="BT371" s="221"/>
      <c r="BU371" s="221"/>
      <c r="BV371" s="221"/>
      <c r="BW371" s="221"/>
      <c r="BX371" s="221"/>
      <c r="BY371" s="221"/>
    </row>
    <row r="372" spans="1:77" ht="18.95" customHeight="1" x14ac:dyDescent="0.25">
      <c r="A372" s="233"/>
      <c r="B372" s="32" t="s">
        <v>2</v>
      </c>
      <c r="C372" s="30">
        <v>42740</v>
      </c>
      <c r="E372" s="48" t="s">
        <v>52</v>
      </c>
      <c r="F372" s="42"/>
      <c r="G372" s="42"/>
      <c r="H372" s="42"/>
      <c r="J372" s="42"/>
      <c r="K372" s="42"/>
      <c r="L372" s="114" t="s">
        <v>128</v>
      </c>
      <c r="M372" s="42"/>
      <c r="O372" s="42"/>
      <c r="P372" s="230"/>
      <c r="Q372" s="42"/>
      <c r="R372" s="42"/>
      <c r="T372" s="42"/>
      <c r="U372" s="42"/>
      <c r="V372" s="110" t="s">
        <v>52</v>
      </c>
      <c r="W372" s="42"/>
      <c r="Y372" s="5"/>
      <c r="Z372" s="5"/>
      <c r="AB372" s="5"/>
      <c r="AC372" s="5"/>
      <c r="AE372" s="5"/>
      <c r="AF372" s="5"/>
      <c r="AH372" s="5"/>
      <c r="AI372" s="5"/>
      <c r="AK372" s="5"/>
      <c r="AL372" s="5"/>
      <c r="AN372" s="5"/>
      <c r="AO372" s="5"/>
      <c r="BD372" s="218"/>
      <c r="BE372" s="218"/>
      <c r="BF372" s="218"/>
      <c r="BG372" s="218"/>
      <c r="BH372" s="218"/>
      <c r="BI372" s="218"/>
      <c r="BJ372" s="218"/>
      <c r="BK372" s="218"/>
      <c r="BL372" s="218"/>
      <c r="BM372" s="218"/>
      <c r="BN372" s="218"/>
      <c r="BO372" s="221"/>
      <c r="BP372" s="221"/>
      <c r="BQ372" s="221"/>
      <c r="BR372" s="221"/>
      <c r="BS372" s="221"/>
      <c r="BT372" s="221"/>
      <c r="BU372" s="221"/>
      <c r="BV372" s="221"/>
      <c r="BW372" s="221"/>
      <c r="BX372" s="221"/>
      <c r="BY372" s="221"/>
    </row>
    <row r="373" spans="1:77" ht="18.95" customHeight="1" x14ac:dyDescent="0.25">
      <c r="A373" s="233"/>
      <c r="B373" s="32" t="s">
        <v>3</v>
      </c>
      <c r="C373" s="30">
        <v>42741</v>
      </c>
      <c r="E373" s="48" t="s">
        <v>52</v>
      </c>
      <c r="F373" s="42"/>
      <c r="G373" s="42"/>
      <c r="H373" s="42"/>
      <c r="J373" s="42"/>
      <c r="K373" s="42"/>
      <c r="L373" s="114" t="s">
        <v>128</v>
      </c>
      <c r="M373" s="42"/>
      <c r="O373" s="42"/>
      <c r="P373" s="230"/>
      <c r="Q373" s="42"/>
      <c r="R373" s="42"/>
      <c r="T373" s="42"/>
      <c r="U373" s="42"/>
      <c r="V373" s="42"/>
      <c r="W373" s="42"/>
      <c r="Y373" s="5"/>
      <c r="Z373" s="5"/>
      <c r="AB373" s="5"/>
      <c r="AC373" s="5"/>
      <c r="AE373" s="5"/>
      <c r="AF373" s="5"/>
      <c r="AH373" s="5"/>
      <c r="AI373" s="5"/>
      <c r="AK373" s="5"/>
      <c r="AL373" s="5"/>
      <c r="AN373" s="5"/>
      <c r="AO373" s="5"/>
      <c r="BD373" s="218"/>
      <c r="BE373" s="218"/>
      <c r="BF373" s="218"/>
      <c r="BG373" s="218"/>
      <c r="BH373" s="218"/>
      <c r="BI373" s="218"/>
      <c r="BJ373" s="218"/>
      <c r="BK373" s="218"/>
      <c r="BL373" s="218"/>
      <c r="BM373" s="218"/>
      <c r="BN373" s="218"/>
      <c r="BO373" s="221"/>
      <c r="BP373" s="221"/>
      <c r="BQ373" s="221"/>
      <c r="BR373" s="221"/>
      <c r="BS373" s="221"/>
      <c r="BT373" s="221"/>
      <c r="BU373" s="221"/>
      <c r="BV373" s="221"/>
      <c r="BW373" s="221"/>
      <c r="BX373" s="221"/>
      <c r="BY373" s="221"/>
    </row>
    <row r="374" spans="1:77" ht="18.95" customHeight="1" x14ac:dyDescent="0.25">
      <c r="A374" s="233"/>
      <c r="B374" s="45" t="s">
        <v>4</v>
      </c>
      <c r="C374" s="46">
        <v>42742</v>
      </c>
      <c r="E374" s="110" t="s">
        <v>52</v>
      </c>
      <c r="F374" s="48"/>
      <c r="G374" s="48"/>
      <c r="H374" s="48"/>
      <c r="I374" s="47"/>
      <c r="J374" s="48"/>
      <c r="K374" s="48"/>
      <c r="L374" s="48" t="s">
        <v>52</v>
      </c>
      <c r="M374" s="48"/>
      <c r="N374" s="47"/>
      <c r="O374" s="48"/>
      <c r="P374" s="230"/>
      <c r="Q374" s="48"/>
      <c r="R374" s="48"/>
      <c r="S374" s="47"/>
      <c r="T374" s="48"/>
      <c r="U374" s="48"/>
      <c r="V374" s="48"/>
      <c r="W374" s="48"/>
      <c r="X374" s="18"/>
      <c r="Y374" s="5"/>
      <c r="Z374" s="18"/>
      <c r="AA374" s="18"/>
      <c r="AB374" s="18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18"/>
      <c r="AO374" s="18"/>
      <c r="BD374" s="218"/>
      <c r="BE374" s="218"/>
      <c r="BF374" s="218"/>
      <c r="BG374" s="218"/>
      <c r="BH374" s="218"/>
      <c r="BI374" s="218"/>
      <c r="BJ374" s="218"/>
      <c r="BK374" s="218"/>
      <c r="BL374" s="218"/>
      <c r="BM374" s="218"/>
      <c r="BN374" s="218"/>
      <c r="BO374" s="221"/>
      <c r="BP374" s="221"/>
      <c r="BQ374" s="221"/>
      <c r="BR374" s="221"/>
      <c r="BS374" s="221"/>
      <c r="BT374" s="221"/>
      <c r="BU374" s="221"/>
      <c r="BV374" s="221"/>
      <c r="BW374" s="221"/>
      <c r="BX374" s="221"/>
      <c r="BY374" s="221"/>
    </row>
    <row r="375" spans="1:77" ht="18.95" customHeight="1" x14ac:dyDescent="0.25">
      <c r="A375" s="234"/>
      <c r="B375" s="45" t="s">
        <v>5</v>
      </c>
      <c r="C375" s="46">
        <v>42743</v>
      </c>
      <c r="E375" s="48"/>
      <c r="F375" s="48"/>
      <c r="G375" s="48"/>
      <c r="H375" s="48"/>
      <c r="I375" s="47"/>
      <c r="J375" s="48"/>
      <c r="K375" s="48"/>
      <c r="L375" s="48" t="s">
        <v>52</v>
      </c>
      <c r="M375" s="48"/>
      <c r="N375" s="47"/>
      <c r="O375" s="48"/>
      <c r="P375" s="231"/>
      <c r="Q375" s="48"/>
      <c r="R375" s="48"/>
      <c r="S375" s="47"/>
      <c r="T375" s="48"/>
      <c r="U375" s="48"/>
      <c r="V375" s="48"/>
      <c r="W375" s="48"/>
      <c r="X375" s="18"/>
      <c r="Y375" s="5"/>
      <c r="Z375" s="18"/>
      <c r="AA375" s="18"/>
      <c r="AB375" s="18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18"/>
      <c r="AO375" s="18"/>
      <c r="BD375" s="218"/>
      <c r="BE375" s="218"/>
      <c r="BF375" s="218"/>
      <c r="BG375" s="218"/>
      <c r="BH375" s="218"/>
      <c r="BI375" s="218"/>
      <c r="BJ375" s="218"/>
      <c r="BK375" s="218"/>
      <c r="BL375" s="218"/>
      <c r="BM375" s="218"/>
      <c r="BN375" s="218"/>
      <c r="BO375" s="221"/>
      <c r="BP375" s="221"/>
      <c r="BQ375" s="221"/>
      <c r="BR375" s="221"/>
      <c r="BS375" s="221"/>
      <c r="BT375" s="221"/>
      <c r="BU375" s="221"/>
      <c r="BV375" s="221"/>
      <c r="BW375" s="221"/>
      <c r="BX375" s="221"/>
      <c r="BY375" s="221"/>
    </row>
    <row r="376" spans="1:77" ht="18.95" customHeight="1" x14ac:dyDescent="0.25">
      <c r="I376" s="8"/>
    </row>
    <row r="377" spans="1:77" ht="18.95" customHeight="1" x14ac:dyDescent="0.25"/>
    <row r="378" spans="1:77" ht="18.95" customHeight="1" x14ac:dyDescent="0.25"/>
    <row r="379" spans="1:77" ht="18.95" customHeight="1" x14ac:dyDescent="0.25"/>
    <row r="380" spans="1:77" ht="18.95" customHeight="1" x14ac:dyDescent="0.25"/>
  </sheetData>
  <mergeCells count="568">
    <mergeCell ref="BO333:BY333"/>
    <mergeCell ref="BO334:BY334"/>
    <mergeCell ref="BO335:BY335"/>
    <mergeCell ref="BO336:BY336"/>
    <mergeCell ref="BO337:BY337"/>
    <mergeCell ref="BO338:BY338"/>
    <mergeCell ref="BO339:BY339"/>
    <mergeCell ref="BO340:BY340"/>
    <mergeCell ref="BO341:BY341"/>
    <mergeCell ref="BO369:BY369"/>
    <mergeCell ref="BO370:BY370"/>
    <mergeCell ref="BO371:BY371"/>
    <mergeCell ref="BO372:BY372"/>
    <mergeCell ref="BO373:BY373"/>
    <mergeCell ref="BO374:BY374"/>
    <mergeCell ref="BO346:BY346"/>
    <mergeCell ref="BO347:BY347"/>
    <mergeCell ref="BO348:BY348"/>
    <mergeCell ref="BO349:BY349"/>
    <mergeCell ref="BO350:BY350"/>
    <mergeCell ref="BO375:BY375"/>
    <mergeCell ref="BO227:BQ227"/>
    <mergeCell ref="BO360:BY360"/>
    <mergeCell ref="BO361:BY361"/>
    <mergeCell ref="BO362:BY362"/>
    <mergeCell ref="BO363:BY363"/>
    <mergeCell ref="BO364:BY364"/>
    <mergeCell ref="BO365:BY365"/>
    <mergeCell ref="BO366:BY366"/>
    <mergeCell ref="BO367:BY367"/>
    <mergeCell ref="BO368:BY368"/>
    <mergeCell ref="BO351:BY351"/>
    <mergeCell ref="BO352:BY352"/>
    <mergeCell ref="BO353:BY353"/>
    <mergeCell ref="BO354:BY354"/>
    <mergeCell ref="BO355:BY355"/>
    <mergeCell ref="BO356:BY356"/>
    <mergeCell ref="BO357:BY357"/>
    <mergeCell ref="BO358:BY358"/>
    <mergeCell ref="BO359:BY359"/>
    <mergeCell ref="BO342:BY342"/>
    <mergeCell ref="BO343:BY343"/>
    <mergeCell ref="BO344:BY344"/>
    <mergeCell ref="BO345:BY345"/>
    <mergeCell ref="BO325:BY325"/>
    <mergeCell ref="BO326:BY326"/>
    <mergeCell ref="BO327:BY327"/>
    <mergeCell ref="BO328:BY328"/>
    <mergeCell ref="BO329:BY329"/>
    <mergeCell ref="BO330:BY330"/>
    <mergeCell ref="BO331:BY331"/>
    <mergeCell ref="BO332:BY332"/>
    <mergeCell ref="BO315:BY315"/>
    <mergeCell ref="BO316:BY316"/>
    <mergeCell ref="BO317:BY317"/>
    <mergeCell ref="BO318:BY318"/>
    <mergeCell ref="BO319:BY319"/>
    <mergeCell ref="BO320:BY320"/>
    <mergeCell ref="BO321:BY321"/>
    <mergeCell ref="BO322:BY322"/>
    <mergeCell ref="BO323:BY323"/>
    <mergeCell ref="BO324:BY324"/>
    <mergeCell ref="BO306:BY306"/>
    <mergeCell ref="BO307:BY307"/>
    <mergeCell ref="BO308:BY308"/>
    <mergeCell ref="BO309:BY309"/>
    <mergeCell ref="BO310:BY310"/>
    <mergeCell ref="BO311:BY311"/>
    <mergeCell ref="BO312:BY312"/>
    <mergeCell ref="BO313:BY313"/>
    <mergeCell ref="BO314:BY314"/>
    <mergeCell ref="BO297:BY297"/>
    <mergeCell ref="BO298:BY298"/>
    <mergeCell ref="BO299:BY299"/>
    <mergeCell ref="BO300:BY300"/>
    <mergeCell ref="BO301:BY301"/>
    <mergeCell ref="BO302:BY302"/>
    <mergeCell ref="BO303:BY303"/>
    <mergeCell ref="BO304:BY304"/>
    <mergeCell ref="BO305:BY305"/>
    <mergeCell ref="BO288:BY288"/>
    <mergeCell ref="BO289:BY289"/>
    <mergeCell ref="BO290:BY290"/>
    <mergeCell ref="BO291:BY291"/>
    <mergeCell ref="BO292:BY292"/>
    <mergeCell ref="BO293:BY293"/>
    <mergeCell ref="BO294:BY294"/>
    <mergeCell ref="BO295:BY295"/>
    <mergeCell ref="BO296:BY296"/>
    <mergeCell ref="BO279:BY279"/>
    <mergeCell ref="BO280:BY280"/>
    <mergeCell ref="BO281:BY281"/>
    <mergeCell ref="BO282:BY282"/>
    <mergeCell ref="BO283:BY283"/>
    <mergeCell ref="BO284:BY284"/>
    <mergeCell ref="BO285:BY285"/>
    <mergeCell ref="BO286:BY286"/>
    <mergeCell ref="BO287:BY287"/>
    <mergeCell ref="BO270:BY270"/>
    <mergeCell ref="BO271:BY271"/>
    <mergeCell ref="BO272:BY272"/>
    <mergeCell ref="BO273:BY273"/>
    <mergeCell ref="BO274:BY274"/>
    <mergeCell ref="BO275:BY275"/>
    <mergeCell ref="BO276:BY276"/>
    <mergeCell ref="BO277:BY277"/>
    <mergeCell ref="BO278:BY278"/>
    <mergeCell ref="BO261:BY261"/>
    <mergeCell ref="BO262:BY262"/>
    <mergeCell ref="BO263:BY263"/>
    <mergeCell ref="BO264:BY264"/>
    <mergeCell ref="BO265:BY265"/>
    <mergeCell ref="BO266:BY266"/>
    <mergeCell ref="BO267:BY267"/>
    <mergeCell ref="BO268:BY268"/>
    <mergeCell ref="BO269:BY269"/>
    <mergeCell ref="BO252:BY252"/>
    <mergeCell ref="BO253:BY253"/>
    <mergeCell ref="BO254:BY254"/>
    <mergeCell ref="BO255:BY255"/>
    <mergeCell ref="BO256:BY256"/>
    <mergeCell ref="BO257:BY257"/>
    <mergeCell ref="BO258:BY258"/>
    <mergeCell ref="BO259:BY259"/>
    <mergeCell ref="BO260:BY260"/>
    <mergeCell ref="BO243:BY243"/>
    <mergeCell ref="BO244:BY244"/>
    <mergeCell ref="BO245:BY245"/>
    <mergeCell ref="BO246:BY246"/>
    <mergeCell ref="BO247:BY247"/>
    <mergeCell ref="BO248:BY248"/>
    <mergeCell ref="BO249:BY249"/>
    <mergeCell ref="BO250:BY250"/>
    <mergeCell ref="BO251:BY251"/>
    <mergeCell ref="BO234:BY234"/>
    <mergeCell ref="BO235:BY235"/>
    <mergeCell ref="BO236:BY236"/>
    <mergeCell ref="BO237:BY237"/>
    <mergeCell ref="BO238:BY238"/>
    <mergeCell ref="BO239:BY239"/>
    <mergeCell ref="BO240:BY240"/>
    <mergeCell ref="BO241:BY241"/>
    <mergeCell ref="BO242:BY242"/>
    <mergeCell ref="BO232:BY232"/>
    <mergeCell ref="BO233:BY233"/>
    <mergeCell ref="BO216:BY216"/>
    <mergeCell ref="BO217:BY217"/>
    <mergeCell ref="BO218:BY218"/>
    <mergeCell ref="BO219:BY219"/>
    <mergeCell ref="BO220:BY220"/>
    <mergeCell ref="BO221:BY221"/>
    <mergeCell ref="BO222:BY222"/>
    <mergeCell ref="BO223:BY223"/>
    <mergeCell ref="BO224:BY224"/>
    <mergeCell ref="BO213:BY213"/>
    <mergeCell ref="BO214:BY214"/>
    <mergeCell ref="BO215:BY215"/>
    <mergeCell ref="BO225:BY225"/>
    <mergeCell ref="BO226:BY226"/>
    <mergeCell ref="BO228:BY228"/>
    <mergeCell ref="BO229:BY229"/>
    <mergeCell ref="BO230:BY230"/>
    <mergeCell ref="BO231:BY231"/>
    <mergeCell ref="BO204:BY204"/>
    <mergeCell ref="BO205:BY205"/>
    <mergeCell ref="BO206:BY206"/>
    <mergeCell ref="BO207:BY207"/>
    <mergeCell ref="BO208:BY208"/>
    <mergeCell ref="BO209:BY209"/>
    <mergeCell ref="BO210:BY210"/>
    <mergeCell ref="BO211:BY211"/>
    <mergeCell ref="BO212:BY212"/>
    <mergeCell ref="BO198:BY198"/>
    <mergeCell ref="BO199:BY199"/>
    <mergeCell ref="BO200:BY200"/>
    <mergeCell ref="BO201:BY201"/>
    <mergeCell ref="BD199:BN199"/>
    <mergeCell ref="BD200:BN200"/>
    <mergeCell ref="BD201:BN201"/>
    <mergeCell ref="BO202:BY202"/>
    <mergeCell ref="BO203:BY203"/>
    <mergeCell ref="BD202:BN202"/>
    <mergeCell ref="BD203:BN203"/>
    <mergeCell ref="BO188:BY188"/>
    <mergeCell ref="BO189:BY189"/>
    <mergeCell ref="BO190:BY190"/>
    <mergeCell ref="BO191:BY191"/>
    <mergeCell ref="BO193:BY193"/>
    <mergeCell ref="BO194:BY194"/>
    <mergeCell ref="BO195:BY195"/>
    <mergeCell ref="BO196:BY196"/>
    <mergeCell ref="BO197:BY197"/>
    <mergeCell ref="BD192:BR192"/>
    <mergeCell ref="BD196:BN196"/>
    <mergeCell ref="BD197:BN197"/>
    <mergeCell ref="BD367:BN367"/>
    <mergeCell ref="BD368:BN368"/>
    <mergeCell ref="BD369:BN369"/>
    <mergeCell ref="BD370:BN370"/>
    <mergeCell ref="BD371:BN371"/>
    <mergeCell ref="BD372:BN372"/>
    <mergeCell ref="BD373:BN373"/>
    <mergeCell ref="BD374:BN374"/>
    <mergeCell ref="BD375:BN375"/>
    <mergeCell ref="BD358:BN358"/>
    <mergeCell ref="BD359:BN359"/>
    <mergeCell ref="BD360:BN360"/>
    <mergeCell ref="BD361:BN361"/>
    <mergeCell ref="BD362:BN362"/>
    <mergeCell ref="BD363:BN363"/>
    <mergeCell ref="BD364:BN364"/>
    <mergeCell ref="BD365:BN365"/>
    <mergeCell ref="BD366:BN366"/>
    <mergeCell ref="BD349:BN349"/>
    <mergeCell ref="BD350:BN350"/>
    <mergeCell ref="BD351:BN351"/>
    <mergeCell ref="BD352:BN352"/>
    <mergeCell ref="BD353:BN353"/>
    <mergeCell ref="BD354:BN354"/>
    <mergeCell ref="BD355:BN355"/>
    <mergeCell ref="BD356:BN356"/>
    <mergeCell ref="BD357:BN357"/>
    <mergeCell ref="BD340:BN340"/>
    <mergeCell ref="BD341:BN341"/>
    <mergeCell ref="BD342:BN342"/>
    <mergeCell ref="BD343:BN343"/>
    <mergeCell ref="BD344:BN344"/>
    <mergeCell ref="BD345:BN345"/>
    <mergeCell ref="BD346:BN346"/>
    <mergeCell ref="BD347:BN347"/>
    <mergeCell ref="BD348:BN348"/>
    <mergeCell ref="BD331:BN331"/>
    <mergeCell ref="BD332:BN332"/>
    <mergeCell ref="BD333:BN333"/>
    <mergeCell ref="BD334:BN334"/>
    <mergeCell ref="BD335:BN335"/>
    <mergeCell ref="BD336:BN336"/>
    <mergeCell ref="BD337:BN337"/>
    <mergeCell ref="BD338:BN338"/>
    <mergeCell ref="BD339:BN339"/>
    <mergeCell ref="BD322:BN322"/>
    <mergeCell ref="BD323:BN323"/>
    <mergeCell ref="BD324:BN324"/>
    <mergeCell ref="BD325:BN325"/>
    <mergeCell ref="BD326:BN326"/>
    <mergeCell ref="BD327:BN327"/>
    <mergeCell ref="BD328:BN328"/>
    <mergeCell ref="BD329:BN329"/>
    <mergeCell ref="BD330:BN330"/>
    <mergeCell ref="BD313:BN313"/>
    <mergeCell ref="BD314:BN314"/>
    <mergeCell ref="BD315:BN315"/>
    <mergeCell ref="BD316:BN316"/>
    <mergeCell ref="BD317:BN317"/>
    <mergeCell ref="BD318:BN318"/>
    <mergeCell ref="BD319:BN319"/>
    <mergeCell ref="BD320:BN320"/>
    <mergeCell ref="BD321:BN321"/>
    <mergeCell ref="BD304:BN304"/>
    <mergeCell ref="BD305:BN305"/>
    <mergeCell ref="BD306:BN306"/>
    <mergeCell ref="BD307:BN307"/>
    <mergeCell ref="BD308:BN308"/>
    <mergeCell ref="BD309:BN309"/>
    <mergeCell ref="BD310:BN310"/>
    <mergeCell ref="BD311:BN311"/>
    <mergeCell ref="BD312:BN312"/>
    <mergeCell ref="BD295:BN295"/>
    <mergeCell ref="BD296:BN296"/>
    <mergeCell ref="BD297:BN297"/>
    <mergeCell ref="BD298:BN298"/>
    <mergeCell ref="BD299:BN299"/>
    <mergeCell ref="BD300:BN300"/>
    <mergeCell ref="BD301:BN301"/>
    <mergeCell ref="BD302:BN302"/>
    <mergeCell ref="BD303:BN303"/>
    <mergeCell ref="BD286:BN286"/>
    <mergeCell ref="BD287:BN287"/>
    <mergeCell ref="BD288:BN288"/>
    <mergeCell ref="BD289:BN289"/>
    <mergeCell ref="BD290:BN290"/>
    <mergeCell ref="BD291:BN291"/>
    <mergeCell ref="BD292:BN292"/>
    <mergeCell ref="BD293:BN293"/>
    <mergeCell ref="BD294:BN294"/>
    <mergeCell ref="BD277:BN277"/>
    <mergeCell ref="BD278:BN278"/>
    <mergeCell ref="BD279:BN279"/>
    <mergeCell ref="BD280:BN280"/>
    <mergeCell ref="BD281:BN281"/>
    <mergeCell ref="BD282:BN282"/>
    <mergeCell ref="BD283:BN283"/>
    <mergeCell ref="BD284:BN284"/>
    <mergeCell ref="BD285:BN285"/>
    <mergeCell ref="BD268:BN268"/>
    <mergeCell ref="BD269:BN269"/>
    <mergeCell ref="BD270:BN270"/>
    <mergeCell ref="BD271:BN271"/>
    <mergeCell ref="BD272:BN272"/>
    <mergeCell ref="BD273:BN273"/>
    <mergeCell ref="BD274:BN274"/>
    <mergeCell ref="BD275:BN275"/>
    <mergeCell ref="BD276:BN276"/>
    <mergeCell ref="BD259:BN259"/>
    <mergeCell ref="BD260:BN260"/>
    <mergeCell ref="BD261:BN261"/>
    <mergeCell ref="BD262:BN262"/>
    <mergeCell ref="BD263:BN263"/>
    <mergeCell ref="BD264:BN264"/>
    <mergeCell ref="BD265:BN265"/>
    <mergeCell ref="BD266:BN266"/>
    <mergeCell ref="BD267:BN267"/>
    <mergeCell ref="BD250:BN250"/>
    <mergeCell ref="BD251:BN251"/>
    <mergeCell ref="BD252:BN252"/>
    <mergeCell ref="BD253:BN253"/>
    <mergeCell ref="BD254:BN254"/>
    <mergeCell ref="BD255:BN255"/>
    <mergeCell ref="BD256:BN256"/>
    <mergeCell ref="BD257:BN257"/>
    <mergeCell ref="BD258:BN258"/>
    <mergeCell ref="BD241:BN241"/>
    <mergeCell ref="BD242:BN242"/>
    <mergeCell ref="BD243:BN243"/>
    <mergeCell ref="BD244:BN244"/>
    <mergeCell ref="BD245:BN245"/>
    <mergeCell ref="BD246:BN246"/>
    <mergeCell ref="BD247:BN247"/>
    <mergeCell ref="BD248:BN248"/>
    <mergeCell ref="BD249:BN249"/>
    <mergeCell ref="BD232:BN232"/>
    <mergeCell ref="BD233:BN233"/>
    <mergeCell ref="BD234:BN234"/>
    <mergeCell ref="BD235:BN235"/>
    <mergeCell ref="BD236:BN236"/>
    <mergeCell ref="BD237:BN237"/>
    <mergeCell ref="BD238:BN238"/>
    <mergeCell ref="BD239:BN239"/>
    <mergeCell ref="BD240:BN240"/>
    <mergeCell ref="BD223:BN223"/>
    <mergeCell ref="BD224:BN224"/>
    <mergeCell ref="BD225:BN225"/>
    <mergeCell ref="BD226:BN226"/>
    <mergeCell ref="BD227:BN227"/>
    <mergeCell ref="BD228:BN228"/>
    <mergeCell ref="BD229:BN229"/>
    <mergeCell ref="BD230:BN230"/>
    <mergeCell ref="BD231:BN231"/>
    <mergeCell ref="BD214:BN214"/>
    <mergeCell ref="BD215:BN215"/>
    <mergeCell ref="BD216:BN216"/>
    <mergeCell ref="BD217:BN217"/>
    <mergeCell ref="BD218:BN218"/>
    <mergeCell ref="BD219:BN219"/>
    <mergeCell ref="BD220:BN220"/>
    <mergeCell ref="BD221:BN221"/>
    <mergeCell ref="BD222:BN222"/>
    <mergeCell ref="BD205:BN205"/>
    <mergeCell ref="BD206:BN206"/>
    <mergeCell ref="BD207:BN207"/>
    <mergeCell ref="BD208:BN208"/>
    <mergeCell ref="BD209:BN209"/>
    <mergeCell ref="BD210:BN210"/>
    <mergeCell ref="BD211:BN211"/>
    <mergeCell ref="BD212:BN212"/>
    <mergeCell ref="BD213:BN213"/>
    <mergeCell ref="BD204:BN204"/>
    <mergeCell ref="BD187:BN187"/>
    <mergeCell ref="BD188:BN188"/>
    <mergeCell ref="BD189:BN189"/>
    <mergeCell ref="BD190:BN190"/>
    <mergeCell ref="BD191:BN191"/>
    <mergeCell ref="BD193:BN193"/>
    <mergeCell ref="BD194:BN194"/>
    <mergeCell ref="BD195:BN195"/>
    <mergeCell ref="BD198:BN198"/>
    <mergeCell ref="BO141:BY141"/>
    <mergeCell ref="BD153:BN153"/>
    <mergeCell ref="BO142:BY142"/>
    <mergeCell ref="BO143:BY143"/>
    <mergeCell ref="BO144:BY144"/>
    <mergeCell ref="BO145:BY145"/>
    <mergeCell ref="BO146:BY146"/>
    <mergeCell ref="BO148:BY148"/>
    <mergeCell ref="BD143:BN143"/>
    <mergeCell ref="BD144:BN144"/>
    <mergeCell ref="BD146:BN146"/>
    <mergeCell ref="BD148:BN148"/>
    <mergeCell ref="BD151:BN151"/>
    <mergeCell ref="BO150:BY150"/>
    <mergeCell ref="BD147:BJ147"/>
    <mergeCell ref="BD142:BJ142"/>
    <mergeCell ref="BD145:BJ145"/>
    <mergeCell ref="BD149:BJ149"/>
    <mergeCell ref="BD175:BN175"/>
    <mergeCell ref="BD176:BN176"/>
    <mergeCell ref="BD177:BN177"/>
    <mergeCell ref="BD173:BJ173"/>
    <mergeCell ref="BD181:BJ181"/>
    <mergeCell ref="BD162:BJ162"/>
    <mergeCell ref="BD161:BJ161"/>
    <mergeCell ref="BD180:BN180"/>
    <mergeCell ref="BD141:BN141"/>
    <mergeCell ref="BD174:BJ174"/>
    <mergeCell ref="BD171:BK171"/>
    <mergeCell ref="BD172:BK172"/>
    <mergeCell ref="BK170:BR170"/>
    <mergeCell ref="BD150:BK150"/>
    <mergeCell ref="BK161:BQ161"/>
    <mergeCell ref="BK169:BQ169"/>
    <mergeCell ref="BK173:BQ173"/>
    <mergeCell ref="BO151:BY151"/>
    <mergeCell ref="BO152:BY152"/>
    <mergeCell ref="BO153:BY153"/>
    <mergeCell ref="BO154:BY154"/>
    <mergeCell ref="BO155:BY155"/>
    <mergeCell ref="BO156:BY156"/>
    <mergeCell ref="BO157:BY157"/>
    <mergeCell ref="BO184:BY184"/>
    <mergeCell ref="BO185:BY185"/>
    <mergeCell ref="BD184:BN184"/>
    <mergeCell ref="BD185:BN185"/>
    <mergeCell ref="BO186:BY186"/>
    <mergeCell ref="BO187:BY187"/>
    <mergeCell ref="BO181:BY181"/>
    <mergeCell ref="BO182:BY182"/>
    <mergeCell ref="BO183:BY183"/>
    <mergeCell ref="BD186:BN186"/>
    <mergeCell ref="BD131:BI131"/>
    <mergeCell ref="BD182:BN182"/>
    <mergeCell ref="BD183:BN183"/>
    <mergeCell ref="BK162:BU162"/>
    <mergeCell ref="BO163:BY163"/>
    <mergeCell ref="BO164:BY164"/>
    <mergeCell ref="BO165:BY165"/>
    <mergeCell ref="BO166:BY166"/>
    <mergeCell ref="BO167:BY167"/>
    <mergeCell ref="BO168:BY168"/>
    <mergeCell ref="BO174:BY174"/>
    <mergeCell ref="BO175:BY175"/>
    <mergeCell ref="BO176:BY176"/>
    <mergeCell ref="BO177:BY177"/>
    <mergeCell ref="BO178:BY178"/>
    <mergeCell ref="BO179:BY179"/>
    <mergeCell ref="BD178:BN178"/>
    <mergeCell ref="BD179:BN179"/>
    <mergeCell ref="BO180:BY180"/>
    <mergeCell ref="BD157:BN157"/>
    <mergeCell ref="BD163:BN163"/>
    <mergeCell ref="BD164:BN164"/>
    <mergeCell ref="BD165:BN165"/>
    <mergeCell ref="BD166:BN166"/>
    <mergeCell ref="BQ134:BW134"/>
    <mergeCell ref="BJ134:BP134"/>
    <mergeCell ref="BD134:BI134"/>
    <mergeCell ref="BO136:BY136"/>
    <mergeCell ref="BO137:BY137"/>
    <mergeCell ref="BO138:BY138"/>
    <mergeCell ref="BO139:BY139"/>
    <mergeCell ref="BO140:BY140"/>
    <mergeCell ref="BD132:BL132"/>
    <mergeCell ref="BM132:BV132"/>
    <mergeCell ref="BD139:BJ139"/>
    <mergeCell ref="BD137:BN137"/>
    <mergeCell ref="BD136:BN136"/>
    <mergeCell ref="BD135:BJ135"/>
    <mergeCell ref="BK135:BR135"/>
    <mergeCell ref="A75:A81"/>
    <mergeCell ref="A82:A88"/>
    <mergeCell ref="BO159:BY159"/>
    <mergeCell ref="A89:A95"/>
    <mergeCell ref="BO158:BY158"/>
    <mergeCell ref="A173:A179"/>
    <mergeCell ref="A180:A186"/>
    <mergeCell ref="BT149:BU149"/>
    <mergeCell ref="BW132:BZ132"/>
    <mergeCell ref="BD104:BI104"/>
    <mergeCell ref="BD105:BI105"/>
    <mergeCell ref="BD106:BI106"/>
    <mergeCell ref="BD107:BI107"/>
    <mergeCell ref="BD110:BI110"/>
    <mergeCell ref="BD113:BI113"/>
    <mergeCell ref="BD114:BI114"/>
    <mergeCell ref="BD118:BI118"/>
    <mergeCell ref="BD119:BI119"/>
    <mergeCell ref="BO129:BY129"/>
    <mergeCell ref="BO130:BY130"/>
    <mergeCell ref="BO131:BY131"/>
    <mergeCell ref="BD125:BN125"/>
    <mergeCell ref="BD126:BN126"/>
    <mergeCell ref="BD127:BN127"/>
    <mergeCell ref="A285:A291"/>
    <mergeCell ref="A341:A347"/>
    <mergeCell ref="A355:A361"/>
    <mergeCell ref="A201:A207"/>
    <mergeCell ref="A208:A214"/>
    <mergeCell ref="A215:A221"/>
    <mergeCell ref="A96:A102"/>
    <mergeCell ref="A103:A109"/>
    <mergeCell ref="A110:A116"/>
    <mergeCell ref="A117:A123"/>
    <mergeCell ref="A124:A130"/>
    <mergeCell ref="A131:A137"/>
    <mergeCell ref="A138:A144"/>
    <mergeCell ref="A145:A151"/>
    <mergeCell ref="A152:A158"/>
    <mergeCell ref="A313:A319"/>
    <mergeCell ref="A320:A326"/>
    <mergeCell ref="A327:A333"/>
    <mergeCell ref="A334:A340"/>
    <mergeCell ref="A292:A298"/>
    <mergeCell ref="A299:A305"/>
    <mergeCell ref="A306:A312"/>
    <mergeCell ref="A159:A165"/>
    <mergeCell ref="A166:A172"/>
    <mergeCell ref="A187:A193"/>
    <mergeCell ref="A194:A200"/>
    <mergeCell ref="A250:A256"/>
    <mergeCell ref="A257:A263"/>
    <mergeCell ref="A264:A270"/>
    <mergeCell ref="A271:A277"/>
    <mergeCell ref="A278:A284"/>
    <mergeCell ref="A222:A228"/>
    <mergeCell ref="A229:A235"/>
    <mergeCell ref="A236:A242"/>
    <mergeCell ref="A243:A249"/>
    <mergeCell ref="A26:A32"/>
    <mergeCell ref="A362:A368"/>
    <mergeCell ref="A369:A375"/>
    <mergeCell ref="A68:A74"/>
    <mergeCell ref="A33:A39"/>
    <mergeCell ref="A40:A46"/>
    <mergeCell ref="A47:A53"/>
    <mergeCell ref="A54:A60"/>
    <mergeCell ref="A61:A67"/>
    <mergeCell ref="A2:A4"/>
    <mergeCell ref="A5:A11"/>
    <mergeCell ref="A12:A18"/>
    <mergeCell ref="A19:A25"/>
    <mergeCell ref="BD103:BL103"/>
    <mergeCell ref="BD28:BQ28"/>
    <mergeCell ref="BD69:BL69"/>
    <mergeCell ref="P369:P375"/>
    <mergeCell ref="BD154:BJ154"/>
    <mergeCell ref="BD155:BJ155"/>
    <mergeCell ref="BD156:BJ156"/>
    <mergeCell ref="BD152:BJ152"/>
    <mergeCell ref="BD170:BJ170"/>
    <mergeCell ref="BD169:BJ169"/>
    <mergeCell ref="BD168:BN168"/>
    <mergeCell ref="BD158:BN158"/>
    <mergeCell ref="BD167:BN167"/>
    <mergeCell ref="BD120:BI120"/>
    <mergeCell ref="BD124:BI124"/>
    <mergeCell ref="BD128:BI128"/>
    <mergeCell ref="BK149:BP149"/>
    <mergeCell ref="BD123:BL123"/>
    <mergeCell ref="BO133:BY133"/>
    <mergeCell ref="BO123:BY123"/>
    <mergeCell ref="BO124:BY124"/>
    <mergeCell ref="BO125:BY125"/>
    <mergeCell ref="BO126:BY126"/>
    <mergeCell ref="BO127:BY127"/>
    <mergeCell ref="BO128:BY128"/>
    <mergeCell ref="BD129:BN129"/>
    <mergeCell ref="BD130:BN130"/>
    <mergeCell ref="BD140:BN140"/>
    <mergeCell ref="BD138:BN138"/>
  </mergeCells>
  <conditionalFormatting sqref="AN2:AO367">
    <cfRule type="cellIs" dxfId="1182" priority="1682" operator="lessThanOrEqual">
      <formula>2</formula>
    </cfRule>
    <cfRule type="cellIs" dxfId="1181" priority="1685" operator="equal">
      <formula>3</formula>
    </cfRule>
    <cfRule type="cellIs" dxfId="1180" priority="1686" operator="equal">
      <formula>4</formula>
    </cfRule>
  </conditionalFormatting>
  <conditionalFormatting sqref="AQ2:AT367 BB2:BB367 AV2:AZ367">
    <cfRule type="cellIs" dxfId="1179" priority="1683" operator="equal">
      <formula>0</formula>
    </cfRule>
    <cfRule type="cellIs" dxfId="1178" priority="1684" operator="equal">
      <formula>1</formula>
    </cfRule>
  </conditionalFormatting>
  <conditionalFormatting sqref="K92 Z89:AA93 AF154:AL156 AF159:AL163 AF166:AL170 AF173:AL177 AF180:AL184 AC180:AD184 AC173:AD177 AC166:AD170 AC159:AD163 AC154:AD156 O156:Q191 I193:I367 I2:I191 G2:H368 E375 G374:H375 K101 K368 J374:K375 M192:Q367 M374:M375 M368 K102:L367 K93:L100 J2:L91 J93:J368 V89:X93 V94:AA152 V2:AA88 V154:AA191 V193:AA367 T2:U368 S2:S367 E2:F367 AC185:AL207 AC178:AL179 AC171:AL172 AC164:AL165 AC157:AL158 AC2:AL152 O2:R155 AC210:AJ211 AL210:AL211 AC208:AD209 AF208:AL209 AC212:AL368 M2:N191">
    <cfRule type="endsWith" dxfId="1177" priority="1" operator="endsWith" text="en-N">
      <formula>RIGHT(E2,LEN("en-N"))="en-N"</formula>
    </cfRule>
    <cfRule type="containsText" dxfId="1176" priority="1665" operator="containsText" text="MEN-N1">
      <formula>NOT(ISERROR(SEARCH("MEN-N1",E2)))</formula>
    </cfRule>
    <cfRule type="beginsWith" dxfId="1175" priority="1666" operator="beginsWith" text="Men">
      <formula>LEFT(E2,LEN("Men"))="Men"</formula>
    </cfRule>
    <cfRule type="beginsWith" dxfId="1174" priority="1669" operator="beginsWith" text="C-">
      <formula>LEFT(E2,LEN("C-"))="C-"</formula>
    </cfRule>
    <cfRule type="beginsWith" dxfId="1173" priority="1670" operator="beginsWith" text="VAC">
      <formula>LEFT(E2,LEN("VAC"))="VAC"</formula>
    </cfRule>
    <cfRule type="beginsWith" dxfId="1172" priority="1671" operator="beginsWith" text="B">
      <formula>LEFT(E2,LEN("B"))="B"</formula>
    </cfRule>
    <cfRule type="beginsWith" dxfId="1171" priority="1672" operator="beginsWith" text="N">
      <formula>LEFT(E2,LEN("N"))="N"</formula>
    </cfRule>
    <cfRule type="beginsWith" dxfId="1170" priority="1673" operator="beginsWith" text="N-CG">
      <formula>LEFT(E2,LEN("N-CG"))="N-CG"</formula>
    </cfRule>
    <cfRule type="beginsWith" dxfId="1169" priority="1674" operator="beginsWith" text="N-71">
      <formula>LEFT(E2,LEN("N-71"))="N-71"</formula>
    </cfRule>
    <cfRule type="containsText" dxfId="1168" priority="1675" operator="containsText" text="F">
      <formula>NOT(ISERROR(SEARCH("F",E2)))</formula>
    </cfRule>
    <cfRule type="containsText" dxfId="1167" priority="1676" operator="containsText" text="J">
      <formula>NOT(ISERROR(SEARCH("J",E2)))</formula>
    </cfRule>
    <cfRule type="beginsWith" dxfId="1166" priority="1677" operator="beginsWith" text="J-CG">
      <formula>LEFT(E2,LEN("J-CG"))="J-CG"</formula>
    </cfRule>
    <cfRule type="containsText" dxfId="1165" priority="1678" operator="containsText" text="tach.">
      <formula>NOT(ISERROR(SEARCH("tach.",E2)))</formula>
    </cfRule>
    <cfRule type="beginsWith" dxfId="1164" priority="1679" operator="beginsWith" text="J-71">
      <formula>LEFT(E2,LEN("J-71"))="J-71"</formula>
    </cfRule>
    <cfRule type="beginsWith" dxfId="1163" priority="1680" operator="beginsWith" text="AC">
      <formula>LEFT(E2,LEN("AC"))="AC"</formula>
    </cfRule>
    <cfRule type="beginsWith" dxfId="1162" priority="1681" operator="beginsWith" text="MA">
      <formula>LEFT(E2,LEN("MA"))="MA"</formula>
    </cfRule>
  </conditionalFormatting>
  <conditionalFormatting sqref="AC154:AD156 AF154:AL156 AC159:AD163 AF159:AL163 AC166:AD170 AF166:AL170 AC173:AD177 AF173:AL177 AC180:AD184 AF180:AL184 AC185:AL207 AC2:AL152 AC157:AL158 AC164:AL165 AC171:AL172 AC178:AL179 AC210:AJ211 AL210:AL211 AC208:AD209 AF208:AL209 AC212:AL368">
    <cfRule type="beginsWith" dxfId="1161" priority="1667" operator="beginsWith" text="P">
      <formula>LEFT(AC2,LEN("P"))="P"</formula>
    </cfRule>
    <cfRule type="beginsWith" dxfId="1160" priority="1668" operator="beginsWith" text="AST">
      <formula>LEFT(AC2,LEN("AST"))="AST"</formula>
    </cfRule>
  </conditionalFormatting>
  <conditionalFormatting sqref="F368 N368 S368 X368:AA368 I368">
    <cfRule type="endsWith" dxfId="1159" priority="1386" operator="endsWith" text="en-N">
      <formula>RIGHT(F368,LEN("en-N"))="en-N"</formula>
    </cfRule>
    <cfRule type="containsText" dxfId="1158" priority="1387" operator="containsText" text="MEN-N1">
      <formula>NOT(ISERROR(SEARCH("MEN-N1",F368)))</formula>
    </cfRule>
    <cfRule type="beginsWith" dxfId="1157" priority="1390" operator="beginsWith" text="Men">
      <formula>LEFT(F368,LEN("Men"))="Men"</formula>
    </cfRule>
    <cfRule type="beginsWith" dxfId="1156" priority="1391" operator="beginsWith" text="C-">
      <formula>LEFT(F368,LEN("C-"))="C-"</formula>
    </cfRule>
    <cfRule type="beginsWith" dxfId="1155" priority="1392" operator="beginsWith" text="VAC">
      <formula>LEFT(F368,LEN("VAC"))="VAC"</formula>
    </cfRule>
    <cfRule type="beginsWith" dxfId="1154" priority="1393" operator="beginsWith" text="B">
      <formula>LEFT(F368,LEN("B"))="B"</formula>
    </cfRule>
    <cfRule type="beginsWith" dxfId="1153" priority="1394" operator="beginsWith" text="N">
      <formula>LEFT(F368,LEN("N"))="N"</formula>
    </cfRule>
    <cfRule type="beginsWith" dxfId="1152" priority="1395" operator="beginsWith" text="N-CG">
      <formula>LEFT(F368,LEN("N-CG"))="N-CG"</formula>
    </cfRule>
    <cfRule type="beginsWith" dxfId="1151" priority="1396" operator="beginsWith" text="N-71">
      <formula>LEFT(F368,LEN("N-71"))="N-71"</formula>
    </cfRule>
    <cfRule type="containsText" dxfId="1150" priority="1397" operator="containsText" text="F">
      <formula>NOT(ISERROR(SEARCH("F",F368)))</formula>
    </cfRule>
    <cfRule type="containsText" dxfId="1149" priority="1398" operator="containsText" text="J">
      <formula>NOT(ISERROR(SEARCH("J",F368)))</formula>
    </cfRule>
    <cfRule type="beginsWith" dxfId="1148" priority="1399" operator="beginsWith" text="J-CG">
      <formula>LEFT(F368,LEN("J-CG"))="J-CG"</formula>
    </cfRule>
    <cfRule type="containsText" dxfId="1147" priority="1400" operator="containsText" text="tach.">
      <formula>NOT(ISERROR(SEARCH("tach.",F368)))</formula>
    </cfRule>
    <cfRule type="beginsWith" dxfId="1146" priority="1401" operator="beginsWith" text="J-71">
      <formula>LEFT(F368,LEN("J-71"))="J-71"</formula>
    </cfRule>
    <cfRule type="beginsWith" dxfId="1145" priority="1402" operator="beginsWith" text="AC">
      <formula>LEFT(F368,LEN("AC"))="AC"</formula>
    </cfRule>
    <cfRule type="beginsWith" dxfId="1144" priority="1403" operator="beginsWith" text="MA">
      <formula>LEFT(F368,LEN("MA"))="MA"</formula>
    </cfRule>
  </conditionalFormatting>
  <conditionalFormatting sqref="Y374:AA375 AF374:AF375 AI374:AI375 AL374:AL375 AC374:AD375">
    <cfRule type="endsWith" dxfId="1143" priority="1365" operator="endsWith" text="en-N">
      <formula>RIGHT(Y374,LEN("en-N"))="en-N"</formula>
    </cfRule>
    <cfRule type="containsText" dxfId="1142" priority="1366" operator="containsText" text="MEN-N1">
      <formula>NOT(ISERROR(SEARCH("MEN-N1",Y374)))</formula>
    </cfRule>
    <cfRule type="beginsWith" dxfId="1141" priority="1369" operator="beginsWith" text="Men">
      <formula>LEFT(Y374,LEN("Men"))="Men"</formula>
    </cfRule>
    <cfRule type="beginsWith" dxfId="1140" priority="1370" operator="beginsWith" text="C-">
      <formula>LEFT(Y374,LEN("C-"))="C-"</formula>
    </cfRule>
    <cfRule type="beginsWith" dxfId="1139" priority="1371" operator="beginsWith" text="VAC">
      <formula>LEFT(Y374,LEN("VAC"))="VAC"</formula>
    </cfRule>
    <cfRule type="beginsWith" dxfId="1138" priority="1372" operator="beginsWith" text="B">
      <formula>LEFT(Y374,LEN("B"))="B"</formula>
    </cfRule>
    <cfRule type="beginsWith" dxfId="1137" priority="1373" operator="beginsWith" text="N">
      <formula>LEFT(Y374,LEN("N"))="N"</formula>
    </cfRule>
    <cfRule type="beginsWith" dxfId="1136" priority="1374" operator="beginsWith" text="N-CG">
      <formula>LEFT(Y374,LEN("N-CG"))="N-CG"</formula>
    </cfRule>
    <cfRule type="beginsWith" dxfId="1135" priority="1375" operator="beginsWith" text="N-71">
      <formula>LEFT(Y374,LEN("N-71"))="N-71"</formula>
    </cfRule>
    <cfRule type="containsText" dxfId="1134" priority="1376" operator="containsText" text="F">
      <formula>NOT(ISERROR(SEARCH("F",Y374)))</formula>
    </cfRule>
    <cfRule type="containsText" dxfId="1133" priority="1377" operator="containsText" text="J">
      <formula>NOT(ISERROR(SEARCH("J",Y374)))</formula>
    </cfRule>
    <cfRule type="beginsWith" dxfId="1132" priority="1378" operator="beginsWith" text="J-CG">
      <formula>LEFT(Y374,LEN("J-CG"))="J-CG"</formula>
    </cfRule>
    <cfRule type="containsText" dxfId="1131" priority="1379" operator="containsText" text="tach.">
      <formula>NOT(ISERROR(SEARCH("tach.",Y374)))</formula>
    </cfRule>
    <cfRule type="beginsWith" dxfId="1130" priority="1380" operator="beginsWith" text="J-71">
      <formula>LEFT(Y374,LEN("J-71"))="J-71"</formula>
    </cfRule>
    <cfRule type="beginsWith" dxfId="1129" priority="1381" operator="beginsWith" text="AC">
      <formula>LEFT(Y374,LEN("AC"))="AC"</formula>
    </cfRule>
    <cfRule type="beginsWith" dxfId="1128" priority="1382" operator="beginsWith" text="MA">
      <formula>LEFT(Y374,LEN("MA"))="MA"</formula>
    </cfRule>
  </conditionalFormatting>
  <conditionalFormatting sqref="AC374:AD375 AF374:AF375 AI374:AI375 AL374:AL375">
    <cfRule type="beginsWith" dxfId="1127" priority="1367" operator="beginsWith" text="P">
      <formula>LEFT(AC374,LEN("P"))="P"</formula>
    </cfRule>
    <cfRule type="beginsWith" dxfId="1126" priority="1368" operator="beginsWith" text="AST">
      <formula>LEFT(AC374,LEN("AST"))="AST"</formula>
    </cfRule>
  </conditionalFormatting>
  <conditionalFormatting sqref="I374:I375">
    <cfRule type="endsWith" dxfId="1125" priority="1349" operator="endsWith" text="en-N">
      <formula>RIGHT(I374,LEN("en-N"))="en-N"</formula>
    </cfRule>
    <cfRule type="containsText" dxfId="1124" priority="1350" operator="containsText" text="MEN-N1">
      <formula>NOT(ISERROR(SEARCH("MEN-N1",I374)))</formula>
    </cfRule>
    <cfRule type="beginsWith" dxfId="1123" priority="1351" operator="beginsWith" text="Men">
      <formula>LEFT(I374,LEN("Men"))="Men"</formula>
    </cfRule>
    <cfRule type="beginsWith" dxfId="1122" priority="1352" operator="beginsWith" text="C-">
      <formula>LEFT(I374,LEN("C-"))="C-"</formula>
    </cfRule>
    <cfRule type="beginsWith" dxfId="1121" priority="1353" operator="beginsWith" text="VAC">
      <formula>LEFT(I374,LEN("VAC"))="VAC"</formula>
    </cfRule>
    <cfRule type="beginsWith" dxfId="1120" priority="1354" operator="beginsWith" text="B">
      <formula>LEFT(I374,LEN("B"))="B"</formula>
    </cfRule>
    <cfRule type="beginsWith" dxfId="1119" priority="1355" operator="beginsWith" text="N">
      <formula>LEFT(I374,LEN("N"))="N"</formula>
    </cfRule>
    <cfRule type="beginsWith" dxfId="1118" priority="1356" operator="beginsWith" text="N-CG">
      <formula>LEFT(I374,LEN("N-CG"))="N-CG"</formula>
    </cfRule>
    <cfRule type="beginsWith" dxfId="1117" priority="1357" operator="beginsWith" text="N-71">
      <formula>LEFT(I374,LEN("N-71"))="N-71"</formula>
    </cfRule>
    <cfRule type="containsText" dxfId="1116" priority="1358" operator="containsText" text="F">
      <formula>NOT(ISERROR(SEARCH("F",I374)))</formula>
    </cfRule>
    <cfRule type="containsText" dxfId="1115" priority="1359" operator="containsText" text="J">
      <formula>NOT(ISERROR(SEARCH("J",I374)))</formula>
    </cfRule>
    <cfRule type="beginsWith" dxfId="1114" priority="1360" operator="beginsWith" text="J-CG">
      <formula>LEFT(I374,LEN("J-CG"))="J-CG"</formula>
    </cfRule>
    <cfRule type="containsText" dxfId="1113" priority="1361" operator="containsText" text="tach.">
      <formula>NOT(ISERROR(SEARCH("tach.",I374)))</formula>
    </cfRule>
    <cfRule type="beginsWith" dxfId="1112" priority="1362" operator="beginsWith" text="J-71">
      <formula>LEFT(I374,LEN("J-71"))="J-71"</formula>
    </cfRule>
    <cfRule type="beginsWith" dxfId="1111" priority="1363" operator="beginsWith" text="AC">
      <formula>LEFT(I374,LEN("AC"))="AC"</formula>
    </cfRule>
    <cfRule type="beginsWith" dxfId="1110" priority="1364" operator="beginsWith" text="MA">
      <formula>LEFT(I374,LEN("MA"))="MA"</formula>
    </cfRule>
  </conditionalFormatting>
  <conditionalFormatting sqref="O368:P368">
    <cfRule type="endsWith" dxfId="1109" priority="1301" operator="endsWith" text="en-N">
      <formula>RIGHT(O368,LEN("en-N"))="en-N"</formula>
    </cfRule>
    <cfRule type="containsText" dxfId="1108" priority="1302" operator="containsText" text="MEN-N1">
      <formula>NOT(ISERROR(SEARCH("MEN-N1",O368)))</formula>
    </cfRule>
    <cfRule type="beginsWith" dxfId="1107" priority="1303" operator="beginsWith" text="Men">
      <formula>LEFT(O368,LEN("Men"))="Men"</formula>
    </cfRule>
    <cfRule type="beginsWith" dxfId="1106" priority="1304" operator="beginsWith" text="C-">
      <formula>LEFT(O368,LEN("C-"))="C-"</formula>
    </cfRule>
    <cfRule type="beginsWith" dxfId="1105" priority="1305" operator="beginsWith" text="VAC">
      <formula>LEFT(O368,LEN("VAC"))="VAC"</formula>
    </cfRule>
    <cfRule type="beginsWith" dxfId="1104" priority="1306" operator="beginsWith" text="B">
      <formula>LEFT(O368,LEN("B"))="B"</formula>
    </cfRule>
    <cfRule type="beginsWith" dxfId="1103" priority="1307" operator="beginsWith" text="N">
      <formula>LEFT(O368,LEN("N"))="N"</formula>
    </cfRule>
    <cfRule type="beginsWith" dxfId="1102" priority="1308" operator="beginsWith" text="N-CG">
      <formula>LEFT(O368,LEN("N-CG"))="N-CG"</formula>
    </cfRule>
    <cfRule type="beginsWith" dxfId="1101" priority="1309" operator="beginsWith" text="N-71">
      <formula>LEFT(O368,LEN("N-71"))="N-71"</formula>
    </cfRule>
    <cfRule type="containsText" dxfId="1100" priority="1310" operator="containsText" text="F">
      <formula>NOT(ISERROR(SEARCH("F",O368)))</formula>
    </cfRule>
    <cfRule type="containsText" dxfId="1099" priority="1311" operator="containsText" text="J">
      <formula>NOT(ISERROR(SEARCH("J",O368)))</formula>
    </cfRule>
    <cfRule type="beginsWith" dxfId="1098" priority="1312" operator="beginsWith" text="J-CG">
      <formula>LEFT(O368,LEN("J-CG"))="J-CG"</formula>
    </cfRule>
    <cfRule type="containsText" dxfId="1097" priority="1313" operator="containsText" text="tach.">
      <formula>NOT(ISERROR(SEARCH("tach.",O368)))</formula>
    </cfRule>
    <cfRule type="beginsWith" dxfId="1096" priority="1314" operator="beginsWith" text="J-71">
      <formula>LEFT(O368,LEN("J-71"))="J-71"</formula>
    </cfRule>
    <cfRule type="beginsWith" dxfId="1095" priority="1315" operator="beginsWith" text="AC">
      <formula>LEFT(O368,LEN("AC"))="AC"</formula>
    </cfRule>
    <cfRule type="beginsWith" dxfId="1094" priority="1316" operator="beginsWith" text="MA">
      <formula>LEFT(O368,LEN("MA"))="MA"</formula>
    </cfRule>
  </conditionalFormatting>
  <conditionalFormatting sqref="O374:O375 Q374:Q375">
    <cfRule type="endsWith" dxfId="1093" priority="1285" operator="endsWith" text="en-N">
      <formula>RIGHT(O374,LEN("en-N"))="en-N"</formula>
    </cfRule>
    <cfRule type="containsText" dxfId="1092" priority="1286" operator="containsText" text="MEN-N1">
      <formula>NOT(ISERROR(SEARCH("MEN-N1",O374)))</formula>
    </cfRule>
    <cfRule type="beginsWith" dxfId="1091" priority="1287" operator="beginsWith" text="Men">
      <formula>LEFT(O374,LEN("Men"))="Men"</formula>
    </cfRule>
    <cfRule type="beginsWith" dxfId="1090" priority="1288" operator="beginsWith" text="C-">
      <formula>LEFT(O374,LEN("C-"))="C-"</formula>
    </cfRule>
    <cfRule type="beginsWith" dxfId="1089" priority="1289" operator="beginsWith" text="VAC">
      <formula>LEFT(O374,LEN("VAC"))="VAC"</formula>
    </cfRule>
    <cfRule type="beginsWith" dxfId="1088" priority="1290" operator="beginsWith" text="B">
      <formula>LEFT(O374,LEN("B"))="B"</formula>
    </cfRule>
    <cfRule type="beginsWith" dxfId="1087" priority="1291" operator="beginsWith" text="N">
      <formula>LEFT(O374,LEN("N"))="N"</formula>
    </cfRule>
    <cfRule type="beginsWith" dxfId="1086" priority="1292" operator="beginsWith" text="N-CG">
      <formula>LEFT(O374,LEN("N-CG"))="N-CG"</formula>
    </cfRule>
    <cfRule type="beginsWith" dxfId="1085" priority="1293" operator="beginsWith" text="N-71">
      <formula>LEFT(O374,LEN("N-71"))="N-71"</formula>
    </cfRule>
    <cfRule type="containsText" dxfId="1084" priority="1294" operator="containsText" text="F">
      <formula>NOT(ISERROR(SEARCH("F",O374)))</formula>
    </cfRule>
    <cfRule type="containsText" dxfId="1083" priority="1295" operator="containsText" text="J">
      <formula>NOT(ISERROR(SEARCH("J",O374)))</formula>
    </cfRule>
    <cfRule type="beginsWith" dxfId="1082" priority="1296" operator="beginsWith" text="J-CG">
      <formula>LEFT(O374,LEN("J-CG"))="J-CG"</formula>
    </cfRule>
    <cfRule type="containsText" dxfId="1081" priority="1297" operator="containsText" text="tach.">
      <formula>NOT(ISERROR(SEARCH("tach.",O374)))</formula>
    </cfRule>
    <cfRule type="beginsWith" dxfId="1080" priority="1298" operator="beginsWith" text="J-71">
      <formula>LEFT(O374,LEN("J-71"))="J-71"</formula>
    </cfRule>
    <cfRule type="beginsWith" dxfId="1079" priority="1299" operator="beginsWith" text="AC">
      <formula>LEFT(O374,LEN("AC"))="AC"</formula>
    </cfRule>
    <cfRule type="beginsWith" dxfId="1078" priority="1300" operator="beginsWith" text="MA">
      <formula>LEFT(O374,LEN("MA"))="MA"</formula>
    </cfRule>
  </conditionalFormatting>
  <conditionalFormatting sqref="W368">
    <cfRule type="endsWith" dxfId="1077" priority="1269" operator="endsWith" text="en-N">
      <formula>RIGHT(W368,LEN("en-N"))="en-N"</formula>
    </cfRule>
    <cfRule type="containsText" dxfId="1076" priority="1270" operator="containsText" text="MEN-N1">
      <formula>NOT(ISERROR(SEARCH("MEN-N1",W368)))</formula>
    </cfRule>
    <cfRule type="beginsWith" dxfId="1075" priority="1271" operator="beginsWith" text="Men">
      <formula>LEFT(W368,LEN("Men"))="Men"</formula>
    </cfRule>
    <cfRule type="beginsWith" dxfId="1074" priority="1272" operator="beginsWith" text="C-">
      <formula>LEFT(W368,LEN("C-"))="C-"</formula>
    </cfRule>
    <cfRule type="beginsWith" dxfId="1073" priority="1273" operator="beginsWith" text="VAC">
      <formula>LEFT(W368,LEN("VAC"))="VAC"</formula>
    </cfRule>
    <cfRule type="beginsWith" dxfId="1072" priority="1274" operator="beginsWith" text="B">
      <formula>LEFT(W368,LEN("B"))="B"</formula>
    </cfRule>
    <cfRule type="beginsWith" dxfId="1071" priority="1275" operator="beginsWith" text="N">
      <formula>LEFT(W368,LEN("N"))="N"</formula>
    </cfRule>
    <cfRule type="beginsWith" dxfId="1070" priority="1276" operator="beginsWith" text="N-CG">
      <formula>LEFT(W368,LEN("N-CG"))="N-CG"</formula>
    </cfRule>
    <cfRule type="beginsWith" dxfId="1069" priority="1277" operator="beginsWith" text="N-71">
      <formula>LEFT(W368,LEN("N-71"))="N-71"</formula>
    </cfRule>
    <cfRule type="containsText" dxfId="1068" priority="1278" operator="containsText" text="F">
      <formula>NOT(ISERROR(SEARCH("F",W368)))</formula>
    </cfRule>
    <cfRule type="containsText" dxfId="1067" priority="1279" operator="containsText" text="J">
      <formula>NOT(ISERROR(SEARCH("J",W368)))</formula>
    </cfRule>
    <cfRule type="beginsWith" dxfId="1066" priority="1280" operator="beginsWith" text="J-CG">
      <formula>LEFT(W368,LEN("J-CG"))="J-CG"</formula>
    </cfRule>
    <cfRule type="containsText" dxfId="1065" priority="1281" operator="containsText" text="tach.">
      <formula>NOT(ISERROR(SEARCH("tach.",W368)))</formula>
    </cfRule>
    <cfRule type="beginsWith" dxfId="1064" priority="1282" operator="beginsWith" text="J-71">
      <formula>LEFT(W368,LEN("J-71"))="J-71"</formula>
    </cfRule>
    <cfRule type="beginsWith" dxfId="1063" priority="1283" operator="beginsWith" text="AC">
      <formula>LEFT(W368,LEN("AC"))="AC"</formula>
    </cfRule>
    <cfRule type="beginsWith" dxfId="1062" priority="1284" operator="beginsWith" text="MA">
      <formula>LEFT(W368,LEN("MA"))="MA"</formula>
    </cfRule>
  </conditionalFormatting>
  <conditionalFormatting sqref="T374:T375 V374:W375">
    <cfRule type="endsWith" dxfId="1061" priority="1253" operator="endsWith" text="en-N">
      <formula>RIGHT(T374,LEN("en-N"))="en-N"</formula>
    </cfRule>
    <cfRule type="containsText" dxfId="1060" priority="1254" operator="containsText" text="MEN-N1">
      <formula>NOT(ISERROR(SEARCH("MEN-N1",T374)))</formula>
    </cfRule>
    <cfRule type="beginsWith" dxfId="1059" priority="1255" operator="beginsWith" text="Men">
      <formula>LEFT(T374,LEN("Men"))="Men"</formula>
    </cfRule>
    <cfRule type="beginsWith" dxfId="1058" priority="1256" operator="beginsWith" text="C-">
      <formula>LEFT(T374,LEN("C-"))="C-"</formula>
    </cfRule>
    <cfRule type="beginsWith" dxfId="1057" priority="1257" operator="beginsWith" text="VAC">
      <formula>LEFT(T374,LEN("VAC"))="VAC"</formula>
    </cfRule>
    <cfRule type="beginsWith" dxfId="1056" priority="1258" operator="beginsWith" text="B">
      <formula>LEFT(T374,LEN("B"))="B"</formula>
    </cfRule>
    <cfRule type="beginsWith" dxfId="1055" priority="1259" operator="beginsWith" text="N">
      <formula>LEFT(T374,LEN("N"))="N"</formula>
    </cfRule>
    <cfRule type="beginsWith" dxfId="1054" priority="1260" operator="beginsWith" text="N-CG">
      <formula>LEFT(T374,LEN("N-CG"))="N-CG"</formula>
    </cfRule>
    <cfRule type="beginsWith" dxfId="1053" priority="1261" operator="beginsWith" text="N-71">
      <formula>LEFT(T374,LEN("N-71"))="N-71"</formula>
    </cfRule>
    <cfRule type="containsText" dxfId="1052" priority="1262" operator="containsText" text="F">
      <formula>NOT(ISERROR(SEARCH("F",T374)))</formula>
    </cfRule>
    <cfRule type="containsText" dxfId="1051" priority="1263" operator="containsText" text="J">
      <formula>NOT(ISERROR(SEARCH("J",T374)))</formula>
    </cfRule>
    <cfRule type="beginsWith" dxfId="1050" priority="1264" operator="beginsWith" text="J-CG">
      <formula>LEFT(T374,LEN("J-CG"))="J-CG"</formula>
    </cfRule>
    <cfRule type="containsText" dxfId="1049" priority="1265" operator="containsText" text="tach.">
      <formula>NOT(ISERROR(SEARCH("tach.",T374)))</formula>
    </cfRule>
    <cfRule type="beginsWith" dxfId="1048" priority="1266" operator="beginsWith" text="J-71">
      <formula>LEFT(T374,LEN("J-71"))="J-71"</formula>
    </cfRule>
    <cfRule type="beginsWith" dxfId="1047" priority="1267" operator="beginsWith" text="AC">
      <formula>LEFT(T374,LEN("AC"))="AC"</formula>
    </cfRule>
    <cfRule type="beginsWith" dxfId="1046" priority="1268" operator="beginsWith" text="MA">
      <formula>LEFT(T374,LEN("MA"))="MA"</formula>
    </cfRule>
  </conditionalFormatting>
  <conditionalFormatting sqref="N374:N375">
    <cfRule type="endsWith" dxfId="1045" priority="1205" operator="endsWith" text="en-N">
      <formula>RIGHT(N374,LEN("en-N"))="en-N"</formula>
    </cfRule>
    <cfRule type="containsText" dxfId="1044" priority="1206" operator="containsText" text="MEN-N1">
      <formula>NOT(ISERROR(SEARCH("MEN-N1",N374)))</formula>
    </cfRule>
    <cfRule type="beginsWith" dxfId="1043" priority="1207" operator="beginsWith" text="Men">
      <formula>LEFT(N374,LEN("Men"))="Men"</formula>
    </cfRule>
    <cfRule type="beginsWith" dxfId="1042" priority="1208" operator="beginsWith" text="C-">
      <formula>LEFT(N374,LEN("C-"))="C-"</formula>
    </cfRule>
    <cfRule type="beginsWith" dxfId="1041" priority="1209" operator="beginsWith" text="VAC">
      <formula>LEFT(N374,LEN("VAC"))="VAC"</formula>
    </cfRule>
    <cfRule type="beginsWith" dxfId="1040" priority="1210" operator="beginsWith" text="B">
      <formula>LEFT(N374,LEN("B"))="B"</formula>
    </cfRule>
    <cfRule type="beginsWith" dxfId="1039" priority="1211" operator="beginsWith" text="N">
      <formula>LEFT(N374,LEN("N"))="N"</formula>
    </cfRule>
    <cfRule type="beginsWith" dxfId="1038" priority="1212" operator="beginsWith" text="N-CG">
      <formula>LEFT(N374,LEN("N-CG"))="N-CG"</formula>
    </cfRule>
    <cfRule type="beginsWith" dxfId="1037" priority="1213" operator="beginsWith" text="N-71">
      <formula>LEFT(N374,LEN("N-71"))="N-71"</formula>
    </cfRule>
    <cfRule type="containsText" dxfId="1036" priority="1214" operator="containsText" text="F">
      <formula>NOT(ISERROR(SEARCH("F",N374)))</formula>
    </cfRule>
    <cfRule type="containsText" dxfId="1035" priority="1215" operator="containsText" text="J">
      <formula>NOT(ISERROR(SEARCH("J",N374)))</formula>
    </cfRule>
    <cfRule type="beginsWith" dxfId="1034" priority="1216" operator="beginsWith" text="J-CG">
      <formula>LEFT(N374,LEN("J-CG"))="J-CG"</formula>
    </cfRule>
    <cfRule type="containsText" dxfId="1033" priority="1217" operator="containsText" text="tach.">
      <formula>NOT(ISERROR(SEARCH("tach.",N374)))</formula>
    </cfRule>
    <cfRule type="beginsWith" dxfId="1032" priority="1218" operator="beginsWith" text="J-71">
      <formula>LEFT(N374,LEN("J-71"))="J-71"</formula>
    </cfRule>
    <cfRule type="beginsWith" dxfId="1031" priority="1219" operator="beginsWith" text="AC">
      <formula>LEFT(N374,LEN("AC"))="AC"</formula>
    </cfRule>
    <cfRule type="beginsWith" dxfId="1030" priority="1220" operator="beginsWith" text="MA">
      <formula>LEFT(N374,LEN("MA"))="MA"</formula>
    </cfRule>
  </conditionalFormatting>
  <conditionalFormatting sqref="S374:S375">
    <cfRule type="endsWith" dxfId="1029" priority="1189" operator="endsWith" text="en-N">
      <formula>RIGHT(S374,LEN("en-N"))="en-N"</formula>
    </cfRule>
    <cfRule type="containsText" dxfId="1028" priority="1190" operator="containsText" text="MEN-N1">
      <formula>NOT(ISERROR(SEARCH("MEN-N1",S374)))</formula>
    </cfRule>
    <cfRule type="beginsWith" dxfId="1027" priority="1191" operator="beginsWith" text="Men">
      <formula>LEFT(S374,LEN("Men"))="Men"</formula>
    </cfRule>
    <cfRule type="beginsWith" dxfId="1026" priority="1192" operator="beginsWith" text="C-">
      <formula>LEFT(S374,LEN("C-"))="C-"</formula>
    </cfRule>
    <cfRule type="beginsWith" dxfId="1025" priority="1193" operator="beginsWith" text="VAC">
      <formula>LEFT(S374,LEN("VAC"))="VAC"</formula>
    </cfRule>
    <cfRule type="beginsWith" dxfId="1024" priority="1194" operator="beginsWith" text="B">
      <formula>LEFT(S374,LEN("B"))="B"</formula>
    </cfRule>
    <cfRule type="beginsWith" dxfId="1023" priority="1195" operator="beginsWith" text="N">
      <formula>LEFT(S374,LEN("N"))="N"</formula>
    </cfRule>
    <cfRule type="beginsWith" dxfId="1022" priority="1196" operator="beginsWith" text="N-CG">
      <formula>LEFT(S374,LEN("N-CG"))="N-CG"</formula>
    </cfRule>
    <cfRule type="beginsWith" dxfId="1021" priority="1197" operator="beginsWith" text="N-71">
      <formula>LEFT(S374,LEN("N-71"))="N-71"</formula>
    </cfRule>
    <cfRule type="containsText" dxfId="1020" priority="1198" operator="containsText" text="F">
      <formula>NOT(ISERROR(SEARCH("F",S374)))</formula>
    </cfRule>
    <cfRule type="containsText" dxfId="1019" priority="1199" operator="containsText" text="J">
      <formula>NOT(ISERROR(SEARCH("J",S374)))</formula>
    </cfRule>
    <cfRule type="beginsWith" dxfId="1018" priority="1200" operator="beginsWith" text="J-CG">
      <formula>LEFT(S374,LEN("J-CG"))="J-CG"</formula>
    </cfRule>
    <cfRule type="containsText" dxfId="1017" priority="1201" operator="containsText" text="tach.">
      <formula>NOT(ISERROR(SEARCH("tach.",S374)))</formula>
    </cfRule>
    <cfRule type="beginsWith" dxfId="1016" priority="1202" operator="beginsWith" text="J-71">
      <formula>LEFT(S374,LEN("J-71"))="J-71"</formula>
    </cfRule>
    <cfRule type="beginsWith" dxfId="1015" priority="1203" operator="beginsWith" text="AC">
      <formula>LEFT(S374,LEN("AC"))="AC"</formula>
    </cfRule>
    <cfRule type="beginsWith" dxfId="1014" priority="1204" operator="beginsWith" text="MA">
      <formula>LEFT(S374,LEN("MA"))="MA"</formula>
    </cfRule>
  </conditionalFormatting>
  <conditionalFormatting sqref="X374:X375">
    <cfRule type="endsWith" dxfId="1013" priority="1173" operator="endsWith" text="en-N">
      <formula>RIGHT(X374,LEN("en-N"))="en-N"</formula>
    </cfRule>
    <cfRule type="containsText" dxfId="1012" priority="1174" operator="containsText" text="MEN-N1">
      <formula>NOT(ISERROR(SEARCH("MEN-N1",X374)))</formula>
    </cfRule>
    <cfRule type="beginsWith" dxfId="1011" priority="1175" operator="beginsWith" text="Men">
      <formula>LEFT(X374,LEN("Men"))="Men"</formula>
    </cfRule>
    <cfRule type="beginsWith" dxfId="1010" priority="1176" operator="beginsWith" text="C-">
      <formula>LEFT(X374,LEN("C-"))="C-"</formula>
    </cfRule>
    <cfRule type="beginsWith" dxfId="1009" priority="1177" operator="beginsWith" text="VAC">
      <formula>LEFT(X374,LEN("VAC"))="VAC"</formula>
    </cfRule>
    <cfRule type="beginsWith" dxfId="1008" priority="1178" operator="beginsWith" text="B">
      <formula>LEFT(X374,LEN("B"))="B"</formula>
    </cfRule>
    <cfRule type="beginsWith" dxfId="1007" priority="1179" operator="beginsWith" text="N">
      <formula>LEFT(X374,LEN("N"))="N"</formula>
    </cfRule>
    <cfRule type="beginsWith" dxfId="1006" priority="1180" operator="beginsWith" text="N-CG">
      <formula>LEFT(X374,LEN("N-CG"))="N-CG"</formula>
    </cfRule>
    <cfRule type="beginsWith" dxfId="1005" priority="1181" operator="beginsWith" text="N-71">
      <formula>LEFT(X374,LEN("N-71"))="N-71"</formula>
    </cfRule>
    <cfRule type="containsText" dxfId="1004" priority="1182" operator="containsText" text="F">
      <formula>NOT(ISERROR(SEARCH("F",X374)))</formula>
    </cfRule>
    <cfRule type="containsText" dxfId="1003" priority="1183" operator="containsText" text="J">
      <formula>NOT(ISERROR(SEARCH("J",X374)))</formula>
    </cfRule>
    <cfRule type="beginsWith" dxfId="1002" priority="1184" operator="beginsWith" text="J-CG">
      <formula>LEFT(X374,LEN("J-CG"))="J-CG"</formula>
    </cfRule>
    <cfRule type="containsText" dxfId="1001" priority="1185" operator="containsText" text="tach.">
      <formula>NOT(ISERROR(SEARCH("tach.",X374)))</formula>
    </cfRule>
    <cfRule type="beginsWith" dxfId="1000" priority="1186" operator="beginsWith" text="J-71">
      <formula>LEFT(X374,LEN("J-71"))="J-71"</formula>
    </cfRule>
    <cfRule type="beginsWith" dxfId="999" priority="1187" operator="beginsWith" text="AC">
      <formula>LEFT(X374,LEN("AC"))="AC"</formula>
    </cfRule>
    <cfRule type="beginsWith" dxfId="998" priority="1188" operator="beginsWith" text="MA">
      <formula>LEFT(X374,LEN("MA"))="MA"</formula>
    </cfRule>
  </conditionalFormatting>
  <conditionalFormatting sqref="AE374:AE375">
    <cfRule type="endsWith" dxfId="997" priority="1157" operator="endsWith" text="en-N">
      <formula>RIGHT(AE374,LEN("en-N"))="en-N"</formula>
    </cfRule>
    <cfRule type="containsText" dxfId="996" priority="1158" operator="containsText" text="MEN-N1">
      <formula>NOT(ISERROR(SEARCH("MEN-N1",AE374)))</formula>
    </cfRule>
    <cfRule type="beginsWith" dxfId="995" priority="1159" operator="beginsWith" text="Men">
      <formula>LEFT(AE374,LEN("Men"))="Men"</formula>
    </cfRule>
    <cfRule type="beginsWith" dxfId="994" priority="1160" operator="beginsWith" text="C-">
      <formula>LEFT(AE374,LEN("C-"))="C-"</formula>
    </cfRule>
    <cfRule type="beginsWith" dxfId="993" priority="1161" operator="beginsWith" text="VAC">
      <formula>LEFT(AE374,LEN("VAC"))="VAC"</formula>
    </cfRule>
    <cfRule type="beginsWith" dxfId="992" priority="1162" operator="beginsWith" text="B">
      <formula>LEFT(AE374,LEN("B"))="B"</formula>
    </cfRule>
    <cfRule type="beginsWith" dxfId="991" priority="1163" operator="beginsWith" text="N">
      <formula>LEFT(AE374,LEN("N"))="N"</formula>
    </cfRule>
    <cfRule type="beginsWith" dxfId="990" priority="1164" operator="beginsWith" text="N-CG">
      <formula>LEFT(AE374,LEN("N-CG"))="N-CG"</formula>
    </cfRule>
    <cfRule type="beginsWith" dxfId="989" priority="1165" operator="beginsWith" text="N-71">
      <formula>LEFT(AE374,LEN("N-71"))="N-71"</formula>
    </cfRule>
    <cfRule type="containsText" dxfId="988" priority="1166" operator="containsText" text="F">
      <formula>NOT(ISERROR(SEARCH("F",AE374)))</formula>
    </cfRule>
    <cfRule type="containsText" dxfId="987" priority="1167" operator="containsText" text="J">
      <formula>NOT(ISERROR(SEARCH("J",AE374)))</formula>
    </cfRule>
    <cfRule type="beginsWith" dxfId="986" priority="1168" operator="beginsWith" text="J-CG">
      <formula>LEFT(AE374,LEN("J-CG"))="J-CG"</formula>
    </cfRule>
    <cfRule type="containsText" dxfId="985" priority="1169" operator="containsText" text="tach.">
      <formula>NOT(ISERROR(SEARCH("tach.",AE374)))</formula>
    </cfRule>
    <cfRule type="beginsWith" dxfId="984" priority="1170" operator="beginsWith" text="J-71">
      <formula>LEFT(AE374,LEN("J-71"))="J-71"</formula>
    </cfRule>
    <cfRule type="beginsWith" dxfId="983" priority="1171" operator="beginsWith" text="AC">
      <formula>LEFT(AE374,LEN("AC"))="AC"</formula>
    </cfRule>
    <cfRule type="beginsWith" dxfId="982" priority="1172" operator="beginsWith" text="MA">
      <formula>LEFT(AE374,LEN("MA"))="MA"</formula>
    </cfRule>
  </conditionalFormatting>
  <conditionalFormatting sqref="AH374:AH375">
    <cfRule type="endsWith" dxfId="981" priority="1141" operator="endsWith" text="en-N">
      <formula>RIGHT(AH374,LEN("en-N"))="en-N"</formula>
    </cfRule>
    <cfRule type="containsText" dxfId="980" priority="1142" operator="containsText" text="MEN-N1">
      <formula>NOT(ISERROR(SEARCH("MEN-N1",AH374)))</formula>
    </cfRule>
    <cfRule type="beginsWith" dxfId="979" priority="1143" operator="beginsWith" text="Men">
      <formula>LEFT(AH374,LEN("Men"))="Men"</formula>
    </cfRule>
    <cfRule type="beginsWith" dxfId="978" priority="1144" operator="beginsWith" text="C-">
      <formula>LEFT(AH374,LEN("C-"))="C-"</formula>
    </cfRule>
    <cfRule type="beginsWith" dxfId="977" priority="1145" operator="beginsWith" text="VAC">
      <formula>LEFT(AH374,LEN("VAC"))="VAC"</formula>
    </cfRule>
    <cfRule type="beginsWith" dxfId="976" priority="1146" operator="beginsWith" text="B">
      <formula>LEFT(AH374,LEN("B"))="B"</formula>
    </cfRule>
    <cfRule type="beginsWith" dxfId="975" priority="1147" operator="beginsWith" text="N">
      <formula>LEFT(AH374,LEN("N"))="N"</formula>
    </cfRule>
    <cfRule type="beginsWith" dxfId="974" priority="1148" operator="beginsWith" text="N-CG">
      <formula>LEFT(AH374,LEN("N-CG"))="N-CG"</formula>
    </cfRule>
    <cfRule type="beginsWith" dxfId="973" priority="1149" operator="beginsWith" text="N-71">
      <formula>LEFT(AH374,LEN("N-71"))="N-71"</formula>
    </cfRule>
    <cfRule type="containsText" dxfId="972" priority="1150" operator="containsText" text="F">
      <formula>NOT(ISERROR(SEARCH("F",AH374)))</formula>
    </cfRule>
    <cfRule type="containsText" dxfId="971" priority="1151" operator="containsText" text="J">
      <formula>NOT(ISERROR(SEARCH("J",AH374)))</formula>
    </cfRule>
    <cfRule type="beginsWith" dxfId="970" priority="1152" operator="beginsWith" text="J-CG">
      <formula>LEFT(AH374,LEN("J-CG"))="J-CG"</formula>
    </cfRule>
    <cfRule type="containsText" dxfId="969" priority="1153" operator="containsText" text="tach.">
      <formula>NOT(ISERROR(SEARCH("tach.",AH374)))</formula>
    </cfRule>
    <cfRule type="beginsWith" dxfId="968" priority="1154" operator="beginsWith" text="J-71">
      <formula>LEFT(AH374,LEN("J-71"))="J-71"</formula>
    </cfRule>
    <cfRule type="beginsWith" dxfId="967" priority="1155" operator="beginsWith" text="AC">
      <formula>LEFT(AH374,LEN("AC"))="AC"</formula>
    </cfRule>
    <cfRule type="beginsWith" dxfId="966" priority="1156" operator="beginsWith" text="MA">
      <formula>LEFT(AH374,LEN("MA"))="MA"</formula>
    </cfRule>
  </conditionalFormatting>
  <conditionalFormatting sqref="AK374:AK375">
    <cfRule type="endsWith" dxfId="965" priority="1125" operator="endsWith" text="en-N">
      <formula>RIGHT(AK374,LEN("en-N"))="en-N"</formula>
    </cfRule>
    <cfRule type="containsText" dxfId="964" priority="1126" operator="containsText" text="MEN-N1">
      <formula>NOT(ISERROR(SEARCH("MEN-N1",AK374)))</formula>
    </cfRule>
    <cfRule type="beginsWith" dxfId="963" priority="1127" operator="beginsWith" text="Men">
      <formula>LEFT(AK374,LEN("Men"))="Men"</formula>
    </cfRule>
    <cfRule type="beginsWith" dxfId="962" priority="1128" operator="beginsWith" text="C-">
      <formula>LEFT(AK374,LEN("C-"))="C-"</formula>
    </cfRule>
    <cfRule type="beginsWith" dxfId="961" priority="1129" operator="beginsWith" text="VAC">
      <formula>LEFT(AK374,LEN("VAC"))="VAC"</formula>
    </cfRule>
    <cfRule type="beginsWith" dxfId="960" priority="1130" operator="beginsWith" text="B">
      <formula>LEFT(AK374,LEN("B"))="B"</formula>
    </cfRule>
    <cfRule type="beginsWith" dxfId="959" priority="1131" operator="beginsWith" text="N">
      <formula>LEFT(AK374,LEN("N"))="N"</formula>
    </cfRule>
    <cfRule type="beginsWith" dxfId="958" priority="1132" operator="beginsWith" text="N-CG">
      <formula>LEFT(AK374,LEN("N-CG"))="N-CG"</formula>
    </cfRule>
    <cfRule type="beginsWith" dxfId="957" priority="1133" operator="beginsWith" text="N-71">
      <formula>LEFT(AK374,LEN("N-71"))="N-71"</formula>
    </cfRule>
    <cfRule type="containsText" dxfId="956" priority="1134" operator="containsText" text="F">
      <formula>NOT(ISERROR(SEARCH("F",AK374)))</formula>
    </cfRule>
    <cfRule type="containsText" dxfId="955" priority="1135" operator="containsText" text="J">
      <formula>NOT(ISERROR(SEARCH("J",AK374)))</formula>
    </cfRule>
    <cfRule type="beginsWith" dxfId="954" priority="1136" operator="beginsWith" text="J-CG">
      <formula>LEFT(AK374,LEN("J-CG"))="J-CG"</formula>
    </cfRule>
    <cfRule type="containsText" dxfId="953" priority="1137" operator="containsText" text="tach.">
      <formula>NOT(ISERROR(SEARCH("tach.",AK374)))</formula>
    </cfRule>
    <cfRule type="beginsWith" dxfId="952" priority="1138" operator="beginsWith" text="J-71">
      <formula>LEFT(AK374,LEN("J-71"))="J-71"</formula>
    </cfRule>
    <cfRule type="beginsWith" dxfId="951" priority="1139" operator="beginsWith" text="AC">
      <formula>LEFT(AK374,LEN("AC"))="AC"</formula>
    </cfRule>
    <cfRule type="beginsWith" dxfId="950" priority="1140" operator="beginsWith" text="MA">
      <formula>LEFT(AK374,LEN("MA"))="MA"</formula>
    </cfRule>
  </conditionalFormatting>
  <conditionalFormatting sqref="AG374:AG375">
    <cfRule type="endsWith" dxfId="949" priority="1107" operator="endsWith" text="en-N">
      <formula>RIGHT(AG374,LEN("en-N"))="en-N"</formula>
    </cfRule>
    <cfRule type="containsText" dxfId="948" priority="1108" operator="containsText" text="MEN-N1">
      <formula>NOT(ISERROR(SEARCH("MEN-N1",AG374)))</formula>
    </cfRule>
    <cfRule type="beginsWith" dxfId="947" priority="1111" operator="beginsWith" text="Men">
      <formula>LEFT(AG374,LEN("Men"))="Men"</formula>
    </cfRule>
    <cfRule type="beginsWith" dxfId="946" priority="1112" operator="beginsWith" text="C-">
      <formula>LEFT(AG374,LEN("C-"))="C-"</formula>
    </cfRule>
    <cfRule type="beginsWith" dxfId="945" priority="1113" operator="beginsWith" text="VAC">
      <formula>LEFT(AG374,LEN("VAC"))="VAC"</formula>
    </cfRule>
    <cfRule type="beginsWith" dxfId="944" priority="1114" operator="beginsWith" text="B">
      <formula>LEFT(AG374,LEN("B"))="B"</formula>
    </cfRule>
    <cfRule type="beginsWith" dxfId="943" priority="1115" operator="beginsWith" text="N">
      <formula>LEFT(AG374,LEN("N"))="N"</formula>
    </cfRule>
    <cfRule type="beginsWith" dxfId="942" priority="1116" operator="beginsWith" text="N-CG">
      <formula>LEFT(AG374,LEN("N-CG"))="N-CG"</formula>
    </cfRule>
    <cfRule type="beginsWith" dxfId="941" priority="1117" operator="beginsWith" text="N-71">
      <formula>LEFT(AG374,LEN("N-71"))="N-71"</formula>
    </cfRule>
    <cfRule type="containsText" dxfId="940" priority="1118" operator="containsText" text="F">
      <formula>NOT(ISERROR(SEARCH("F",AG374)))</formula>
    </cfRule>
    <cfRule type="containsText" dxfId="939" priority="1119" operator="containsText" text="J">
      <formula>NOT(ISERROR(SEARCH("J",AG374)))</formula>
    </cfRule>
    <cfRule type="beginsWith" dxfId="938" priority="1120" operator="beginsWith" text="J-CG">
      <formula>LEFT(AG374,LEN("J-CG"))="J-CG"</formula>
    </cfRule>
    <cfRule type="containsText" dxfId="937" priority="1121" operator="containsText" text="tach.">
      <formula>NOT(ISERROR(SEARCH("tach.",AG374)))</formula>
    </cfRule>
    <cfRule type="beginsWith" dxfId="936" priority="1122" operator="beginsWith" text="J-71">
      <formula>LEFT(AG374,LEN("J-71"))="J-71"</formula>
    </cfRule>
    <cfRule type="beginsWith" dxfId="935" priority="1123" operator="beginsWith" text="AC">
      <formula>LEFT(AG374,LEN("AC"))="AC"</formula>
    </cfRule>
    <cfRule type="beginsWith" dxfId="934" priority="1124" operator="beginsWith" text="MA">
      <formula>LEFT(AG374,LEN("MA"))="MA"</formula>
    </cfRule>
  </conditionalFormatting>
  <conditionalFormatting sqref="AG374:AG375">
    <cfRule type="beginsWith" dxfId="933" priority="1109" operator="beginsWith" text="P">
      <formula>LEFT(AG374,LEN("P"))="P"</formula>
    </cfRule>
    <cfRule type="beginsWith" dxfId="932" priority="1110" operator="beginsWith" text="AST">
      <formula>LEFT(AG374,LEN("AST"))="AST"</formula>
    </cfRule>
  </conditionalFormatting>
  <conditionalFormatting sqref="AJ374:AJ375">
    <cfRule type="endsWith" dxfId="931" priority="1089" operator="endsWith" text="en-N">
      <formula>RIGHT(AJ374,LEN("en-N"))="en-N"</formula>
    </cfRule>
    <cfRule type="containsText" dxfId="930" priority="1090" operator="containsText" text="MEN-N1">
      <formula>NOT(ISERROR(SEARCH("MEN-N1",AJ374)))</formula>
    </cfRule>
    <cfRule type="beginsWith" dxfId="929" priority="1093" operator="beginsWith" text="Men">
      <formula>LEFT(AJ374,LEN("Men"))="Men"</formula>
    </cfRule>
    <cfRule type="beginsWith" dxfId="928" priority="1094" operator="beginsWith" text="C-">
      <formula>LEFT(AJ374,LEN("C-"))="C-"</formula>
    </cfRule>
    <cfRule type="beginsWith" dxfId="927" priority="1095" operator="beginsWith" text="VAC">
      <formula>LEFT(AJ374,LEN("VAC"))="VAC"</formula>
    </cfRule>
    <cfRule type="beginsWith" dxfId="926" priority="1096" operator="beginsWith" text="B">
      <formula>LEFT(AJ374,LEN("B"))="B"</formula>
    </cfRule>
    <cfRule type="beginsWith" dxfId="925" priority="1097" operator="beginsWith" text="N">
      <formula>LEFT(AJ374,LEN("N"))="N"</formula>
    </cfRule>
    <cfRule type="beginsWith" dxfId="924" priority="1098" operator="beginsWith" text="N-CG">
      <formula>LEFT(AJ374,LEN("N-CG"))="N-CG"</formula>
    </cfRule>
    <cfRule type="beginsWith" dxfId="923" priority="1099" operator="beginsWith" text="N-71">
      <formula>LEFT(AJ374,LEN("N-71"))="N-71"</formula>
    </cfRule>
    <cfRule type="containsText" dxfId="922" priority="1100" operator="containsText" text="F">
      <formula>NOT(ISERROR(SEARCH("F",AJ374)))</formula>
    </cfRule>
    <cfRule type="containsText" dxfId="921" priority="1101" operator="containsText" text="J">
      <formula>NOT(ISERROR(SEARCH("J",AJ374)))</formula>
    </cfRule>
    <cfRule type="beginsWith" dxfId="920" priority="1102" operator="beginsWith" text="J-CG">
      <formula>LEFT(AJ374,LEN("J-CG"))="J-CG"</formula>
    </cfRule>
    <cfRule type="containsText" dxfId="919" priority="1103" operator="containsText" text="tach.">
      <formula>NOT(ISERROR(SEARCH("tach.",AJ374)))</formula>
    </cfRule>
    <cfRule type="beginsWith" dxfId="918" priority="1104" operator="beginsWith" text="J-71">
      <formula>LEFT(AJ374,LEN("J-71"))="J-71"</formula>
    </cfRule>
    <cfRule type="beginsWith" dxfId="917" priority="1105" operator="beginsWith" text="AC">
      <formula>LEFT(AJ374,LEN("AC"))="AC"</formula>
    </cfRule>
    <cfRule type="beginsWith" dxfId="916" priority="1106" operator="beginsWith" text="MA">
      <formula>LEFT(AJ374,LEN("MA"))="MA"</formula>
    </cfRule>
  </conditionalFormatting>
  <conditionalFormatting sqref="AJ374:AJ375">
    <cfRule type="beginsWith" dxfId="915" priority="1091" operator="beginsWith" text="P">
      <formula>LEFT(AJ374,LEN("P"))="P"</formula>
    </cfRule>
    <cfRule type="beginsWith" dxfId="914" priority="1092" operator="beginsWith" text="AST">
      <formula>LEFT(AJ374,LEN("AST"))="AST"</formula>
    </cfRule>
  </conditionalFormatting>
  <conditionalFormatting sqref="AM374:AM375">
    <cfRule type="endsWith" dxfId="913" priority="1071" operator="endsWith" text="en-N">
      <formula>RIGHT(AM374,LEN("en-N"))="en-N"</formula>
    </cfRule>
    <cfRule type="containsText" dxfId="912" priority="1072" operator="containsText" text="MEN-N1">
      <formula>NOT(ISERROR(SEARCH("MEN-N1",AM374)))</formula>
    </cfRule>
    <cfRule type="beginsWith" dxfId="911" priority="1075" operator="beginsWith" text="Men">
      <formula>LEFT(AM374,LEN("Men"))="Men"</formula>
    </cfRule>
    <cfRule type="beginsWith" dxfId="910" priority="1076" operator="beginsWith" text="C-">
      <formula>LEFT(AM374,LEN("C-"))="C-"</formula>
    </cfRule>
    <cfRule type="beginsWith" dxfId="909" priority="1077" operator="beginsWith" text="VAC">
      <formula>LEFT(AM374,LEN("VAC"))="VAC"</formula>
    </cfRule>
    <cfRule type="beginsWith" dxfId="908" priority="1078" operator="beginsWith" text="B">
      <formula>LEFT(AM374,LEN("B"))="B"</formula>
    </cfRule>
    <cfRule type="beginsWith" dxfId="907" priority="1079" operator="beginsWith" text="N">
      <formula>LEFT(AM374,LEN("N"))="N"</formula>
    </cfRule>
    <cfRule type="beginsWith" dxfId="906" priority="1080" operator="beginsWith" text="N-CG">
      <formula>LEFT(AM374,LEN("N-CG"))="N-CG"</formula>
    </cfRule>
    <cfRule type="beginsWith" dxfId="905" priority="1081" operator="beginsWith" text="N-71">
      <formula>LEFT(AM374,LEN("N-71"))="N-71"</formula>
    </cfRule>
    <cfRule type="containsText" dxfId="904" priority="1082" operator="containsText" text="F">
      <formula>NOT(ISERROR(SEARCH("F",AM374)))</formula>
    </cfRule>
    <cfRule type="containsText" dxfId="903" priority="1083" operator="containsText" text="J">
      <formula>NOT(ISERROR(SEARCH("J",AM374)))</formula>
    </cfRule>
    <cfRule type="beginsWith" dxfId="902" priority="1084" operator="beginsWith" text="J-CG">
      <formula>LEFT(AM374,LEN("J-CG"))="J-CG"</formula>
    </cfRule>
    <cfRule type="containsText" dxfId="901" priority="1085" operator="containsText" text="tach.">
      <formula>NOT(ISERROR(SEARCH("tach.",AM374)))</formula>
    </cfRule>
    <cfRule type="beginsWith" dxfId="900" priority="1086" operator="beginsWith" text="J-71">
      <formula>LEFT(AM374,LEN("J-71"))="J-71"</formula>
    </cfRule>
    <cfRule type="beginsWith" dxfId="899" priority="1087" operator="beginsWith" text="AC">
      <formula>LEFT(AM374,LEN("AC"))="AC"</formula>
    </cfRule>
    <cfRule type="beginsWith" dxfId="898" priority="1088" operator="beginsWith" text="MA">
      <formula>LEFT(AM374,LEN("MA"))="MA"</formula>
    </cfRule>
  </conditionalFormatting>
  <conditionalFormatting sqref="AM374:AM375">
    <cfRule type="beginsWith" dxfId="897" priority="1073" operator="beginsWith" text="P">
      <formula>LEFT(AM374,LEN("P"))="P"</formula>
    </cfRule>
    <cfRule type="beginsWith" dxfId="896" priority="1074" operator="beginsWith" text="AST">
      <formula>LEFT(AM374,LEN("AST"))="AST"</formula>
    </cfRule>
  </conditionalFormatting>
  <conditionalFormatting sqref="V368">
    <cfRule type="endsWith" dxfId="895" priority="1055" operator="endsWith" text="en-N">
      <formula>RIGHT(V368,LEN("en-N"))="en-N"</formula>
    </cfRule>
    <cfRule type="containsText" dxfId="894" priority="1056" operator="containsText" text="MEN-N1">
      <formula>NOT(ISERROR(SEARCH("MEN-N1",V368)))</formula>
    </cfRule>
    <cfRule type="beginsWith" dxfId="893" priority="1057" operator="beginsWith" text="Men">
      <formula>LEFT(V368,LEN("Men"))="Men"</formula>
    </cfRule>
    <cfRule type="beginsWith" dxfId="892" priority="1058" operator="beginsWith" text="C-">
      <formula>LEFT(V368,LEN("C-"))="C-"</formula>
    </cfRule>
    <cfRule type="beginsWith" dxfId="891" priority="1059" operator="beginsWith" text="VAC">
      <formula>LEFT(V368,LEN("VAC"))="VAC"</formula>
    </cfRule>
    <cfRule type="beginsWith" dxfId="890" priority="1060" operator="beginsWith" text="B">
      <formula>LEFT(V368,LEN("B"))="B"</formula>
    </cfRule>
    <cfRule type="beginsWith" dxfId="889" priority="1061" operator="beginsWith" text="N">
      <formula>LEFT(V368,LEN("N"))="N"</formula>
    </cfRule>
    <cfRule type="beginsWith" dxfId="888" priority="1062" operator="beginsWith" text="N-CG">
      <formula>LEFT(V368,LEN("N-CG"))="N-CG"</formula>
    </cfRule>
    <cfRule type="beginsWith" dxfId="887" priority="1063" operator="beginsWith" text="N-71">
      <formula>LEFT(V368,LEN("N-71"))="N-71"</formula>
    </cfRule>
    <cfRule type="containsText" dxfId="886" priority="1064" operator="containsText" text="F">
      <formula>NOT(ISERROR(SEARCH("F",V368)))</formula>
    </cfRule>
    <cfRule type="containsText" dxfId="885" priority="1065" operator="containsText" text="J">
      <formula>NOT(ISERROR(SEARCH("J",V368)))</formula>
    </cfRule>
    <cfRule type="beginsWith" dxfId="884" priority="1066" operator="beginsWith" text="J-CG">
      <formula>LEFT(V368,LEN("J-CG"))="J-CG"</formula>
    </cfRule>
    <cfRule type="containsText" dxfId="883" priority="1067" operator="containsText" text="tach.">
      <formula>NOT(ISERROR(SEARCH("tach.",V368)))</formula>
    </cfRule>
    <cfRule type="beginsWith" dxfId="882" priority="1068" operator="beginsWith" text="J-71">
      <formula>LEFT(V368,LEN("J-71"))="J-71"</formula>
    </cfRule>
    <cfRule type="beginsWith" dxfId="881" priority="1069" operator="beginsWith" text="AC">
      <formula>LEFT(V368,LEN("AC"))="AC"</formula>
    </cfRule>
    <cfRule type="beginsWith" dxfId="880" priority="1070" operator="beginsWith" text="MA">
      <formula>LEFT(V368,LEN("MA"))="MA"</formula>
    </cfRule>
  </conditionalFormatting>
  <conditionalFormatting sqref="V369">
    <cfRule type="endsWith" dxfId="879" priority="1039" operator="endsWith" text="en-N">
      <formula>RIGHT(V369,LEN("en-N"))="en-N"</formula>
    </cfRule>
    <cfRule type="containsText" dxfId="878" priority="1040" operator="containsText" text="MEN-N1">
      <formula>NOT(ISERROR(SEARCH("MEN-N1",V369)))</formula>
    </cfRule>
    <cfRule type="beginsWith" dxfId="877" priority="1041" operator="beginsWith" text="Men">
      <formula>LEFT(V369,LEN("Men"))="Men"</formula>
    </cfRule>
    <cfRule type="beginsWith" dxfId="876" priority="1042" operator="beginsWith" text="C-">
      <formula>LEFT(V369,LEN("C-"))="C-"</formula>
    </cfRule>
    <cfRule type="beginsWith" dxfId="875" priority="1043" operator="beginsWith" text="VAC">
      <formula>LEFT(V369,LEN("VAC"))="VAC"</formula>
    </cfRule>
    <cfRule type="beginsWith" dxfId="874" priority="1044" operator="beginsWith" text="B">
      <formula>LEFT(V369,LEN("B"))="B"</formula>
    </cfRule>
    <cfRule type="beginsWith" dxfId="873" priority="1045" operator="beginsWith" text="N">
      <formula>LEFT(V369,LEN("N"))="N"</formula>
    </cfRule>
    <cfRule type="beginsWith" dxfId="872" priority="1046" operator="beginsWith" text="N-CG">
      <formula>LEFT(V369,LEN("N-CG"))="N-CG"</formula>
    </cfRule>
    <cfRule type="beginsWith" dxfId="871" priority="1047" operator="beginsWith" text="N-71">
      <formula>LEFT(V369,LEN("N-71"))="N-71"</formula>
    </cfRule>
    <cfRule type="containsText" dxfId="870" priority="1048" operator="containsText" text="F">
      <formula>NOT(ISERROR(SEARCH("F",V369)))</formula>
    </cfRule>
    <cfRule type="containsText" dxfId="869" priority="1049" operator="containsText" text="J">
      <formula>NOT(ISERROR(SEARCH("J",V369)))</formula>
    </cfRule>
    <cfRule type="beginsWith" dxfId="868" priority="1050" operator="beginsWith" text="J-CG">
      <formula>LEFT(V369,LEN("J-CG"))="J-CG"</formula>
    </cfRule>
    <cfRule type="containsText" dxfId="867" priority="1051" operator="containsText" text="tach.">
      <formula>NOT(ISERROR(SEARCH("tach.",V369)))</formula>
    </cfRule>
    <cfRule type="beginsWith" dxfId="866" priority="1052" operator="beginsWith" text="J-71">
      <formula>LEFT(V369,LEN("J-71"))="J-71"</formula>
    </cfRule>
    <cfRule type="beginsWith" dxfId="865" priority="1053" operator="beginsWith" text="AC">
      <formula>LEFT(V369,LEN("AC"))="AC"</formula>
    </cfRule>
    <cfRule type="beginsWith" dxfId="864" priority="1054" operator="beginsWith" text="MA">
      <formula>LEFT(V369,LEN("MA"))="MA"</formula>
    </cfRule>
  </conditionalFormatting>
  <conditionalFormatting sqref="V370:V372">
    <cfRule type="endsWith" dxfId="863" priority="1023" operator="endsWith" text="en-N">
      <formula>RIGHT(V370,LEN("en-N"))="en-N"</formula>
    </cfRule>
    <cfRule type="containsText" dxfId="862" priority="1024" operator="containsText" text="MEN-N1">
      <formula>NOT(ISERROR(SEARCH("MEN-N1",V370)))</formula>
    </cfRule>
    <cfRule type="beginsWith" dxfId="861" priority="1025" operator="beginsWith" text="Men">
      <formula>LEFT(V370,LEN("Men"))="Men"</formula>
    </cfRule>
    <cfRule type="beginsWith" dxfId="860" priority="1026" operator="beginsWith" text="C-">
      <formula>LEFT(V370,LEN("C-"))="C-"</formula>
    </cfRule>
    <cfRule type="beginsWith" dxfId="859" priority="1027" operator="beginsWith" text="VAC">
      <formula>LEFT(V370,LEN("VAC"))="VAC"</formula>
    </cfRule>
    <cfRule type="beginsWith" dxfId="858" priority="1028" operator="beginsWith" text="B">
      <formula>LEFT(V370,LEN("B"))="B"</formula>
    </cfRule>
    <cfRule type="beginsWith" dxfId="857" priority="1029" operator="beginsWith" text="N">
      <formula>LEFT(V370,LEN("N"))="N"</formula>
    </cfRule>
    <cfRule type="beginsWith" dxfId="856" priority="1030" operator="beginsWith" text="N-CG">
      <formula>LEFT(V370,LEN("N-CG"))="N-CG"</formula>
    </cfRule>
    <cfRule type="beginsWith" dxfId="855" priority="1031" operator="beginsWith" text="N-71">
      <formula>LEFT(V370,LEN("N-71"))="N-71"</formula>
    </cfRule>
    <cfRule type="containsText" dxfId="854" priority="1032" operator="containsText" text="F">
      <formula>NOT(ISERROR(SEARCH("F",V370)))</formula>
    </cfRule>
    <cfRule type="containsText" dxfId="853" priority="1033" operator="containsText" text="J">
      <formula>NOT(ISERROR(SEARCH("J",V370)))</formula>
    </cfRule>
    <cfRule type="beginsWith" dxfId="852" priority="1034" operator="beginsWith" text="J-CG">
      <formula>LEFT(V370,LEN("J-CG"))="J-CG"</formula>
    </cfRule>
    <cfRule type="containsText" dxfId="851" priority="1035" operator="containsText" text="tach.">
      <formula>NOT(ISERROR(SEARCH("tach.",V370)))</formula>
    </cfRule>
    <cfRule type="beginsWith" dxfId="850" priority="1036" operator="beginsWith" text="J-71">
      <formula>LEFT(V370,LEN("J-71"))="J-71"</formula>
    </cfRule>
    <cfRule type="beginsWith" dxfId="849" priority="1037" operator="beginsWith" text="AC">
      <formula>LEFT(V370,LEN("AC"))="AC"</formula>
    </cfRule>
    <cfRule type="beginsWith" dxfId="848" priority="1038" operator="beginsWith" text="MA">
      <formula>LEFT(V370,LEN("MA"))="MA"</formula>
    </cfRule>
  </conditionalFormatting>
  <conditionalFormatting sqref="E368:E374">
    <cfRule type="endsWith" dxfId="847" priority="1007" operator="endsWith" text="en-N">
      <formula>RIGHT(E368,LEN("en-N"))="en-N"</formula>
    </cfRule>
    <cfRule type="containsText" dxfId="846" priority="1008" operator="containsText" text="MEN-N1">
      <formula>NOT(ISERROR(SEARCH("MEN-N1",E368)))</formula>
    </cfRule>
    <cfRule type="beginsWith" dxfId="845" priority="1009" operator="beginsWith" text="Men">
      <formula>LEFT(E368,LEN("Men"))="Men"</formula>
    </cfRule>
    <cfRule type="beginsWith" dxfId="844" priority="1010" operator="beginsWith" text="C-">
      <formula>LEFT(E368,LEN("C-"))="C-"</formula>
    </cfRule>
    <cfRule type="beginsWith" dxfId="843" priority="1011" operator="beginsWith" text="VAC">
      <formula>LEFT(E368,LEN("VAC"))="VAC"</formula>
    </cfRule>
    <cfRule type="beginsWith" dxfId="842" priority="1012" operator="beginsWith" text="B">
      <formula>LEFT(E368,LEN("B"))="B"</formula>
    </cfRule>
    <cfRule type="beginsWith" dxfId="841" priority="1013" operator="beginsWith" text="N">
      <formula>LEFT(E368,LEN("N"))="N"</formula>
    </cfRule>
    <cfRule type="beginsWith" dxfId="840" priority="1014" operator="beginsWith" text="N-CG">
      <formula>LEFT(E368,LEN("N-CG"))="N-CG"</formula>
    </cfRule>
    <cfRule type="beginsWith" dxfId="839" priority="1015" operator="beginsWith" text="N-71">
      <formula>LEFT(E368,LEN("N-71"))="N-71"</formula>
    </cfRule>
    <cfRule type="containsText" dxfId="838" priority="1016" operator="containsText" text="F">
      <formula>NOT(ISERROR(SEARCH("F",E368)))</formula>
    </cfRule>
    <cfRule type="containsText" dxfId="837" priority="1017" operator="containsText" text="J">
      <formula>NOT(ISERROR(SEARCH("J",E368)))</formula>
    </cfRule>
    <cfRule type="beginsWith" dxfId="836" priority="1018" operator="beginsWith" text="J-CG">
      <formula>LEFT(E368,LEN("J-CG"))="J-CG"</formula>
    </cfRule>
    <cfRule type="containsText" dxfId="835" priority="1019" operator="containsText" text="tach.">
      <formula>NOT(ISERROR(SEARCH("tach.",E368)))</formula>
    </cfRule>
    <cfRule type="beginsWith" dxfId="834" priority="1020" operator="beginsWith" text="J-71">
      <formula>LEFT(E368,LEN("J-71"))="J-71"</formula>
    </cfRule>
    <cfRule type="beginsWith" dxfId="833" priority="1021" operator="beginsWith" text="AC">
      <formula>LEFT(E368,LEN("AC"))="AC"</formula>
    </cfRule>
    <cfRule type="beginsWith" dxfId="832" priority="1022" operator="beginsWith" text="MA">
      <formula>LEFT(E368,LEN("MA"))="MA"</formula>
    </cfRule>
  </conditionalFormatting>
  <conditionalFormatting sqref="L368">
    <cfRule type="endsWith" dxfId="831" priority="991" operator="endsWith" text="en-N">
      <formula>RIGHT(L368,LEN("en-N"))="en-N"</formula>
    </cfRule>
    <cfRule type="containsText" dxfId="830" priority="992" operator="containsText" text="MEN-N1">
      <formula>NOT(ISERROR(SEARCH("MEN-N1",L368)))</formula>
    </cfRule>
    <cfRule type="beginsWith" dxfId="829" priority="993" operator="beginsWith" text="Men">
      <formula>LEFT(L368,LEN("Men"))="Men"</formula>
    </cfRule>
    <cfRule type="beginsWith" dxfId="828" priority="994" operator="beginsWith" text="C-">
      <formula>LEFT(L368,LEN("C-"))="C-"</formula>
    </cfRule>
    <cfRule type="beginsWith" dxfId="827" priority="995" operator="beginsWith" text="VAC">
      <formula>LEFT(L368,LEN("VAC"))="VAC"</formula>
    </cfRule>
    <cfRule type="beginsWith" dxfId="826" priority="996" operator="beginsWith" text="B">
      <formula>LEFT(L368,LEN("B"))="B"</formula>
    </cfRule>
    <cfRule type="beginsWith" dxfId="825" priority="997" operator="beginsWith" text="N">
      <formula>LEFT(L368,LEN("N"))="N"</formula>
    </cfRule>
    <cfRule type="beginsWith" dxfId="824" priority="998" operator="beginsWith" text="N-CG">
      <formula>LEFT(L368,LEN("N-CG"))="N-CG"</formula>
    </cfRule>
    <cfRule type="beginsWith" dxfId="823" priority="999" operator="beginsWith" text="N-71">
      <formula>LEFT(L368,LEN("N-71"))="N-71"</formula>
    </cfRule>
    <cfRule type="containsText" dxfId="822" priority="1000" operator="containsText" text="F">
      <formula>NOT(ISERROR(SEARCH("F",L368)))</formula>
    </cfRule>
    <cfRule type="containsText" dxfId="821" priority="1001" operator="containsText" text="J">
      <formula>NOT(ISERROR(SEARCH("J",L368)))</formula>
    </cfRule>
    <cfRule type="beginsWith" dxfId="820" priority="1002" operator="beginsWith" text="J-CG">
      <formula>LEFT(L368,LEN("J-CG"))="J-CG"</formula>
    </cfRule>
    <cfRule type="containsText" dxfId="819" priority="1003" operator="containsText" text="tach.">
      <formula>NOT(ISERROR(SEARCH("tach.",L368)))</formula>
    </cfRule>
    <cfRule type="beginsWith" dxfId="818" priority="1004" operator="beginsWith" text="J-71">
      <formula>LEFT(L368,LEN("J-71"))="J-71"</formula>
    </cfRule>
    <cfRule type="beginsWith" dxfId="817" priority="1005" operator="beginsWith" text="AC">
      <formula>LEFT(L368,LEN("AC"))="AC"</formula>
    </cfRule>
    <cfRule type="beginsWith" dxfId="816" priority="1006" operator="beginsWith" text="MA">
      <formula>LEFT(L368,LEN("MA"))="MA"</formula>
    </cfRule>
  </conditionalFormatting>
  <conditionalFormatting sqref="L374:L375">
    <cfRule type="endsWith" dxfId="815" priority="959" operator="endsWith" text="en-N">
      <formula>RIGHT(L374,LEN("en-N"))="en-N"</formula>
    </cfRule>
    <cfRule type="containsText" dxfId="814" priority="960" operator="containsText" text="MEN-N1">
      <formula>NOT(ISERROR(SEARCH("MEN-N1",L374)))</formula>
    </cfRule>
    <cfRule type="beginsWith" dxfId="813" priority="961" operator="beginsWith" text="Men">
      <formula>LEFT(L374,LEN("Men"))="Men"</formula>
    </cfRule>
    <cfRule type="beginsWith" dxfId="812" priority="962" operator="beginsWith" text="C-">
      <formula>LEFT(L374,LEN("C-"))="C-"</formula>
    </cfRule>
    <cfRule type="beginsWith" dxfId="811" priority="963" operator="beginsWith" text="VAC">
      <formula>LEFT(L374,LEN("VAC"))="VAC"</formula>
    </cfRule>
    <cfRule type="beginsWith" dxfId="810" priority="964" operator="beginsWith" text="B">
      <formula>LEFT(L374,LEN("B"))="B"</formula>
    </cfRule>
    <cfRule type="beginsWith" dxfId="809" priority="965" operator="beginsWith" text="N">
      <formula>LEFT(L374,LEN("N"))="N"</formula>
    </cfRule>
    <cfRule type="beginsWith" dxfId="808" priority="966" operator="beginsWith" text="N-CG">
      <formula>LEFT(L374,LEN("N-CG"))="N-CG"</formula>
    </cfRule>
    <cfRule type="beginsWith" dxfId="807" priority="967" operator="beginsWith" text="N-71">
      <formula>LEFT(L374,LEN("N-71"))="N-71"</formula>
    </cfRule>
    <cfRule type="containsText" dxfId="806" priority="968" operator="containsText" text="F">
      <formula>NOT(ISERROR(SEARCH("F",L374)))</formula>
    </cfRule>
    <cfRule type="containsText" dxfId="805" priority="969" operator="containsText" text="J">
      <formula>NOT(ISERROR(SEARCH("J",L374)))</formula>
    </cfRule>
    <cfRule type="beginsWith" dxfId="804" priority="970" operator="beginsWith" text="J-CG">
      <formula>LEFT(L374,LEN("J-CG"))="J-CG"</formula>
    </cfRule>
    <cfRule type="containsText" dxfId="803" priority="971" operator="containsText" text="tach.">
      <formula>NOT(ISERROR(SEARCH("tach.",L374)))</formula>
    </cfRule>
    <cfRule type="beginsWith" dxfId="802" priority="972" operator="beginsWith" text="J-71">
      <formula>LEFT(L374,LEN("J-71"))="J-71"</formula>
    </cfRule>
    <cfRule type="beginsWith" dxfId="801" priority="973" operator="beginsWith" text="AC">
      <formula>LEFT(L374,LEN("AC"))="AC"</formula>
    </cfRule>
    <cfRule type="beginsWith" dxfId="800" priority="974" operator="beginsWith" text="MA">
      <formula>LEFT(L374,LEN("MA"))="MA"</formula>
    </cfRule>
  </conditionalFormatting>
  <conditionalFormatting sqref="AN368:AO368">
    <cfRule type="endsWith" dxfId="799" priority="941" operator="endsWith" text="en-N">
      <formula>RIGHT(AN368,LEN("en-N"))="en-N"</formula>
    </cfRule>
    <cfRule type="containsText" dxfId="798" priority="942" operator="containsText" text="MEN-N1">
      <formula>NOT(ISERROR(SEARCH("MEN-N1",AN368)))</formula>
    </cfRule>
    <cfRule type="beginsWith" dxfId="797" priority="945" operator="beginsWith" text="Men">
      <formula>LEFT(AN368,LEN("Men"))="Men"</formula>
    </cfRule>
    <cfRule type="beginsWith" dxfId="796" priority="946" operator="beginsWith" text="C-">
      <formula>LEFT(AN368,LEN("C-"))="C-"</formula>
    </cfRule>
    <cfRule type="beginsWith" dxfId="795" priority="947" operator="beginsWith" text="VAC">
      <formula>LEFT(AN368,LEN("VAC"))="VAC"</formula>
    </cfRule>
    <cfRule type="beginsWith" dxfId="794" priority="948" operator="beginsWith" text="B">
      <formula>LEFT(AN368,LEN("B"))="B"</formula>
    </cfRule>
    <cfRule type="beginsWith" dxfId="793" priority="949" operator="beginsWith" text="N">
      <formula>LEFT(AN368,LEN("N"))="N"</formula>
    </cfRule>
    <cfRule type="beginsWith" dxfId="792" priority="950" operator="beginsWith" text="N-CG">
      <formula>LEFT(AN368,LEN("N-CG"))="N-CG"</formula>
    </cfRule>
    <cfRule type="beginsWith" dxfId="791" priority="951" operator="beginsWith" text="N-71">
      <formula>LEFT(AN368,LEN("N-71"))="N-71"</formula>
    </cfRule>
    <cfRule type="containsText" dxfId="790" priority="952" operator="containsText" text="F">
      <formula>NOT(ISERROR(SEARCH("F",AN368)))</formula>
    </cfRule>
    <cfRule type="containsText" dxfId="789" priority="953" operator="containsText" text="J">
      <formula>NOT(ISERROR(SEARCH("J",AN368)))</formula>
    </cfRule>
    <cfRule type="beginsWith" dxfId="788" priority="954" operator="beginsWith" text="J-CG">
      <formula>LEFT(AN368,LEN("J-CG"))="J-CG"</formula>
    </cfRule>
    <cfRule type="containsText" dxfId="787" priority="955" operator="containsText" text="tach.">
      <formula>NOT(ISERROR(SEARCH("tach.",AN368)))</formula>
    </cfRule>
    <cfRule type="beginsWith" dxfId="786" priority="956" operator="beginsWith" text="J-71">
      <formula>LEFT(AN368,LEN("J-71"))="J-71"</formula>
    </cfRule>
    <cfRule type="beginsWith" dxfId="785" priority="957" operator="beginsWith" text="AC">
      <formula>LEFT(AN368,LEN("AC"))="AC"</formula>
    </cfRule>
    <cfRule type="beginsWith" dxfId="784" priority="958" operator="beginsWith" text="MA">
      <formula>LEFT(AN368,LEN("MA"))="MA"</formula>
    </cfRule>
  </conditionalFormatting>
  <conditionalFormatting sqref="AN368:AO368">
    <cfRule type="beginsWith" dxfId="783" priority="943" operator="beginsWith" text="P">
      <formula>LEFT(AN368,LEN("P"))="P"</formula>
    </cfRule>
    <cfRule type="beginsWith" dxfId="782" priority="944" operator="beginsWith" text="AST">
      <formula>LEFT(AN368,LEN("AST"))="AST"</formula>
    </cfRule>
  </conditionalFormatting>
  <conditionalFormatting sqref="AN374:AN375">
    <cfRule type="endsWith" dxfId="781" priority="923" operator="endsWith" text="en-N">
      <formula>RIGHT(AN374,LEN("en-N"))="en-N"</formula>
    </cfRule>
    <cfRule type="containsText" dxfId="780" priority="924" operator="containsText" text="MEN-N1">
      <formula>NOT(ISERROR(SEARCH("MEN-N1",AN374)))</formula>
    </cfRule>
    <cfRule type="beginsWith" dxfId="779" priority="927" operator="beginsWith" text="Men">
      <formula>LEFT(AN374,LEN("Men"))="Men"</formula>
    </cfRule>
    <cfRule type="beginsWith" dxfId="778" priority="928" operator="beginsWith" text="C-">
      <formula>LEFT(AN374,LEN("C-"))="C-"</formula>
    </cfRule>
    <cfRule type="beginsWith" dxfId="777" priority="929" operator="beginsWith" text="VAC">
      <formula>LEFT(AN374,LEN("VAC"))="VAC"</formula>
    </cfRule>
    <cfRule type="beginsWith" dxfId="776" priority="930" operator="beginsWith" text="B">
      <formula>LEFT(AN374,LEN("B"))="B"</formula>
    </cfRule>
    <cfRule type="beginsWith" dxfId="775" priority="931" operator="beginsWith" text="N">
      <formula>LEFT(AN374,LEN("N"))="N"</formula>
    </cfRule>
    <cfRule type="beginsWith" dxfId="774" priority="932" operator="beginsWith" text="N-CG">
      <formula>LEFT(AN374,LEN("N-CG"))="N-CG"</formula>
    </cfRule>
    <cfRule type="beginsWith" dxfId="773" priority="933" operator="beginsWith" text="N-71">
      <formula>LEFT(AN374,LEN("N-71"))="N-71"</formula>
    </cfRule>
    <cfRule type="containsText" dxfId="772" priority="934" operator="containsText" text="F">
      <formula>NOT(ISERROR(SEARCH("F",AN374)))</formula>
    </cfRule>
    <cfRule type="containsText" dxfId="771" priority="935" operator="containsText" text="J">
      <formula>NOT(ISERROR(SEARCH("J",AN374)))</formula>
    </cfRule>
    <cfRule type="beginsWith" dxfId="770" priority="936" operator="beginsWith" text="J-CG">
      <formula>LEFT(AN374,LEN("J-CG"))="J-CG"</formula>
    </cfRule>
    <cfRule type="containsText" dxfId="769" priority="937" operator="containsText" text="tach.">
      <formula>NOT(ISERROR(SEARCH("tach.",AN374)))</formula>
    </cfRule>
    <cfRule type="beginsWith" dxfId="768" priority="938" operator="beginsWith" text="J-71">
      <formula>LEFT(AN374,LEN("J-71"))="J-71"</formula>
    </cfRule>
    <cfRule type="beginsWith" dxfId="767" priority="939" operator="beginsWith" text="AC">
      <formula>LEFT(AN374,LEN("AC"))="AC"</formula>
    </cfRule>
    <cfRule type="beginsWith" dxfId="766" priority="940" operator="beginsWith" text="MA">
      <formula>LEFT(AN374,LEN("MA"))="MA"</formula>
    </cfRule>
  </conditionalFormatting>
  <conditionalFormatting sqref="AN374:AN375">
    <cfRule type="beginsWith" dxfId="765" priority="925" operator="beginsWith" text="P">
      <formula>LEFT(AN374,LEN("P"))="P"</formula>
    </cfRule>
    <cfRule type="beginsWith" dxfId="764" priority="926" operator="beginsWith" text="AST">
      <formula>LEFT(AN374,LEN("AST"))="AST"</formula>
    </cfRule>
  </conditionalFormatting>
  <conditionalFormatting sqref="AO374:AO375">
    <cfRule type="endsWith" dxfId="763" priority="887" operator="endsWith" text="en-N">
      <formula>RIGHT(AO374,LEN("en-N"))="en-N"</formula>
    </cfRule>
    <cfRule type="containsText" dxfId="762" priority="888" operator="containsText" text="MEN-N1">
      <formula>NOT(ISERROR(SEARCH("MEN-N1",AO374)))</formula>
    </cfRule>
    <cfRule type="beginsWith" dxfId="761" priority="891" operator="beginsWith" text="Men">
      <formula>LEFT(AO374,LEN("Men"))="Men"</formula>
    </cfRule>
    <cfRule type="beginsWith" dxfId="760" priority="892" operator="beginsWith" text="C-">
      <formula>LEFT(AO374,LEN("C-"))="C-"</formula>
    </cfRule>
    <cfRule type="beginsWith" dxfId="759" priority="893" operator="beginsWith" text="VAC">
      <formula>LEFT(AO374,LEN("VAC"))="VAC"</formula>
    </cfRule>
    <cfRule type="beginsWith" dxfId="758" priority="894" operator="beginsWith" text="B">
      <formula>LEFT(AO374,LEN("B"))="B"</formula>
    </cfRule>
    <cfRule type="beginsWith" dxfId="757" priority="895" operator="beginsWith" text="N">
      <formula>LEFT(AO374,LEN("N"))="N"</formula>
    </cfRule>
    <cfRule type="beginsWith" dxfId="756" priority="896" operator="beginsWith" text="N-CG">
      <formula>LEFT(AO374,LEN("N-CG"))="N-CG"</formula>
    </cfRule>
    <cfRule type="beginsWith" dxfId="755" priority="897" operator="beginsWith" text="N-71">
      <formula>LEFT(AO374,LEN("N-71"))="N-71"</formula>
    </cfRule>
    <cfRule type="containsText" dxfId="754" priority="898" operator="containsText" text="F">
      <formula>NOT(ISERROR(SEARCH("F",AO374)))</formula>
    </cfRule>
    <cfRule type="containsText" dxfId="753" priority="899" operator="containsText" text="J">
      <formula>NOT(ISERROR(SEARCH("J",AO374)))</formula>
    </cfRule>
    <cfRule type="beginsWith" dxfId="752" priority="900" operator="beginsWith" text="J-CG">
      <formula>LEFT(AO374,LEN("J-CG"))="J-CG"</formula>
    </cfRule>
    <cfRule type="containsText" dxfId="751" priority="901" operator="containsText" text="tach.">
      <formula>NOT(ISERROR(SEARCH("tach.",AO374)))</formula>
    </cfRule>
    <cfRule type="beginsWith" dxfId="750" priority="902" operator="beginsWith" text="J-71">
      <formula>LEFT(AO374,LEN("J-71"))="J-71"</formula>
    </cfRule>
    <cfRule type="beginsWith" dxfId="749" priority="903" operator="beginsWith" text="AC">
      <formula>LEFT(AO374,LEN("AC"))="AC"</formula>
    </cfRule>
    <cfRule type="beginsWith" dxfId="748" priority="904" operator="beginsWith" text="MA">
      <formula>LEFT(AO374,LEN("MA"))="MA"</formula>
    </cfRule>
  </conditionalFormatting>
  <conditionalFormatting sqref="AO374:AO375">
    <cfRule type="beginsWith" dxfId="747" priority="889" operator="beginsWith" text="P">
      <formula>LEFT(AO374,LEN("P"))="P"</formula>
    </cfRule>
    <cfRule type="beginsWith" dxfId="746" priority="890" operator="beginsWith" text="AST">
      <formula>LEFT(AO374,LEN("AST"))="AST"</formula>
    </cfRule>
  </conditionalFormatting>
  <conditionalFormatting sqref="Y73:Y74">
    <cfRule type="beginsWith" dxfId="745" priority="882" operator="beginsWith" text="P">
      <formula>LEFT(Y73,LEN("P"))="P"</formula>
    </cfRule>
    <cfRule type="beginsWith" dxfId="744" priority="883" operator="beginsWith" text="AST">
      <formula>LEFT(Y73,LEN("AST"))="AST"</formula>
    </cfRule>
  </conditionalFormatting>
  <conditionalFormatting sqref="Y66:Y67">
    <cfRule type="beginsWith" dxfId="743" priority="880" operator="beginsWith" text="P">
      <formula>LEFT(Y66,LEN("P"))="P"</formula>
    </cfRule>
    <cfRule type="beginsWith" dxfId="742" priority="881" operator="beginsWith" text="AST">
      <formula>LEFT(Y66,LEN("AST"))="AST"</formula>
    </cfRule>
  </conditionalFormatting>
  <conditionalFormatting sqref="L92">
    <cfRule type="endsWith" dxfId="741" priority="848" operator="endsWith" text="en-N">
      <formula>RIGHT(L92,LEN("en-N"))="en-N"</formula>
    </cfRule>
    <cfRule type="containsText" dxfId="740" priority="849" operator="containsText" text="MEN-N1">
      <formula>NOT(ISERROR(SEARCH("MEN-N1",L92)))</formula>
    </cfRule>
    <cfRule type="beginsWith" dxfId="739" priority="850" operator="beginsWith" text="Men">
      <formula>LEFT(L92,LEN("Men"))="Men"</formula>
    </cfRule>
    <cfRule type="beginsWith" dxfId="738" priority="851" operator="beginsWith" text="C-">
      <formula>LEFT(L92,LEN("C-"))="C-"</formula>
    </cfRule>
    <cfRule type="beginsWith" dxfId="737" priority="852" operator="beginsWith" text="VAC">
      <formula>LEFT(L92,LEN("VAC"))="VAC"</formula>
    </cfRule>
    <cfRule type="beginsWith" dxfId="736" priority="853" operator="beginsWith" text="B">
      <formula>LEFT(L92,LEN("B"))="B"</formula>
    </cfRule>
    <cfRule type="beginsWith" dxfId="735" priority="854" operator="beginsWith" text="N">
      <formula>LEFT(L92,LEN("N"))="N"</formula>
    </cfRule>
    <cfRule type="beginsWith" dxfId="734" priority="855" operator="beginsWith" text="N-CG">
      <formula>LEFT(L92,LEN("N-CG"))="N-CG"</formula>
    </cfRule>
    <cfRule type="beginsWith" dxfId="733" priority="856" operator="beginsWith" text="N-71">
      <formula>LEFT(L92,LEN("N-71"))="N-71"</formula>
    </cfRule>
    <cfRule type="containsText" dxfId="732" priority="857" operator="containsText" text="F">
      <formula>NOT(ISERROR(SEARCH("F",L92)))</formula>
    </cfRule>
    <cfRule type="containsText" dxfId="731" priority="858" operator="containsText" text="J">
      <formula>NOT(ISERROR(SEARCH("J",L92)))</formula>
    </cfRule>
    <cfRule type="beginsWith" dxfId="730" priority="859" operator="beginsWith" text="J-CG">
      <formula>LEFT(L92,LEN("J-CG"))="J-CG"</formula>
    </cfRule>
    <cfRule type="containsText" dxfId="729" priority="860" operator="containsText" text="tach.">
      <formula>NOT(ISERROR(SEARCH("tach.",L92)))</formula>
    </cfRule>
    <cfRule type="beginsWith" dxfId="728" priority="861" operator="beginsWith" text="J-71">
      <formula>LEFT(L92,LEN("J-71"))="J-71"</formula>
    </cfRule>
    <cfRule type="beginsWith" dxfId="727" priority="862" operator="beginsWith" text="AC">
      <formula>LEFT(L92,LEN("AC"))="AC"</formula>
    </cfRule>
    <cfRule type="beginsWith" dxfId="726" priority="863" operator="beginsWith" text="MA">
      <formula>LEFT(L92,LEN("MA"))="MA"</formula>
    </cfRule>
  </conditionalFormatting>
  <conditionalFormatting sqref="J92">
    <cfRule type="endsWith" dxfId="725" priority="832" operator="endsWith" text="en-N">
      <formula>RIGHT(J92,LEN("en-N"))="en-N"</formula>
    </cfRule>
    <cfRule type="containsText" dxfId="724" priority="833" operator="containsText" text="MEN-N1">
      <formula>NOT(ISERROR(SEARCH("MEN-N1",J92)))</formula>
    </cfRule>
    <cfRule type="beginsWith" dxfId="723" priority="834" operator="beginsWith" text="Men">
      <formula>LEFT(J92,LEN("Men"))="Men"</formula>
    </cfRule>
    <cfRule type="beginsWith" dxfId="722" priority="835" operator="beginsWith" text="C-">
      <formula>LEFT(J92,LEN("C-"))="C-"</formula>
    </cfRule>
    <cfRule type="beginsWith" dxfId="721" priority="836" operator="beginsWith" text="VAC">
      <formula>LEFT(J92,LEN("VAC"))="VAC"</formula>
    </cfRule>
    <cfRule type="beginsWith" dxfId="720" priority="837" operator="beginsWith" text="B">
      <formula>LEFT(J92,LEN("B"))="B"</formula>
    </cfRule>
    <cfRule type="beginsWith" dxfId="719" priority="838" operator="beginsWith" text="N">
      <formula>LEFT(J92,LEN("N"))="N"</formula>
    </cfRule>
    <cfRule type="beginsWith" dxfId="718" priority="839" operator="beginsWith" text="N-CG">
      <formula>LEFT(J92,LEN("N-CG"))="N-CG"</formula>
    </cfRule>
    <cfRule type="beginsWith" dxfId="717" priority="840" operator="beginsWith" text="N-71">
      <formula>LEFT(J92,LEN("N-71"))="N-71"</formula>
    </cfRule>
    <cfRule type="containsText" dxfId="716" priority="841" operator="containsText" text="F">
      <formula>NOT(ISERROR(SEARCH("F",J92)))</formula>
    </cfRule>
    <cfRule type="containsText" dxfId="715" priority="842" operator="containsText" text="J">
      <formula>NOT(ISERROR(SEARCH("J",J92)))</formula>
    </cfRule>
    <cfRule type="beginsWith" dxfId="714" priority="843" operator="beginsWith" text="J-CG">
      <formula>LEFT(J92,LEN("J-CG"))="J-CG"</formula>
    </cfRule>
    <cfRule type="containsText" dxfId="713" priority="844" operator="containsText" text="tach.">
      <formula>NOT(ISERROR(SEARCH("tach.",J92)))</formula>
    </cfRule>
    <cfRule type="beginsWith" dxfId="712" priority="845" operator="beginsWith" text="J-71">
      <formula>LEFT(J92,LEN("J-71"))="J-71"</formula>
    </cfRule>
    <cfRule type="beginsWith" dxfId="711" priority="846" operator="beginsWith" text="AC">
      <formula>LEFT(J92,LEN("AC"))="AC"</formula>
    </cfRule>
    <cfRule type="beginsWith" dxfId="710" priority="847" operator="beginsWith" text="MA">
      <formula>LEFT(J92,LEN("MA"))="MA"</formula>
    </cfRule>
  </conditionalFormatting>
  <conditionalFormatting sqref="L101">
    <cfRule type="endsWith" dxfId="709" priority="816" operator="endsWith" text="en-N">
      <formula>RIGHT(L101,LEN("en-N"))="en-N"</formula>
    </cfRule>
    <cfRule type="containsText" dxfId="708" priority="817" operator="containsText" text="MEN-N1">
      <formula>NOT(ISERROR(SEARCH("MEN-N1",L101)))</formula>
    </cfRule>
    <cfRule type="beginsWith" dxfId="707" priority="818" operator="beginsWith" text="Men">
      <formula>LEFT(L101,LEN("Men"))="Men"</formula>
    </cfRule>
    <cfRule type="beginsWith" dxfId="706" priority="819" operator="beginsWith" text="C-">
      <formula>LEFT(L101,LEN("C-"))="C-"</formula>
    </cfRule>
    <cfRule type="beginsWith" dxfId="705" priority="820" operator="beginsWith" text="VAC">
      <formula>LEFT(L101,LEN("VAC"))="VAC"</formula>
    </cfRule>
    <cfRule type="beginsWith" dxfId="704" priority="821" operator="beginsWith" text="B">
      <formula>LEFT(L101,LEN("B"))="B"</formula>
    </cfRule>
    <cfRule type="beginsWith" dxfId="703" priority="822" operator="beginsWith" text="N">
      <formula>LEFT(L101,LEN("N"))="N"</formula>
    </cfRule>
    <cfRule type="beginsWith" dxfId="702" priority="823" operator="beginsWith" text="N-CG">
      <formula>LEFT(L101,LEN("N-CG"))="N-CG"</formula>
    </cfRule>
    <cfRule type="beginsWith" dxfId="701" priority="824" operator="beginsWith" text="N-71">
      <formula>LEFT(L101,LEN("N-71"))="N-71"</formula>
    </cfRule>
    <cfRule type="containsText" dxfId="700" priority="825" operator="containsText" text="F">
      <formula>NOT(ISERROR(SEARCH("F",L101)))</formula>
    </cfRule>
    <cfRule type="containsText" dxfId="699" priority="826" operator="containsText" text="J">
      <formula>NOT(ISERROR(SEARCH("J",L101)))</formula>
    </cfRule>
    <cfRule type="beginsWith" dxfId="698" priority="827" operator="beginsWith" text="J-CG">
      <formula>LEFT(L101,LEN("J-CG"))="J-CG"</formula>
    </cfRule>
    <cfRule type="containsText" dxfId="697" priority="828" operator="containsText" text="tach.">
      <formula>NOT(ISERROR(SEARCH("tach.",L101)))</formula>
    </cfRule>
    <cfRule type="beginsWith" dxfId="696" priority="829" operator="beginsWith" text="J-71">
      <formula>LEFT(L101,LEN("J-71"))="J-71"</formula>
    </cfRule>
    <cfRule type="beginsWith" dxfId="695" priority="830" operator="beginsWith" text="AC">
      <formula>LEFT(L101,LEN("AC"))="AC"</formula>
    </cfRule>
    <cfRule type="beginsWith" dxfId="694" priority="831" operator="beginsWith" text="MA">
      <formula>LEFT(L101,LEN("MA"))="MA"</formula>
    </cfRule>
  </conditionalFormatting>
  <conditionalFormatting sqref="Y89:Y93">
    <cfRule type="endsWith" dxfId="693" priority="800" operator="endsWith" text="en-N">
      <formula>RIGHT(Y89,LEN("en-N"))="en-N"</formula>
    </cfRule>
    <cfRule type="containsText" dxfId="692" priority="801" operator="containsText" text="MEN-N1">
      <formula>NOT(ISERROR(SEARCH("MEN-N1",Y89)))</formula>
    </cfRule>
    <cfRule type="beginsWith" dxfId="691" priority="802" operator="beginsWith" text="Men">
      <formula>LEFT(Y89,LEN("Men"))="Men"</formula>
    </cfRule>
    <cfRule type="beginsWith" dxfId="690" priority="803" operator="beginsWith" text="C-">
      <formula>LEFT(Y89,LEN("C-"))="C-"</formula>
    </cfRule>
    <cfRule type="beginsWith" dxfId="689" priority="804" operator="beginsWith" text="VAC">
      <formula>LEFT(Y89,LEN("VAC"))="VAC"</formula>
    </cfRule>
    <cfRule type="beginsWith" dxfId="688" priority="805" operator="beginsWith" text="B">
      <formula>LEFT(Y89,LEN("B"))="B"</formula>
    </cfRule>
    <cfRule type="beginsWith" dxfId="687" priority="806" operator="beginsWith" text="N">
      <formula>LEFT(Y89,LEN("N"))="N"</formula>
    </cfRule>
    <cfRule type="beginsWith" dxfId="686" priority="807" operator="beginsWith" text="N-CG">
      <formula>LEFT(Y89,LEN("N-CG"))="N-CG"</formula>
    </cfRule>
    <cfRule type="beginsWith" dxfId="685" priority="808" operator="beginsWith" text="N-71">
      <formula>LEFT(Y89,LEN("N-71"))="N-71"</formula>
    </cfRule>
    <cfRule type="containsText" dxfId="684" priority="809" operator="containsText" text="F">
      <formula>NOT(ISERROR(SEARCH("F",Y89)))</formula>
    </cfRule>
    <cfRule type="containsText" dxfId="683" priority="810" operator="containsText" text="J">
      <formula>NOT(ISERROR(SEARCH("J",Y89)))</formula>
    </cfRule>
    <cfRule type="beginsWith" dxfId="682" priority="811" operator="beginsWith" text="J-CG">
      <formula>LEFT(Y89,LEN("J-CG"))="J-CG"</formula>
    </cfRule>
    <cfRule type="containsText" dxfId="681" priority="812" operator="containsText" text="tach.">
      <formula>NOT(ISERROR(SEARCH("tach.",Y89)))</formula>
    </cfRule>
    <cfRule type="beginsWith" dxfId="680" priority="813" operator="beginsWith" text="J-71">
      <formula>LEFT(Y89,LEN("J-71"))="J-71"</formula>
    </cfRule>
    <cfRule type="beginsWith" dxfId="679" priority="814" operator="beginsWith" text="AC">
      <formula>LEFT(Y89,LEN("AC"))="AC"</formula>
    </cfRule>
    <cfRule type="beginsWith" dxfId="678" priority="815" operator="beginsWith" text="MA">
      <formula>LEFT(Y89,LEN("MA"))="MA"</formula>
    </cfRule>
  </conditionalFormatting>
  <conditionalFormatting sqref="Q368">
    <cfRule type="endsWith" dxfId="677" priority="736" operator="endsWith" text="en-N">
      <formula>RIGHT(Q368,LEN("en-N"))="en-N"</formula>
    </cfRule>
    <cfRule type="containsText" dxfId="676" priority="737" operator="containsText" text="MEN-N1">
      <formula>NOT(ISERROR(SEARCH("MEN-N1",Q368)))</formula>
    </cfRule>
    <cfRule type="beginsWith" dxfId="675" priority="738" operator="beginsWith" text="Men">
      <formula>LEFT(Q368,LEN("Men"))="Men"</formula>
    </cfRule>
    <cfRule type="beginsWith" dxfId="674" priority="739" operator="beginsWith" text="C-">
      <formula>LEFT(Q368,LEN("C-"))="C-"</formula>
    </cfRule>
    <cfRule type="beginsWith" dxfId="673" priority="740" operator="beginsWith" text="VAC">
      <formula>LEFT(Q368,LEN("VAC"))="VAC"</formula>
    </cfRule>
    <cfRule type="beginsWith" dxfId="672" priority="741" operator="beginsWith" text="B">
      <formula>LEFT(Q368,LEN("B"))="B"</formula>
    </cfRule>
    <cfRule type="beginsWith" dxfId="671" priority="742" operator="beginsWith" text="N">
      <formula>LEFT(Q368,LEN("N"))="N"</formula>
    </cfRule>
    <cfRule type="beginsWith" dxfId="670" priority="743" operator="beginsWith" text="N-CG">
      <formula>LEFT(Q368,LEN("N-CG"))="N-CG"</formula>
    </cfRule>
    <cfRule type="beginsWith" dxfId="669" priority="744" operator="beginsWith" text="N-71">
      <formula>LEFT(Q368,LEN("N-71"))="N-71"</formula>
    </cfRule>
    <cfRule type="containsText" dxfId="668" priority="745" operator="containsText" text="F">
      <formula>NOT(ISERROR(SEARCH("F",Q368)))</formula>
    </cfRule>
    <cfRule type="containsText" dxfId="667" priority="746" operator="containsText" text="J">
      <formula>NOT(ISERROR(SEARCH("J",Q368)))</formula>
    </cfRule>
    <cfRule type="beginsWith" dxfId="666" priority="747" operator="beginsWith" text="J-CG">
      <formula>LEFT(Q368,LEN("J-CG"))="J-CG"</formula>
    </cfRule>
    <cfRule type="containsText" dxfId="665" priority="748" operator="containsText" text="tach.">
      <formula>NOT(ISERROR(SEARCH("tach.",Q368)))</formula>
    </cfRule>
    <cfRule type="beginsWith" dxfId="664" priority="749" operator="beginsWith" text="J-71">
      <formula>LEFT(Q368,LEN("J-71"))="J-71"</formula>
    </cfRule>
    <cfRule type="beginsWith" dxfId="663" priority="750" operator="beginsWith" text="AC">
      <formula>LEFT(Q368,LEN("AC"))="AC"</formula>
    </cfRule>
    <cfRule type="beginsWith" dxfId="662" priority="751" operator="beginsWith" text="MA">
      <formula>LEFT(Q368,LEN("MA"))="MA"</formula>
    </cfRule>
  </conditionalFormatting>
  <conditionalFormatting sqref="Q369">
    <cfRule type="endsWith" dxfId="661" priority="720" operator="endsWith" text="en-N">
      <formula>RIGHT(Q369,LEN("en-N"))="en-N"</formula>
    </cfRule>
    <cfRule type="containsText" dxfId="660" priority="721" operator="containsText" text="MEN-N1">
      <formula>NOT(ISERROR(SEARCH("MEN-N1",Q369)))</formula>
    </cfRule>
    <cfRule type="beginsWith" dxfId="659" priority="722" operator="beginsWith" text="Men">
      <formula>LEFT(Q369,LEN("Men"))="Men"</formula>
    </cfRule>
    <cfRule type="beginsWith" dxfId="658" priority="723" operator="beginsWith" text="C-">
      <formula>LEFT(Q369,LEN("C-"))="C-"</formula>
    </cfRule>
    <cfRule type="beginsWith" dxfId="657" priority="724" operator="beginsWith" text="VAC">
      <formula>LEFT(Q369,LEN("VAC"))="VAC"</formula>
    </cfRule>
    <cfRule type="beginsWith" dxfId="656" priority="725" operator="beginsWith" text="B">
      <formula>LEFT(Q369,LEN("B"))="B"</formula>
    </cfRule>
    <cfRule type="beginsWith" dxfId="655" priority="726" operator="beginsWith" text="N">
      <formula>LEFT(Q369,LEN("N"))="N"</formula>
    </cfRule>
    <cfRule type="beginsWith" dxfId="654" priority="727" operator="beginsWith" text="N-CG">
      <formula>LEFT(Q369,LEN("N-CG"))="N-CG"</formula>
    </cfRule>
    <cfRule type="beginsWith" dxfId="653" priority="728" operator="beginsWith" text="N-71">
      <formula>LEFT(Q369,LEN("N-71"))="N-71"</formula>
    </cfRule>
    <cfRule type="containsText" dxfId="652" priority="729" operator="containsText" text="F">
      <formula>NOT(ISERROR(SEARCH("F",Q369)))</formula>
    </cfRule>
    <cfRule type="containsText" dxfId="651" priority="730" operator="containsText" text="J">
      <formula>NOT(ISERROR(SEARCH("J",Q369)))</formula>
    </cfRule>
    <cfRule type="beginsWith" dxfId="650" priority="731" operator="beginsWith" text="J-CG">
      <formula>LEFT(Q369,LEN("J-CG"))="J-CG"</formula>
    </cfRule>
    <cfRule type="containsText" dxfId="649" priority="732" operator="containsText" text="tach.">
      <formula>NOT(ISERROR(SEARCH("tach.",Q369)))</formula>
    </cfRule>
    <cfRule type="beginsWith" dxfId="648" priority="733" operator="beginsWith" text="J-71">
      <formula>LEFT(Q369,LEN("J-71"))="J-71"</formula>
    </cfRule>
    <cfRule type="beginsWith" dxfId="647" priority="734" operator="beginsWith" text="AC">
      <formula>LEFT(Q369,LEN("AC"))="AC"</formula>
    </cfRule>
    <cfRule type="beginsWith" dxfId="646" priority="735" operator="beginsWith" text="MA">
      <formula>LEFT(Q369,LEN("MA"))="MA"</formula>
    </cfRule>
  </conditionalFormatting>
  <conditionalFormatting sqref="Q370">
    <cfRule type="endsWith" dxfId="645" priority="704" operator="endsWith" text="en-N">
      <formula>RIGHT(Q370,LEN("en-N"))="en-N"</formula>
    </cfRule>
    <cfRule type="containsText" dxfId="644" priority="705" operator="containsText" text="MEN-N1">
      <formula>NOT(ISERROR(SEARCH("MEN-N1",Q370)))</formula>
    </cfRule>
    <cfRule type="beginsWith" dxfId="643" priority="706" operator="beginsWith" text="Men">
      <formula>LEFT(Q370,LEN("Men"))="Men"</formula>
    </cfRule>
    <cfRule type="beginsWith" dxfId="642" priority="707" operator="beginsWith" text="C-">
      <formula>LEFT(Q370,LEN("C-"))="C-"</formula>
    </cfRule>
    <cfRule type="beginsWith" dxfId="641" priority="708" operator="beginsWith" text="VAC">
      <formula>LEFT(Q370,LEN("VAC"))="VAC"</formula>
    </cfRule>
    <cfRule type="beginsWith" dxfId="640" priority="709" operator="beginsWith" text="B">
      <formula>LEFT(Q370,LEN("B"))="B"</formula>
    </cfRule>
    <cfRule type="beginsWith" dxfId="639" priority="710" operator="beginsWith" text="N">
      <formula>LEFT(Q370,LEN("N"))="N"</formula>
    </cfRule>
    <cfRule type="beginsWith" dxfId="638" priority="711" operator="beginsWith" text="N-CG">
      <formula>LEFT(Q370,LEN("N-CG"))="N-CG"</formula>
    </cfRule>
    <cfRule type="beginsWith" dxfId="637" priority="712" operator="beginsWith" text="N-71">
      <formula>LEFT(Q370,LEN("N-71"))="N-71"</formula>
    </cfRule>
    <cfRule type="containsText" dxfId="636" priority="713" operator="containsText" text="F">
      <formula>NOT(ISERROR(SEARCH("F",Q370)))</formula>
    </cfRule>
    <cfRule type="containsText" dxfId="635" priority="714" operator="containsText" text="J">
      <formula>NOT(ISERROR(SEARCH("J",Q370)))</formula>
    </cfRule>
    <cfRule type="beginsWith" dxfId="634" priority="715" operator="beginsWith" text="J-CG">
      <formula>LEFT(Q370,LEN("J-CG"))="J-CG"</formula>
    </cfRule>
    <cfRule type="containsText" dxfId="633" priority="716" operator="containsText" text="tach.">
      <formula>NOT(ISERROR(SEARCH("tach.",Q370)))</formula>
    </cfRule>
    <cfRule type="beginsWith" dxfId="632" priority="717" operator="beginsWith" text="J-71">
      <formula>LEFT(Q370,LEN("J-71"))="J-71"</formula>
    </cfRule>
    <cfRule type="beginsWith" dxfId="631" priority="718" operator="beginsWith" text="AC">
      <formula>LEFT(Q370,LEN("AC"))="AC"</formula>
    </cfRule>
    <cfRule type="beginsWith" dxfId="630" priority="719" operator="beginsWith" text="MA">
      <formula>LEFT(Q370,LEN("MA"))="MA"</formula>
    </cfRule>
  </conditionalFormatting>
  <conditionalFormatting sqref="AF153:AL153 AC153:AD153 V153:AA153">
    <cfRule type="endsWith" dxfId="629" priority="683" operator="endsWith" text="en-N">
      <formula>RIGHT(V153,LEN("en-N"))="en-N"</formula>
    </cfRule>
    <cfRule type="containsText" dxfId="628" priority="684" operator="containsText" text="MEN-N1">
      <formula>NOT(ISERROR(SEARCH("MEN-N1",V153)))</formula>
    </cfRule>
    <cfRule type="beginsWith" dxfId="627" priority="687" operator="beginsWith" text="Men">
      <formula>LEFT(V153,LEN("Men"))="Men"</formula>
    </cfRule>
    <cfRule type="beginsWith" dxfId="626" priority="688" operator="beginsWith" text="C-">
      <formula>LEFT(V153,LEN("C-"))="C-"</formula>
    </cfRule>
    <cfRule type="beginsWith" dxfId="625" priority="689" operator="beginsWith" text="VAC">
      <formula>LEFT(V153,LEN("VAC"))="VAC"</formula>
    </cfRule>
    <cfRule type="beginsWith" dxfId="624" priority="690" operator="beginsWith" text="B">
      <formula>LEFT(V153,LEN("B"))="B"</formula>
    </cfRule>
    <cfRule type="beginsWith" dxfId="623" priority="691" operator="beginsWith" text="N">
      <formula>LEFT(V153,LEN("N"))="N"</formula>
    </cfRule>
    <cfRule type="beginsWith" dxfId="622" priority="692" operator="beginsWith" text="N-CG">
      <formula>LEFT(V153,LEN("N-CG"))="N-CG"</formula>
    </cfRule>
    <cfRule type="beginsWith" dxfId="621" priority="693" operator="beginsWith" text="N-71">
      <formula>LEFT(V153,LEN("N-71"))="N-71"</formula>
    </cfRule>
    <cfRule type="containsText" dxfId="620" priority="694" operator="containsText" text="F">
      <formula>NOT(ISERROR(SEARCH("F",V153)))</formula>
    </cfRule>
    <cfRule type="containsText" dxfId="619" priority="695" operator="containsText" text="J">
      <formula>NOT(ISERROR(SEARCH("J",V153)))</formula>
    </cfRule>
    <cfRule type="beginsWith" dxfId="618" priority="696" operator="beginsWith" text="J-CG">
      <formula>LEFT(V153,LEN("J-CG"))="J-CG"</formula>
    </cfRule>
    <cfRule type="containsText" dxfId="617" priority="697" operator="containsText" text="tach.">
      <formula>NOT(ISERROR(SEARCH("tach.",V153)))</formula>
    </cfRule>
    <cfRule type="beginsWith" dxfId="616" priority="698" operator="beginsWith" text="J-71">
      <formula>LEFT(V153,LEN("J-71"))="J-71"</formula>
    </cfRule>
    <cfRule type="beginsWith" dxfId="615" priority="699" operator="beginsWith" text="AC">
      <formula>LEFT(V153,LEN("AC"))="AC"</formula>
    </cfRule>
    <cfRule type="beginsWith" dxfId="614" priority="700" operator="beginsWith" text="MA">
      <formula>LEFT(V153,LEN("MA"))="MA"</formula>
    </cfRule>
  </conditionalFormatting>
  <conditionalFormatting sqref="AC153:AD153 AF153:AL153">
    <cfRule type="beginsWith" dxfId="613" priority="685" operator="beginsWith" text="P">
      <formula>LEFT(AC153,LEN("P"))="P"</formula>
    </cfRule>
    <cfRule type="beginsWith" dxfId="612" priority="686" operator="beginsWith" text="AST">
      <formula>LEFT(AC153,LEN("AST"))="AST"</formula>
    </cfRule>
  </conditionalFormatting>
  <conditionalFormatting sqref="I192 V192:AA192">
    <cfRule type="endsWith" dxfId="611" priority="662" operator="endsWith" text="en-N">
      <formula>RIGHT(I192,LEN("en-N"))="en-N"</formula>
    </cfRule>
    <cfRule type="containsText" dxfId="610" priority="663" operator="containsText" text="MEN-N1">
      <formula>NOT(ISERROR(SEARCH("MEN-N1",I192)))</formula>
    </cfRule>
    <cfRule type="beginsWith" dxfId="609" priority="666" operator="beginsWith" text="Men">
      <formula>LEFT(I192,LEN("Men"))="Men"</formula>
    </cfRule>
    <cfRule type="beginsWith" dxfId="608" priority="667" operator="beginsWith" text="C-">
      <formula>LEFT(I192,LEN("C-"))="C-"</formula>
    </cfRule>
    <cfRule type="beginsWith" dxfId="607" priority="668" operator="beginsWith" text="VAC">
      <formula>LEFT(I192,LEN("VAC"))="VAC"</formula>
    </cfRule>
    <cfRule type="beginsWith" dxfId="606" priority="669" operator="beginsWith" text="B">
      <formula>LEFT(I192,LEN("B"))="B"</formula>
    </cfRule>
    <cfRule type="beginsWith" dxfId="605" priority="670" operator="beginsWith" text="N">
      <formula>LEFT(I192,LEN("N"))="N"</formula>
    </cfRule>
    <cfRule type="beginsWith" dxfId="604" priority="671" operator="beginsWith" text="N-CG">
      <formula>LEFT(I192,LEN("N-CG"))="N-CG"</formula>
    </cfRule>
    <cfRule type="beginsWith" dxfId="603" priority="672" operator="beginsWith" text="N-71">
      <formula>LEFT(I192,LEN("N-71"))="N-71"</formula>
    </cfRule>
    <cfRule type="containsText" dxfId="602" priority="673" operator="containsText" text="F">
      <formula>NOT(ISERROR(SEARCH("F",I192)))</formula>
    </cfRule>
    <cfRule type="containsText" dxfId="601" priority="674" operator="containsText" text="J">
      <formula>NOT(ISERROR(SEARCH("J",I192)))</formula>
    </cfRule>
    <cfRule type="beginsWith" dxfId="600" priority="675" operator="beginsWith" text="J-CG">
      <formula>LEFT(I192,LEN("J-CG"))="J-CG"</formula>
    </cfRule>
    <cfRule type="containsText" dxfId="599" priority="676" operator="containsText" text="tach.">
      <formula>NOT(ISERROR(SEARCH("tach.",I192)))</formula>
    </cfRule>
    <cfRule type="beginsWith" dxfId="598" priority="677" operator="beginsWith" text="J-71">
      <formula>LEFT(I192,LEN("J-71"))="J-71"</formula>
    </cfRule>
    <cfRule type="beginsWith" dxfId="597" priority="678" operator="beginsWith" text="AC">
      <formula>LEFT(I192,LEN("AC"))="AC"</formula>
    </cfRule>
    <cfRule type="beginsWith" dxfId="596" priority="679" operator="beginsWith" text="MA">
      <formula>LEFT(I192,LEN("MA"))="MA"</formula>
    </cfRule>
  </conditionalFormatting>
  <conditionalFormatting sqref="AE153">
    <cfRule type="endsWith" dxfId="595" priority="644" operator="endsWith" text="en-N">
      <formula>RIGHT(AE153,LEN("en-N"))="en-N"</formula>
    </cfRule>
    <cfRule type="containsText" dxfId="594" priority="645" operator="containsText" text="MEN-N1">
      <formula>NOT(ISERROR(SEARCH("MEN-N1",AE153)))</formula>
    </cfRule>
    <cfRule type="beginsWith" dxfId="593" priority="648" operator="beginsWith" text="Men">
      <formula>LEFT(AE153,LEN("Men"))="Men"</formula>
    </cfRule>
    <cfRule type="beginsWith" dxfId="592" priority="649" operator="beginsWith" text="C-">
      <formula>LEFT(AE153,LEN("C-"))="C-"</formula>
    </cfRule>
    <cfRule type="beginsWith" dxfId="591" priority="650" operator="beginsWith" text="VAC">
      <formula>LEFT(AE153,LEN("VAC"))="VAC"</formula>
    </cfRule>
    <cfRule type="beginsWith" dxfId="590" priority="651" operator="beginsWith" text="B">
      <formula>LEFT(AE153,LEN("B"))="B"</formula>
    </cfRule>
    <cfRule type="beginsWith" dxfId="589" priority="652" operator="beginsWith" text="N">
      <formula>LEFT(AE153,LEN("N"))="N"</formula>
    </cfRule>
    <cfRule type="beginsWith" dxfId="588" priority="653" operator="beginsWith" text="N-CG">
      <formula>LEFT(AE153,LEN("N-CG"))="N-CG"</formula>
    </cfRule>
    <cfRule type="beginsWith" dxfId="587" priority="654" operator="beginsWith" text="N-71">
      <formula>LEFT(AE153,LEN("N-71"))="N-71"</formula>
    </cfRule>
    <cfRule type="containsText" dxfId="586" priority="655" operator="containsText" text="F">
      <formula>NOT(ISERROR(SEARCH("F",AE153)))</formula>
    </cfRule>
    <cfRule type="containsText" dxfId="585" priority="656" operator="containsText" text="J">
      <formula>NOT(ISERROR(SEARCH("J",AE153)))</formula>
    </cfRule>
    <cfRule type="beginsWith" dxfId="584" priority="657" operator="beginsWith" text="J-CG">
      <formula>LEFT(AE153,LEN("J-CG"))="J-CG"</formula>
    </cfRule>
    <cfRule type="containsText" dxfId="583" priority="658" operator="containsText" text="tach.">
      <formula>NOT(ISERROR(SEARCH("tach.",AE153)))</formula>
    </cfRule>
    <cfRule type="beginsWith" dxfId="582" priority="659" operator="beginsWith" text="J-71">
      <formula>LEFT(AE153,LEN("J-71"))="J-71"</formula>
    </cfRule>
    <cfRule type="beginsWith" dxfId="581" priority="660" operator="beginsWith" text="AC">
      <formula>LEFT(AE153,LEN("AC"))="AC"</formula>
    </cfRule>
    <cfRule type="beginsWith" dxfId="580" priority="661" operator="beginsWith" text="MA">
      <formula>LEFT(AE153,LEN("MA"))="MA"</formula>
    </cfRule>
  </conditionalFormatting>
  <conditionalFormatting sqref="AE153">
    <cfRule type="beginsWith" dxfId="579" priority="646" operator="beginsWith" text="P">
      <formula>LEFT(AE153,LEN("P"))="P"</formula>
    </cfRule>
    <cfRule type="beginsWith" dxfId="578" priority="647" operator="beginsWith" text="AST">
      <formula>LEFT(AE153,LEN("AST"))="AST"</formula>
    </cfRule>
  </conditionalFormatting>
  <conditionalFormatting sqref="AE154">
    <cfRule type="endsWith" dxfId="577" priority="626" operator="endsWith" text="en-N">
      <formula>RIGHT(AE154,LEN("en-N"))="en-N"</formula>
    </cfRule>
    <cfRule type="containsText" dxfId="576" priority="627" operator="containsText" text="MEN-N1">
      <formula>NOT(ISERROR(SEARCH("MEN-N1",AE154)))</formula>
    </cfRule>
    <cfRule type="beginsWith" dxfId="575" priority="630" operator="beginsWith" text="Men">
      <formula>LEFT(AE154,LEN("Men"))="Men"</formula>
    </cfRule>
    <cfRule type="beginsWith" dxfId="574" priority="631" operator="beginsWith" text="C-">
      <formula>LEFT(AE154,LEN("C-"))="C-"</formula>
    </cfRule>
    <cfRule type="beginsWith" dxfId="573" priority="632" operator="beginsWith" text="VAC">
      <formula>LEFT(AE154,LEN("VAC"))="VAC"</formula>
    </cfRule>
    <cfRule type="beginsWith" dxfId="572" priority="633" operator="beginsWith" text="B">
      <formula>LEFT(AE154,LEN("B"))="B"</formula>
    </cfRule>
    <cfRule type="beginsWith" dxfId="571" priority="634" operator="beginsWith" text="N">
      <formula>LEFT(AE154,LEN("N"))="N"</formula>
    </cfRule>
    <cfRule type="beginsWith" dxfId="570" priority="635" operator="beginsWith" text="N-CG">
      <formula>LEFT(AE154,LEN("N-CG"))="N-CG"</formula>
    </cfRule>
    <cfRule type="beginsWith" dxfId="569" priority="636" operator="beginsWith" text="N-71">
      <formula>LEFT(AE154,LEN("N-71"))="N-71"</formula>
    </cfRule>
    <cfRule type="containsText" dxfId="568" priority="637" operator="containsText" text="F">
      <formula>NOT(ISERROR(SEARCH("F",AE154)))</formula>
    </cfRule>
    <cfRule type="containsText" dxfId="567" priority="638" operator="containsText" text="J">
      <formula>NOT(ISERROR(SEARCH("J",AE154)))</formula>
    </cfRule>
    <cfRule type="beginsWith" dxfId="566" priority="639" operator="beginsWith" text="J-CG">
      <formula>LEFT(AE154,LEN("J-CG"))="J-CG"</formula>
    </cfRule>
    <cfRule type="containsText" dxfId="565" priority="640" operator="containsText" text="tach.">
      <formula>NOT(ISERROR(SEARCH("tach.",AE154)))</formula>
    </cfRule>
    <cfRule type="beginsWith" dxfId="564" priority="641" operator="beginsWith" text="J-71">
      <formula>LEFT(AE154,LEN("J-71"))="J-71"</formula>
    </cfRule>
    <cfRule type="beginsWith" dxfId="563" priority="642" operator="beginsWith" text="AC">
      <formula>LEFT(AE154,LEN("AC"))="AC"</formula>
    </cfRule>
    <cfRule type="beginsWith" dxfId="562" priority="643" operator="beginsWith" text="MA">
      <formula>LEFT(AE154,LEN("MA"))="MA"</formula>
    </cfRule>
  </conditionalFormatting>
  <conditionalFormatting sqref="AE154">
    <cfRule type="beginsWith" dxfId="561" priority="628" operator="beginsWith" text="P">
      <formula>LEFT(AE154,LEN("P"))="P"</formula>
    </cfRule>
    <cfRule type="beginsWith" dxfId="560" priority="629" operator="beginsWith" text="AST">
      <formula>LEFT(AE154,LEN("AST"))="AST"</formula>
    </cfRule>
  </conditionalFormatting>
  <conditionalFormatting sqref="AE155">
    <cfRule type="endsWith" dxfId="559" priority="608" operator="endsWith" text="en-N">
      <formula>RIGHT(AE155,LEN("en-N"))="en-N"</formula>
    </cfRule>
    <cfRule type="containsText" dxfId="558" priority="609" operator="containsText" text="MEN-N1">
      <formula>NOT(ISERROR(SEARCH("MEN-N1",AE155)))</formula>
    </cfRule>
    <cfRule type="beginsWith" dxfId="557" priority="612" operator="beginsWith" text="Men">
      <formula>LEFT(AE155,LEN("Men"))="Men"</formula>
    </cfRule>
    <cfRule type="beginsWith" dxfId="556" priority="613" operator="beginsWith" text="C-">
      <formula>LEFT(AE155,LEN("C-"))="C-"</formula>
    </cfRule>
    <cfRule type="beginsWith" dxfId="555" priority="614" operator="beginsWith" text="VAC">
      <formula>LEFT(AE155,LEN("VAC"))="VAC"</formula>
    </cfRule>
    <cfRule type="beginsWith" dxfId="554" priority="615" operator="beginsWith" text="B">
      <formula>LEFT(AE155,LEN("B"))="B"</formula>
    </cfRule>
    <cfRule type="beginsWith" dxfId="553" priority="616" operator="beginsWith" text="N">
      <formula>LEFT(AE155,LEN("N"))="N"</formula>
    </cfRule>
    <cfRule type="beginsWith" dxfId="552" priority="617" operator="beginsWith" text="N-CG">
      <formula>LEFT(AE155,LEN("N-CG"))="N-CG"</formula>
    </cfRule>
    <cfRule type="beginsWith" dxfId="551" priority="618" operator="beginsWith" text="N-71">
      <formula>LEFT(AE155,LEN("N-71"))="N-71"</formula>
    </cfRule>
    <cfRule type="containsText" dxfId="550" priority="619" operator="containsText" text="F">
      <formula>NOT(ISERROR(SEARCH("F",AE155)))</formula>
    </cfRule>
    <cfRule type="containsText" dxfId="549" priority="620" operator="containsText" text="J">
      <formula>NOT(ISERROR(SEARCH("J",AE155)))</formula>
    </cfRule>
    <cfRule type="beginsWith" dxfId="548" priority="621" operator="beginsWith" text="J-CG">
      <formula>LEFT(AE155,LEN("J-CG"))="J-CG"</formula>
    </cfRule>
    <cfRule type="containsText" dxfId="547" priority="622" operator="containsText" text="tach.">
      <formula>NOT(ISERROR(SEARCH("tach.",AE155)))</formula>
    </cfRule>
    <cfRule type="beginsWith" dxfId="546" priority="623" operator="beginsWith" text="J-71">
      <formula>LEFT(AE155,LEN("J-71"))="J-71"</formula>
    </cfRule>
    <cfRule type="beginsWith" dxfId="545" priority="624" operator="beginsWith" text="AC">
      <formula>LEFT(AE155,LEN("AC"))="AC"</formula>
    </cfRule>
    <cfRule type="beginsWith" dxfId="544" priority="625" operator="beginsWith" text="MA">
      <formula>LEFT(AE155,LEN("MA"))="MA"</formula>
    </cfRule>
  </conditionalFormatting>
  <conditionalFormatting sqref="AE155">
    <cfRule type="beginsWith" dxfId="543" priority="610" operator="beginsWith" text="P">
      <formula>LEFT(AE155,LEN("P"))="P"</formula>
    </cfRule>
    <cfRule type="beginsWith" dxfId="542" priority="611" operator="beginsWith" text="AST">
      <formula>LEFT(AE155,LEN("AST"))="AST"</formula>
    </cfRule>
  </conditionalFormatting>
  <conditionalFormatting sqref="AE156">
    <cfRule type="endsWith" dxfId="541" priority="590" operator="endsWith" text="en-N">
      <formula>RIGHT(AE156,LEN("en-N"))="en-N"</formula>
    </cfRule>
    <cfRule type="containsText" dxfId="540" priority="591" operator="containsText" text="MEN-N1">
      <formula>NOT(ISERROR(SEARCH("MEN-N1",AE156)))</formula>
    </cfRule>
    <cfRule type="beginsWith" dxfId="539" priority="594" operator="beginsWith" text="Men">
      <formula>LEFT(AE156,LEN("Men"))="Men"</formula>
    </cfRule>
    <cfRule type="beginsWith" dxfId="538" priority="595" operator="beginsWith" text="C-">
      <formula>LEFT(AE156,LEN("C-"))="C-"</formula>
    </cfRule>
    <cfRule type="beginsWith" dxfId="537" priority="596" operator="beginsWith" text="VAC">
      <formula>LEFT(AE156,LEN("VAC"))="VAC"</formula>
    </cfRule>
    <cfRule type="beginsWith" dxfId="536" priority="597" operator="beginsWith" text="B">
      <formula>LEFT(AE156,LEN("B"))="B"</formula>
    </cfRule>
    <cfRule type="beginsWith" dxfId="535" priority="598" operator="beginsWith" text="N">
      <formula>LEFT(AE156,LEN("N"))="N"</formula>
    </cfRule>
    <cfRule type="beginsWith" dxfId="534" priority="599" operator="beginsWith" text="N-CG">
      <formula>LEFT(AE156,LEN("N-CG"))="N-CG"</formula>
    </cfRule>
    <cfRule type="beginsWith" dxfId="533" priority="600" operator="beginsWith" text="N-71">
      <formula>LEFT(AE156,LEN("N-71"))="N-71"</formula>
    </cfRule>
    <cfRule type="containsText" dxfId="532" priority="601" operator="containsText" text="F">
      <formula>NOT(ISERROR(SEARCH("F",AE156)))</formula>
    </cfRule>
    <cfRule type="containsText" dxfId="531" priority="602" operator="containsText" text="J">
      <formula>NOT(ISERROR(SEARCH("J",AE156)))</formula>
    </cfRule>
    <cfRule type="beginsWith" dxfId="530" priority="603" operator="beginsWith" text="J-CG">
      <formula>LEFT(AE156,LEN("J-CG"))="J-CG"</formula>
    </cfRule>
    <cfRule type="containsText" dxfId="529" priority="604" operator="containsText" text="tach.">
      <formula>NOT(ISERROR(SEARCH("tach.",AE156)))</formula>
    </cfRule>
    <cfRule type="beginsWith" dxfId="528" priority="605" operator="beginsWith" text="J-71">
      <formula>LEFT(AE156,LEN("J-71"))="J-71"</formula>
    </cfRule>
    <cfRule type="beginsWith" dxfId="527" priority="606" operator="beginsWith" text="AC">
      <formula>LEFT(AE156,LEN("AC"))="AC"</formula>
    </cfRule>
    <cfRule type="beginsWith" dxfId="526" priority="607" operator="beginsWith" text="MA">
      <formula>LEFT(AE156,LEN("MA"))="MA"</formula>
    </cfRule>
  </conditionalFormatting>
  <conditionalFormatting sqref="AE156">
    <cfRule type="beginsWith" dxfId="525" priority="592" operator="beginsWith" text="P">
      <formula>LEFT(AE156,LEN("P"))="P"</formula>
    </cfRule>
    <cfRule type="beginsWith" dxfId="524" priority="593" operator="beginsWith" text="AST">
      <formula>LEFT(AE156,LEN("AST"))="AST"</formula>
    </cfRule>
  </conditionalFormatting>
  <conditionalFormatting sqref="AE159">
    <cfRule type="endsWith" dxfId="523" priority="572" operator="endsWith" text="en-N">
      <formula>RIGHT(AE159,LEN("en-N"))="en-N"</formula>
    </cfRule>
    <cfRule type="containsText" dxfId="522" priority="573" operator="containsText" text="MEN-N1">
      <formula>NOT(ISERROR(SEARCH("MEN-N1",AE159)))</formula>
    </cfRule>
    <cfRule type="beginsWith" dxfId="521" priority="576" operator="beginsWith" text="Men">
      <formula>LEFT(AE159,LEN("Men"))="Men"</formula>
    </cfRule>
    <cfRule type="beginsWith" dxfId="520" priority="577" operator="beginsWith" text="C-">
      <formula>LEFT(AE159,LEN("C-"))="C-"</formula>
    </cfRule>
    <cfRule type="beginsWith" dxfId="519" priority="578" operator="beginsWith" text="VAC">
      <formula>LEFT(AE159,LEN("VAC"))="VAC"</formula>
    </cfRule>
    <cfRule type="beginsWith" dxfId="518" priority="579" operator="beginsWith" text="B">
      <formula>LEFT(AE159,LEN("B"))="B"</formula>
    </cfRule>
    <cfRule type="beginsWith" dxfId="517" priority="580" operator="beginsWith" text="N">
      <formula>LEFT(AE159,LEN("N"))="N"</formula>
    </cfRule>
    <cfRule type="beginsWith" dxfId="516" priority="581" operator="beginsWith" text="N-CG">
      <formula>LEFT(AE159,LEN("N-CG"))="N-CG"</formula>
    </cfRule>
    <cfRule type="beginsWith" dxfId="515" priority="582" operator="beginsWith" text="N-71">
      <formula>LEFT(AE159,LEN("N-71"))="N-71"</formula>
    </cfRule>
    <cfRule type="containsText" dxfId="514" priority="583" operator="containsText" text="F">
      <formula>NOT(ISERROR(SEARCH("F",AE159)))</formula>
    </cfRule>
    <cfRule type="containsText" dxfId="513" priority="584" operator="containsText" text="J">
      <formula>NOT(ISERROR(SEARCH("J",AE159)))</formula>
    </cfRule>
    <cfRule type="beginsWith" dxfId="512" priority="585" operator="beginsWith" text="J-CG">
      <formula>LEFT(AE159,LEN("J-CG"))="J-CG"</formula>
    </cfRule>
    <cfRule type="containsText" dxfId="511" priority="586" operator="containsText" text="tach.">
      <formula>NOT(ISERROR(SEARCH("tach.",AE159)))</formula>
    </cfRule>
    <cfRule type="beginsWith" dxfId="510" priority="587" operator="beginsWith" text="J-71">
      <formula>LEFT(AE159,LEN("J-71"))="J-71"</formula>
    </cfRule>
    <cfRule type="beginsWith" dxfId="509" priority="588" operator="beginsWith" text="AC">
      <formula>LEFT(AE159,LEN("AC"))="AC"</formula>
    </cfRule>
    <cfRule type="beginsWith" dxfId="508" priority="589" operator="beginsWith" text="MA">
      <formula>LEFT(AE159,LEN("MA"))="MA"</formula>
    </cfRule>
  </conditionalFormatting>
  <conditionalFormatting sqref="AE159">
    <cfRule type="beginsWith" dxfId="507" priority="574" operator="beginsWith" text="P">
      <formula>LEFT(AE159,LEN("P"))="P"</formula>
    </cfRule>
    <cfRule type="beginsWith" dxfId="506" priority="575" operator="beginsWith" text="AST">
      <formula>LEFT(AE159,LEN("AST"))="AST"</formula>
    </cfRule>
  </conditionalFormatting>
  <conditionalFormatting sqref="AE160">
    <cfRule type="endsWith" dxfId="505" priority="554" operator="endsWith" text="en-N">
      <formula>RIGHT(AE160,LEN("en-N"))="en-N"</formula>
    </cfRule>
    <cfRule type="containsText" dxfId="504" priority="555" operator="containsText" text="MEN-N1">
      <formula>NOT(ISERROR(SEARCH("MEN-N1",AE160)))</formula>
    </cfRule>
    <cfRule type="beginsWith" dxfId="503" priority="558" operator="beginsWith" text="Men">
      <formula>LEFT(AE160,LEN("Men"))="Men"</formula>
    </cfRule>
    <cfRule type="beginsWith" dxfId="502" priority="559" operator="beginsWith" text="C-">
      <formula>LEFT(AE160,LEN("C-"))="C-"</formula>
    </cfRule>
    <cfRule type="beginsWith" dxfId="501" priority="560" operator="beginsWith" text="VAC">
      <formula>LEFT(AE160,LEN("VAC"))="VAC"</formula>
    </cfRule>
    <cfRule type="beginsWith" dxfId="500" priority="561" operator="beginsWith" text="B">
      <formula>LEFT(AE160,LEN("B"))="B"</formula>
    </cfRule>
    <cfRule type="beginsWith" dxfId="499" priority="562" operator="beginsWith" text="N">
      <formula>LEFT(AE160,LEN("N"))="N"</formula>
    </cfRule>
    <cfRule type="beginsWith" dxfId="498" priority="563" operator="beginsWith" text="N-CG">
      <formula>LEFT(AE160,LEN("N-CG"))="N-CG"</formula>
    </cfRule>
    <cfRule type="beginsWith" dxfId="497" priority="564" operator="beginsWith" text="N-71">
      <formula>LEFT(AE160,LEN("N-71"))="N-71"</formula>
    </cfRule>
    <cfRule type="containsText" dxfId="496" priority="565" operator="containsText" text="F">
      <formula>NOT(ISERROR(SEARCH("F",AE160)))</formula>
    </cfRule>
    <cfRule type="containsText" dxfId="495" priority="566" operator="containsText" text="J">
      <formula>NOT(ISERROR(SEARCH("J",AE160)))</formula>
    </cfRule>
    <cfRule type="beginsWith" dxfId="494" priority="567" operator="beginsWith" text="J-CG">
      <formula>LEFT(AE160,LEN("J-CG"))="J-CG"</formula>
    </cfRule>
    <cfRule type="containsText" dxfId="493" priority="568" operator="containsText" text="tach.">
      <formula>NOT(ISERROR(SEARCH("tach.",AE160)))</formula>
    </cfRule>
    <cfRule type="beginsWith" dxfId="492" priority="569" operator="beginsWith" text="J-71">
      <formula>LEFT(AE160,LEN("J-71"))="J-71"</formula>
    </cfRule>
    <cfRule type="beginsWith" dxfId="491" priority="570" operator="beginsWith" text="AC">
      <formula>LEFT(AE160,LEN("AC"))="AC"</formula>
    </cfRule>
    <cfRule type="beginsWith" dxfId="490" priority="571" operator="beginsWith" text="MA">
      <formula>LEFT(AE160,LEN("MA"))="MA"</formula>
    </cfRule>
  </conditionalFormatting>
  <conditionalFormatting sqref="AE160">
    <cfRule type="beginsWith" dxfId="489" priority="556" operator="beginsWith" text="P">
      <formula>LEFT(AE160,LEN("P"))="P"</formula>
    </cfRule>
    <cfRule type="beginsWith" dxfId="488" priority="557" operator="beginsWith" text="AST">
      <formula>LEFT(AE160,LEN("AST"))="AST"</formula>
    </cfRule>
  </conditionalFormatting>
  <conditionalFormatting sqref="AE161">
    <cfRule type="endsWith" dxfId="487" priority="536" operator="endsWith" text="en-N">
      <formula>RIGHT(AE161,LEN("en-N"))="en-N"</formula>
    </cfRule>
    <cfRule type="containsText" dxfId="486" priority="537" operator="containsText" text="MEN-N1">
      <formula>NOT(ISERROR(SEARCH("MEN-N1",AE161)))</formula>
    </cfRule>
    <cfRule type="beginsWith" dxfId="485" priority="540" operator="beginsWith" text="Men">
      <formula>LEFT(AE161,LEN("Men"))="Men"</formula>
    </cfRule>
    <cfRule type="beginsWith" dxfId="484" priority="541" operator="beginsWith" text="C-">
      <formula>LEFT(AE161,LEN("C-"))="C-"</formula>
    </cfRule>
    <cfRule type="beginsWith" dxfId="483" priority="542" operator="beginsWith" text="VAC">
      <formula>LEFT(AE161,LEN("VAC"))="VAC"</formula>
    </cfRule>
    <cfRule type="beginsWith" dxfId="482" priority="543" operator="beginsWith" text="B">
      <formula>LEFT(AE161,LEN("B"))="B"</formula>
    </cfRule>
    <cfRule type="beginsWith" dxfId="481" priority="544" operator="beginsWith" text="N">
      <formula>LEFT(AE161,LEN("N"))="N"</formula>
    </cfRule>
    <cfRule type="beginsWith" dxfId="480" priority="545" operator="beginsWith" text="N-CG">
      <formula>LEFT(AE161,LEN("N-CG"))="N-CG"</formula>
    </cfRule>
    <cfRule type="beginsWith" dxfId="479" priority="546" operator="beginsWith" text="N-71">
      <formula>LEFT(AE161,LEN("N-71"))="N-71"</formula>
    </cfRule>
    <cfRule type="containsText" dxfId="478" priority="547" operator="containsText" text="F">
      <formula>NOT(ISERROR(SEARCH("F",AE161)))</formula>
    </cfRule>
    <cfRule type="containsText" dxfId="477" priority="548" operator="containsText" text="J">
      <formula>NOT(ISERROR(SEARCH("J",AE161)))</formula>
    </cfRule>
    <cfRule type="beginsWith" dxfId="476" priority="549" operator="beginsWith" text="J-CG">
      <formula>LEFT(AE161,LEN("J-CG"))="J-CG"</formula>
    </cfRule>
    <cfRule type="containsText" dxfId="475" priority="550" operator="containsText" text="tach.">
      <formula>NOT(ISERROR(SEARCH("tach.",AE161)))</formula>
    </cfRule>
    <cfRule type="beginsWith" dxfId="474" priority="551" operator="beginsWith" text="J-71">
      <formula>LEFT(AE161,LEN("J-71"))="J-71"</formula>
    </cfRule>
    <cfRule type="beginsWith" dxfId="473" priority="552" operator="beginsWith" text="AC">
      <formula>LEFT(AE161,LEN("AC"))="AC"</formula>
    </cfRule>
    <cfRule type="beginsWith" dxfId="472" priority="553" operator="beginsWith" text="MA">
      <formula>LEFT(AE161,LEN("MA"))="MA"</formula>
    </cfRule>
  </conditionalFormatting>
  <conditionalFormatting sqref="AE161">
    <cfRule type="beginsWith" dxfId="471" priority="538" operator="beginsWith" text="P">
      <formula>LEFT(AE161,LEN("P"))="P"</formula>
    </cfRule>
    <cfRule type="beginsWith" dxfId="470" priority="539" operator="beginsWith" text="AST">
      <formula>LEFT(AE161,LEN("AST"))="AST"</formula>
    </cfRule>
  </conditionalFormatting>
  <conditionalFormatting sqref="AE162">
    <cfRule type="endsWith" dxfId="469" priority="518" operator="endsWith" text="en-N">
      <formula>RIGHT(AE162,LEN("en-N"))="en-N"</formula>
    </cfRule>
    <cfRule type="containsText" dxfId="468" priority="519" operator="containsText" text="MEN-N1">
      <formula>NOT(ISERROR(SEARCH("MEN-N1",AE162)))</formula>
    </cfRule>
    <cfRule type="beginsWith" dxfId="467" priority="522" operator="beginsWith" text="Men">
      <formula>LEFT(AE162,LEN("Men"))="Men"</formula>
    </cfRule>
    <cfRule type="beginsWith" dxfId="466" priority="523" operator="beginsWith" text="C-">
      <formula>LEFT(AE162,LEN("C-"))="C-"</formula>
    </cfRule>
    <cfRule type="beginsWith" dxfId="465" priority="524" operator="beginsWith" text="VAC">
      <formula>LEFT(AE162,LEN("VAC"))="VAC"</formula>
    </cfRule>
    <cfRule type="beginsWith" dxfId="464" priority="525" operator="beginsWith" text="B">
      <formula>LEFT(AE162,LEN("B"))="B"</formula>
    </cfRule>
    <cfRule type="beginsWith" dxfId="463" priority="526" operator="beginsWith" text="N">
      <formula>LEFT(AE162,LEN("N"))="N"</formula>
    </cfRule>
    <cfRule type="beginsWith" dxfId="462" priority="527" operator="beginsWith" text="N-CG">
      <formula>LEFT(AE162,LEN("N-CG"))="N-CG"</formula>
    </cfRule>
    <cfRule type="beginsWith" dxfId="461" priority="528" operator="beginsWith" text="N-71">
      <formula>LEFT(AE162,LEN("N-71"))="N-71"</formula>
    </cfRule>
    <cfRule type="containsText" dxfId="460" priority="529" operator="containsText" text="F">
      <formula>NOT(ISERROR(SEARCH("F",AE162)))</formula>
    </cfRule>
    <cfRule type="containsText" dxfId="459" priority="530" operator="containsText" text="J">
      <formula>NOT(ISERROR(SEARCH("J",AE162)))</formula>
    </cfRule>
    <cfRule type="beginsWith" dxfId="458" priority="531" operator="beginsWith" text="J-CG">
      <formula>LEFT(AE162,LEN("J-CG"))="J-CG"</formula>
    </cfRule>
    <cfRule type="containsText" dxfId="457" priority="532" operator="containsText" text="tach.">
      <formula>NOT(ISERROR(SEARCH("tach.",AE162)))</formula>
    </cfRule>
    <cfRule type="beginsWith" dxfId="456" priority="533" operator="beginsWith" text="J-71">
      <formula>LEFT(AE162,LEN("J-71"))="J-71"</formula>
    </cfRule>
    <cfRule type="beginsWith" dxfId="455" priority="534" operator="beginsWith" text="AC">
      <formula>LEFT(AE162,LEN("AC"))="AC"</formula>
    </cfRule>
    <cfRule type="beginsWith" dxfId="454" priority="535" operator="beginsWith" text="MA">
      <formula>LEFT(AE162,LEN("MA"))="MA"</formula>
    </cfRule>
  </conditionalFormatting>
  <conditionalFormatting sqref="AE162">
    <cfRule type="beginsWith" dxfId="453" priority="520" operator="beginsWith" text="P">
      <formula>LEFT(AE162,LEN("P"))="P"</formula>
    </cfRule>
    <cfRule type="beginsWith" dxfId="452" priority="521" operator="beginsWith" text="AST">
      <formula>LEFT(AE162,LEN("AST"))="AST"</formula>
    </cfRule>
  </conditionalFormatting>
  <conditionalFormatting sqref="AE163">
    <cfRule type="endsWith" dxfId="451" priority="500" operator="endsWith" text="en-N">
      <formula>RIGHT(AE163,LEN("en-N"))="en-N"</formula>
    </cfRule>
    <cfRule type="containsText" dxfId="450" priority="501" operator="containsText" text="MEN-N1">
      <formula>NOT(ISERROR(SEARCH("MEN-N1",AE163)))</formula>
    </cfRule>
    <cfRule type="beginsWith" dxfId="449" priority="504" operator="beginsWith" text="Men">
      <formula>LEFT(AE163,LEN("Men"))="Men"</formula>
    </cfRule>
    <cfRule type="beginsWith" dxfId="448" priority="505" operator="beginsWith" text="C-">
      <formula>LEFT(AE163,LEN("C-"))="C-"</formula>
    </cfRule>
    <cfRule type="beginsWith" dxfId="447" priority="506" operator="beginsWith" text="VAC">
      <formula>LEFT(AE163,LEN("VAC"))="VAC"</formula>
    </cfRule>
    <cfRule type="beginsWith" dxfId="446" priority="507" operator="beginsWith" text="B">
      <formula>LEFT(AE163,LEN("B"))="B"</formula>
    </cfRule>
    <cfRule type="beginsWith" dxfId="445" priority="508" operator="beginsWith" text="N">
      <formula>LEFT(AE163,LEN("N"))="N"</formula>
    </cfRule>
    <cfRule type="beginsWith" dxfId="444" priority="509" operator="beginsWith" text="N-CG">
      <formula>LEFT(AE163,LEN("N-CG"))="N-CG"</formula>
    </cfRule>
    <cfRule type="beginsWith" dxfId="443" priority="510" operator="beginsWith" text="N-71">
      <formula>LEFT(AE163,LEN("N-71"))="N-71"</formula>
    </cfRule>
    <cfRule type="containsText" dxfId="442" priority="511" operator="containsText" text="F">
      <formula>NOT(ISERROR(SEARCH("F",AE163)))</formula>
    </cfRule>
    <cfRule type="containsText" dxfId="441" priority="512" operator="containsText" text="J">
      <formula>NOT(ISERROR(SEARCH("J",AE163)))</formula>
    </cfRule>
    <cfRule type="beginsWith" dxfId="440" priority="513" operator="beginsWith" text="J-CG">
      <formula>LEFT(AE163,LEN("J-CG"))="J-CG"</formula>
    </cfRule>
    <cfRule type="containsText" dxfId="439" priority="514" operator="containsText" text="tach.">
      <formula>NOT(ISERROR(SEARCH("tach.",AE163)))</formula>
    </cfRule>
    <cfRule type="beginsWith" dxfId="438" priority="515" operator="beginsWith" text="J-71">
      <formula>LEFT(AE163,LEN("J-71"))="J-71"</formula>
    </cfRule>
    <cfRule type="beginsWith" dxfId="437" priority="516" operator="beginsWith" text="AC">
      <formula>LEFT(AE163,LEN("AC"))="AC"</formula>
    </cfRule>
    <cfRule type="beginsWith" dxfId="436" priority="517" operator="beginsWith" text="MA">
      <formula>LEFT(AE163,LEN("MA"))="MA"</formula>
    </cfRule>
  </conditionalFormatting>
  <conditionalFormatting sqref="AE163">
    <cfRule type="beginsWith" dxfId="435" priority="502" operator="beginsWith" text="P">
      <formula>LEFT(AE163,LEN("P"))="P"</formula>
    </cfRule>
    <cfRule type="beginsWith" dxfId="434" priority="503" operator="beginsWith" text="AST">
      <formula>LEFT(AE163,LEN("AST"))="AST"</formula>
    </cfRule>
  </conditionalFormatting>
  <conditionalFormatting sqref="AE166">
    <cfRule type="endsWith" dxfId="433" priority="482" operator="endsWith" text="en-N">
      <formula>RIGHT(AE166,LEN("en-N"))="en-N"</formula>
    </cfRule>
    <cfRule type="containsText" dxfId="432" priority="483" operator="containsText" text="MEN-N1">
      <formula>NOT(ISERROR(SEARCH("MEN-N1",AE166)))</formula>
    </cfRule>
    <cfRule type="beginsWith" dxfId="431" priority="486" operator="beginsWith" text="Men">
      <formula>LEFT(AE166,LEN("Men"))="Men"</formula>
    </cfRule>
    <cfRule type="beginsWith" dxfId="430" priority="487" operator="beginsWith" text="C-">
      <formula>LEFT(AE166,LEN("C-"))="C-"</formula>
    </cfRule>
    <cfRule type="beginsWith" dxfId="429" priority="488" operator="beginsWith" text="VAC">
      <formula>LEFT(AE166,LEN("VAC"))="VAC"</formula>
    </cfRule>
    <cfRule type="beginsWith" dxfId="428" priority="489" operator="beginsWith" text="B">
      <formula>LEFT(AE166,LEN("B"))="B"</formula>
    </cfRule>
    <cfRule type="beginsWith" dxfId="427" priority="490" operator="beginsWith" text="N">
      <formula>LEFT(AE166,LEN("N"))="N"</formula>
    </cfRule>
    <cfRule type="beginsWith" dxfId="426" priority="491" operator="beginsWith" text="N-CG">
      <formula>LEFT(AE166,LEN("N-CG"))="N-CG"</formula>
    </cfRule>
    <cfRule type="beginsWith" dxfId="425" priority="492" operator="beginsWith" text="N-71">
      <formula>LEFT(AE166,LEN("N-71"))="N-71"</formula>
    </cfRule>
    <cfRule type="containsText" dxfId="424" priority="493" operator="containsText" text="F">
      <formula>NOT(ISERROR(SEARCH("F",AE166)))</formula>
    </cfRule>
    <cfRule type="containsText" dxfId="423" priority="494" operator="containsText" text="J">
      <formula>NOT(ISERROR(SEARCH("J",AE166)))</formula>
    </cfRule>
    <cfRule type="beginsWith" dxfId="422" priority="495" operator="beginsWith" text="J-CG">
      <formula>LEFT(AE166,LEN("J-CG"))="J-CG"</formula>
    </cfRule>
    <cfRule type="containsText" dxfId="421" priority="496" operator="containsText" text="tach.">
      <formula>NOT(ISERROR(SEARCH("tach.",AE166)))</formula>
    </cfRule>
    <cfRule type="beginsWith" dxfId="420" priority="497" operator="beginsWith" text="J-71">
      <formula>LEFT(AE166,LEN("J-71"))="J-71"</formula>
    </cfRule>
    <cfRule type="beginsWith" dxfId="419" priority="498" operator="beginsWith" text="AC">
      <formula>LEFT(AE166,LEN("AC"))="AC"</formula>
    </cfRule>
    <cfRule type="beginsWith" dxfId="418" priority="499" operator="beginsWith" text="MA">
      <formula>LEFT(AE166,LEN("MA"))="MA"</formula>
    </cfRule>
  </conditionalFormatting>
  <conditionalFormatting sqref="AE166">
    <cfRule type="beginsWith" dxfId="417" priority="484" operator="beginsWith" text="P">
      <formula>LEFT(AE166,LEN("P"))="P"</formula>
    </cfRule>
    <cfRule type="beginsWith" dxfId="416" priority="485" operator="beginsWith" text="AST">
      <formula>LEFT(AE166,LEN("AST"))="AST"</formula>
    </cfRule>
  </conditionalFormatting>
  <conditionalFormatting sqref="AE167">
    <cfRule type="endsWith" dxfId="415" priority="464" operator="endsWith" text="en-N">
      <formula>RIGHT(AE167,LEN("en-N"))="en-N"</formula>
    </cfRule>
    <cfRule type="containsText" dxfId="414" priority="465" operator="containsText" text="MEN-N1">
      <formula>NOT(ISERROR(SEARCH("MEN-N1",AE167)))</formula>
    </cfRule>
    <cfRule type="beginsWith" dxfId="413" priority="468" operator="beginsWith" text="Men">
      <formula>LEFT(AE167,LEN("Men"))="Men"</formula>
    </cfRule>
    <cfRule type="beginsWith" dxfId="412" priority="469" operator="beginsWith" text="C-">
      <formula>LEFT(AE167,LEN("C-"))="C-"</formula>
    </cfRule>
    <cfRule type="beginsWith" dxfId="411" priority="470" operator="beginsWith" text="VAC">
      <formula>LEFT(AE167,LEN("VAC"))="VAC"</formula>
    </cfRule>
    <cfRule type="beginsWith" dxfId="410" priority="471" operator="beginsWith" text="B">
      <formula>LEFT(AE167,LEN("B"))="B"</formula>
    </cfRule>
    <cfRule type="beginsWith" dxfId="409" priority="472" operator="beginsWith" text="N">
      <formula>LEFT(AE167,LEN("N"))="N"</formula>
    </cfRule>
    <cfRule type="beginsWith" dxfId="408" priority="473" operator="beginsWith" text="N-CG">
      <formula>LEFT(AE167,LEN("N-CG"))="N-CG"</formula>
    </cfRule>
    <cfRule type="beginsWith" dxfId="407" priority="474" operator="beginsWith" text="N-71">
      <formula>LEFT(AE167,LEN("N-71"))="N-71"</formula>
    </cfRule>
    <cfRule type="containsText" dxfId="406" priority="475" operator="containsText" text="F">
      <formula>NOT(ISERROR(SEARCH("F",AE167)))</formula>
    </cfRule>
    <cfRule type="containsText" dxfId="405" priority="476" operator="containsText" text="J">
      <formula>NOT(ISERROR(SEARCH("J",AE167)))</formula>
    </cfRule>
    <cfRule type="beginsWith" dxfId="404" priority="477" operator="beginsWith" text="J-CG">
      <formula>LEFT(AE167,LEN("J-CG"))="J-CG"</formula>
    </cfRule>
    <cfRule type="containsText" dxfId="403" priority="478" operator="containsText" text="tach.">
      <formula>NOT(ISERROR(SEARCH("tach.",AE167)))</formula>
    </cfRule>
    <cfRule type="beginsWith" dxfId="402" priority="479" operator="beginsWith" text="J-71">
      <formula>LEFT(AE167,LEN("J-71"))="J-71"</formula>
    </cfRule>
    <cfRule type="beginsWith" dxfId="401" priority="480" operator="beginsWith" text="AC">
      <formula>LEFT(AE167,LEN("AC"))="AC"</formula>
    </cfRule>
    <cfRule type="beginsWith" dxfId="400" priority="481" operator="beginsWith" text="MA">
      <formula>LEFT(AE167,LEN("MA"))="MA"</formula>
    </cfRule>
  </conditionalFormatting>
  <conditionalFormatting sqref="AE167">
    <cfRule type="beginsWith" dxfId="399" priority="466" operator="beginsWith" text="P">
      <formula>LEFT(AE167,LEN("P"))="P"</formula>
    </cfRule>
    <cfRule type="beginsWith" dxfId="398" priority="467" operator="beginsWith" text="AST">
      <formula>LEFT(AE167,LEN("AST"))="AST"</formula>
    </cfRule>
  </conditionalFormatting>
  <conditionalFormatting sqref="AE168">
    <cfRule type="endsWith" dxfId="397" priority="446" operator="endsWith" text="en-N">
      <formula>RIGHT(AE168,LEN("en-N"))="en-N"</formula>
    </cfRule>
    <cfRule type="containsText" dxfId="396" priority="447" operator="containsText" text="MEN-N1">
      <formula>NOT(ISERROR(SEARCH("MEN-N1",AE168)))</formula>
    </cfRule>
    <cfRule type="beginsWith" dxfId="395" priority="450" operator="beginsWith" text="Men">
      <formula>LEFT(AE168,LEN("Men"))="Men"</formula>
    </cfRule>
    <cfRule type="beginsWith" dxfId="394" priority="451" operator="beginsWith" text="C-">
      <formula>LEFT(AE168,LEN("C-"))="C-"</formula>
    </cfRule>
    <cfRule type="beginsWith" dxfId="393" priority="452" operator="beginsWith" text="VAC">
      <formula>LEFT(AE168,LEN("VAC"))="VAC"</formula>
    </cfRule>
    <cfRule type="beginsWith" dxfId="392" priority="453" operator="beginsWith" text="B">
      <formula>LEFT(AE168,LEN("B"))="B"</formula>
    </cfRule>
    <cfRule type="beginsWith" dxfId="391" priority="454" operator="beginsWith" text="N">
      <formula>LEFT(AE168,LEN("N"))="N"</formula>
    </cfRule>
    <cfRule type="beginsWith" dxfId="390" priority="455" operator="beginsWith" text="N-CG">
      <formula>LEFT(AE168,LEN("N-CG"))="N-CG"</formula>
    </cfRule>
    <cfRule type="beginsWith" dxfId="389" priority="456" operator="beginsWith" text="N-71">
      <formula>LEFT(AE168,LEN("N-71"))="N-71"</formula>
    </cfRule>
    <cfRule type="containsText" dxfId="388" priority="457" operator="containsText" text="F">
      <formula>NOT(ISERROR(SEARCH("F",AE168)))</formula>
    </cfRule>
    <cfRule type="containsText" dxfId="387" priority="458" operator="containsText" text="J">
      <formula>NOT(ISERROR(SEARCH("J",AE168)))</formula>
    </cfRule>
    <cfRule type="beginsWith" dxfId="386" priority="459" operator="beginsWith" text="J-CG">
      <formula>LEFT(AE168,LEN("J-CG"))="J-CG"</formula>
    </cfRule>
    <cfRule type="containsText" dxfId="385" priority="460" operator="containsText" text="tach.">
      <formula>NOT(ISERROR(SEARCH("tach.",AE168)))</formula>
    </cfRule>
    <cfRule type="beginsWith" dxfId="384" priority="461" operator="beginsWith" text="J-71">
      <formula>LEFT(AE168,LEN("J-71"))="J-71"</formula>
    </cfRule>
    <cfRule type="beginsWith" dxfId="383" priority="462" operator="beginsWith" text="AC">
      <formula>LEFT(AE168,LEN("AC"))="AC"</formula>
    </cfRule>
    <cfRule type="beginsWith" dxfId="382" priority="463" operator="beginsWith" text="MA">
      <formula>LEFT(AE168,LEN("MA"))="MA"</formula>
    </cfRule>
  </conditionalFormatting>
  <conditionalFormatting sqref="AE168">
    <cfRule type="beginsWith" dxfId="381" priority="448" operator="beginsWith" text="P">
      <formula>LEFT(AE168,LEN("P"))="P"</formula>
    </cfRule>
    <cfRule type="beginsWith" dxfId="380" priority="449" operator="beginsWith" text="AST">
      <formula>LEFT(AE168,LEN("AST"))="AST"</formula>
    </cfRule>
  </conditionalFormatting>
  <conditionalFormatting sqref="AE169">
    <cfRule type="endsWith" dxfId="379" priority="428" operator="endsWith" text="en-N">
      <formula>RIGHT(AE169,LEN("en-N"))="en-N"</formula>
    </cfRule>
    <cfRule type="containsText" dxfId="378" priority="429" operator="containsText" text="MEN-N1">
      <formula>NOT(ISERROR(SEARCH("MEN-N1",AE169)))</formula>
    </cfRule>
    <cfRule type="beginsWith" dxfId="377" priority="432" operator="beginsWith" text="Men">
      <formula>LEFT(AE169,LEN("Men"))="Men"</formula>
    </cfRule>
    <cfRule type="beginsWith" dxfId="376" priority="433" operator="beginsWith" text="C-">
      <formula>LEFT(AE169,LEN("C-"))="C-"</formula>
    </cfRule>
    <cfRule type="beginsWith" dxfId="375" priority="434" operator="beginsWith" text="VAC">
      <formula>LEFT(AE169,LEN("VAC"))="VAC"</formula>
    </cfRule>
    <cfRule type="beginsWith" dxfId="374" priority="435" operator="beginsWith" text="B">
      <formula>LEFT(AE169,LEN("B"))="B"</formula>
    </cfRule>
    <cfRule type="beginsWith" dxfId="373" priority="436" operator="beginsWith" text="N">
      <formula>LEFT(AE169,LEN("N"))="N"</formula>
    </cfRule>
    <cfRule type="beginsWith" dxfId="372" priority="437" operator="beginsWith" text="N-CG">
      <formula>LEFT(AE169,LEN("N-CG"))="N-CG"</formula>
    </cfRule>
    <cfRule type="beginsWith" dxfId="371" priority="438" operator="beginsWith" text="N-71">
      <formula>LEFT(AE169,LEN("N-71"))="N-71"</formula>
    </cfRule>
    <cfRule type="containsText" dxfId="370" priority="439" operator="containsText" text="F">
      <formula>NOT(ISERROR(SEARCH("F",AE169)))</formula>
    </cfRule>
    <cfRule type="containsText" dxfId="369" priority="440" operator="containsText" text="J">
      <formula>NOT(ISERROR(SEARCH("J",AE169)))</formula>
    </cfRule>
    <cfRule type="beginsWith" dxfId="368" priority="441" operator="beginsWith" text="J-CG">
      <formula>LEFT(AE169,LEN("J-CG"))="J-CG"</formula>
    </cfRule>
    <cfRule type="containsText" dxfId="367" priority="442" operator="containsText" text="tach.">
      <formula>NOT(ISERROR(SEARCH("tach.",AE169)))</formula>
    </cfRule>
    <cfRule type="beginsWith" dxfId="366" priority="443" operator="beginsWith" text="J-71">
      <formula>LEFT(AE169,LEN("J-71"))="J-71"</formula>
    </cfRule>
    <cfRule type="beginsWith" dxfId="365" priority="444" operator="beginsWith" text="AC">
      <formula>LEFT(AE169,LEN("AC"))="AC"</formula>
    </cfRule>
    <cfRule type="beginsWith" dxfId="364" priority="445" operator="beginsWith" text="MA">
      <formula>LEFT(AE169,LEN("MA"))="MA"</formula>
    </cfRule>
  </conditionalFormatting>
  <conditionalFormatting sqref="AE169">
    <cfRule type="beginsWith" dxfId="363" priority="430" operator="beginsWith" text="P">
      <formula>LEFT(AE169,LEN("P"))="P"</formula>
    </cfRule>
    <cfRule type="beginsWith" dxfId="362" priority="431" operator="beginsWith" text="AST">
      <formula>LEFT(AE169,LEN("AST"))="AST"</formula>
    </cfRule>
  </conditionalFormatting>
  <conditionalFormatting sqref="AE170">
    <cfRule type="endsWith" dxfId="361" priority="410" operator="endsWith" text="en-N">
      <formula>RIGHT(AE170,LEN("en-N"))="en-N"</formula>
    </cfRule>
    <cfRule type="containsText" dxfId="360" priority="411" operator="containsText" text="MEN-N1">
      <formula>NOT(ISERROR(SEARCH("MEN-N1",AE170)))</formula>
    </cfRule>
    <cfRule type="beginsWith" dxfId="359" priority="414" operator="beginsWith" text="Men">
      <formula>LEFT(AE170,LEN("Men"))="Men"</formula>
    </cfRule>
    <cfRule type="beginsWith" dxfId="358" priority="415" operator="beginsWith" text="C-">
      <formula>LEFT(AE170,LEN("C-"))="C-"</formula>
    </cfRule>
    <cfRule type="beginsWith" dxfId="357" priority="416" operator="beginsWith" text="VAC">
      <formula>LEFT(AE170,LEN("VAC"))="VAC"</formula>
    </cfRule>
    <cfRule type="beginsWith" dxfId="356" priority="417" operator="beginsWith" text="B">
      <formula>LEFT(AE170,LEN("B"))="B"</formula>
    </cfRule>
    <cfRule type="beginsWith" dxfId="355" priority="418" operator="beginsWith" text="N">
      <formula>LEFT(AE170,LEN("N"))="N"</formula>
    </cfRule>
    <cfRule type="beginsWith" dxfId="354" priority="419" operator="beginsWith" text="N-CG">
      <formula>LEFT(AE170,LEN("N-CG"))="N-CG"</formula>
    </cfRule>
    <cfRule type="beginsWith" dxfId="353" priority="420" operator="beginsWith" text="N-71">
      <formula>LEFT(AE170,LEN("N-71"))="N-71"</formula>
    </cfRule>
    <cfRule type="containsText" dxfId="352" priority="421" operator="containsText" text="F">
      <formula>NOT(ISERROR(SEARCH("F",AE170)))</formula>
    </cfRule>
    <cfRule type="containsText" dxfId="351" priority="422" operator="containsText" text="J">
      <formula>NOT(ISERROR(SEARCH("J",AE170)))</formula>
    </cfRule>
    <cfRule type="beginsWith" dxfId="350" priority="423" operator="beginsWith" text="J-CG">
      <formula>LEFT(AE170,LEN("J-CG"))="J-CG"</formula>
    </cfRule>
    <cfRule type="containsText" dxfId="349" priority="424" operator="containsText" text="tach.">
      <formula>NOT(ISERROR(SEARCH("tach.",AE170)))</formula>
    </cfRule>
    <cfRule type="beginsWith" dxfId="348" priority="425" operator="beginsWith" text="J-71">
      <formula>LEFT(AE170,LEN("J-71"))="J-71"</formula>
    </cfRule>
    <cfRule type="beginsWith" dxfId="347" priority="426" operator="beginsWith" text="AC">
      <formula>LEFT(AE170,LEN("AC"))="AC"</formula>
    </cfRule>
    <cfRule type="beginsWith" dxfId="346" priority="427" operator="beginsWith" text="MA">
      <formula>LEFT(AE170,LEN("MA"))="MA"</formula>
    </cfRule>
  </conditionalFormatting>
  <conditionalFormatting sqref="AE170">
    <cfRule type="beginsWith" dxfId="345" priority="412" operator="beginsWith" text="P">
      <formula>LEFT(AE170,LEN("P"))="P"</formula>
    </cfRule>
    <cfRule type="beginsWith" dxfId="344" priority="413" operator="beginsWith" text="AST">
      <formula>LEFT(AE170,LEN("AST"))="AST"</formula>
    </cfRule>
  </conditionalFormatting>
  <conditionalFormatting sqref="AE173">
    <cfRule type="endsWith" dxfId="343" priority="392" operator="endsWith" text="en-N">
      <formula>RIGHT(AE173,LEN("en-N"))="en-N"</formula>
    </cfRule>
    <cfRule type="containsText" dxfId="342" priority="393" operator="containsText" text="MEN-N1">
      <formula>NOT(ISERROR(SEARCH("MEN-N1",AE173)))</formula>
    </cfRule>
    <cfRule type="beginsWith" dxfId="341" priority="396" operator="beginsWith" text="Men">
      <formula>LEFT(AE173,LEN("Men"))="Men"</formula>
    </cfRule>
    <cfRule type="beginsWith" dxfId="340" priority="397" operator="beginsWith" text="C-">
      <formula>LEFT(AE173,LEN("C-"))="C-"</formula>
    </cfRule>
    <cfRule type="beginsWith" dxfId="339" priority="398" operator="beginsWith" text="VAC">
      <formula>LEFT(AE173,LEN("VAC"))="VAC"</formula>
    </cfRule>
    <cfRule type="beginsWith" dxfId="338" priority="399" operator="beginsWith" text="B">
      <formula>LEFT(AE173,LEN("B"))="B"</formula>
    </cfRule>
    <cfRule type="beginsWith" dxfId="337" priority="400" operator="beginsWith" text="N">
      <formula>LEFT(AE173,LEN("N"))="N"</formula>
    </cfRule>
    <cfRule type="beginsWith" dxfId="336" priority="401" operator="beginsWith" text="N-CG">
      <formula>LEFT(AE173,LEN("N-CG"))="N-CG"</formula>
    </cfRule>
    <cfRule type="beginsWith" dxfId="335" priority="402" operator="beginsWith" text="N-71">
      <formula>LEFT(AE173,LEN("N-71"))="N-71"</formula>
    </cfRule>
    <cfRule type="containsText" dxfId="334" priority="403" operator="containsText" text="F">
      <formula>NOT(ISERROR(SEARCH("F",AE173)))</formula>
    </cfRule>
    <cfRule type="containsText" dxfId="333" priority="404" operator="containsText" text="J">
      <formula>NOT(ISERROR(SEARCH("J",AE173)))</formula>
    </cfRule>
    <cfRule type="beginsWith" dxfId="332" priority="405" operator="beginsWith" text="J-CG">
      <formula>LEFT(AE173,LEN("J-CG"))="J-CG"</formula>
    </cfRule>
    <cfRule type="containsText" dxfId="331" priority="406" operator="containsText" text="tach.">
      <formula>NOT(ISERROR(SEARCH("tach.",AE173)))</formula>
    </cfRule>
    <cfRule type="beginsWith" dxfId="330" priority="407" operator="beginsWith" text="J-71">
      <formula>LEFT(AE173,LEN("J-71"))="J-71"</formula>
    </cfRule>
    <cfRule type="beginsWith" dxfId="329" priority="408" operator="beginsWith" text="AC">
      <formula>LEFT(AE173,LEN("AC"))="AC"</formula>
    </cfRule>
    <cfRule type="beginsWith" dxfId="328" priority="409" operator="beginsWith" text="MA">
      <formula>LEFT(AE173,LEN("MA"))="MA"</formula>
    </cfRule>
  </conditionalFormatting>
  <conditionalFormatting sqref="AE173">
    <cfRule type="beginsWith" dxfId="327" priority="394" operator="beginsWith" text="P">
      <formula>LEFT(AE173,LEN("P"))="P"</formula>
    </cfRule>
    <cfRule type="beginsWith" dxfId="326" priority="395" operator="beginsWith" text="AST">
      <formula>LEFT(AE173,LEN("AST"))="AST"</formula>
    </cfRule>
  </conditionalFormatting>
  <conditionalFormatting sqref="AE174">
    <cfRule type="endsWith" dxfId="325" priority="374" operator="endsWith" text="en-N">
      <formula>RIGHT(AE174,LEN("en-N"))="en-N"</formula>
    </cfRule>
    <cfRule type="containsText" dxfId="324" priority="375" operator="containsText" text="MEN-N1">
      <formula>NOT(ISERROR(SEARCH("MEN-N1",AE174)))</formula>
    </cfRule>
    <cfRule type="beginsWith" dxfId="323" priority="378" operator="beginsWith" text="Men">
      <formula>LEFT(AE174,LEN("Men"))="Men"</formula>
    </cfRule>
    <cfRule type="beginsWith" dxfId="322" priority="379" operator="beginsWith" text="C-">
      <formula>LEFT(AE174,LEN("C-"))="C-"</formula>
    </cfRule>
    <cfRule type="beginsWith" dxfId="321" priority="380" operator="beginsWith" text="VAC">
      <formula>LEFT(AE174,LEN("VAC"))="VAC"</formula>
    </cfRule>
    <cfRule type="beginsWith" dxfId="320" priority="381" operator="beginsWith" text="B">
      <formula>LEFT(AE174,LEN("B"))="B"</formula>
    </cfRule>
    <cfRule type="beginsWith" dxfId="319" priority="382" operator="beginsWith" text="N">
      <formula>LEFT(AE174,LEN("N"))="N"</formula>
    </cfRule>
    <cfRule type="beginsWith" dxfId="318" priority="383" operator="beginsWith" text="N-CG">
      <formula>LEFT(AE174,LEN("N-CG"))="N-CG"</formula>
    </cfRule>
    <cfRule type="beginsWith" dxfId="317" priority="384" operator="beginsWith" text="N-71">
      <formula>LEFT(AE174,LEN("N-71"))="N-71"</formula>
    </cfRule>
    <cfRule type="containsText" dxfId="316" priority="385" operator="containsText" text="F">
      <formula>NOT(ISERROR(SEARCH("F",AE174)))</formula>
    </cfRule>
    <cfRule type="containsText" dxfId="315" priority="386" operator="containsText" text="J">
      <formula>NOT(ISERROR(SEARCH("J",AE174)))</formula>
    </cfRule>
    <cfRule type="beginsWith" dxfId="314" priority="387" operator="beginsWith" text="J-CG">
      <formula>LEFT(AE174,LEN("J-CG"))="J-CG"</formula>
    </cfRule>
    <cfRule type="containsText" dxfId="313" priority="388" operator="containsText" text="tach.">
      <formula>NOT(ISERROR(SEARCH("tach.",AE174)))</formula>
    </cfRule>
    <cfRule type="beginsWith" dxfId="312" priority="389" operator="beginsWith" text="J-71">
      <formula>LEFT(AE174,LEN("J-71"))="J-71"</formula>
    </cfRule>
    <cfRule type="beginsWith" dxfId="311" priority="390" operator="beginsWith" text="AC">
      <formula>LEFT(AE174,LEN("AC"))="AC"</formula>
    </cfRule>
    <cfRule type="beginsWith" dxfId="310" priority="391" operator="beginsWith" text="MA">
      <formula>LEFT(AE174,LEN("MA"))="MA"</formula>
    </cfRule>
  </conditionalFormatting>
  <conditionalFormatting sqref="AE174">
    <cfRule type="beginsWith" dxfId="309" priority="376" operator="beginsWith" text="P">
      <formula>LEFT(AE174,LEN("P"))="P"</formula>
    </cfRule>
    <cfRule type="beginsWith" dxfId="308" priority="377" operator="beginsWith" text="AST">
      <formula>LEFT(AE174,LEN("AST"))="AST"</formula>
    </cfRule>
  </conditionalFormatting>
  <conditionalFormatting sqref="AE175">
    <cfRule type="endsWith" dxfId="307" priority="356" operator="endsWith" text="en-N">
      <formula>RIGHT(AE175,LEN("en-N"))="en-N"</formula>
    </cfRule>
    <cfRule type="containsText" dxfId="306" priority="357" operator="containsText" text="MEN-N1">
      <formula>NOT(ISERROR(SEARCH("MEN-N1",AE175)))</formula>
    </cfRule>
    <cfRule type="beginsWith" dxfId="305" priority="360" operator="beginsWith" text="Men">
      <formula>LEFT(AE175,LEN("Men"))="Men"</formula>
    </cfRule>
    <cfRule type="beginsWith" dxfId="304" priority="361" operator="beginsWith" text="C-">
      <formula>LEFT(AE175,LEN("C-"))="C-"</formula>
    </cfRule>
    <cfRule type="beginsWith" dxfId="303" priority="362" operator="beginsWith" text="VAC">
      <formula>LEFT(AE175,LEN("VAC"))="VAC"</formula>
    </cfRule>
    <cfRule type="beginsWith" dxfId="302" priority="363" operator="beginsWith" text="B">
      <formula>LEFT(AE175,LEN("B"))="B"</formula>
    </cfRule>
    <cfRule type="beginsWith" dxfId="301" priority="364" operator="beginsWith" text="N">
      <formula>LEFT(AE175,LEN("N"))="N"</formula>
    </cfRule>
    <cfRule type="beginsWith" dxfId="300" priority="365" operator="beginsWith" text="N-CG">
      <formula>LEFT(AE175,LEN("N-CG"))="N-CG"</formula>
    </cfRule>
    <cfRule type="beginsWith" dxfId="299" priority="366" operator="beginsWith" text="N-71">
      <formula>LEFT(AE175,LEN("N-71"))="N-71"</formula>
    </cfRule>
    <cfRule type="containsText" dxfId="298" priority="367" operator="containsText" text="F">
      <formula>NOT(ISERROR(SEARCH("F",AE175)))</formula>
    </cfRule>
    <cfRule type="containsText" dxfId="297" priority="368" operator="containsText" text="J">
      <formula>NOT(ISERROR(SEARCH("J",AE175)))</formula>
    </cfRule>
    <cfRule type="beginsWith" dxfId="296" priority="369" operator="beginsWith" text="J-CG">
      <formula>LEFT(AE175,LEN("J-CG"))="J-CG"</formula>
    </cfRule>
    <cfRule type="containsText" dxfId="295" priority="370" operator="containsText" text="tach.">
      <formula>NOT(ISERROR(SEARCH("tach.",AE175)))</formula>
    </cfRule>
    <cfRule type="beginsWith" dxfId="294" priority="371" operator="beginsWith" text="J-71">
      <formula>LEFT(AE175,LEN("J-71"))="J-71"</formula>
    </cfRule>
    <cfRule type="beginsWith" dxfId="293" priority="372" operator="beginsWith" text="AC">
      <formula>LEFT(AE175,LEN("AC"))="AC"</formula>
    </cfRule>
    <cfRule type="beginsWith" dxfId="292" priority="373" operator="beginsWith" text="MA">
      <formula>LEFT(AE175,LEN("MA"))="MA"</formula>
    </cfRule>
  </conditionalFormatting>
  <conditionalFormatting sqref="AE175">
    <cfRule type="beginsWith" dxfId="291" priority="358" operator="beginsWith" text="P">
      <formula>LEFT(AE175,LEN("P"))="P"</formula>
    </cfRule>
    <cfRule type="beginsWith" dxfId="290" priority="359" operator="beginsWith" text="AST">
      <formula>LEFT(AE175,LEN("AST"))="AST"</formula>
    </cfRule>
  </conditionalFormatting>
  <conditionalFormatting sqref="AE176">
    <cfRule type="endsWith" dxfId="289" priority="338" operator="endsWith" text="en-N">
      <formula>RIGHT(AE176,LEN("en-N"))="en-N"</formula>
    </cfRule>
    <cfRule type="containsText" dxfId="288" priority="339" operator="containsText" text="MEN-N1">
      <formula>NOT(ISERROR(SEARCH("MEN-N1",AE176)))</formula>
    </cfRule>
    <cfRule type="beginsWith" dxfId="287" priority="342" operator="beginsWith" text="Men">
      <formula>LEFT(AE176,LEN("Men"))="Men"</formula>
    </cfRule>
    <cfRule type="beginsWith" dxfId="286" priority="343" operator="beginsWith" text="C-">
      <formula>LEFT(AE176,LEN("C-"))="C-"</formula>
    </cfRule>
    <cfRule type="beginsWith" dxfId="285" priority="344" operator="beginsWith" text="VAC">
      <formula>LEFT(AE176,LEN("VAC"))="VAC"</formula>
    </cfRule>
    <cfRule type="beginsWith" dxfId="284" priority="345" operator="beginsWith" text="B">
      <formula>LEFT(AE176,LEN("B"))="B"</formula>
    </cfRule>
    <cfRule type="beginsWith" dxfId="283" priority="346" operator="beginsWith" text="N">
      <formula>LEFT(AE176,LEN("N"))="N"</formula>
    </cfRule>
    <cfRule type="beginsWith" dxfId="282" priority="347" operator="beginsWith" text="N-CG">
      <formula>LEFT(AE176,LEN("N-CG"))="N-CG"</formula>
    </cfRule>
    <cfRule type="beginsWith" dxfId="281" priority="348" operator="beginsWith" text="N-71">
      <formula>LEFT(AE176,LEN("N-71"))="N-71"</formula>
    </cfRule>
    <cfRule type="containsText" dxfId="280" priority="349" operator="containsText" text="F">
      <formula>NOT(ISERROR(SEARCH("F",AE176)))</formula>
    </cfRule>
    <cfRule type="containsText" dxfId="279" priority="350" operator="containsText" text="J">
      <formula>NOT(ISERROR(SEARCH("J",AE176)))</formula>
    </cfRule>
    <cfRule type="beginsWith" dxfId="278" priority="351" operator="beginsWith" text="J-CG">
      <formula>LEFT(AE176,LEN("J-CG"))="J-CG"</formula>
    </cfRule>
    <cfRule type="containsText" dxfId="277" priority="352" operator="containsText" text="tach.">
      <formula>NOT(ISERROR(SEARCH("tach.",AE176)))</formula>
    </cfRule>
    <cfRule type="beginsWith" dxfId="276" priority="353" operator="beginsWith" text="J-71">
      <formula>LEFT(AE176,LEN("J-71"))="J-71"</formula>
    </cfRule>
    <cfRule type="beginsWith" dxfId="275" priority="354" operator="beginsWith" text="AC">
      <formula>LEFT(AE176,LEN("AC"))="AC"</formula>
    </cfRule>
    <cfRule type="beginsWith" dxfId="274" priority="355" operator="beginsWith" text="MA">
      <formula>LEFT(AE176,LEN("MA"))="MA"</formula>
    </cfRule>
  </conditionalFormatting>
  <conditionalFormatting sqref="AE176">
    <cfRule type="beginsWith" dxfId="273" priority="340" operator="beginsWith" text="P">
      <formula>LEFT(AE176,LEN("P"))="P"</formula>
    </cfRule>
    <cfRule type="beginsWith" dxfId="272" priority="341" operator="beginsWith" text="AST">
      <formula>LEFT(AE176,LEN("AST"))="AST"</formula>
    </cfRule>
  </conditionalFormatting>
  <conditionalFormatting sqref="AE177">
    <cfRule type="endsWith" dxfId="271" priority="320" operator="endsWith" text="en-N">
      <formula>RIGHT(AE177,LEN("en-N"))="en-N"</formula>
    </cfRule>
    <cfRule type="containsText" dxfId="270" priority="321" operator="containsText" text="MEN-N1">
      <formula>NOT(ISERROR(SEARCH("MEN-N1",AE177)))</formula>
    </cfRule>
    <cfRule type="beginsWith" dxfId="269" priority="324" operator="beginsWith" text="Men">
      <formula>LEFT(AE177,LEN("Men"))="Men"</formula>
    </cfRule>
    <cfRule type="beginsWith" dxfId="268" priority="325" operator="beginsWith" text="C-">
      <formula>LEFT(AE177,LEN("C-"))="C-"</formula>
    </cfRule>
    <cfRule type="beginsWith" dxfId="267" priority="326" operator="beginsWith" text="VAC">
      <formula>LEFT(AE177,LEN("VAC"))="VAC"</formula>
    </cfRule>
    <cfRule type="beginsWith" dxfId="266" priority="327" operator="beginsWith" text="B">
      <formula>LEFT(AE177,LEN("B"))="B"</formula>
    </cfRule>
    <cfRule type="beginsWith" dxfId="265" priority="328" operator="beginsWith" text="N">
      <formula>LEFT(AE177,LEN("N"))="N"</formula>
    </cfRule>
    <cfRule type="beginsWith" dxfId="264" priority="329" operator="beginsWith" text="N-CG">
      <formula>LEFT(AE177,LEN("N-CG"))="N-CG"</formula>
    </cfRule>
    <cfRule type="beginsWith" dxfId="263" priority="330" operator="beginsWith" text="N-71">
      <formula>LEFT(AE177,LEN("N-71"))="N-71"</formula>
    </cfRule>
    <cfRule type="containsText" dxfId="262" priority="331" operator="containsText" text="F">
      <formula>NOT(ISERROR(SEARCH("F",AE177)))</formula>
    </cfRule>
    <cfRule type="containsText" dxfId="261" priority="332" operator="containsText" text="J">
      <formula>NOT(ISERROR(SEARCH("J",AE177)))</formula>
    </cfRule>
    <cfRule type="beginsWith" dxfId="260" priority="333" operator="beginsWith" text="J-CG">
      <formula>LEFT(AE177,LEN("J-CG"))="J-CG"</formula>
    </cfRule>
    <cfRule type="containsText" dxfId="259" priority="334" operator="containsText" text="tach.">
      <formula>NOT(ISERROR(SEARCH("tach.",AE177)))</formula>
    </cfRule>
    <cfRule type="beginsWith" dxfId="258" priority="335" operator="beginsWith" text="J-71">
      <formula>LEFT(AE177,LEN("J-71"))="J-71"</formula>
    </cfRule>
    <cfRule type="beginsWith" dxfId="257" priority="336" operator="beginsWith" text="AC">
      <formula>LEFT(AE177,LEN("AC"))="AC"</formula>
    </cfRule>
    <cfRule type="beginsWith" dxfId="256" priority="337" operator="beginsWith" text="MA">
      <formula>LEFT(AE177,LEN("MA"))="MA"</formula>
    </cfRule>
  </conditionalFormatting>
  <conditionalFormatting sqref="AE177">
    <cfRule type="beginsWith" dxfId="255" priority="322" operator="beginsWith" text="P">
      <formula>LEFT(AE177,LEN("P"))="P"</formula>
    </cfRule>
    <cfRule type="beginsWith" dxfId="254" priority="323" operator="beginsWith" text="AST">
      <formula>LEFT(AE177,LEN("AST"))="AST"</formula>
    </cfRule>
  </conditionalFormatting>
  <conditionalFormatting sqref="AE180">
    <cfRule type="endsWith" dxfId="253" priority="302" operator="endsWith" text="en-N">
      <formula>RIGHT(AE180,LEN("en-N"))="en-N"</formula>
    </cfRule>
    <cfRule type="containsText" dxfId="252" priority="303" operator="containsText" text="MEN-N1">
      <formula>NOT(ISERROR(SEARCH("MEN-N1",AE180)))</formula>
    </cfRule>
    <cfRule type="beginsWith" dxfId="251" priority="306" operator="beginsWith" text="Men">
      <formula>LEFT(AE180,LEN("Men"))="Men"</formula>
    </cfRule>
    <cfRule type="beginsWith" dxfId="250" priority="307" operator="beginsWith" text="C-">
      <formula>LEFT(AE180,LEN("C-"))="C-"</formula>
    </cfRule>
    <cfRule type="beginsWith" dxfId="249" priority="308" operator="beginsWith" text="VAC">
      <formula>LEFT(AE180,LEN("VAC"))="VAC"</formula>
    </cfRule>
    <cfRule type="beginsWith" dxfId="248" priority="309" operator="beginsWith" text="B">
      <formula>LEFT(AE180,LEN("B"))="B"</formula>
    </cfRule>
    <cfRule type="beginsWith" dxfId="247" priority="310" operator="beginsWith" text="N">
      <formula>LEFT(AE180,LEN("N"))="N"</formula>
    </cfRule>
    <cfRule type="beginsWith" dxfId="246" priority="311" operator="beginsWith" text="N-CG">
      <formula>LEFT(AE180,LEN("N-CG"))="N-CG"</formula>
    </cfRule>
    <cfRule type="beginsWith" dxfId="245" priority="312" operator="beginsWith" text="N-71">
      <formula>LEFT(AE180,LEN("N-71"))="N-71"</formula>
    </cfRule>
    <cfRule type="containsText" dxfId="244" priority="313" operator="containsText" text="F">
      <formula>NOT(ISERROR(SEARCH("F",AE180)))</formula>
    </cfRule>
    <cfRule type="containsText" dxfId="243" priority="314" operator="containsText" text="J">
      <formula>NOT(ISERROR(SEARCH("J",AE180)))</formula>
    </cfRule>
    <cfRule type="beginsWith" dxfId="242" priority="315" operator="beginsWith" text="J-CG">
      <formula>LEFT(AE180,LEN("J-CG"))="J-CG"</formula>
    </cfRule>
    <cfRule type="containsText" dxfId="241" priority="316" operator="containsText" text="tach.">
      <formula>NOT(ISERROR(SEARCH("tach.",AE180)))</formula>
    </cfRule>
    <cfRule type="beginsWith" dxfId="240" priority="317" operator="beginsWith" text="J-71">
      <formula>LEFT(AE180,LEN("J-71"))="J-71"</formula>
    </cfRule>
    <cfRule type="beginsWith" dxfId="239" priority="318" operator="beginsWith" text="AC">
      <formula>LEFT(AE180,LEN("AC"))="AC"</formula>
    </cfRule>
    <cfRule type="beginsWith" dxfId="238" priority="319" operator="beginsWith" text="MA">
      <formula>LEFT(AE180,LEN("MA"))="MA"</formula>
    </cfRule>
  </conditionalFormatting>
  <conditionalFormatting sqref="AE180">
    <cfRule type="beginsWith" dxfId="237" priority="304" operator="beginsWith" text="P">
      <formula>LEFT(AE180,LEN("P"))="P"</formula>
    </cfRule>
    <cfRule type="beginsWith" dxfId="236" priority="305" operator="beginsWith" text="AST">
      <formula>LEFT(AE180,LEN("AST"))="AST"</formula>
    </cfRule>
  </conditionalFormatting>
  <conditionalFormatting sqref="AE181">
    <cfRule type="endsWith" dxfId="235" priority="284" operator="endsWith" text="en-N">
      <formula>RIGHT(AE181,LEN("en-N"))="en-N"</formula>
    </cfRule>
    <cfRule type="containsText" dxfId="234" priority="285" operator="containsText" text="MEN-N1">
      <formula>NOT(ISERROR(SEARCH("MEN-N1",AE181)))</formula>
    </cfRule>
    <cfRule type="beginsWith" dxfId="233" priority="288" operator="beginsWith" text="Men">
      <formula>LEFT(AE181,LEN("Men"))="Men"</formula>
    </cfRule>
    <cfRule type="beginsWith" dxfId="232" priority="289" operator="beginsWith" text="C-">
      <formula>LEFT(AE181,LEN("C-"))="C-"</formula>
    </cfRule>
    <cfRule type="beginsWith" dxfId="231" priority="290" operator="beginsWith" text="VAC">
      <formula>LEFT(AE181,LEN("VAC"))="VAC"</formula>
    </cfRule>
    <cfRule type="beginsWith" dxfId="230" priority="291" operator="beginsWith" text="B">
      <formula>LEFT(AE181,LEN("B"))="B"</formula>
    </cfRule>
    <cfRule type="beginsWith" dxfId="229" priority="292" operator="beginsWith" text="N">
      <formula>LEFT(AE181,LEN("N"))="N"</formula>
    </cfRule>
    <cfRule type="beginsWith" dxfId="228" priority="293" operator="beginsWith" text="N-CG">
      <formula>LEFT(AE181,LEN("N-CG"))="N-CG"</formula>
    </cfRule>
    <cfRule type="beginsWith" dxfId="227" priority="294" operator="beginsWith" text="N-71">
      <formula>LEFT(AE181,LEN("N-71"))="N-71"</formula>
    </cfRule>
    <cfRule type="containsText" dxfId="226" priority="295" operator="containsText" text="F">
      <formula>NOT(ISERROR(SEARCH("F",AE181)))</formula>
    </cfRule>
    <cfRule type="containsText" dxfId="225" priority="296" operator="containsText" text="J">
      <formula>NOT(ISERROR(SEARCH("J",AE181)))</formula>
    </cfRule>
    <cfRule type="beginsWith" dxfId="224" priority="297" operator="beginsWith" text="J-CG">
      <formula>LEFT(AE181,LEN("J-CG"))="J-CG"</formula>
    </cfRule>
    <cfRule type="containsText" dxfId="223" priority="298" operator="containsText" text="tach.">
      <formula>NOT(ISERROR(SEARCH("tach.",AE181)))</formula>
    </cfRule>
    <cfRule type="beginsWith" dxfId="222" priority="299" operator="beginsWith" text="J-71">
      <formula>LEFT(AE181,LEN("J-71"))="J-71"</formula>
    </cfRule>
    <cfRule type="beginsWith" dxfId="221" priority="300" operator="beginsWith" text="AC">
      <formula>LEFT(AE181,LEN("AC"))="AC"</formula>
    </cfRule>
    <cfRule type="beginsWith" dxfId="220" priority="301" operator="beginsWith" text="MA">
      <formula>LEFT(AE181,LEN("MA"))="MA"</formula>
    </cfRule>
  </conditionalFormatting>
  <conditionalFormatting sqref="AE181">
    <cfRule type="beginsWith" dxfId="219" priority="286" operator="beginsWith" text="P">
      <formula>LEFT(AE181,LEN("P"))="P"</formula>
    </cfRule>
    <cfRule type="beginsWith" dxfId="218" priority="287" operator="beginsWith" text="AST">
      <formula>LEFT(AE181,LEN("AST"))="AST"</formula>
    </cfRule>
  </conditionalFormatting>
  <conditionalFormatting sqref="AE182">
    <cfRule type="endsWith" dxfId="217" priority="266" operator="endsWith" text="en-N">
      <formula>RIGHT(AE182,LEN("en-N"))="en-N"</formula>
    </cfRule>
    <cfRule type="containsText" dxfId="216" priority="267" operator="containsText" text="MEN-N1">
      <formula>NOT(ISERROR(SEARCH("MEN-N1",AE182)))</formula>
    </cfRule>
    <cfRule type="beginsWith" dxfId="215" priority="270" operator="beginsWith" text="Men">
      <formula>LEFT(AE182,LEN("Men"))="Men"</formula>
    </cfRule>
    <cfRule type="beginsWith" dxfId="214" priority="271" operator="beginsWith" text="C-">
      <formula>LEFT(AE182,LEN("C-"))="C-"</formula>
    </cfRule>
    <cfRule type="beginsWith" dxfId="213" priority="272" operator="beginsWith" text="VAC">
      <formula>LEFT(AE182,LEN("VAC"))="VAC"</formula>
    </cfRule>
    <cfRule type="beginsWith" dxfId="212" priority="273" operator="beginsWith" text="B">
      <formula>LEFT(AE182,LEN("B"))="B"</formula>
    </cfRule>
    <cfRule type="beginsWith" dxfId="211" priority="274" operator="beginsWith" text="N">
      <formula>LEFT(AE182,LEN("N"))="N"</formula>
    </cfRule>
    <cfRule type="beginsWith" dxfId="210" priority="275" operator="beginsWith" text="N-CG">
      <formula>LEFT(AE182,LEN("N-CG"))="N-CG"</formula>
    </cfRule>
    <cfRule type="beginsWith" dxfId="209" priority="276" operator="beginsWith" text="N-71">
      <formula>LEFT(AE182,LEN("N-71"))="N-71"</formula>
    </cfRule>
    <cfRule type="containsText" dxfId="208" priority="277" operator="containsText" text="F">
      <formula>NOT(ISERROR(SEARCH("F",AE182)))</formula>
    </cfRule>
    <cfRule type="containsText" dxfId="207" priority="278" operator="containsText" text="J">
      <formula>NOT(ISERROR(SEARCH("J",AE182)))</formula>
    </cfRule>
    <cfRule type="beginsWith" dxfId="206" priority="279" operator="beginsWith" text="J-CG">
      <formula>LEFT(AE182,LEN("J-CG"))="J-CG"</formula>
    </cfRule>
    <cfRule type="containsText" dxfId="205" priority="280" operator="containsText" text="tach.">
      <formula>NOT(ISERROR(SEARCH("tach.",AE182)))</formula>
    </cfRule>
    <cfRule type="beginsWith" dxfId="204" priority="281" operator="beginsWith" text="J-71">
      <formula>LEFT(AE182,LEN("J-71"))="J-71"</formula>
    </cfRule>
    <cfRule type="beginsWith" dxfId="203" priority="282" operator="beginsWith" text="AC">
      <formula>LEFT(AE182,LEN("AC"))="AC"</formula>
    </cfRule>
    <cfRule type="beginsWith" dxfId="202" priority="283" operator="beginsWith" text="MA">
      <formula>LEFT(AE182,LEN("MA"))="MA"</formula>
    </cfRule>
  </conditionalFormatting>
  <conditionalFormatting sqref="AE182">
    <cfRule type="beginsWith" dxfId="201" priority="268" operator="beginsWith" text="P">
      <formula>LEFT(AE182,LEN("P"))="P"</formula>
    </cfRule>
    <cfRule type="beginsWith" dxfId="200" priority="269" operator="beginsWith" text="AST">
      <formula>LEFT(AE182,LEN("AST"))="AST"</formula>
    </cfRule>
  </conditionalFormatting>
  <conditionalFormatting sqref="AE183">
    <cfRule type="endsWith" dxfId="199" priority="248" operator="endsWith" text="en-N">
      <formula>RIGHT(AE183,LEN("en-N"))="en-N"</formula>
    </cfRule>
    <cfRule type="containsText" dxfId="198" priority="249" operator="containsText" text="MEN-N1">
      <formula>NOT(ISERROR(SEARCH("MEN-N1",AE183)))</formula>
    </cfRule>
    <cfRule type="beginsWith" dxfId="197" priority="252" operator="beginsWith" text="Men">
      <formula>LEFT(AE183,LEN("Men"))="Men"</formula>
    </cfRule>
    <cfRule type="beginsWith" dxfId="196" priority="253" operator="beginsWith" text="C-">
      <formula>LEFT(AE183,LEN("C-"))="C-"</formula>
    </cfRule>
    <cfRule type="beginsWith" dxfId="195" priority="254" operator="beginsWith" text="VAC">
      <formula>LEFT(AE183,LEN("VAC"))="VAC"</formula>
    </cfRule>
    <cfRule type="beginsWith" dxfId="194" priority="255" operator="beginsWith" text="B">
      <formula>LEFT(AE183,LEN("B"))="B"</formula>
    </cfRule>
    <cfRule type="beginsWith" dxfId="193" priority="256" operator="beginsWith" text="N">
      <formula>LEFT(AE183,LEN("N"))="N"</formula>
    </cfRule>
    <cfRule type="beginsWith" dxfId="192" priority="257" operator="beginsWith" text="N-CG">
      <formula>LEFT(AE183,LEN("N-CG"))="N-CG"</formula>
    </cfRule>
    <cfRule type="beginsWith" dxfId="191" priority="258" operator="beginsWith" text="N-71">
      <formula>LEFT(AE183,LEN("N-71"))="N-71"</formula>
    </cfRule>
    <cfRule type="containsText" dxfId="190" priority="259" operator="containsText" text="F">
      <formula>NOT(ISERROR(SEARCH("F",AE183)))</formula>
    </cfRule>
    <cfRule type="containsText" dxfId="189" priority="260" operator="containsText" text="J">
      <formula>NOT(ISERROR(SEARCH("J",AE183)))</formula>
    </cfRule>
    <cfRule type="beginsWith" dxfId="188" priority="261" operator="beginsWith" text="J-CG">
      <formula>LEFT(AE183,LEN("J-CG"))="J-CG"</formula>
    </cfRule>
    <cfRule type="containsText" dxfId="187" priority="262" operator="containsText" text="tach.">
      <formula>NOT(ISERROR(SEARCH("tach.",AE183)))</formula>
    </cfRule>
    <cfRule type="beginsWith" dxfId="186" priority="263" operator="beginsWith" text="J-71">
      <formula>LEFT(AE183,LEN("J-71"))="J-71"</formula>
    </cfRule>
    <cfRule type="beginsWith" dxfId="185" priority="264" operator="beginsWith" text="AC">
      <formula>LEFT(AE183,LEN("AC"))="AC"</formula>
    </cfRule>
    <cfRule type="beginsWith" dxfId="184" priority="265" operator="beginsWith" text="MA">
      <formula>LEFT(AE183,LEN("MA"))="MA"</formula>
    </cfRule>
  </conditionalFormatting>
  <conditionalFormatting sqref="AE183">
    <cfRule type="beginsWith" dxfId="183" priority="250" operator="beginsWith" text="P">
      <formula>LEFT(AE183,LEN("P"))="P"</formula>
    </cfRule>
    <cfRule type="beginsWith" dxfId="182" priority="251" operator="beginsWith" text="AST">
      <formula>LEFT(AE183,LEN("AST"))="AST"</formula>
    </cfRule>
  </conditionalFormatting>
  <conditionalFormatting sqref="AE184">
    <cfRule type="endsWith" dxfId="181" priority="230" operator="endsWith" text="en-N">
      <formula>RIGHT(AE184,LEN("en-N"))="en-N"</formula>
    </cfRule>
    <cfRule type="containsText" dxfId="180" priority="231" operator="containsText" text="MEN-N1">
      <formula>NOT(ISERROR(SEARCH("MEN-N1",AE184)))</formula>
    </cfRule>
    <cfRule type="beginsWith" dxfId="179" priority="234" operator="beginsWith" text="Men">
      <formula>LEFT(AE184,LEN("Men"))="Men"</formula>
    </cfRule>
    <cfRule type="beginsWith" dxfId="178" priority="235" operator="beginsWith" text="C-">
      <formula>LEFT(AE184,LEN("C-"))="C-"</formula>
    </cfRule>
    <cfRule type="beginsWith" dxfId="177" priority="236" operator="beginsWith" text="VAC">
      <formula>LEFT(AE184,LEN("VAC"))="VAC"</formula>
    </cfRule>
    <cfRule type="beginsWith" dxfId="176" priority="237" operator="beginsWith" text="B">
      <formula>LEFT(AE184,LEN("B"))="B"</formula>
    </cfRule>
    <cfRule type="beginsWith" dxfId="175" priority="238" operator="beginsWith" text="N">
      <formula>LEFT(AE184,LEN("N"))="N"</formula>
    </cfRule>
    <cfRule type="beginsWith" dxfId="174" priority="239" operator="beginsWith" text="N-CG">
      <formula>LEFT(AE184,LEN("N-CG"))="N-CG"</formula>
    </cfRule>
    <cfRule type="beginsWith" dxfId="173" priority="240" operator="beginsWith" text="N-71">
      <formula>LEFT(AE184,LEN("N-71"))="N-71"</formula>
    </cfRule>
    <cfRule type="containsText" dxfId="172" priority="241" operator="containsText" text="F">
      <formula>NOT(ISERROR(SEARCH("F",AE184)))</formula>
    </cfRule>
    <cfRule type="containsText" dxfId="171" priority="242" operator="containsText" text="J">
      <formula>NOT(ISERROR(SEARCH("J",AE184)))</formula>
    </cfRule>
    <cfRule type="beginsWith" dxfId="170" priority="243" operator="beginsWith" text="J-CG">
      <formula>LEFT(AE184,LEN("J-CG"))="J-CG"</formula>
    </cfRule>
    <cfRule type="containsText" dxfId="169" priority="244" operator="containsText" text="tach.">
      <formula>NOT(ISERROR(SEARCH("tach.",AE184)))</formula>
    </cfRule>
    <cfRule type="beginsWith" dxfId="168" priority="245" operator="beginsWith" text="J-71">
      <formula>LEFT(AE184,LEN("J-71"))="J-71"</formula>
    </cfRule>
    <cfRule type="beginsWith" dxfId="167" priority="246" operator="beginsWith" text="AC">
      <formula>LEFT(AE184,LEN("AC"))="AC"</formula>
    </cfRule>
    <cfRule type="beginsWith" dxfId="166" priority="247" operator="beginsWith" text="MA">
      <formula>LEFT(AE184,LEN("MA"))="MA"</formula>
    </cfRule>
  </conditionalFormatting>
  <conditionalFormatting sqref="AE184">
    <cfRule type="beginsWith" dxfId="165" priority="232" operator="beginsWith" text="P">
      <formula>LEFT(AE184,LEN("P"))="P"</formula>
    </cfRule>
    <cfRule type="beginsWith" dxfId="164" priority="233" operator="beginsWith" text="AST">
      <formula>LEFT(AE184,LEN("AST"))="AST"</formula>
    </cfRule>
  </conditionalFormatting>
  <conditionalFormatting sqref="AB2:AB152 AB154:AB191 AB193:AB333 AB339:AB367">
    <cfRule type="endsWith" dxfId="163" priority="213" operator="endsWith" text="en-N">
      <formula>RIGHT(AB2,LEN("en-N"))="en-N"</formula>
    </cfRule>
    <cfRule type="containsText" dxfId="162" priority="214" operator="containsText" text="MEN-N1">
      <formula>NOT(ISERROR(SEARCH("MEN-N1",AB2)))</formula>
    </cfRule>
    <cfRule type="beginsWith" dxfId="161" priority="215" operator="beginsWith" text="Men">
      <formula>LEFT(AB2,LEN("Men"))="Men"</formula>
    </cfRule>
    <cfRule type="beginsWith" dxfId="160" priority="216" operator="beginsWith" text="C-">
      <formula>LEFT(AB2,LEN("C-"))="C-"</formula>
    </cfRule>
    <cfRule type="beginsWith" dxfId="159" priority="217" operator="beginsWith" text="VAC">
      <formula>LEFT(AB2,LEN("VAC"))="VAC"</formula>
    </cfRule>
    <cfRule type="beginsWith" dxfId="158" priority="218" operator="beginsWith" text="B">
      <formula>LEFT(AB2,LEN("B"))="B"</formula>
    </cfRule>
    <cfRule type="beginsWith" dxfId="157" priority="219" operator="beginsWith" text="N">
      <formula>LEFT(AB2,LEN("N"))="N"</formula>
    </cfRule>
    <cfRule type="beginsWith" dxfId="156" priority="220" operator="beginsWith" text="N-CG">
      <formula>LEFT(AB2,LEN("N-CG"))="N-CG"</formula>
    </cfRule>
    <cfRule type="beginsWith" dxfId="155" priority="221" operator="beginsWith" text="N-71">
      <formula>LEFT(AB2,LEN("N-71"))="N-71"</formula>
    </cfRule>
    <cfRule type="containsText" dxfId="154" priority="222" operator="containsText" text="F">
      <formula>NOT(ISERROR(SEARCH("F",AB2)))</formula>
    </cfRule>
    <cfRule type="containsText" dxfId="153" priority="223" operator="containsText" text="J">
      <formula>NOT(ISERROR(SEARCH("J",AB2)))</formula>
    </cfRule>
    <cfRule type="beginsWith" dxfId="152" priority="224" operator="beginsWith" text="J-CG">
      <formula>LEFT(AB2,LEN("J-CG"))="J-CG"</formula>
    </cfRule>
    <cfRule type="containsText" dxfId="151" priority="225" operator="containsText" text="tach.">
      <formula>NOT(ISERROR(SEARCH("tach.",AB2)))</formula>
    </cfRule>
    <cfRule type="beginsWith" dxfId="150" priority="226" operator="beginsWith" text="J-71">
      <formula>LEFT(AB2,LEN("J-71"))="J-71"</formula>
    </cfRule>
    <cfRule type="beginsWith" dxfId="149" priority="227" operator="beginsWith" text="AC">
      <formula>LEFT(AB2,LEN("AC"))="AC"</formula>
    </cfRule>
    <cfRule type="beginsWith" dxfId="148" priority="228" operator="beginsWith" text="MA">
      <formula>LEFT(AB2,LEN("MA"))="MA"</formula>
    </cfRule>
  </conditionalFormatting>
  <conditionalFormatting sqref="AB368">
    <cfRule type="endsWith" dxfId="147" priority="197" operator="endsWith" text="en-N">
      <formula>RIGHT(AB368,LEN("en-N"))="en-N"</formula>
    </cfRule>
    <cfRule type="containsText" dxfId="146" priority="198" operator="containsText" text="MEN-N1">
      <formula>NOT(ISERROR(SEARCH("MEN-N1",AB368)))</formula>
    </cfRule>
    <cfRule type="beginsWith" dxfId="145" priority="199" operator="beginsWith" text="Men">
      <formula>LEFT(AB368,LEN("Men"))="Men"</formula>
    </cfRule>
    <cfRule type="beginsWith" dxfId="144" priority="200" operator="beginsWith" text="C-">
      <formula>LEFT(AB368,LEN("C-"))="C-"</formula>
    </cfRule>
    <cfRule type="beginsWith" dxfId="143" priority="201" operator="beginsWith" text="VAC">
      <formula>LEFT(AB368,LEN("VAC"))="VAC"</formula>
    </cfRule>
    <cfRule type="beginsWith" dxfId="142" priority="202" operator="beginsWith" text="B">
      <formula>LEFT(AB368,LEN("B"))="B"</formula>
    </cfRule>
    <cfRule type="beginsWith" dxfId="141" priority="203" operator="beginsWith" text="N">
      <formula>LEFT(AB368,LEN("N"))="N"</formula>
    </cfRule>
    <cfRule type="beginsWith" dxfId="140" priority="204" operator="beginsWith" text="N-CG">
      <formula>LEFT(AB368,LEN("N-CG"))="N-CG"</formula>
    </cfRule>
    <cfRule type="beginsWith" dxfId="139" priority="205" operator="beginsWith" text="N-71">
      <formula>LEFT(AB368,LEN("N-71"))="N-71"</formula>
    </cfRule>
    <cfRule type="containsText" dxfId="138" priority="206" operator="containsText" text="F">
      <formula>NOT(ISERROR(SEARCH("F",AB368)))</formula>
    </cfRule>
    <cfRule type="containsText" dxfId="137" priority="207" operator="containsText" text="J">
      <formula>NOT(ISERROR(SEARCH("J",AB368)))</formula>
    </cfRule>
    <cfRule type="beginsWith" dxfId="136" priority="208" operator="beginsWith" text="J-CG">
      <formula>LEFT(AB368,LEN("J-CG"))="J-CG"</formula>
    </cfRule>
    <cfRule type="containsText" dxfId="135" priority="209" operator="containsText" text="tach.">
      <formula>NOT(ISERROR(SEARCH("tach.",AB368)))</formula>
    </cfRule>
    <cfRule type="beginsWith" dxfId="134" priority="210" operator="beginsWith" text="J-71">
      <formula>LEFT(AB368,LEN("J-71"))="J-71"</formula>
    </cfRule>
    <cfRule type="beginsWith" dxfId="133" priority="211" operator="beginsWith" text="AC">
      <formula>LEFT(AB368,LEN("AC"))="AC"</formula>
    </cfRule>
    <cfRule type="beginsWith" dxfId="132" priority="212" operator="beginsWith" text="MA">
      <formula>LEFT(AB368,LEN("MA"))="MA"</formula>
    </cfRule>
  </conditionalFormatting>
  <conditionalFormatting sqref="AB153">
    <cfRule type="endsWith" dxfId="131" priority="179" operator="endsWith" text="en-N">
      <formula>RIGHT(AB153,LEN("en-N"))="en-N"</formula>
    </cfRule>
    <cfRule type="containsText" dxfId="130" priority="180" operator="containsText" text="MEN-N1">
      <formula>NOT(ISERROR(SEARCH("MEN-N1",AB153)))</formula>
    </cfRule>
    <cfRule type="beginsWith" dxfId="129" priority="181" operator="beginsWith" text="Men">
      <formula>LEFT(AB153,LEN("Men"))="Men"</formula>
    </cfRule>
    <cfRule type="beginsWith" dxfId="128" priority="182" operator="beginsWith" text="C-">
      <formula>LEFT(AB153,LEN("C-"))="C-"</formula>
    </cfRule>
    <cfRule type="beginsWith" dxfId="127" priority="183" operator="beginsWith" text="VAC">
      <formula>LEFT(AB153,LEN("VAC"))="VAC"</formula>
    </cfRule>
    <cfRule type="beginsWith" dxfId="126" priority="184" operator="beginsWith" text="B">
      <formula>LEFT(AB153,LEN("B"))="B"</formula>
    </cfRule>
    <cfRule type="beginsWith" dxfId="125" priority="185" operator="beginsWith" text="N">
      <formula>LEFT(AB153,LEN("N"))="N"</formula>
    </cfRule>
    <cfRule type="beginsWith" dxfId="124" priority="186" operator="beginsWith" text="N-CG">
      <formula>LEFT(AB153,LEN("N-CG"))="N-CG"</formula>
    </cfRule>
    <cfRule type="beginsWith" dxfId="123" priority="187" operator="beginsWith" text="N-71">
      <formula>LEFT(AB153,LEN("N-71"))="N-71"</formula>
    </cfRule>
    <cfRule type="containsText" dxfId="122" priority="188" operator="containsText" text="F">
      <formula>NOT(ISERROR(SEARCH("F",AB153)))</formula>
    </cfRule>
    <cfRule type="containsText" dxfId="121" priority="189" operator="containsText" text="J">
      <formula>NOT(ISERROR(SEARCH("J",AB153)))</formula>
    </cfRule>
    <cfRule type="beginsWith" dxfId="120" priority="190" operator="beginsWith" text="J-CG">
      <formula>LEFT(AB153,LEN("J-CG"))="J-CG"</formula>
    </cfRule>
    <cfRule type="containsText" dxfId="119" priority="191" operator="containsText" text="tach.">
      <formula>NOT(ISERROR(SEARCH("tach.",AB153)))</formula>
    </cfRule>
    <cfRule type="beginsWith" dxfId="118" priority="192" operator="beginsWith" text="J-71">
      <formula>LEFT(AB153,LEN("J-71"))="J-71"</formula>
    </cfRule>
    <cfRule type="beginsWith" dxfId="117" priority="193" operator="beginsWith" text="AC">
      <formula>LEFT(AB153,LEN("AC"))="AC"</formula>
    </cfRule>
    <cfRule type="beginsWith" dxfId="116" priority="194" operator="beginsWith" text="MA">
      <formula>LEFT(AB153,LEN("MA"))="MA"</formula>
    </cfRule>
  </conditionalFormatting>
  <conditionalFormatting sqref="AB192">
    <cfRule type="endsWith" dxfId="115" priority="163" operator="endsWith" text="en-N">
      <formula>RIGHT(AB192,LEN("en-N"))="en-N"</formula>
    </cfRule>
    <cfRule type="containsText" dxfId="114" priority="164" operator="containsText" text="MEN-N1">
      <formula>NOT(ISERROR(SEARCH("MEN-N1",AB192)))</formula>
    </cfRule>
    <cfRule type="beginsWith" dxfId="113" priority="165" operator="beginsWith" text="Men">
      <formula>LEFT(AB192,LEN("Men"))="Men"</formula>
    </cfRule>
    <cfRule type="beginsWith" dxfId="112" priority="166" operator="beginsWith" text="C-">
      <formula>LEFT(AB192,LEN("C-"))="C-"</formula>
    </cfRule>
    <cfRule type="beginsWith" dxfId="111" priority="167" operator="beginsWith" text="VAC">
      <formula>LEFT(AB192,LEN("VAC"))="VAC"</formula>
    </cfRule>
    <cfRule type="beginsWith" dxfId="110" priority="168" operator="beginsWith" text="B">
      <formula>LEFT(AB192,LEN("B"))="B"</formula>
    </cfRule>
    <cfRule type="beginsWith" dxfId="109" priority="169" operator="beginsWith" text="N">
      <formula>LEFT(AB192,LEN("N"))="N"</formula>
    </cfRule>
    <cfRule type="beginsWith" dxfId="108" priority="170" operator="beginsWith" text="N-CG">
      <formula>LEFT(AB192,LEN("N-CG"))="N-CG"</formula>
    </cfRule>
    <cfRule type="beginsWith" dxfId="107" priority="171" operator="beginsWith" text="N-71">
      <formula>LEFT(AB192,LEN("N-71"))="N-71"</formula>
    </cfRule>
    <cfRule type="containsText" dxfId="106" priority="172" operator="containsText" text="F">
      <formula>NOT(ISERROR(SEARCH("F",AB192)))</formula>
    </cfRule>
    <cfRule type="containsText" dxfId="105" priority="173" operator="containsText" text="J">
      <formula>NOT(ISERROR(SEARCH("J",AB192)))</formula>
    </cfRule>
    <cfRule type="beginsWith" dxfId="104" priority="174" operator="beginsWith" text="J-CG">
      <formula>LEFT(AB192,LEN("J-CG"))="J-CG"</formula>
    </cfRule>
    <cfRule type="containsText" dxfId="103" priority="175" operator="containsText" text="tach.">
      <formula>NOT(ISERROR(SEARCH("tach.",AB192)))</formula>
    </cfRule>
    <cfRule type="beginsWith" dxfId="102" priority="176" operator="beginsWith" text="J-71">
      <formula>LEFT(AB192,LEN("J-71"))="J-71"</formula>
    </cfRule>
    <cfRule type="beginsWith" dxfId="101" priority="177" operator="beginsWith" text="AC">
      <formula>LEFT(AB192,LEN("AC"))="AC"</formula>
    </cfRule>
    <cfRule type="beginsWith" dxfId="100" priority="178" operator="beginsWith" text="MA">
      <formula>LEFT(AB192,LEN("MA"))="MA"</formula>
    </cfRule>
  </conditionalFormatting>
  <conditionalFormatting sqref="R193:R367 R156:R191">
    <cfRule type="endsWith" dxfId="99" priority="144" operator="endsWith" text="en-N">
      <formula>RIGHT(R156,LEN("en-N"))="en-N"</formula>
    </cfRule>
    <cfRule type="containsText" dxfId="98" priority="145" operator="containsText" text="MEN-N1">
      <formula>NOT(ISERROR(SEARCH("MEN-N1",R156)))</formula>
    </cfRule>
    <cfRule type="beginsWith" dxfId="97" priority="146" operator="beginsWith" text="Men">
      <formula>LEFT(R156,LEN("Men"))="Men"</formula>
    </cfRule>
    <cfRule type="beginsWith" dxfId="96" priority="147" operator="beginsWith" text="C-">
      <formula>LEFT(R156,LEN("C-"))="C-"</formula>
    </cfRule>
    <cfRule type="beginsWith" dxfId="95" priority="148" operator="beginsWith" text="VAC">
      <formula>LEFT(R156,LEN("VAC"))="VAC"</formula>
    </cfRule>
    <cfRule type="beginsWith" dxfId="94" priority="149" operator="beginsWith" text="B">
      <formula>LEFT(R156,LEN("B"))="B"</formula>
    </cfRule>
    <cfRule type="beginsWith" dxfId="93" priority="150" operator="beginsWith" text="N">
      <formula>LEFT(R156,LEN("N"))="N"</formula>
    </cfRule>
    <cfRule type="beginsWith" dxfId="92" priority="151" operator="beginsWith" text="N-CG">
      <formula>LEFT(R156,LEN("N-CG"))="N-CG"</formula>
    </cfRule>
    <cfRule type="beginsWith" dxfId="91" priority="152" operator="beginsWith" text="N-71">
      <formula>LEFT(R156,LEN("N-71"))="N-71"</formula>
    </cfRule>
    <cfRule type="containsText" dxfId="90" priority="153" operator="containsText" text="F">
      <formula>NOT(ISERROR(SEARCH("F",R156)))</formula>
    </cfRule>
    <cfRule type="containsText" dxfId="89" priority="154" operator="containsText" text="J">
      <formula>NOT(ISERROR(SEARCH("J",R156)))</formula>
    </cfRule>
    <cfRule type="beginsWith" dxfId="88" priority="155" operator="beginsWith" text="J-CG">
      <formula>LEFT(R156,LEN("J-CG"))="J-CG"</formula>
    </cfRule>
    <cfRule type="containsText" dxfId="87" priority="156" operator="containsText" text="tach.">
      <formula>NOT(ISERROR(SEARCH("tach.",R156)))</formula>
    </cfRule>
    <cfRule type="beginsWith" dxfId="86" priority="157" operator="beginsWith" text="J-71">
      <formula>LEFT(R156,LEN("J-71"))="J-71"</formula>
    </cfRule>
    <cfRule type="beginsWith" dxfId="85" priority="158" operator="beginsWith" text="AC">
      <formula>LEFT(R156,LEN("AC"))="AC"</formula>
    </cfRule>
    <cfRule type="beginsWith" dxfId="84" priority="159" operator="beginsWith" text="MA">
      <formula>LEFT(R156,LEN("MA"))="MA"</formula>
    </cfRule>
  </conditionalFormatting>
  <conditionalFormatting sqref="R368">
    <cfRule type="endsWith" dxfId="83" priority="128" operator="endsWith" text="en-N">
      <formula>RIGHT(R368,LEN("en-N"))="en-N"</formula>
    </cfRule>
    <cfRule type="containsText" dxfId="82" priority="129" operator="containsText" text="MEN-N1">
      <formula>NOT(ISERROR(SEARCH("MEN-N1",R368)))</formula>
    </cfRule>
    <cfRule type="beginsWith" dxfId="81" priority="130" operator="beginsWith" text="Men">
      <formula>LEFT(R368,LEN("Men"))="Men"</formula>
    </cfRule>
    <cfRule type="beginsWith" dxfId="80" priority="131" operator="beginsWith" text="C-">
      <formula>LEFT(R368,LEN("C-"))="C-"</formula>
    </cfRule>
    <cfRule type="beginsWith" dxfId="79" priority="132" operator="beginsWith" text="VAC">
      <formula>LEFT(R368,LEN("VAC"))="VAC"</formula>
    </cfRule>
    <cfRule type="beginsWith" dxfId="78" priority="133" operator="beginsWith" text="B">
      <formula>LEFT(R368,LEN("B"))="B"</formula>
    </cfRule>
    <cfRule type="beginsWith" dxfId="77" priority="134" operator="beginsWith" text="N">
      <formula>LEFT(R368,LEN("N"))="N"</formula>
    </cfRule>
    <cfRule type="beginsWith" dxfId="76" priority="135" operator="beginsWith" text="N-CG">
      <formula>LEFT(R368,LEN("N-CG"))="N-CG"</formula>
    </cfRule>
    <cfRule type="beginsWith" dxfId="75" priority="136" operator="beginsWith" text="N-71">
      <formula>LEFT(R368,LEN("N-71"))="N-71"</formula>
    </cfRule>
    <cfRule type="containsText" dxfId="74" priority="137" operator="containsText" text="F">
      <formula>NOT(ISERROR(SEARCH("F",R368)))</formula>
    </cfRule>
    <cfRule type="containsText" dxfId="73" priority="138" operator="containsText" text="J">
      <formula>NOT(ISERROR(SEARCH("J",R368)))</formula>
    </cfRule>
    <cfRule type="beginsWith" dxfId="72" priority="139" operator="beginsWith" text="J-CG">
      <formula>LEFT(R368,LEN("J-CG"))="J-CG"</formula>
    </cfRule>
    <cfRule type="containsText" dxfId="71" priority="140" operator="containsText" text="tach.">
      <formula>NOT(ISERROR(SEARCH("tach.",R368)))</formula>
    </cfRule>
    <cfRule type="beginsWith" dxfId="70" priority="141" operator="beginsWith" text="J-71">
      <formula>LEFT(R368,LEN("J-71"))="J-71"</formula>
    </cfRule>
    <cfRule type="beginsWith" dxfId="69" priority="142" operator="beginsWith" text="AC">
      <formula>LEFT(R368,LEN("AC"))="AC"</formula>
    </cfRule>
    <cfRule type="beginsWith" dxfId="68" priority="143" operator="beginsWith" text="MA">
      <formula>LEFT(R368,LEN("MA"))="MA"</formula>
    </cfRule>
  </conditionalFormatting>
  <conditionalFormatting sqref="R192">
    <cfRule type="endsWith" dxfId="67" priority="112" operator="endsWith" text="en-N">
      <formula>RIGHT(R192,LEN("en-N"))="en-N"</formula>
    </cfRule>
    <cfRule type="containsText" dxfId="66" priority="113" operator="containsText" text="MEN-N1">
      <formula>NOT(ISERROR(SEARCH("MEN-N1",R192)))</formula>
    </cfRule>
    <cfRule type="beginsWith" dxfId="65" priority="114" operator="beginsWith" text="Men">
      <formula>LEFT(R192,LEN("Men"))="Men"</formula>
    </cfRule>
    <cfRule type="beginsWith" dxfId="64" priority="115" operator="beginsWith" text="C-">
      <formula>LEFT(R192,LEN("C-"))="C-"</formula>
    </cfRule>
    <cfRule type="beginsWith" dxfId="63" priority="116" operator="beginsWith" text="VAC">
      <formula>LEFT(R192,LEN("VAC"))="VAC"</formula>
    </cfRule>
    <cfRule type="beginsWith" dxfId="62" priority="117" operator="beginsWith" text="B">
      <formula>LEFT(R192,LEN("B"))="B"</formula>
    </cfRule>
    <cfRule type="beginsWith" dxfId="61" priority="118" operator="beginsWith" text="N">
      <formula>LEFT(R192,LEN("N"))="N"</formula>
    </cfRule>
    <cfRule type="beginsWith" dxfId="60" priority="119" operator="beginsWith" text="N-CG">
      <formula>LEFT(R192,LEN("N-CG"))="N-CG"</formula>
    </cfRule>
    <cfRule type="beginsWith" dxfId="59" priority="120" operator="beginsWith" text="N-71">
      <formula>LEFT(R192,LEN("N-71"))="N-71"</formula>
    </cfRule>
    <cfRule type="containsText" dxfId="58" priority="121" operator="containsText" text="F">
      <formula>NOT(ISERROR(SEARCH("F",R192)))</formula>
    </cfRule>
    <cfRule type="containsText" dxfId="57" priority="122" operator="containsText" text="J">
      <formula>NOT(ISERROR(SEARCH("J",R192)))</formula>
    </cfRule>
    <cfRule type="beginsWith" dxfId="56" priority="123" operator="beginsWith" text="J-CG">
      <formula>LEFT(R192,LEN("J-CG"))="J-CG"</formula>
    </cfRule>
    <cfRule type="containsText" dxfId="55" priority="124" operator="containsText" text="tach.">
      <formula>NOT(ISERROR(SEARCH("tach.",R192)))</formula>
    </cfRule>
    <cfRule type="beginsWith" dxfId="54" priority="125" operator="beginsWith" text="J-71">
      <formula>LEFT(R192,LEN("J-71"))="J-71"</formula>
    </cfRule>
    <cfRule type="beginsWith" dxfId="53" priority="126" operator="beginsWith" text="AC">
      <formula>LEFT(R192,LEN("AC"))="AC"</formula>
    </cfRule>
    <cfRule type="beginsWith" dxfId="52" priority="127" operator="beginsWith" text="MA">
      <formula>LEFT(R192,LEN("MA"))="MA"</formula>
    </cfRule>
  </conditionalFormatting>
  <conditionalFormatting sqref="AK210:AK211">
    <cfRule type="endsWith" dxfId="51" priority="44" operator="endsWith" text="en-N">
      <formula>RIGHT(AK210,LEN("en-N"))="en-N"</formula>
    </cfRule>
    <cfRule type="containsText" dxfId="50" priority="45" operator="containsText" text="MEN-N1">
      <formula>NOT(ISERROR(SEARCH("MEN-N1",AK210)))</formula>
    </cfRule>
    <cfRule type="beginsWith" dxfId="49" priority="46" operator="beginsWith" text="Men">
      <formula>LEFT(AK210,LEN("Men"))="Men"</formula>
    </cfRule>
    <cfRule type="beginsWith" dxfId="48" priority="47" operator="beginsWith" text="C-">
      <formula>LEFT(AK210,LEN("C-"))="C-"</formula>
    </cfRule>
    <cfRule type="beginsWith" dxfId="47" priority="48" operator="beginsWith" text="VAC">
      <formula>LEFT(AK210,LEN("VAC"))="VAC"</formula>
    </cfRule>
    <cfRule type="beginsWith" dxfId="46" priority="49" operator="beginsWith" text="B">
      <formula>LEFT(AK210,LEN("B"))="B"</formula>
    </cfRule>
    <cfRule type="beginsWith" dxfId="45" priority="50" operator="beginsWith" text="N">
      <formula>LEFT(AK210,LEN("N"))="N"</formula>
    </cfRule>
    <cfRule type="beginsWith" dxfId="44" priority="51" operator="beginsWith" text="N-CG">
      <formula>LEFT(AK210,LEN("N-CG"))="N-CG"</formula>
    </cfRule>
    <cfRule type="beginsWith" dxfId="43" priority="52" operator="beginsWith" text="N-71">
      <formula>LEFT(AK210,LEN("N-71"))="N-71"</formula>
    </cfRule>
    <cfRule type="containsText" dxfId="42" priority="53" operator="containsText" text="F">
      <formula>NOT(ISERROR(SEARCH("F",AK210)))</formula>
    </cfRule>
    <cfRule type="containsText" dxfId="41" priority="54" operator="containsText" text="J">
      <formula>NOT(ISERROR(SEARCH("J",AK210)))</formula>
    </cfRule>
    <cfRule type="beginsWith" dxfId="40" priority="55" operator="beginsWith" text="J-CG">
      <formula>LEFT(AK210,LEN("J-CG"))="J-CG"</formula>
    </cfRule>
    <cfRule type="containsText" dxfId="39" priority="56" operator="containsText" text="tach.">
      <formula>NOT(ISERROR(SEARCH("tach.",AK210)))</formula>
    </cfRule>
    <cfRule type="beginsWith" dxfId="38" priority="57" operator="beginsWith" text="J-71">
      <formula>LEFT(AK210,LEN("J-71"))="J-71"</formula>
    </cfRule>
    <cfRule type="beginsWith" dxfId="37" priority="58" operator="beginsWith" text="AC">
      <formula>LEFT(AK210,LEN("AC"))="AC"</formula>
    </cfRule>
    <cfRule type="beginsWith" dxfId="36" priority="59" operator="beginsWith" text="MA">
      <formula>LEFT(AK210,LEN("MA"))="MA"</formula>
    </cfRule>
  </conditionalFormatting>
  <conditionalFormatting sqref="AE208:AE209">
    <cfRule type="endsWith" dxfId="35" priority="28" operator="endsWith" text="en-N">
      <formula>RIGHT(AE208,LEN("en-N"))="en-N"</formula>
    </cfRule>
    <cfRule type="containsText" dxfId="34" priority="29" operator="containsText" text="MEN-N1">
      <formula>NOT(ISERROR(SEARCH("MEN-N1",AE208)))</formula>
    </cfRule>
    <cfRule type="beginsWith" dxfId="33" priority="30" operator="beginsWith" text="Men">
      <formula>LEFT(AE208,LEN("Men"))="Men"</formula>
    </cfRule>
    <cfRule type="beginsWith" dxfId="32" priority="31" operator="beginsWith" text="C-">
      <formula>LEFT(AE208,LEN("C-"))="C-"</formula>
    </cfRule>
    <cfRule type="beginsWith" dxfId="31" priority="32" operator="beginsWith" text="VAC">
      <formula>LEFT(AE208,LEN("VAC"))="VAC"</formula>
    </cfRule>
    <cfRule type="beginsWith" dxfId="30" priority="33" operator="beginsWith" text="B">
      <formula>LEFT(AE208,LEN("B"))="B"</formula>
    </cfRule>
    <cfRule type="beginsWith" dxfId="29" priority="34" operator="beginsWith" text="N">
      <formula>LEFT(AE208,LEN("N"))="N"</formula>
    </cfRule>
    <cfRule type="beginsWith" dxfId="28" priority="35" operator="beginsWith" text="N-CG">
      <formula>LEFT(AE208,LEN("N-CG"))="N-CG"</formula>
    </cfRule>
    <cfRule type="beginsWith" dxfId="27" priority="36" operator="beginsWith" text="N-71">
      <formula>LEFT(AE208,LEN("N-71"))="N-71"</formula>
    </cfRule>
    <cfRule type="containsText" dxfId="26" priority="37" operator="containsText" text="F">
      <formula>NOT(ISERROR(SEARCH("F",AE208)))</formula>
    </cfRule>
    <cfRule type="containsText" dxfId="25" priority="38" operator="containsText" text="J">
      <formula>NOT(ISERROR(SEARCH("J",AE208)))</formula>
    </cfRule>
    <cfRule type="beginsWith" dxfId="24" priority="39" operator="beginsWith" text="J-CG">
      <formula>LEFT(AE208,LEN("J-CG"))="J-CG"</formula>
    </cfRule>
    <cfRule type="containsText" dxfId="23" priority="40" operator="containsText" text="tach.">
      <formula>NOT(ISERROR(SEARCH("tach.",AE208)))</formula>
    </cfRule>
    <cfRule type="beginsWith" dxfId="22" priority="41" operator="beginsWith" text="J-71">
      <formula>LEFT(AE208,LEN("J-71"))="J-71"</formula>
    </cfRule>
    <cfRule type="beginsWith" dxfId="21" priority="42" operator="beginsWith" text="AC">
      <formula>LEFT(AE208,LEN("AC"))="AC"</formula>
    </cfRule>
    <cfRule type="beginsWith" dxfId="20" priority="43" operator="beginsWith" text="MA">
      <formula>LEFT(AE208,LEN("MA"))="MA"</formula>
    </cfRule>
  </conditionalFormatting>
  <conditionalFormatting sqref="AB334:AB338">
    <cfRule type="endsWith" dxfId="19" priority="10" operator="endsWith" text="en-N">
      <formula>RIGHT(AB334,LEN("en-N"))="en-N"</formula>
    </cfRule>
    <cfRule type="containsText" dxfId="18" priority="11" operator="containsText" text="MEN-N1">
      <formula>NOT(ISERROR(SEARCH("MEN-N1",AB334)))</formula>
    </cfRule>
    <cfRule type="beginsWith" dxfId="17" priority="14" operator="beginsWith" text="Men">
      <formula>LEFT(AB334,LEN("Men"))="Men"</formula>
    </cfRule>
    <cfRule type="beginsWith" dxfId="16" priority="15" operator="beginsWith" text="C-">
      <formula>LEFT(AB334,LEN("C-"))="C-"</formula>
    </cfRule>
    <cfRule type="beginsWith" dxfId="15" priority="16" operator="beginsWith" text="VAC">
      <formula>LEFT(AB334,LEN("VAC"))="VAC"</formula>
    </cfRule>
    <cfRule type="beginsWith" dxfId="14" priority="17" operator="beginsWith" text="B">
      <formula>LEFT(AB334,LEN("B"))="B"</formula>
    </cfRule>
    <cfRule type="beginsWith" dxfId="13" priority="18" operator="beginsWith" text="N">
      <formula>LEFT(AB334,LEN("N"))="N"</formula>
    </cfRule>
    <cfRule type="beginsWith" dxfId="12" priority="19" operator="beginsWith" text="N-CG">
      <formula>LEFT(AB334,LEN("N-CG"))="N-CG"</formula>
    </cfRule>
    <cfRule type="beginsWith" dxfId="11" priority="20" operator="beginsWith" text="N-71">
      <formula>LEFT(AB334,LEN("N-71"))="N-71"</formula>
    </cfRule>
    <cfRule type="containsText" dxfId="10" priority="21" operator="containsText" text="F">
      <formula>NOT(ISERROR(SEARCH("F",AB334)))</formula>
    </cfRule>
    <cfRule type="containsText" dxfId="9" priority="22" operator="containsText" text="J">
      <formula>NOT(ISERROR(SEARCH("J",AB334)))</formula>
    </cfRule>
    <cfRule type="beginsWith" dxfId="8" priority="23" operator="beginsWith" text="J-CG">
      <formula>LEFT(AB334,LEN("J-CG"))="J-CG"</formula>
    </cfRule>
    <cfRule type="containsText" dxfId="7" priority="24" operator="containsText" text="tach.">
      <formula>NOT(ISERROR(SEARCH("tach.",AB334)))</formula>
    </cfRule>
    <cfRule type="beginsWith" dxfId="6" priority="25" operator="beginsWith" text="J-71">
      <formula>LEFT(AB334,LEN("J-71"))="J-71"</formula>
    </cfRule>
    <cfRule type="beginsWith" dxfId="5" priority="26" operator="beginsWith" text="AC">
      <formula>LEFT(AB334,LEN("AC"))="AC"</formula>
    </cfRule>
    <cfRule type="beginsWith" dxfId="4" priority="27" operator="beginsWith" text="MA">
      <formula>LEFT(AB334,LEN("MA"))="MA"</formula>
    </cfRule>
  </conditionalFormatting>
  <conditionalFormatting sqref="AB334:AB338">
    <cfRule type="beginsWith" dxfId="3" priority="12" operator="beginsWith" text="P">
      <formula>LEFT(AB334,LEN("P"))="P"</formula>
    </cfRule>
    <cfRule type="beginsWith" dxfId="2" priority="13" operator="beginsWith" text="AST">
      <formula>LEFT(AB334,LEN("AST"))="AST"</formula>
    </cfRule>
  </conditionalFormatting>
  <conditionalFormatting sqref="C1:C1048576">
    <cfRule type="timePeriod" dxfId="1" priority="9" timePeriod="today">
      <formula>FLOOR(C1,1)=TODAY()</formula>
    </cfRule>
  </conditionalFormatting>
  <conditionalFormatting sqref="D1:BZ1048576">
    <cfRule type="expression" dxfId="0" priority="5230">
      <formula>AND(E1="",$C1=TODAY())</formula>
    </cfRule>
  </conditionalFormatting>
  <dataValidations count="2">
    <dataValidation type="list" allowBlank="1" showInputMessage="1" sqref="AH2:AH157 AE166:AE171 AH173:AH178 AE348:AE366 AH348:AH366 AE159:AE164 AH166:AH171 AE2:AE157 AK333:AK345 AK159:AK164 L368 AH180:AH311 Y2:Z153 Q368:Q370 AK180:AK311 E2:H367 O2:Q367 AH159:AH164 AE215:AE234 AE236:AE255 AE257:AE276 AE299:AE318 AE320:AE346 AK348:AK366 AE278:AE297 AK313:AK331 AH313:AH331 AH333:AH345 AK173:AK178 AK166:AK171 AE173:AE178 R2:R370 V368:V372 E368:E374 AK2:AK157 AE180:AE213 AB2:AB370 T2:W367 J2:M367">
      <formula1>IF(E2&lt;&gt;"",OFFSET(D_code,MATCH(E2&amp;"*",l_code,0)-1,,SUMPRODUCT((MID(l_code,1,LEN(E2))=TEXT(E2,"0"))*1)),l_code)</formula1>
    </dataValidation>
    <dataValidation allowBlank="1" showInputMessage="1" sqref="AC2:AC366 AF2:AF366 AL2:AL366 AI2:AI367"/>
  </dataValidations>
  <printOptions horizontalCentered="1" verticalCentered="1"/>
  <pageMargins left="0" right="0" top="0.39370078740157483" bottom="0.19685039370078741" header="0.31496062992125984" footer="0.31496062992125984"/>
  <pageSetup paperSize="9" scale="50" orientation="landscape" horizontalDpi="1200" verticalDpi="1200" r:id="rId1"/>
  <rowBreaks count="11" manualBreakCount="11">
    <brk id="32" max="16383" man="1"/>
    <brk id="61" max="37" man="1"/>
    <brk id="92" max="37" man="1"/>
    <brk id="122" max="37" man="1"/>
    <brk id="153" max="37" man="1"/>
    <brk id="183" max="37" man="1"/>
    <brk id="214" max="37" man="1"/>
    <brk id="245" max="37" man="1"/>
    <brk id="275" max="37" man="1"/>
    <brk id="306" max="37" man="1"/>
    <brk id="336" max="37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68"/>
  <sheetViews>
    <sheetView view="pageBreakPreview" zoomScale="150" zoomScaleNormal="100" zoomScaleSheetLayoutView="150" workbookViewId="0">
      <selection activeCell="E18" sqref="E18"/>
    </sheetView>
  </sheetViews>
  <sheetFormatPr baseColWidth="10" defaultRowHeight="15" x14ac:dyDescent="0.25"/>
  <cols>
    <col min="1" max="1" width="8.7109375" style="2" customWidth="1"/>
    <col min="2" max="6" width="11.42578125" customWidth="1"/>
    <col min="7" max="12" width="11.42578125" style="6" customWidth="1"/>
    <col min="13" max="13" width="9.42578125" style="6" bestFit="1" customWidth="1"/>
    <col min="14" max="14" width="11.42578125" customWidth="1"/>
    <col min="15" max="15" width="14" customWidth="1"/>
    <col min="16" max="19" width="11.42578125" customWidth="1"/>
  </cols>
  <sheetData>
    <row r="1" spans="1:19" ht="15.75" x14ac:dyDescent="0.25">
      <c r="A1" s="1" t="s">
        <v>7</v>
      </c>
      <c r="D1" s="9" t="s">
        <v>8</v>
      </c>
      <c r="E1" s="9" t="s">
        <v>16</v>
      </c>
      <c r="F1" s="9" t="s">
        <v>28</v>
      </c>
      <c r="G1" s="10" t="s">
        <v>35</v>
      </c>
      <c r="H1" s="9" t="s">
        <v>40</v>
      </c>
      <c r="I1" s="9" t="s">
        <v>66</v>
      </c>
      <c r="J1" s="11" t="s">
        <v>43</v>
      </c>
      <c r="K1" s="9" t="s">
        <v>51</v>
      </c>
      <c r="L1" s="9" t="s">
        <v>55</v>
      </c>
      <c r="M1" s="9" t="s">
        <v>52</v>
      </c>
      <c r="N1" s="6"/>
      <c r="O1" s="6" t="s">
        <v>86</v>
      </c>
      <c r="P1" s="6">
        <v>1</v>
      </c>
      <c r="Q1" t="s">
        <v>69</v>
      </c>
      <c r="R1" s="19" t="s">
        <v>96</v>
      </c>
    </row>
    <row r="2" spans="1:19" ht="15.75" x14ac:dyDescent="0.25">
      <c r="A2" s="38" t="s">
        <v>8</v>
      </c>
      <c r="D2" s="9" t="s">
        <v>9</v>
      </c>
      <c r="E2" s="9" t="s">
        <v>17</v>
      </c>
      <c r="F2" s="9" t="s">
        <v>29</v>
      </c>
      <c r="G2" s="10" t="s">
        <v>36</v>
      </c>
      <c r="H2" s="9" t="s">
        <v>41</v>
      </c>
      <c r="I2" s="9" t="s">
        <v>67</v>
      </c>
      <c r="J2" s="11" t="s">
        <v>44</v>
      </c>
      <c r="K2" s="9" t="s">
        <v>110</v>
      </c>
      <c r="L2" s="9" t="s">
        <v>56</v>
      </c>
      <c r="M2" s="9" t="s">
        <v>53</v>
      </c>
      <c r="N2" s="6"/>
      <c r="O2" s="6" t="s">
        <v>85</v>
      </c>
      <c r="P2" s="6">
        <v>1.5</v>
      </c>
      <c r="Q2" t="s">
        <v>70</v>
      </c>
      <c r="R2" s="19" t="s">
        <v>106</v>
      </c>
    </row>
    <row r="3" spans="1:19" ht="15.75" x14ac:dyDescent="0.25">
      <c r="A3" s="38" t="s">
        <v>9</v>
      </c>
      <c r="D3" s="9" t="s">
        <v>10</v>
      </c>
      <c r="E3" s="9" t="s">
        <v>18</v>
      </c>
      <c r="F3" s="9" t="s">
        <v>30</v>
      </c>
      <c r="G3" s="10" t="s">
        <v>87</v>
      </c>
      <c r="H3" s="9" t="s">
        <v>42</v>
      </c>
      <c r="I3" s="9" t="s">
        <v>90</v>
      </c>
      <c r="J3" s="11" t="s">
        <v>45</v>
      </c>
      <c r="K3" s="9" t="s">
        <v>95</v>
      </c>
      <c r="L3" s="9" t="s">
        <v>57</v>
      </c>
      <c r="M3" s="9" t="s">
        <v>54</v>
      </c>
      <c r="N3" s="6"/>
      <c r="O3" s="6" t="s">
        <v>84</v>
      </c>
      <c r="P3" s="6">
        <v>2</v>
      </c>
      <c r="R3" s="19" t="s">
        <v>108</v>
      </c>
      <c r="S3" s="6"/>
    </row>
    <row r="4" spans="1:19" ht="15.75" x14ac:dyDescent="0.25">
      <c r="A4" s="38" t="s">
        <v>10</v>
      </c>
      <c r="D4" s="9" t="s">
        <v>11</v>
      </c>
      <c r="E4" s="9" t="s">
        <v>19</v>
      </c>
      <c r="F4" s="9" t="s">
        <v>31</v>
      </c>
      <c r="G4" s="10" t="s">
        <v>37</v>
      </c>
      <c r="H4" s="12"/>
      <c r="I4" s="9" t="s">
        <v>91</v>
      </c>
      <c r="J4" s="11" t="s">
        <v>46</v>
      </c>
      <c r="K4" s="12"/>
      <c r="L4" s="9" t="s">
        <v>58</v>
      </c>
      <c r="M4" s="12"/>
      <c r="N4" s="6"/>
      <c r="O4" s="6"/>
      <c r="P4" s="6"/>
      <c r="R4" s="19" t="s">
        <v>97</v>
      </c>
    </row>
    <row r="5" spans="1:19" ht="15.75" x14ac:dyDescent="0.25">
      <c r="A5" s="38" t="s">
        <v>11</v>
      </c>
      <c r="D5" s="9" t="s">
        <v>12</v>
      </c>
      <c r="E5" s="9" t="s">
        <v>20</v>
      </c>
      <c r="F5" s="9" t="s">
        <v>82</v>
      </c>
      <c r="G5" s="10" t="s">
        <v>38</v>
      </c>
      <c r="H5" s="12"/>
      <c r="I5" s="9" t="s">
        <v>68</v>
      </c>
      <c r="J5" s="11" t="s">
        <v>47</v>
      </c>
      <c r="K5" s="12"/>
      <c r="L5" s="9" t="s">
        <v>92</v>
      </c>
      <c r="M5" s="12"/>
      <c r="N5" s="6"/>
      <c r="O5" s="6"/>
      <c r="P5" s="6"/>
      <c r="R5" s="19" t="s">
        <v>98</v>
      </c>
    </row>
    <row r="6" spans="1:19" ht="15.75" x14ac:dyDescent="0.25">
      <c r="A6" s="38" t="s">
        <v>12</v>
      </c>
      <c r="D6" s="9" t="s">
        <v>13</v>
      </c>
      <c r="E6" s="9" t="s">
        <v>21</v>
      </c>
      <c r="F6" s="9" t="s">
        <v>83</v>
      </c>
      <c r="G6" s="10" t="s">
        <v>39</v>
      </c>
      <c r="H6" s="12"/>
      <c r="I6" s="12"/>
      <c r="J6" s="11" t="s">
        <v>48</v>
      </c>
      <c r="K6" s="12"/>
      <c r="L6" s="9" t="s">
        <v>59</v>
      </c>
      <c r="M6" s="12"/>
      <c r="N6" s="6"/>
      <c r="O6" s="6"/>
      <c r="P6" s="6"/>
      <c r="R6" s="19" t="s">
        <v>99</v>
      </c>
    </row>
    <row r="7" spans="1:19" ht="15.75" x14ac:dyDescent="0.25">
      <c r="A7" s="38" t="s">
        <v>13</v>
      </c>
      <c r="D7" s="9" t="s">
        <v>14</v>
      </c>
      <c r="E7" s="9" t="s">
        <v>22</v>
      </c>
      <c r="F7" s="10" t="s">
        <v>32</v>
      </c>
      <c r="G7" s="12"/>
      <c r="H7" s="12"/>
      <c r="I7" s="12"/>
      <c r="J7" s="11" t="s">
        <v>49</v>
      </c>
      <c r="K7" s="12"/>
      <c r="L7" s="9" t="s">
        <v>60</v>
      </c>
      <c r="M7" s="12"/>
      <c r="N7" s="6"/>
      <c r="O7" s="6"/>
      <c r="P7" s="6"/>
      <c r="R7" s="19" t="s">
        <v>100</v>
      </c>
    </row>
    <row r="8" spans="1:19" ht="15.75" x14ac:dyDescent="0.25">
      <c r="A8" s="38" t="s">
        <v>14</v>
      </c>
      <c r="D8" s="9" t="s">
        <v>15</v>
      </c>
      <c r="E8" s="9" t="s">
        <v>23</v>
      </c>
      <c r="F8" s="10" t="s">
        <v>33</v>
      </c>
      <c r="G8" s="12"/>
      <c r="H8" s="12"/>
      <c r="I8" s="12"/>
      <c r="J8" s="11" t="s">
        <v>50</v>
      </c>
      <c r="K8" s="12"/>
      <c r="L8" s="9" t="s">
        <v>61</v>
      </c>
      <c r="M8" s="12"/>
      <c r="N8" s="6"/>
      <c r="O8" s="6"/>
      <c r="P8" s="6"/>
      <c r="R8" s="19" t="s">
        <v>101</v>
      </c>
    </row>
    <row r="9" spans="1:19" ht="15.75" x14ac:dyDescent="0.25">
      <c r="A9" s="38" t="s">
        <v>15</v>
      </c>
      <c r="D9" s="12"/>
      <c r="E9" s="9" t="s">
        <v>24</v>
      </c>
      <c r="F9" s="10" t="s">
        <v>34</v>
      </c>
      <c r="G9" s="12"/>
      <c r="H9" s="12"/>
      <c r="I9" s="12"/>
      <c r="J9" s="11" t="s">
        <v>88</v>
      </c>
      <c r="K9" s="12"/>
      <c r="L9" s="9" t="s">
        <v>93</v>
      </c>
      <c r="M9" s="12"/>
      <c r="N9" s="6"/>
      <c r="O9" s="6"/>
      <c r="P9" s="6"/>
      <c r="R9" s="19" t="s">
        <v>107</v>
      </c>
    </row>
    <row r="10" spans="1:19" ht="15.75" x14ac:dyDescent="0.25">
      <c r="A10" s="38" t="s">
        <v>16</v>
      </c>
      <c r="D10" s="12"/>
      <c r="E10" s="9" t="s">
        <v>25</v>
      </c>
      <c r="F10" s="12"/>
      <c r="G10" s="12"/>
      <c r="H10" s="12"/>
      <c r="I10" s="12"/>
      <c r="J10" s="12"/>
      <c r="K10" s="12"/>
      <c r="L10" s="9" t="s">
        <v>62</v>
      </c>
      <c r="M10" s="12"/>
      <c r="N10" s="6"/>
      <c r="O10" s="6"/>
      <c r="P10" s="6"/>
      <c r="R10" s="19" t="s">
        <v>102</v>
      </c>
    </row>
    <row r="11" spans="1:19" ht="15.75" x14ac:dyDescent="0.25">
      <c r="A11" s="38" t="s">
        <v>17</v>
      </c>
      <c r="D11" s="12"/>
      <c r="E11" s="9" t="s">
        <v>26</v>
      </c>
      <c r="F11" s="12"/>
      <c r="G11" s="12"/>
      <c r="H11" s="12"/>
      <c r="I11" s="12"/>
      <c r="J11" s="12"/>
      <c r="K11" s="12"/>
      <c r="L11" s="9" t="s">
        <v>63</v>
      </c>
      <c r="M11" s="12"/>
      <c r="N11" s="6"/>
      <c r="O11" s="6"/>
      <c r="P11" s="6"/>
      <c r="R11" s="19" t="s">
        <v>103</v>
      </c>
    </row>
    <row r="12" spans="1:19" ht="15.75" x14ac:dyDescent="0.25">
      <c r="A12" s="38" t="s">
        <v>18</v>
      </c>
      <c r="D12" s="12"/>
      <c r="E12" s="9" t="s">
        <v>27</v>
      </c>
      <c r="F12" s="12"/>
      <c r="G12" s="12"/>
      <c r="H12" s="12"/>
      <c r="I12" s="12"/>
      <c r="J12" s="12"/>
      <c r="K12" s="12"/>
      <c r="L12" s="9" t="s">
        <v>64</v>
      </c>
      <c r="M12" s="12"/>
      <c r="N12" s="6"/>
      <c r="O12" s="6"/>
      <c r="P12" s="6"/>
      <c r="R12" s="19" t="s">
        <v>104</v>
      </c>
    </row>
    <row r="13" spans="1:19" ht="15.75" x14ac:dyDescent="0.25">
      <c r="A13" s="38" t="s">
        <v>19</v>
      </c>
      <c r="D13" s="12"/>
      <c r="E13" s="12"/>
      <c r="F13" s="12"/>
      <c r="G13" s="12"/>
      <c r="H13" s="12"/>
      <c r="I13" s="12"/>
      <c r="J13" s="12"/>
      <c r="K13" s="12"/>
      <c r="L13" s="9" t="s">
        <v>94</v>
      </c>
      <c r="M13" s="12"/>
      <c r="R13" s="43" t="s">
        <v>119</v>
      </c>
    </row>
    <row r="14" spans="1:19" ht="15.75" x14ac:dyDescent="0.25">
      <c r="A14" s="38" t="s">
        <v>20</v>
      </c>
      <c r="D14" s="12"/>
      <c r="E14" s="12"/>
      <c r="F14" s="12"/>
      <c r="G14" s="12"/>
      <c r="H14" s="12"/>
      <c r="I14" s="12"/>
      <c r="J14" s="12"/>
      <c r="K14" s="12"/>
      <c r="L14" s="9" t="s">
        <v>65</v>
      </c>
      <c r="M14" s="12"/>
      <c r="R14" s="19" t="s">
        <v>105</v>
      </c>
    </row>
    <row r="15" spans="1:19" ht="15.75" x14ac:dyDescent="0.25">
      <c r="A15" s="38" t="s">
        <v>28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6"/>
      <c r="O15" s="6"/>
      <c r="P15" s="6"/>
    </row>
    <row r="16" spans="1:19" ht="15.75" x14ac:dyDescent="0.25">
      <c r="A16" s="38" t="s">
        <v>29</v>
      </c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6"/>
      <c r="O16" s="6"/>
      <c r="P16" s="6"/>
    </row>
    <row r="17" spans="1:16" ht="15.75" x14ac:dyDescent="0.25">
      <c r="A17" s="38" t="s">
        <v>30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6"/>
      <c r="O17" s="6"/>
      <c r="P17" s="6"/>
    </row>
    <row r="18" spans="1:16" ht="15.75" x14ac:dyDescent="0.25">
      <c r="A18" s="38" t="s">
        <v>31</v>
      </c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6"/>
      <c r="O18" s="6"/>
      <c r="P18" s="6"/>
    </row>
    <row r="19" spans="1:16" ht="15.75" x14ac:dyDescent="0.25">
      <c r="A19" s="38" t="s">
        <v>82</v>
      </c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6"/>
      <c r="O19" s="6"/>
      <c r="P19" s="6"/>
    </row>
    <row r="20" spans="1:16" ht="15.75" x14ac:dyDescent="0.25">
      <c r="A20" s="38" t="s">
        <v>83</v>
      </c>
      <c r="D20" s="13" t="s">
        <v>71</v>
      </c>
      <c r="E20" s="15">
        <v>21</v>
      </c>
      <c r="F20" s="15">
        <v>51</v>
      </c>
      <c r="G20" s="12"/>
      <c r="H20" s="12"/>
      <c r="I20" s="52" t="s">
        <v>111</v>
      </c>
      <c r="J20" s="52" t="s">
        <v>118</v>
      </c>
      <c r="K20" s="52" t="s">
        <v>123</v>
      </c>
      <c r="L20" s="52" t="s">
        <v>124</v>
      </c>
      <c r="M20" s="12"/>
      <c r="N20" s="6"/>
      <c r="O20" s="6"/>
      <c r="P20" s="6"/>
    </row>
    <row r="21" spans="1:16" ht="15.75" x14ac:dyDescent="0.25">
      <c r="A21" s="37" t="s">
        <v>32</v>
      </c>
      <c r="D21" s="14" t="s">
        <v>72</v>
      </c>
      <c r="E21" s="16">
        <v>52</v>
      </c>
      <c r="F21" s="16">
        <v>79</v>
      </c>
      <c r="G21" s="12"/>
      <c r="H21" s="12"/>
      <c r="I21" s="51" t="s">
        <v>125</v>
      </c>
      <c r="J21" s="50" t="s">
        <v>111</v>
      </c>
      <c r="K21" s="50" t="s">
        <v>118</v>
      </c>
      <c r="L21" s="50" t="s">
        <v>126</v>
      </c>
      <c r="M21" s="12"/>
      <c r="N21" s="6"/>
      <c r="O21" s="6"/>
      <c r="P21" s="6"/>
    </row>
    <row r="22" spans="1:16" ht="15.75" x14ac:dyDescent="0.25">
      <c r="A22" s="37" t="s">
        <v>33</v>
      </c>
      <c r="D22" s="13" t="s">
        <v>73</v>
      </c>
      <c r="E22" s="15">
        <v>80</v>
      </c>
      <c r="F22" s="15">
        <v>110</v>
      </c>
      <c r="G22" s="12"/>
      <c r="H22" s="12"/>
      <c r="I22" s="50" t="s">
        <v>111</v>
      </c>
      <c r="J22" s="51" t="s">
        <v>125</v>
      </c>
      <c r="K22" s="50" t="s">
        <v>118</v>
      </c>
      <c r="L22" s="50" t="s">
        <v>126</v>
      </c>
      <c r="M22" s="12"/>
      <c r="N22" s="6"/>
      <c r="O22" s="6"/>
      <c r="P22" s="6"/>
    </row>
    <row r="23" spans="1:16" ht="15.75" x14ac:dyDescent="0.25">
      <c r="A23" s="37" t="s">
        <v>34</v>
      </c>
      <c r="D23" s="14" t="s">
        <v>74</v>
      </c>
      <c r="E23" s="16">
        <v>111</v>
      </c>
      <c r="F23" s="16">
        <v>140</v>
      </c>
      <c r="G23" s="12"/>
      <c r="H23" s="12"/>
      <c r="I23" s="50" t="s">
        <v>126</v>
      </c>
      <c r="J23" s="50" t="s">
        <v>126</v>
      </c>
      <c r="K23" s="51" t="s">
        <v>125</v>
      </c>
      <c r="L23" s="50" t="s">
        <v>126</v>
      </c>
      <c r="M23" s="12"/>
      <c r="N23" s="6"/>
      <c r="O23" s="6"/>
      <c r="P23" s="6"/>
    </row>
    <row r="24" spans="1:16" ht="15.75" x14ac:dyDescent="0.25">
      <c r="A24" s="37" t="s">
        <v>35</v>
      </c>
      <c r="D24" s="13" t="s">
        <v>75</v>
      </c>
      <c r="E24" s="15">
        <v>141</v>
      </c>
      <c r="F24" s="15">
        <v>171</v>
      </c>
      <c r="G24" s="12"/>
      <c r="H24" s="12"/>
      <c r="I24" s="50" t="s">
        <v>126</v>
      </c>
      <c r="J24" s="50" t="s">
        <v>126</v>
      </c>
      <c r="K24" s="50" t="s">
        <v>124</v>
      </c>
      <c r="L24" s="51" t="s">
        <v>125</v>
      </c>
      <c r="M24" s="12"/>
      <c r="N24" s="6"/>
      <c r="O24" s="6"/>
      <c r="P24" s="6"/>
    </row>
    <row r="25" spans="1:16" ht="15.75" x14ac:dyDescent="0.25">
      <c r="A25" s="37" t="s">
        <v>36</v>
      </c>
      <c r="D25" s="14" t="s">
        <v>76</v>
      </c>
      <c r="E25" s="16">
        <v>172</v>
      </c>
      <c r="F25" s="16">
        <v>201</v>
      </c>
      <c r="G25" s="12"/>
      <c r="H25" s="12"/>
      <c r="I25" s="12"/>
      <c r="J25" s="12"/>
      <c r="K25" s="12"/>
      <c r="L25" s="12"/>
      <c r="M25" s="12"/>
      <c r="N25" s="6"/>
      <c r="O25" s="6"/>
      <c r="P25" s="6"/>
    </row>
    <row r="26" spans="1:16" ht="15.75" x14ac:dyDescent="0.25">
      <c r="A26" s="37" t="s">
        <v>37</v>
      </c>
      <c r="D26" s="13" t="s">
        <v>77</v>
      </c>
      <c r="E26" s="15">
        <v>202</v>
      </c>
      <c r="F26" s="15">
        <v>232</v>
      </c>
      <c r="G26" s="12"/>
      <c r="H26" s="12"/>
      <c r="I26" s="12"/>
      <c r="J26" s="12"/>
      <c r="K26" s="12"/>
      <c r="L26" s="12"/>
      <c r="M26" s="12"/>
      <c r="N26" s="6"/>
      <c r="O26" s="6"/>
      <c r="P26" s="6"/>
    </row>
    <row r="27" spans="1:16" ht="15.75" x14ac:dyDescent="0.25">
      <c r="A27" s="37" t="s">
        <v>38</v>
      </c>
      <c r="D27" s="14" t="s">
        <v>78</v>
      </c>
      <c r="E27" s="16">
        <v>233</v>
      </c>
      <c r="F27" s="16">
        <v>263</v>
      </c>
      <c r="G27" s="12"/>
      <c r="H27" s="12"/>
      <c r="I27" s="12"/>
      <c r="J27" s="12"/>
      <c r="K27" s="12"/>
      <c r="L27" s="12"/>
      <c r="M27" s="12"/>
      <c r="N27" s="6"/>
      <c r="O27" s="6"/>
      <c r="P27" s="6"/>
    </row>
    <row r="28" spans="1:16" ht="15.75" x14ac:dyDescent="0.25">
      <c r="A28" s="37" t="s">
        <v>39</v>
      </c>
      <c r="D28" s="13" t="s">
        <v>79</v>
      </c>
      <c r="E28" s="15">
        <v>264</v>
      </c>
      <c r="F28" s="15">
        <v>203</v>
      </c>
      <c r="G28" s="12"/>
      <c r="H28" s="12"/>
      <c r="I28" s="12"/>
      <c r="J28" s="12"/>
      <c r="K28" s="12"/>
      <c r="L28" s="12"/>
      <c r="M28" s="12"/>
      <c r="N28" s="6"/>
      <c r="O28" s="6"/>
      <c r="P28" s="6"/>
    </row>
    <row r="29" spans="1:16" ht="15.75" x14ac:dyDescent="0.25">
      <c r="A29" s="38" t="s">
        <v>40</v>
      </c>
      <c r="D29" s="14" t="s">
        <v>80</v>
      </c>
      <c r="E29" s="16">
        <v>294</v>
      </c>
      <c r="F29" s="16">
        <v>324</v>
      </c>
      <c r="G29" s="12"/>
      <c r="H29" s="12"/>
      <c r="I29" s="12"/>
      <c r="J29" s="12"/>
      <c r="K29" s="12"/>
      <c r="L29" s="12"/>
      <c r="M29" s="12"/>
      <c r="N29" s="6"/>
      <c r="O29" s="6"/>
      <c r="P29" s="6"/>
    </row>
    <row r="30" spans="1:16" ht="15.75" x14ac:dyDescent="0.25">
      <c r="A30" s="38" t="s">
        <v>41</v>
      </c>
      <c r="D30" s="13" t="s">
        <v>81</v>
      </c>
      <c r="E30" s="15">
        <v>325</v>
      </c>
      <c r="F30" s="15">
        <v>354</v>
      </c>
      <c r="G30" s="12"/>
      <c r="H30" s="12"/>
      <c r="I30" s="12"/>
      <c r="J30" s="12"/>
      <c r="K30" s="12"/>
      <c r="L30" s="12"/>
      <c r="M30" s="12"/>
      <c r="N30" s="6"/>
      <c r="O30" s="6"/>
      <c r="P30" s="6"/>
    </row>
    <row r="31" spans="1:16" ht="15.75" x14ac:dyDescent="0.25">
      <c r="A31" s="38" t="s">
        <v>42</v>
      </c>
      <c r="D31" s="14" t="s">
        <v>89</v>
      </c>
      <c r="E31" s="16">
        <v>355</v>
      </c>
      <c r="F31" s="16">
        <v>385</v>
      </c>
      <c r="G31" s="12"/>
      <c r="H31" s="12"/>
      <c r="I31" s="12"/>
      <c r="J31" s="12"/>
      <c r="K31" s="12"/>
      <c r="L31" s="12"/>
      <c r="M31" s="12"/>
      <c r="N31" s="6"/>
      <c r="O31" s="6"/>
      <c r="P31" s="6"/>
    </row>
    <row r="32" spans="1:16" ht="15.75" x14ac:dyDescent="0.25">
      <c r="A32" s="38" t="s">
        <v>66</v>
      </c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6"/>
      <c r="O32" s="6"/>
      <c r="P32" s="6"/>
    </row>
    <row r="33" spans="1:19" ht="15.75" x14ac:dyDescent="0.25">
      <c r="A33" s="38" t="s">
        <v>67</v>
      </c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6"/>
      <c r="O33" s="6"/>
      <c r="P33" s="6"/>
    </row>
    <row r="34" spans="1:19" ht="15.75" x14ac:dyDescent="0.25">
      <c r="A34" s="39" t="s">
        <v>122</v>
      </c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6"/>
      <c r="O34" s="6"/>
      <c r="P34" s="6"/>
    </row>
    <row r="35" spans="1:19" ht="15.75" x14ac:dyDescent="0.25">
      <c r="A35" s="39" t="s">
        <v>121</v>
      </c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6"/>
      <c r="O35" s="6"/>
      <c r="P35" s="6"/>
    </row>
    <row r="36" spans="1:19" ht="15.75" x14ac:dyDescent="0.25">
      <c r="A36" s="39" t="s">
        <v>109</v>
      </c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6"/>
      <c r="O36" s="6"/>
      <c r="P36" s="6"/>
    </row>
    <row r="37" spans="1:19" ht="15.75" x14ac:dyDescent="0.25">
      <c r="A37" s="39" t="s">
        <v>116</v>
      </c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6"/>
      <c r="O37" s="6"/>
      <c r="P37" s="6"/>
    </row>
    <row r="38" spans="1:19" ht="15.75" x14ac:dyDescent="0.25">
      <c r="A38" s="39" t="s">
        <v>91</v>
      </c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6"/>
      <c r="O38" s="6"/>
      <c r="P38" s="6"/>
    </row>
    <row r="39" spans="1:19" ht="15.75" x14ac:dyDescent="0.25">
      <c r="A39" s="40" t="s">
        <v>43</v>
      </c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6"/>
      <c r="O39" s="6"/>
      <c r="P39" s="6"/>
    </row>
    <row r="40" spans="1:19" ht="15.75" x14ac:dyDescent="0.25">
      <c r="A40" s="40" t="s">
        <v>44</v>
      </c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6"/>
      <c r="O40" s="6"/>
      <c r="P40" s="6"/>
    </row>
    <row r="41" spans="1:19" ht="15.75" x14ac:dyDescent="0.25">
      <c r="A41" s="40" t="s">
        <v>45</v>
      </c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6"/>
      <c r="O41" s="6"/>
      <c r="P41" s="6"/>
    </row>
    <row r="42" spans="1:19" ht="15.75" x14ac:dyDescent="0.25">
      <c r="A42" s="40" t="s">
        <v>46</v>
      </c>
      <c r="K42" s="12"/>
      <c r="N42" s="6"/>
      <c r="O42" s="6"/>
      <c r="P42" s="6"/>
    </row>
    <row r="43" spans="1:19" x14ac:dyDescent="0.25">
      <c r="A43" s="40" t="s">
        <v>47</v>
      </c>
      <c r="N43" s="6"/>
      <c r="O43" s="6"/>
      <c r="P43" s="6"/>
    </row>
    <row r="44" spans="1:19" x14ac:dyDescent="0.25">
      <c r="A44" s="40" t="s">
        <v>48</v>
      </c>
      <c r="N44" s="6"/>
      <c r="O44" s="6"/>
      <c r="P44" s="6"/>
    </row>
    <row r="45" spans="1:19" x14ac:dyDescent="0.25">
      <c r="A45" s="40" t="s">
        <v>49</v>
      </c>
      <c r="N45" s="6"/>
      <c r="O45" s="6"/>
      <c r="P45" s="6"/>
    </row>
    <row r="46" spans="1:19" x14ac:dyDescent="0.25">
      <c r="A46" s="40" t="s">
        <v>50</v>
      </c>
      <c r="N46" s="6"/>
      <c r="O46" s="6"/>
      <c r="P46" s="6"/>
    </row>
    <row r="47" spans="1:19" x14ac:dyDescent="0.25">
      <c r="A47" s="41" t="s">
        <v>88</v>
      </c>
      <c r="N47" s="6"/>
      <c r="O47" s="6"/>
      <c r="S47" s="6"/>
    </row>
    <row r="48" spans="1:19" s="6" customFormat="1" x14ac:dyDescent="0.25">
      <c r="A48" s="38" t="s">
        <v>51</v>
      </c>
    </row>
    <row r="49" spans="1:19" s="6" customFormat="1" x14ac:dyDescent="0.25">
      <c r="A49" s="39" t="s">
        <v>110</v>
      </c>
      <c r="N49" s="7"/>
    </row>
    <row r="50" spans="1:19" s="6" customFormat="1" x14ac:dyDescent="0.25">
      <c r="A50" s="39" t="s">
        <v>95</v>
      </c>
      <c r="N50" s="7"/>
      <c r="S50"/>
    </row>
    <row r="51" spans="1:19" x14ac:dyDescent="0.25">
      <c r="A51" s="38" t="s">
        <v>55</v>
      </c>
    </row>
    <row r="52" spans="1:19" x14ac:dyDescent="0.25">
      <c r="A52" s="38" t="s">
        <v>56</v>
      </c>
    </row>
    <row r="53" spans="1:19" x14ac:dyDescent="0.25">
      <c r="A53" s="38" t="s">
        <v>57</v>
      </c>
    </row>
    <row r="54" spans="1:19" x14ac:dyDescent="0.25">
      <c r="A54" s="38" t="s">
        <v>58</v>
      </c>
    </row>
    <row r="55" spans="1:19" x14ac:dyDescent="0.25">
      <c r="A55" s="39" t="s">
        <v>115</v>
      </c>
    </row>
    <row r="56" spans="1:19" x14ac:dyDescent="0.25">
      <c r="A56" s="39" t="s">
        <v>112</v>
      </c>
    </row>
    <row r="57" spans="1:19" x14ac:dyDescent="0.25">
      <c r="A57" s="39" t="s">
        <v>113</v>
      </c>
    </row>
    <row r="58" spans="1:19" x14ac:dyDescent="0.25">
      <c r="A58" s="39" t="s">
        <v>114</v>
      </c>
    </row>
    <row r="59" spans="1:19" x14ac:dyDescent="0.25">
      <c r="A59" s="38" t="s">
        <v>52</v>
      </c>
    </row>
    <row r="60" spans="1:19" x14ac:dyDescent="0.25">
      <c r="A60" s="38" t="s">
        <v>53</v>
      </c>
    </row>
    <row r="61" spans="1:19" x14ac:dyDescent="0.25">
      <c r="A61" s="38" t="s">
        <v>54</v>
      </c>
    </row>
    <row r="63" spans="1:19" x14ac:dyDescent="0.25">
      <c r="S63" s="6"/>
    </row>
    <row r="64" spans="1:19" s="6" customFormat="1" x14ac:dyDescent="0.25">
      <c r="A64" s="2"/>
      <c r="S64"/>
    </row>
    <row r="67" spans="1:19" x14ac:dyDescent="0.25">
      <c r="S67" s="6"/>
    </row>
    <row r="68" spans="1:19" s="6" customFormat="1" x14ac:dyDescent="0.25">
      <c r="A68" s="2"/>
      <c r="S68"/>
    </row>
  </sheetData>
  <pageMargins left="0.70866141732283472" right="0.70866141732283472" top="0.74803149606299213" bottom="0.74803149606299213" header="0.31496062992125984" footer="0.31496062992125984"/>
  <pageSetup paperSize="9" scale="83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Horaire</vt:lpstr>
      <vt:lpstr>Feuil2</vt:lpstr>
      <vt:lpstr>c_code</vt:lpstr>
      <vt:lpstr>D_code</vt:lpstr>
      <vt:lpstr>Horaire!Impression_des_titres</vt:lpstr>
      <vt:lpstr>Feuil2!Zone_d_impression</vt:lpstr>
      <vt:lpstr>Horaire!Zone_d_impression</vt:lpstr>
    </vt:vector>
  </TitlesOfParts>
  <Company>Ville de Geneve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Ville de Geneve</dc:creator>
  <cp:lastModifiedBy>Ville de Geneve</cp:lastModifiedBy>
  <cp:lastPrinted>2016-06-02T13:34:30Z</cp:lastPrinted>
  <dcterms:created xsi:type="dcterms:W3CDTF">2012-12-07T14:17:33Z</dcterms:created>
  <dcterms:modified xsi:type="dcterms:W3CDTF">2016-06-05T20:57:05Z</dcterms:modified>
</cp:coreProperties>
</file>