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reira\Desktop\"/>
    </mc:Choice>
  </mc:AlternateContent>
  <bookViews>
    <workbookView xWindow="0" yWindow="0" windowWidth="24000" windowHeight="9735"/>
  </bookViews>
  <sheets>
    <sheet name="Planning" sheetId="1" r:id="rId1"/>
    <sheet name="Calendrier" sheetId="4" r:id="rId2"/>
    <sheet name="Feuil1" sheetId="6" r:id="rId3"/>
    <sheet name="dates" sheetId="7" r:id="rId4"/>
  </sheets>
  <externalReferences>
    <externalReference r:id="rId5"/>
    <externalReference r:id="rId6"/>
  </externalReferences>
  <definedNames>
    <definedName name="_xlnm._FilterDatabase" localSheetId="1" hidden="1">Calendrier!$B$4:$E$406</definedName>
    <definedName name="_xlnm._FilterDatabase" localSheetId="0" hidden="1">Planning!$A$4:$AO$30</definedName>
    <definedName name="CléCongés">[1]Janvier!$G$18</definedName>
    <definedName name="CléMaladie">[1]Janvier!$O$18</definedName>
    <definedName name="CléPersonnalisée1">[1]Janvier!$S$18</definedName>
    <definedName name="CléPersonnalisée2">[1]Janvier!$W$18</definedName>
    <definedName name="CléPersonnelle">[1]Janvier!$G$20</definedName>
    <definedName name="DATE">Calendrier!$B$5:$B$406</definedName>
    <definedName name="dates">Calendrier!$E$5:$F$406</definedName>
    <definedName name="débmois">Calendrier!$G$5:$H$16</definedName>
    <definedName name="début">Calendrier!$B$14</definedName>
    <definedName name="desabs">#REF!</definedName>
    <definedName name="Employé">#REF!</definedName>
    <definedName name="Feries">[2]Données!$B$2:$B$15</definedName>
    <definedName name="fin">Calendrier!$B$401</definedName>
    <definedName name="_xlnm.Print_Titles" localSheetId="0">Planning!$1:$6</definedName>
    <definedName name="jf">Calendrier!$M$5:$N$18</definedName>
    <definedName name="jfdate">Calendrier!$M$5:$M$18</definedName>
    <definedName name="JJMM">Calendrier!$E$36:$E$406</definedName>
    <definedName name="jourabbrege">Calendrier!$J$5:$K$11</definedName>
    <definedName name="jourabbregé">Calendrier!$J$5:$K$11</definedName>
    <definedName name="LONGDATE">Calendrier!$B$5:$B$406</definedName>
    <definedName name="mois">Calendrier!$H$5:$H$17</definedName>
    <definedName name="NomMois" localSheetId="0">Planning!#REF!</definedName>
    <definedName name="Z_362D50B7_33B7_4EFC_A58C_F34EA5393DBC_.wvu.Cols" localSheetId="1" hidden="1">Calendrier!$C:$C,Calendrier!$G:$H,Calendrier!$J:$K</definedName>
    <definedName name="Z_362D50B7_33B7_4EFC_A58C_F34EA5393DBC_.wvu.Cols" localSheetId="0" hidden="1">Planning!#REF!</definedName>
    <definedName name="Z_362D50B7_33B7_4EFC_A58C_F34EA5393DBC_.wvu.FilterData" localSheetId="1" hidden="1">Calendrier!$B$4:$E$406</definedName>
    <definedName name="Z_362D50B7_33B7_4EFC_A58C_F34EA5393DBC_.wvu.FilterData" localSheetId="0" hidden="1">Planning!$A$6:$A$30</definedName>
    <definedName name="Z_362D50B7_33B7_4EFC_A58C_F34EA5393DBC_.wvu.PrintArea" localSheetId="0" hidden="1">Planning!$A:$AL</definedName>
    <definedName name="Z_362D50B7_33B7_4EFC_A58C_F34EA5393DBC_.wvu.PrintTitles" localSheetId="0" hidden="1">Planning!$6:$6</definedName>
    <definedName name="Z_EB37BC58_7C8F_4B52_897D_04943C19F4A6_.wvu.FilterData" localSheetId="1" hidden="1">Calendrier!$B$4:$E$406</definedName>
    <definedName name="Z_EB37BC58_7C8F_4B52_897D_04943C19F4A6_.wvu.FilterData" localSheetId="0" hidden="1">Planning!$A$6:$A$6</definedName>
    <definedName name="Z_EB37BC58_7C8F_4B52_897D_04943C19F4A6_.wvu.PrintTitles" localSheetId="0" hidden="1">Planning!$4:$6</definedName>
    <definedName name="_xlnm.Print_Area" localSheetId="0">Planning!$A$1:$AM$34</definedName>
  </definedNames>
  <calcPr calcId="152511"/>
  <customWorkbookViews>
    <customWorkbookView name="E" guid="{EB37BC58-7C8F-4B52-897D-04943C19F4A6}" maximized="1" windowWidth="1436" windowHeight="669" activeSheetId="1"/>
    <customWorkbookView name="Teresa Ferreira - Affichage personnalisé" guid="{362D50B7-33B7-4EFC-A58C-F34EA5393DBC}" mergeInterval="0" personalView="1" maximized="1" xWindow="1" yWindow="1" windowWidth="1916" windowHeight="850" activeSheetId="3"/>
  </customWorkbookViews>
</workbook>
</file>

<file path=xl/calcChain.xml><?xml version="1.0" encoding="utf-8"?>
<calcChain xmlns="http://schemas.openxmlformats.org/spreadsheetml/2006/main">
  <c r="A10" i="1" l="1"/>
  <c r="A12" i="1"/>
  <c r="A14" i="1"/>
  <c r="A16" i="1"/>
  <c r="A18" i="1"/>
  <c r="A20" i="1"/>
  <c r="A22" i="1"/>
  <c r="A24" i="1"/>
  <c r="A26" i="1"/>
  <c r="A28" i="1"/>
  <c r="A30" i="1"/>
  <c r="A8" i="1"/>
  <c r="B15" i="6"/>
  <c r="B14" i="6"/>
  <c r="B13" i="6"/>
  <c r="B12" i="6"/>
  <c r="B11" i="6"/>
  <c r="B7" i="6"/>
  <c r="B6" i="6"/>
  <c r="B4" i="6"/>
  <c r="B9" i="6" s="1"/>
  <c r="B10" i="6" s="1"/>
  <c r="B3" i="6"/>
  <c r="B2" i="6"/>
  <c r="B8" i="6" l="1"/>
  <c r="B5" i="6"/>
  <c r="H8" i="4"/>
  <c r="H5" i="4"/>
  <c r="H6" i="4"/>
  <c r="H7" i="4"/>
  <c r="H9" i="4"/>
  <c r="H10" i="4"/>
  <c r="H11" i="4"/>
  <c r="H12" i="4"/>
  <c r="K1" i="1"/>
  <c r="C5" i="1" s="1"/>
  <c r="E5" i="4"/>
  <c r="E6" i="4"/>
  <c r="E7" i="4"/>
  <c r="B5" i="4"/>
  <c r="D5" i="4"/>
  <c r="F5" i="4"/>
  <c r="B6" i="4"/>
  <c r="D6" i="4"/>
  <c r="F6" i="4"/>
  <c r="B7" i="4"/>
  <c r="D7" i="4"/>
  <c r="F7" i="4"/>
  <c r="E8" i="4"/>
  <c r="B8" i="4"/>
  <c r="D8" i="4"/>
  <c r="F8" i="4"/>
  <c r="E9" i="4"/>
  <c r="B9" i="4"/>
  <c r="D9" i="4"/>
  <c r="F9" i="4"/>
  <c r="E10" i="4"/>
  <c r="B10" i="4"/>
  <c r="D10" i="4"/>
  <c r="F10" i="4"/>
  <c r="E11" i="4"/>
  <c r="B11" i="4"/>
  <c r="D11" i="4"/>
  <c r="F11" i="4"/>
  <c r="E12" i="4"/>
  <c r="B12" i="4"/>
  <c r="D12" i="4"/>
  <c r="F12" i="4"/>
  <c r="E13" i="4"/>
  <c r="B13" i="4"/>
  <c r="D13" i="4"/>
  <c r="F13" i="4"/>
  <c r="E14" i="4"/>
  <c r="B14" i="4"/>
  <c r="D14" i="4"/>
  <c r="F14" i="4"/>
  <c r="E15" i="4"/>
  <c r="B15" i="4"/>
  <c r="D15" i="4"/>
  <c r="F15" i="4"/>
  <c r="E16" i="4"/>
  <c r="B16" i="4"/>
  <c r="D16" i="4"/>
  <c r="F16" i="4"/>
  <c r="E17" i="4"/>
  <c r="B17" i="4"/>
  <c r="D17" i="4"/>
  <c r="F17" i="4"/>
  <c r="E18" i="4"/>
  <c r="B18" i="4"/>
  <c r="D18" i="4"/>
  <c r="F18" i="4"/>
  <c r="E19" i="4"/>
  <c r="B19" i="4"/>
  <c r="D19" i="4"/>
  <c r="F19" i="4"/>
  <c r="E20" i="4"/>
  <c r="B20" i="4"/>
  <c r="D20" i="4"/>
  <c r="F20" i="4"/>
  <c r="E21" i="4"/>
  <c r="B21" i="4"/>
  <c r="D21" i="4"/>
  <c r="F21" i="4"/>
  <c r="E22" i="4"/>
  <c r="B22" i="4"/>
  <c r="D22" i="4"/>
  <c r="F22" i="4"/>
  <c r="E23" i="4"/>
  <c r="B23" i="4"/>
  <c r="D23" i="4"/>
  <c r="F23" i="4"/>
  <c r="E24" i="4"/>
  <c r="B24" i="4"/>
  <c r="D24" i="4"/>
  <c r="F24" i="4"/>
  <c r="E25" i="4"/>
  <c r="B25" i="4"/>
  <c r="D25" i="4"/>
  <c r="F25" i="4"/>
  <c r="E26" i="4"/>
  <c r="B26" i="4"/>
  <c r="D26" i="4"/>
  <c r="F26" i="4"/>
  <c r="E27" i="4"/>
  <c r="B27" i="4"/>
  <c r="D27" i="4"/>
  <c r="F27" i="4"/>
  <c r="E28" i="4"/>
  <c r="B28" i="4"/>
  <c r="D28" i="4"/>
  <c r="F28" i="4"/>
  <c r="E29" i="4"/>
  <c r="B29" i="4"/>
  <c r="D29" i="4"/>
  <c r="F29" i="4"/>
  <c r="E30" i="4"/>
  <c r="B30" i="4"/>
  <c r="D30" i="4"/>
  <c r="F30" i="4"/>
  <c r="E31" i="4"/>
  <c r="B31" i="4"/>
  <c r="D31" i="4"/>
  <c r="F31" i="4"/>
  <c r="E32" i="4"/>
  <c r="B32" i="4"/>
  <c r="D32" i="4"/>
  <c r="F32" i="4"/>
  <c r="E33" i="4"/>
  <c r="B33" i="4"/>
  <c r="D33" i="4"/>
  <c r="F33" i="4"/>
  <c r="E34" i="4"/>
  <c r="B34" i="4"/>
  <c r="D34" i="4"/>
  <c r="F34" i="4"/>
  <c r="E35" i="4"/>
  <c r="B35" i="4"/>
  <c r="D35" i="4"/>
  <c r="F35" i="4"/>
  <c r="E36" i="4"/>
  <c r="B36" i="4"/>
  <c r="D36" i="4"/>
  <c r="F36" i="4"/>
  <c r="E37" i="4"/>
  <c r="B37" i="4"/>
  <c r="D37" i="4"/>
  <c r="F37" i="4"/>
  <c r="E38" i="4"/>
  <c r="B38" i="4"/>
  <c r="D38" i="4"/>
  <c r="F38" i="4"/>
  <c r="E39" i="4"/>
  <c r="B39" i="4"/>
  <c r="D39" i="4"/>
  <c r="F39" i="4"/>
  <c r="E40" i="4"/>
  <c r="B40" i="4"/>
  <c r="D40" i="4"/>
  <c r="F40" i="4"/>
  <c r="E41" i="4"/>
  <c r="B41" i="4"/>
  <c r="D41" i="4"/>
  <c r="F41" i="4"/>
  <c r="E42" i="4"/>
  <c r="B42" i="4"/>
  <c r="D42" i="4"/>
  <c r="F42" i="4"/>
  <c r="E43" i="4"/>
  <c r="B43" i="4"/>
  <c r="D43" i="4"/>
  <c r="F43" i="4"/>
  <c r="E44" i="4"/>
  <c r="B44" i="4"/>
  <c r="D44" i="4"/>
  <c r="F44" i="4"/>
  <c r="E45" i="4"/>
  <c r="B45" i="4"/>
  <c r="D45" i="4"/>
  <c r="F45" i="4"/>
  <c r="E46" i="4"/>
  <c r="B46" i="4"/>
  <c r="D46" i="4"/>
  <c r="F46" i="4"/>
  <c r="E47" i="4"/>
  <c r="B47" i="4"/>
  <c r="D47" i="4"/>
  <c r="F47" i="4"/>
  <c r="E48" i="4"/>
  <c r="B48" i="4"/>
  <c r="D48" i="4"/>
  <c r="F48" i="4"/>
  <c r="E49" i="4"/>
  <c r="B49" i="4"/>
  <c r="D49" i="4"/>
  <c r="F49" i="4"/>
  <c r="E50" i="4"/>
  <c r="B50" i="4"/>
  <c r="D50" i="4"/>
  <c r="F50" i="4"/>
  <c r="E51" i="4"/>
  <c r="B51" i="4"/>
  <c r="D51" i="4"/>
  <c r="F51" i="4"/>
  <c r="E52" i="4"/>
  <c r="B52" i="4"/>
  <c r="D52" i="4"/>
  <c r="F52" i="4"/>
  <c r="E53" i="4"/>
  <c r="B53" i="4"/>
  <c r="D53" i="4"/>
  <c r="F53" i="4"/>
  <c r="E54" i="4"/>
  <c r="B54" i="4"/>
  <c r="D54" i="4"/>
  <c r="F54" i="4"/>
  <c r="E55" i="4"/>
  <c r="B55" i="4"/>
  <c r="D55" i="4"/>
  <c r="F55" i="4"/>
  <c r="E56" i="4"/>
  <c r="B56" i="4"/>
  <c r="D56" i="4"/>
  <c r="F56" i="4"/>
  <c r="E57" i="4"/>
  <c r="B57" i="4"/>
  <c r="D57" i="4"/>
  <c r="F57" i="4"/>
  <c r="E58" i="4"/>
  <c r="B58" i="4"/>
  <c r="D58" i="4"/>
  <c r="F58" i="4"/>
  <c r="E59" i="4"/>
  <c r="B59" i="4"/>
  <c r="D59" i="4"/>
  <c r="F59" i="4"/>
  <c r="E60" i="4"/>
  <c r="B60" i="4"/>
  <c r="D60" i="4"/>
  <c r="F60" i="4"/>
  <c r="E61" i="4"/>
  <c r="B61" i="4"/>
  <c r="D61" i="4"/>
  <c r="F61" i="4"/>
  <c r="E62" i="4"/>
  <c r="B62" i="4"/>
  <c r="D62" i="4"/>
  <c r="F62" i="4"/>
  <c r="E63" i="4"/>
  <c r="B63" i="4"/>
  <c r="D63" i="4"/>
  <c r="F63" i="4"/>
  <c r="E64" i="4"/>
  <c r="B64" i="4"/>
  <c r="D64" i="4"/>
  <c r="F64" i="4"/>
  <c r="E65" i="4"/>
  <c r="B65" i="4"/>
  <c r="D65" i="4"/>
  <c r="F65" i="4"/>
  <c r="E66" i="4"/>
  <c r="B66" i="4"/>
  <c r="D66" i="4"/>
  <c r="F66" i="4"/>
  <c r="E67" i="4"/>
  <c r="B67" i="4"/>
  <c r="D67" i="4"/>
  <c r="F67" i="4"/>
  <c r="E68" i="4"/>
  <c r="B68" i="4"/>
  <c r="D68" i="4"/>
  <c r="F68" i="4"/>
  <c r="E69" i="4"/>
  <c r="B69" i="4"/>
  <c r="D69" i="4"/>
  <c r="F69" i="4"/>
  <c r="E70" i="4"/>
  <c r="B70" i="4"/>
  <c r="D70" i="4"/>
  <c r="F70" i="4"/>
  <c r="E71" i="4"/>
  <c r="B71" i="4"/>
  <c r="D71" i="4"/>
  <c r="F71" i="4"/>
  <c r="E72" i="4"/>
  <c r="B72" i="4"/>
  <c r="D72" i="4"/>
  <c r="F72" i="4"/>
  <c r="E73" i="4"/>
  <c r="B73" i="4"/>
  <c r="D73" i="4"/>
  <c r="F73" i="4"/>
  <c r="E74" i="4"/>
  <c r="B74" i="4"/>
  <c r="D74" i="4"/>
  <c r="F74" i="4"/>
  <c r="E75" i="4"/>
  <c r="B75" i="4"/>
  <c r="D75" i="4"/>
  <c r="F75" i="4"/>
  <c r="E76" i="4"/>
  <c r="B76" i="4"/>
  <c r="D76" i="4"/>
  <c r="F76" i="4"/>
  <c r="E77" i="4"/>
  <c r="B77" i="4"/>
  <c r="D77" i="4"/>
  <c r="F77" i="4"/>
  <c r="E78" i="4"/>
  <c r="B78" i="4"/>
  <c r="D78" i="4"/>
  <c r="F78" i="4"/>
  <c r="E79" i="4"/>
  <c r="B79" i="4"/>
  <c r="D79" i="4"/>
  <c r="F79" i="4"/>
  <c r="E80" i="4"/>
  <c r="B80" i="4"/>
  <c r="D80" i="4"/>
  <c r="F80" i="4"/>
  <c r="E81" i="4"/>
  <c r="B81" i="4"/>
  <c r="D81" i="4"/>
  <c r="F81" i="4"/>
  <c r="E82" i="4"/>
  <c r="B82" i="4"/>
  <c r="D82" i="4"/>
  <c r="F82" i="4"/>
  <c r="E83" i="4"/>
  <c r="B83" i="4"/>
  <c r="D83" i="4"/>
  <c r="F83" i="4"/>
  <c r="E84" i="4"/>
  <c r="B84" i="4"/>
  <c r="D84" i="4"/>
  <c r="F84" i="4"/>
  <c r="E85" i="4"/>
  <c r="B85" i="4"/>
  <c r="D85" i="4"/>
  <c r="F85" i="4"/>
  <c r="E86" i="4"/>
  <c r="B86" i="4"/>
  <c r="D86" i="4"/>
  <c r="F86" i="4"/>
  <c r="E87" i="4"/>
  <c r="B87" i="4"/>
  <c r="D87" i="4"/>
  <c r="F87" i="4"/>
  <c r="E88" i="4"/>
  <c r="B88" i="4"/>
  <c r="D88" i="4"/>
  <c r="F88" i="4"/>
  <c r="E89" i="4"/>
  <c r="B89" i="4"/>
  <c r="D89" i="4"/>
  <c r="F89" i="4"/>
  <c r="E90" i="4"/>
  <c r="B90" i="4"/>
  <c r="D90" i="4"/>
  <c r="F90" i="4"/>
  <c r="E91" i="4"/>
  <c r="B91" i="4"/>
  <c r="D91" i="4"/>
  <c r="F91" i="4"/>
  <c r="E92" i="4"/>
  <c r="B92" i="4"/>
  <c r="D92" i="4"/>
  <c r="F92" i="4"/>
  <c r="E93" i="4"/>
  <c r="B93" i="4"/>
  <c r="D93" i="4"/>
  <c r="F93" i="4"/>
  <c r="E94" i="4"/>
  <c r="B94" i="4"/>
  <c r="D94" i="4"/>
  <c r="F94" i="4"/>
  <c r="E95" i="4"/>
  <c r="B95" i="4"/>
  <c r="D95" i="4"/>
  <c r="F95" i="4"/>
  <c r="E96" i="4"/>
  <c r="B96" i="4"/>
  <c r="D96" i="4"/>
  <c r="F96" i="4"/>
  <c r="E97" i="4"/>
  <c r="B97" i="4"/>
  <c r="D97" i="4"/>
  <c r="F97" i="4"/>
  <c r="E98" i="4"/>
  <c r="B98" i="4"/>
  <c r="D98" i="4"/>
  <c r="F98" i="4"/>
  <c r="E99" i="4"/>
  <c r="B99" i="4"/>
  <c r="D99" i="4"/>
  <c r="F99" i="4"/>
  <c r="E100" i="4"/>
  <c r="B100" i="4"/>
  <c r="D100" i="4"/>
  <c r="F100" i="4"/>
  <c r="E101" i="4"/>
  <c r="B101" i="4"/>
  <c r="D101" i="4"/>
  <c r="F101" i="4"/>
  <c r="E102" i="4"/>
  <c r="B102" i="4"/>
  <c r="D102" i="4"/>
  <c r="F102" i="4"/>
  <c r="E103" i="4"/>
  <c r="B103" i="4"/>
  <c r="D103" i="4"/>
  <c r="F103" i="4"/>
  <c r="E104" i="4"/>
  <c r="B104" i="4"/>
  <c r="D104" i="4"/>
  <c r="F104" i="4"/>
  <c r="E105" i="4"/>
  <c r="B105" i="4"/>
  <c r="D105" i="4"/>
  <c r="F105" i="4"/>
  <c r="E106" i="4"/>
  <c r="B106" i="4"/>
  <c r="D106" i="4"/>
  <c r="F106" i="4"/>
  <c r="E107" i="4"/>
  <c r="B107" i="4"/>
  <c r="D107" i="4"/>
  <c r="F107" i="4"/>
  <c r="E108" i="4"/>
  <c r="B108" i="4"/>
  <c r="D108" i="4"/>
  <c r="F108" i="4"/>
  <c r="E109" i="4"/>
  <c r="B109" i="4"/>
  <c r="D109" i="4"/>
  <c r="F109" i="4"/>
  <c r="E110" i="4"/>
  <c r="B110" i="4"/>
  <c r="D110" i="4"/>
  <c r="F110" i="4"/>
  <c r="E111" i="4"/>
  <c r="B111" i="4"/>
  <c r="D111" i="4"/>
  <c r="F111" i="4"/>
  <c r="E112" i="4"/>
  <c r="B112" i="4"/>
  <c r="D112" i="4"/>
  <c r="F112" i="4"/>
  <c r="E113" i="4"/>
  <c r="B113" i="4"/>
  <c r="D113" i="4"/>
  <c r="F113" i="4"/>
  <c r="E114" i="4"/>
  <c r="B114" i="4"/>
  <c r="D114" i="4"/>
  <c r="F114" i="4"/>
  <c r="E115" i="4"/>
  <c r="B115" i="4"/>
  <c r="D115" i="4"/>
  <c r="F115" i="4"/>
  <c r="E116" i="4"/>
  <c r="B116" i="4"/>
  <c r="D116" i="4"/>
  <c r="F116" i="4"/>
  <c r="E117" i="4"/>
  <c r="B117" i="4"/>
  <c r="D117" i="4"/>
  <c r="F117" i="4"/>
  <c r="E118" i="4"/>
  <c r="B118" i="4"/>
  <c r="D118" i="4"/>
  <c r="F118" i="4"/>
  <c r="E119" i="4"/>
  <c r="B119" i="4"/>
  <c r="D119" i="4"/>
  <c r="F119" i="4"/>
  <c r="E120" i="4"/>
  <c r="B120" i="4"/>
  <c r="D120" i="4"/>
  <c r="F120" i="4"/>
  <c r="E121" i="4"/>
  <c r="B121" i="4"/>
  <c r="D121" i="4"/>
  <c r="F121" i="4"/>
  <c r="E122" i="4"/>
  <c r="B122" i="4"/>
  <c r="D122" i="4"/>
  <c r="F122" i="4"/>
  <c r="E123" i="4"/>
  <c r="B123" i="4"/>
  <c r="D123" i="4"/>
  <c r="F123" i="4"/>
  <c r="E124" i="4"/>
  <c r="B124" i="4"/>
  <c r="D124" i="4"/>
  <c r="F124" i="4"/>
  <c r="E125" i="4"/>
  <c r="B125" i="4"/>
  <c r="D125" i="4"/>
  <c r="F125" i="4"/>
  <c r="E126" i="4"/>
  <c r="B126" i="4"/>
  <c r="D126" i="4"/>
  <c r="F126" i="4"/>
  <c r="E127" i="4"/>
  <c r="B127" i="4"/>
  <c r="D127" i="4"/>
  <c r="F127" i="4"/>
  <c r="E128" i="4"/>
  <c r="B128" i="4"/>
  <c r="D128" i="4"/>
  <c r="F128" i="4"/>
  <c r="E129" i="4"/>
  <c r="B129" i="4"/>
  <c r="D129" i="4"/>
  <c r="F129" i="4"/>
  <c r="E130" i="4"/>
  <c r="B130" i="4"/>
  <c r="D130" i="4"/>
  <c r="F130" i="4"/>
  <c r="E131" i="4"/>
  <c r="B131" i="4"/>
  <c r="D131" i="4"/>
  <c r="F131" i="4"/>
  <c r="E132" i="4"/>
  <c r="B132" i="4"/>
  <c r="D132" i="4"/>
  <c r="F132" i="4"/>
  <c r="E133" i="4"/>
  <c r="B133" i="4"/>
  <c r="D133" i="4"/>
  <c r="F133" i="4"/>
  <c r="E134" i="4"/>
  <c r="B134" i="4"/>
  <c r="D134" i="4"/>
  <c r="F134" i="4"/>
  <c r="E135" i="4"/>
  <c r="B135" i="4"/>
  <c r="D135" i="4"/>
  <c r="F135" i="4"/>
  <c r="E136" i="4"/>
  <c r="B136" i="4"/>
  <c r="D136" i="4"/>
  <c r="F136" i="4"/>
  <c r="E137" i="4"/>
  <c r="B137" i="4"/>
  <c r="D137" i="4"/>
  <c r="F137" i="4"/>
  <c r="E138" i="4"/>
  <c r="B138" i="4"/>
  <c r="D138" i="4"/>
  <c r="F138" i="4"/>
  <c r="E139" i="4"/>
  <c r="B139" i="4"/>
  <c r="D139" i="4"/>
  <c r="F139" i="4"/>
  <c r="E140" i="4"/>
  <c r="B140" i="4"/>
  <c r="D140" i="4"/>
  <c r="F140" i="4"/>
  <c r="E141" i="4"/>
  <c r="B141" i="4"/>
  <c r="D141" i="4"/>
  <c r="F141" i="4"/>
  <c r="E142" i="4"/>
  <c r="B142" i="4"/>
  <c r="D142" i="4"/>
  <c r="F142" i="4"/>
  <c r="E143" i="4"/>
  <c r="B143" i="4"/>
  <c r="D143" i="4"/>
  <c r="F143" i="4"/>
  <c r="E144" i="4"/>
  <c r="B144" i="4"/>
  <c r="D144" i="4"/>
  <c r="F144" i="4"/>
  <c r="E145" i="4"/>
  <c r="B145" i="4"/>
  <c r="D145" i="4"/>
  <c r="F145" i="4"/>
  <c r="E146" i="4"/>
  <c r="B146" i="4"/>
  <c r="D146" i="4"/>
  <c r="F146" i="4"/>
  <c r="E147" i="4"/>
  <c r="B147" i="4"/>
  <c r="D147" i="4"/>
  <c r="F147" i="4"/>
  <c r="E148" i="4"/>
  <c r="B148" i="4"/>
  <c r="D148" i="4"/>
  <c r="F148" i="4"/>
  <c r="E149" i="4"/>
  <c r="B149" i="4"/>
  <c r="D149" i="4"/>
  <c r="F149" i="4"/>
  <c r="E150" i="4"/>
  <c r="B150" i="4"/>
  <c r="D150" i="4"/>
  <c r="F150" i="4"/>
  <c r="E151" i="4"/>
  <c r="B151" i="4"/>
  <c r="D151" i="4"/>
  <c r="F151" i="4"/>
  <c r="E152" i="4"/>
  <c r="B152" i="4"/>
  <c r="D152" i="4"/>
  <c r="F152" i="4"/>
  <c r="E153" i="4"/>
  <c r="B153" i="4"/>
  <c r="D153" i="4"/>
  <c r="F153" i="4"/>
  <c r="E154" i="4"/>
  <c r="B154" i="4"/>
  <c r="D154" i="4"/>
  <c r="F154" i="4"/>
  <c r="E155" i="4"/>
  <c r="B155" i="4"/>
  <c r="D155" i="4"/>
  <c r="F155" i="4"/>
  <c r="E156" i="4"/>
  <c r="B156" i="4"/>
  <c r="D156" i="4"/>
  <c r="F156" i="4"/>
  <c r="E157" i="4"/>
  <c r="B157" i="4"/>
  <c r="D157" i="4"/>
  <c r="F157" i="4"/>
  <c r="E158" i="4"/>
  <c r="B158" i="4"/>
  <c r="D158" i="4"/>
  <c r="F158" i="4"/>
  <c r="E159" i="4"/>
  <c r="B159" i="4"/>
  <c r="D159" i="4"/>
  <c r="F159" i="4"/>
  <c r="E160" i="4"/>
  <c r="B160" i="4"/>
  <c r="D160" i="4"/>
  <c r="F160" i="4"/>
  <c r="E161" i="4"/>
  <c r="B161" i="4"/>
  <c r="D161" i="4"/>
  <c r="F161" i="4"/>
  <c r="E162" i="4"/>
  <c r="B162" i="4"/>
  <c r="D162" i="4"/>
  <c r="F162" i="4"/>
  <c r="E163" i="4"/>
  <c r="B163" i="4"/>
  <c r="D163" i="4"/>
  <c r="F163" i="4"/>
  <c r="E164" i="4"/>
  <c r="B164" i="4"/>
  <c r="D164" i="4"/>
  <c r="F164" i="4"/>
  <c r="E165" i="4"/>
  <c r="B165" i="4"/>
  <c r="D165" i="4"/>
  <c r="F165" i="4"/>
  <c r="E166" i="4"/>
  <c r="B166" i="4"/>
  <c r="D166" i="4"/>
  <c r="F166" i="4"/>
  <c r="E167" i="4"/>
  <c r="B167" i="4"/>
  <c r="D167" i="4"/>
  <c r="F167" i="4"/>
  <c r="E168" i="4"/>
  <c r="B168" i="4"/>
  <c r="D168" i="4"/>
  <c r="F168" i="4"/>
  <c r="E169" i="4"/>
  <c r="B169" i="4"/>
  <c r="D169" i="4"/>
  <c r="F169" i="4"/>
  <c r="E170" i="4"/>
  <c r="B170" i="4"/>
  <c r="D170" i="4"/>
  <c r="F170" i="4"/>
  <c r="E171" i="4"/>
  <c r="B171" i="4"/>
  <c r="D171" i="4"/>
  <c r="F171" i="4"/>
  <c r="E172" i="4"/>
  <c r="B172" i="4"/>
  <c r="D172" i="4"/>
  <c r="F172" i="4"/>
  <c r="E173" i="4"/>
  <c r="B173" i="4"/>
  <c r="D173" i="4"/>
  <c r="F173" i="4"/>
  <c r="E174" i="4"/>
  <c r="B174" i="4"/>
  <c r="D174" i="4"/>
  <c r="F174" i="4"/>
  <c r="E175" i="4"/>
  <c r="B175" i="4"/>
  <c r="D175" i="4"/>
  <c r="F175" i="4"/>
  <c r="E176" i="4"/>
  <c r="B176" i="4"/>
  <c r="D176" i="4"/>
  <c r="F176" i="4"/>
  <c r="E177" i="4"/>
  <c r="B177" i="4"/>
  <c r="D177" i="4"/>
  <c r="F177" i="4"/>
  <c r="E178" i="4"/>
  <c r="B178" i="4"/>
  <c r="D178" i="4"/>
  <c r="F178" i="4"/>
  <c r="E179" i="4"/>
  <c r="B179" i="4"/>
  <c r="D179" i="4"/>
  <c r="F179" i="4"/>
  <c r="E180" i="4"/>
  <c r="B180" i="4"/>
  <c r="D180" i="4"/>
  <c r="F180" i="4"/>
  <c r="E181" i="4"/>
  <c r="B181" i="4"/>
  <c r="D181" i="4"/>
  <c r="F181" i="4"/>
  <c r="E182" i="4"/>
  <c r="B182" i="4"/>
  <c r="D182" i="4"/>
  <c r="F182" i="4"/>
  <c r="E183" i="4"/>
  <c r="B183" i="4"/>
  <c r="D183" i="4"/>
  <c r="F183" i="4"/>
  <c r="E184" i="4"/>
  <c r="B184" i="4"/>
  <c r="D184" i="4"/>
  <c r="F184" i="4"/>
  <c r="E185" i="4"/>
  <c r="B185" i="4"/>
  <c r="D185" i="4"/>
  <c r="F185" i="4"/>
  <c r="E186" i="4"/>
  <c r="B186" i="4"/>
  <c r="D186" i="4"/>
  <c r="F186" i="4"/>
  <c r="E187" i="4"/>
  <c r="B187" i="4"/>
  <c r="D187" i="4"/>
  <c r="F187" i="4"/>
  <c r="E188" i="4"/>
  <c r="B188" i="4"/>
  <c r="D188" i="4"/>
  <c r="F188" i="4"/>
  <c r="E189" i="4"/>
  <c r="B189" i="4"/>
  <c r="D189" i="4"/>
  <c r="F189" i="4"/>
  <c r="E190" i="4"/>
  <c r="B190" i="4"/>
  <c r="D190" i="4"/>
  <c r="F190" i="4"/>
  <c r="E191" i="4"/>
  <c r="B191" i="4"/>
  <c r="D191" i="4"/>
  <c r="F191" i="4"/>
  <c r="E192" i="4"/>
  <c r="B192" i="4"/>
  <c r="D192" i="4"/>
  <c r="F192" i="4"/>
  <c r="E193" i="4"/>
  <c r="B193" i="4"/>
  <c r="D193" i="4"/>
  <c r="F193" i="4"/>
  <c r="E194" i="4"/>
  <c r="B194" i="4"/>
  <c r="D194" i="4"/>
  <c r="F194" i="4"/>
  <c r="E195" i="4"/>
  <c r="B195" i="4"/>
  <c r="D195" i="4"/>
  <c r="F195" i="4"/>
  <c r="E196" i="4"/>
  <c r="B196" i="4"/>
  <c r="D196" i="4"/>
  <c r="F196" i="4"/>
  <c r="E197" i="4"/>
  <c r="B197" i="4"/>
  <c r="D197" i="4"/>
  <c r="F197" i="4"/>
  <c r="E198" i="4"/>
  <c r="B198" i="4"/>
  <c r="D198" i="4"/>
  <c r="F198" i="4"/>
  <c r="E199" i="4"/>
  <c r="B199" i="4"/>
  <c r="D199" i="4"/>
  <c r="F199" i="4"/>
  <c r="E200" i="4"/>
  <c r="B200" i="4"/>
  <c r="D200" i="4"/>
  <c r="F200" i="4"/>
  <c r="E201" i="4"/>
  <c r="B201" i="4"/>
  <c r="D201" i="4"/>
  <c r="F201" i="4"/>
  <c r="E202" i="4"/>
  <c r="B202" i="4"/>
  <c r="D202" i="4"/>
  <c r="F202" i="4"/>
  <c r="E203" i="4"/>
  <c r="B203" i="4"/>
  <c r="D203" i="4"/>
  <c r="F203" i="4"/>
  <c r="E204" i="4"/>
  <c r="B204" i="4"/>
  <c r="D204" i="4"/>
  <c r="F204" i="4"/>
  <c r="E205" i="4"/>
  <c r="B205" i="4"/>
  <c r="D205" i="4"/>
  <c r="F205" i="4"/>
  <c r="E206" i="4"/>
  <c r="B206" i="4"/>
  <c r="D206" i="4"/>
  <c r="F206" i="4"/>
  <c r="E207" i="4"/>
  <c r="B207" i="4"/>
  <c r="D207" i="4"/>
  <c r="F207" i="4"/>
  <c r="E208" i="4"/>
  <c r="B208" i="4"/>
  <c r="D208" i="4"/>
  <c r="F208" i="4"/>
  <c r="E209" i="4"/>
  <c r="B209" i="4"/>
  <c r="D209" i="4"/>
  <c r="F209" i="4"/>
  <c r="E210" i="4"/>
  <c r="B210" i="4"/>
  <c r="D210" i="4"/>
  <c r="F210" i="4"/>
  <c r="E211" i="4"/>
  <c r="B211" i="4"/>
  <c r="D211" i="4"/>
  <c r="F211" i="4"/>
  <c r="E212" i="4"/>
  <c r="B212" i="4"/>
  <c r="D212" i="4"/>
  <c r="F212" i="4"/>
  <c r="E213" i="4"/>
  <c r="B213" i="4"/>
  <c r="D213" i="4"/>
  <c r="F213" i="4"/>
  <c r="E214" i="4"/>
  <c r="B214" i="4"/>
  <c r="D214" i="4"/>
  <c r="F214" i="4"/>
  <c r="E215" i="4"/>
  <c r="B215" i="4"/>
  <c r="D215" i="4"/>
  <c r="F215" i="4"/>
  <c r="E216" i="4"/>
  <c r="B216" i="4"/>
  <c r="D216" i="4"/>
  <c r="F216" i="4"/>
  <c r="E217" i="4"/>
  <c r="B217" i="4"/>
  <c r="D217" i="4"/>
  <c r="F217" i="4"/>
  <c r="E218" i="4"/>
  <c r="B218" i="4"/>
  <c r="D218" i="4"/>
  <c r="F218" i="4"/>
  <c r="E219" i="4"/>
  <c r="B219" i="4"/>
  <c r="D219" i="4"/>
  <c r="F219" i="4"/>
  <c r="E220" i="4"/>
  <c r="B220" i="4"/>
  <c r="D220" i="4"/>
  <c r="F220" i="4"/>
  <c r="E221" i="4"/>
  <c r="B221" i="4"/>
  <c r="D221" i="4"/>
  <c r="F221" i="4"/>
  <c r="E222" i="4"/>
  <c r="B222" i="4"/>
  <c r="D222" i="4"/>
  <c r="F222" i="4"/>
  <c r="E223" i="4"/>
  <c r="B223" i="4"/>
  <c r="D223" i="4"/>
  <c r="F223" i="4"/>
  <c r="E224" i="4"/>
  <c r="B224" i="4"/>
  <c r="D224" i="4"/>
  <c r="F224" i="4"/>
  <c r="E225" i="4"/>
  <c r="B225" i="4"/>
  <c r="D225" i="4"/>
  <c r="F225" i="4"/>
  <c r="E226" i="4"/>
  <c r="B226" i="4"/>
  <c r="D226" i="4"/>
  <c r="F226" i="4"/>
  <c r="E227" i="4"/>
  <c r="B227" i="4"/>
  <c r="D227" i="4"/>
  <c r="F227" i="4"/>
  <c r="E228" i="4"/>
  <c r="B228" i="4"/>
  <c r="D228" i="4"/>
  <c r="F228" i="4"/>
  <c r="E229" i="4"/>
  <c r="B229" i="4"/>
  <c r="D229" i="4"/>
  <c r="F229" i="4"/>
  <c r="E230" i="4"/>
  <c r="B230" i="4"/>
  <c r="D230" i="4"/>
  <c r="F230" i="4"/>
  <c r="E231" i="4"/>
  <c r="B231" i="4"/>
  <c r="D231" i="4"/>
  <c r="F231" i="4"/>
  <c r="E232" i="4"/>
  <c r="B232" i="4"/>
  <c r="D232" i="4"/>
  <c r="F232" i="4"/>
  <c r="E233" i="4"/>
  <c r="B233" i="4"/>
  <c r="D233" i="4"/>
  <c r="F233" i="4"/>
  <c r="E234" i="4"/>
  <c r="B234" i="4"/>
  <c r="D234" i="4"/>
  <c r="F234" i="4"/>
  <c r="E235" i="4"/>
  <c r="B235" i="4"/>
  <c r="D235" i="4"/>
  <c r="F235" i="4"/>
  <c r="E236" i="4"/>
  <c r="B236" i="4"/>
  <c r="D236" i="4"/>
  <c r="F236" i="4"/>
  <c r="E237" i="4"/>
  <c r="B237" i="4"/>
  <c r="D237" i="4"/>
  <c r="F237" i="4"/>
  <c r="E238" i="4"/>
  <c r="B238" i="4"/>
  <c r="D238" i="4"/>
  <c r="F238" i="4"/>
  <c r="E239" i="4"/>
  <c r="B239" i="4"/>
  <c r="D239" i="4"/>
  <c r="F239" i="4"/>
  <c r="E240" i="4"/>
  <c r="B240" i="4"/>
  <c r="D240" i="4"/>
  <c r="F240" i="4"/>
  <c r="E241" i="4"/>
  <c r="B241" i="4"/>
  <c r="D241" i="4"/>
  <c r="F241" i="4"/>
  <c r="E242" i="4"/>
  <c r="B242" i="4"/>
  <c r="D242" i="4"/>
  <c r="F242" i="4"/>
  <c r="E243" i="4"/>
  <c r="B243" i="4"/>
  <c r="D243" i="4"/>
  <c r="F243" i="4"/>
  <c r="E244" i="4"/>
  <c r="B244" i="4"/>
  <c r="D244" i="4"/>
  <c r="F244" i="4"/>
  <c r="E245" i="4"/>
  <c r="B245" i="4"/>
  <c r="D245" i="4"/>
  <c r="F245" i="4"/>
  <c r="E246" i="4"/>
  <c r="B246" i="4"/>
  <c r="D246" i="4"/>
  <c r="F246" i="4"/>
  <c r="E247" i="4"/>
  <c r="B247" i="4"/>
  <c r="D247" i="4"/>
  <c r="F247" i="4"/>
  <c r="E248" i="4"/>
  <c r="B248" i="4"/>
  <c r="D248" i="4"/>
  <c r="F248" i="4"/>
  <c r="E249" i="4"/>
  <c r="B249" i="4"/>
  <c r="D249" i="4"/>
  <c r="F249" i="4"/>
  <c r="E250" i="4"/>
  <c r="B250" i="4"/>
  <c r="D250" i="4"/>
  <c r="F250" i="4"/>
  <c r="E251" i="4"/>
  <c r="B251" i="4"/>
  <c r="D251" i="4"/>
  <c r="F251" i="4"/>
  <c r="E252" i="4"/>
  <c r="B252" i="4"/>
  <c r="D252" i="4"/>
  <c r="F252" i="4"/>
  <c r="E253" i="4"/>
  <c r="B253" i="4"/>
  <c r="D253" i="4"/>
  <c r="F253" i="4"/>
  <c r="E254" i="4"/>
  <c r="B254" i="4"/>
  <c r="D254" i="4"/>
  <c r="F254" i="4"/>
  <c r="E255" i="4"/>
  <c r="B255" i="4"/>
  <c r="D255" i="4"/>
  <c r="F255" i="4"/>
  <c r="E256" i="4"/>
  <c r="B256" i="4"/>
  <c r="D256" i="4"/>
  <c r="F256" i="4"/>
  <c r="E257" i="4"/>
  <c r="B257" i="4"/>
  <c r="D257" i="4"/>
  <c r="F257" i="4"/>
  <c r="E258" i="4"/>
  <c r="B258" i="4"/>
  <c r="D258" i="4"/>
  <c r="F258" i="4"/>
  <c r="E259" i="4"/>
  <c r="B259" i="4"/>
  <c r="D259" i="4"/>
  <c r="F259" i="4"/>
  <c r="E260" i="4"/>
  <c r="B260" i="4"/>
  <c r="D260" i="4"/>
  <c r="F260" i="4"/>
  <c r="E261" i="4"/>
  <c r="B261" i="4"/>
  <c r="D261" i="4"/>
  <c r="F261" i="4"/>
  <c r="E262" i="4"/>
  <c r="B262" i="4"/>
  <c r="D262" i="4"/>
  <c r="F262" i="4"/>
  <c r="E263" i="4"/>
  <c r="B263" i="4"/>
  <c r="D263" i="4"/>
  <c r="F263" i="4"/>
  <c r="E264" i="4"/>
  <c r="B264" i="4"/>
  <c r="D264" i="4"/>
  <c r="F264" i="4"/>
  <c r="E265" i="4"/>
  <c r="B265" i="4"/>
  <c r="D265" i="4"/>
  <c r="F265" i="4"/>
  <c r="E266" i="4"/>
  <c r="B266" i="4"/>
  <c r="D266" i="4"/>
  <c r="F266" i="4"/>
  <c r="E267" i="4"/>
  <c r="B267" i="4"/>
  <c r="D267" i="4"/>
  <c r="F267" i="4"/>
  <c r="E268" i="4"/>
  <c r="B268" i="4"/>
  <c r="D268" i="4"/>
  <c r="F268" i="4"/>
  <c r="E269" i="4"/>
  <c r="B269" i="4"/>
  <c r="D269" i="4"/>
  <c r="F269" i="4"/>
  <c r="E270" i="4"/>
  <c r="B270" i="4"/>
  <c r="D270" i="4"/>
  <c r="F270" i="4"/>
  <c r="E271" i="4"/>
  <c r="B271" i="4"/>
  <c r="D271" i="4"/>
  <c r="F271" i="4"/>
  <c r="E272" i="4"/>
  <c r="B272" i="4"/>
  <c r="D272" i="4"/>
  <c r="F272" i="4"/>
  <c r="E273" i="4"/>
  <c r="B273" i="4"/>
  <c r="D273" i="4"/>
  <c r="F273" i="4"/>
  <c r="E274" i="4"/>
  <c r="B274" i="4"/>
  <c r="D274" i="4"/>
  <c r="F274" i="4"/>
  <c r="E275" i="4"/>
  <c r="B275" i="4"/>
  <c r="D275" i="4"/>
  <c r="F275" i="4"/>
  <c r="E276" i="4"/>
  <c r="B276" i="4"/>
  <c r="D276" i="4"/>
  <c r="F276" i="4"/>
  <c r="E277" i="4"/>
  <c r="B277" i="4"/>
  <c r="D277" i="4"/>
  <c r="F277" i="4"/>
  <c r="E278" i="4"/>
  <c r="B278" i="4"/>
  <c r="D278" i="4"/>
  <c r="F278" i="4"/>
  <c r="E279" i="4"/>
  <c r="B279" i="4"/>
  <c r="D279" i="4"/>
  <c r="F279" i="4"/>
  <c r="E280" i="4"/>
  <c r="B280" i="4"/>
  <c r="D280" i="4"/>
  <c r="F280" i="4"/>
  <c r="E281" i="4"/>
  <c r="B281" i="4"/>
  <c r="D281" i="4"/>
  <c r="F281" i="4"/>
  <c r="E282" i="4"/>
  <c r="B282" i="4"/>
  <c r="D282" i="4"/>
  <c r="F282" i="4"/>
  <c r="E283" i="4"/>
  <c r="B283" i="4"/>
  <c r="D283" i="4"/>
  <c r="F283" i="4"/>
  <c r="E284" i="4"/>
  <c r="B284" i="4"/>
  <c r="D284" i="4"/>
  <c r="F284" i="4"/>
  <c r="E285" i="4"/>
  <c r="B285" i="4"/>
  <c r="D285" i="4"/>
  <c r="F285" i="4"/>
  <c r="E286" i="4"/>
  <c r="B286" i="4"/>
  <c r="D286" i="4"/>
  <c r="F286" i="4"/>
  <c r="E287" i="4"/>
  <c r="B287" i="4"/>
  <c r="D287" i="4"/>
  <c r="F287" i="4"/>
  <c r="E288" i="4"/>
  <c r="B288" i="4"/>
  <c r="D288" i="4"/>
  <c r="F288" i="4"/>
  <c r="E289" i="4"/>
  <c r="B289" i="4"/>
  <c r="D289" i="4"/>
  <c r="F289" i="4"/>
  <c r="E290" i="4"/>
  <c r="B290" i="4"/>
  <c r="D290" i="4"/>
  <c r="F290" i="4"/>
  <c r="E291" i="4"/>
  <c r="B291" i="4"/>
  <c r="D291" i="4"/>
  <c r="F291" i="4"/>
  <c r="E292" i="4"/>
  <c r="B292" i="4"/>
  <c r="D292" i="4"/>
  <c r="F292" i="4"/>
  <c r="E293" i="4"/>
  <c r="B293" i="4"/>
  <c r="D293" i="4"/>
  <c r="F293" i="4"/>
  <c r="E294" i="4"/>
  <c r="B294" i="4"/>
  <c r="D294" i="4"/>
  <c r="F294" i="4"/>
  <c r="E295" i="4"/>
  <c r="B295" i="4"/>
  <c r="D295" i="4"/>
  <c r="F295" i="4"/>
  <c r="E296" i="4"/>
  <c r="B296" i="4"/>
  <c r="D296" i="4"/>
  <c r="F296" i="4"/>
  <c r="E297" i="4"/>
  <c r="B297" i="4"/>
  <c r="D297" i="4"/>
  <c r="F297" i="4"/>
  <c r="E298" i="4"/>
  <c r="B298" i="4"/>
  <c r="D298" i="4"/>
  <c r="F298" i="4"/>
  <c r="E299" i="4"/>
  <c r="B299" i="4"/>
  <c r="D299" i="4"/>
  <c r="F299" i="4"/>
  <c r="E300" i="4"/>
  <c r="B300" i="4"/>
  <c r="D300" i="4"/>
  <c r="F300" i="4"/>
  <c r="E301" i="4"/>
  <c r="B301" i="4"/>
  <c r="D301" i="4"/>
  <c r="F301" i="4"/>
  <c r="E302" i="4"/>
  <c r="B302" i="4"/>
  <c r="D302" i="4"/>
  <c r="F302" i="4"/>
  <c r="E303" i="4"/>
  <c r="B303" i="4"/>
  <c r="D303" i="4"/>
  <c r="F303" i="4"/>
  <c r="E304" i="4"/>
  <c r="B304" i="4"/>
  <c r="D304" i="4"/>
  <c r="F304" i="4"/>
  <c r="E305" i="4"/>
  <c r="B305" i="4"/>
  <c r="D305" i="4"/>
  <c r="F305" i="4"/>
  <c r="E306" i="4"/>
  <c r="B306" i="4"/>
  <c r="D306" i="4"/>
  <c r="F306" i="4"/>
  <c r="E307" i="4"/>
  <c r="B307" i="4"/>
  <c r="D307" i="4"/>
  <c r="F307" i="4"/>
  <c r="E308" i="4"/>
  <c r="B308" i="4"/>
  <c r="D308" i="4"/>
  <c r="F308" i="4"/>
  <c r="E309" i="4"/>
  <c r="B309" i="4"/>
  <c r="D309" i="4"/>
  <c r="F309" i="4"/>
  <c r="E310" i="4"/>
  <c r="B310" i="4"/>
  <c r="D310" i="4"/>
  <c r="F310" i="4"/>
  <c r="E311" i="4"/>
  <c r="B311" i="4"/>
  <c r="D311" i="4"/>
  <c r="F311" i="4"/>
  <c r="E312" i="4"/>
  <c r="B312" i="4"/>
  <c r="D312" i="4"/>
  <c r="F312" i="4"/>
  <c r="E313" i="4"/>
  <c r="B313" i="4"/>
  <c r="D313" i="4"/>
  <c r="F313" i="4"/>
  <c r="E314" i="4"/>
  <c r="B314" i="4"/>
  <c r="D314" i="4"/>
  <c r="F314" i="4"/>
  <c r="E315" i="4"/>
  <c r="B315" i="4"/>
  <c r="D315" i="4"/>
  <c r="F315" i="4"/>
  <c r="E316" i="4"/>
  <c r="B316" i="4"/>
  <c r="D316" i="4"/>
  <c r="F316" i="4"/>
  <c r="E317" i="4"/>
  <c r="B317" i="4"/>
  <c r="D317" i="4"/>
  <c r="F317" i="4"/>
  <c r="E318" i="4"/>
  <c r="B318" i="4"/>
  <c r="D318" i="4"/>
  <c r="F318" i="4"/>
  <c r="E319" i="4"/>
  <c r="B319" i="4"/>
  <c r="D319" i="4"/>
  <c r="F319" i="4"/>
  <c r="E320" i="4"/>
  <c r="B320" i="4"/>
  <c r="D320" i="4"/>
  <c r="F320" i="4"/>
  <c r="E321" i="4"/>
  <c r="B321" i="4"/>
  <c r="D321" i="4"/>
  <c r="F321" i="4"/>
  <c r="E322" i="4"/>
  <c r="B322" i="4"/>
  <c r="D322" i="4"/>
  <c r="F322" i="4"/>
  <c r="E323" i="4"/>
  <c r="B323" i="4"/>
  <c r="D323" i="4"/>
  <c r="F323" i="4"/>
  <c r="E324" i="4"/>
  <c r="B324" i="4"/>
  <c r="D324" i="4"/>
  <c r="F324" i="4"/>
  <c r="E325" i="4"/>
  <c r="B325" i="4"/>
  <c r="D325" i="4"/>
  <c r="F325" i="4"/>
  <c r="E326" i="4"/>
  <c r="B326" i="4"/>
  <c r="D326" i="4"/>
  <c r="F326" i="4"/>
  <c r="E327" i="4"/>
  <c r="B327" i="4"/>
  <c r="D327" i="4"/>
  <c r="F327" i="4"/>
  <c r="E328" i="4"/>
  <c r="B328" i="4"/>
  <c r="D328" i="4"/>
  <c r="F328" i="4"/>
  <c r="E329" i="4"/>
  <c r="B329" i="4"/>
  <c r="D329" i="4"/>
  <c r="F329" i="4"/>
  <c r="E330" i="4"/>
  <c r="B330" i="4"/>
  <c r="D330" i="4"/>
  <c r="F330" i="4"/>
  <c r="E331" i="4"/>
  <c r="B331" i="4"/>
  <c r="D331" i="4"/>
  <c r="F331" i="4"/>
  <c r="E332" i="4"/>
  <c r="B332" i="4"/>
  <c r="D332" i="4"/>
  <c r="F332" i="4"/>
  <c r="E333" i="4"/>
  <c r="B333" i="4"/>
  <c r="D333" i="4"/>
  <c r="F333" i="4"/>
  <c r="E334" i="4"/>
  <c r="B334" i="4"/>
  <c r="D334" i="4"/>
  <c r="F334" i="4"/>
  <c r="E335" i="4"/>
  <c r="B335" i="4"/>
  <c r="D335" i="4"/>
  <c r="F335" i="4"/>
  <c r="E336" i="4"/>
  <c r="B336" i="4"/>
  <c r="D336" i="4"/>
  <c r="F336" i="4"/>
  <c r="E337" i="4"/>
  <c r="B337" i="4"/>
  <c r="D337" i="4"/>
  <c r="F337" i="4"/>
  <c r="E338" i="4"/>
  <c r="B338" i="4"/>
  <c r="D338" i="4"/>
  <c r="F338" i="4"/>
  <c r="E339" i="4"/>
  <c r="B339" i="4"/>
  <c r="D339" i="4"/>
  <c r="F339" i="4"/>
  <c r="E340" i="4"/>
  <c r="B340" i="4"/>
  <c r="D340" i="4"/>
  <c r="F340" i="4"/>
  <c r="E341" i="4"/>
  <c r="B341" i="4"/>
  <c r="D341" i="4"/>
  <c r="F341" i="4"/>
  <c r="E342" i="4"/>
  <c r="B342" i="4"/>
  <c r="D342" i="4"/>
  <c r="F342" i="4"/>
  <c r="E343" i="4"/>
  <c r="B343" i="4"/>
  <c r="D343" i="4"/>
  <c r="F343" i="4"/>
  <c r="E344" i="4"/>
  <c r="B344" i="4"/>
  <c r="D344" i="4"/>
  <c r="F344" i="4"/>
  <c r="E345" i="4"/>
  <c r="B345" i="4"/>
  <c r="D345" i="4"/>
  <c r="F345" i="4"/>
  <c r="E346" i="4"/>
  <c r="B346" i="4"/>
  <c r="D346" i="4"/>
  <c r="F346" i="4"/>
  <c r="E347" i="4"/>
  <c r="B347" i="4"/>
  <c r="D347" i="4"/>
  <c r="F347" i="4"/>
  <c r="E348" i="4"/>
  <c r="B348" i="4"/>
  <c r="D348" i="4"/>
  <c r="F348" i="4"/>
  <c r="E349" i="4"/>
  <c r="B349" i="4"/>
  <c r="D349" i="4"/>
  <c r="F349" i="4"/>
  <c r="E350" i="4"/>
  <c r="B350" i="4"/>
  <c r="D350" i="4"/>
  <c r="F350" i="4"/>
  <c r="E351" i="4"/>
  <c r="B351" i="4"/>
  <c r="D351" i="4"/>
  <c r="F351" i="4"/>
  <c r="E352" i="4"/>
  <c r="B352" i="4"/>
  <c r="D352" i="4"/>
  <c r="F352" i="4"/>
  <c r="E353" i="4"/>
  <c r="B353" i="4"/>
  <c r="D353" i="4"/>
  <c r="F353" i="4"/>
  <c r="E354" i="4"/>
  <c r="B354" i="4"/>
  <c r="D354" i="4"/>
  <c r="F354" i="4"/>
  <c r="E355" i="4"/>
  <c r="B355" i="4"/>
  <c r="D355" i="4"/>
  <c r="F355" i="4"/>
  <c r="E356" i="4"/>
  <c r="B356" i="4"/>
  <c r="D356" i="4"/>
  <c r="F356" i="4"/>
  <c r="E357" i="4"/>
  <c r="B357" i="4"/>
  <c r="D357" i="4"/>
  <c r="F357" i="4"/>
  <c r="E358" i="4"/>
  <c r="B358" i="4"/>
  <c r="D358" i="4"/>
  <c r="F358" i="4"/>
  <c r="E359" i="4"/>
  <c r="B359" i="4"/>
  <c r="D359" i="4"/>
  <c r="F359" i="4"/>
  <c r="E360" i="4"/>
  <c r="B360" i="4"/>
  <c r="D360" i="4"/>
  <c r="F360" i="4"/>
  <c r="E361" i="4"/>
  <c r="B361" i="4"/>
  <c r="D361" i="4"/>
  <c r="F361" i="4"/>
  <c r="E362" i="4"/>
  <c r="B362" i="4"/>
  <c r="D362" i="4"/>
  <c r="F362" i="4"/>
  <c r="E363" i="4"/>
  <c r="B363" i="4"/>
  <c r="D363" i="4"/>
  <c r="F363" i="4"/>
  <c r="E364" i="4"/>
  <c r="B364" i="4"/>
  <c r="D364" i="4"/>
  <c r="F364" i="4"/>
  <c r="E365" i="4"/>
  <c r="B365" i="4"/>
  <c r="D365" i="4"/>
  <c r="F365" i="4"/>
  <c r="E366" i="4"/>
  <c r="B366" i="4"/>
  <c r="D366" i="4"/>
  <c r="F366" i="4"/>
  <c r="E367" i="4"/>
  <c r="B367" i="4"/>
  <c r="D367" i="4"/>
  <c r="F367" i="4"/>
  <c r="E368" i="4"/>
  <c r="B368" i="4"/>
  <c r="D368" i="4"/>
  <c r="F368" i="4"/>
  <c r="E369" i="4"/>
  <c r="B369" i="4"/>
  <c r="D369" i="4"/>
  <c r="F369" i="4"/>
  <c r="E370" i="4"/>
  <c r="B370" i="4"/>
  <c r="D370" i="4"/>
  <c r="F370" i="4"/>
  <c r="E371" i="4"/>
  <c r="B371" i="4"/>
  <c r="D371" i="4"/>
  <c r="F371" i="4"/>
  <c r="E372" i="4"/>
  <c r="B372" i="4"/>
  <c r="D372" i="4"/>
  <c r="F372" i="4"/>
  <c r="E373" i="4"/>
  <c r="B373" i="4"/>
  <c r="D373" i="4"/>
  <c r="F373" i="4"/>
  <c r="E374" i="4"/>
  <c r="B374" i="4"/>
  <c r="D374" i="4"/>
  <c r="F374" i="4"/>
  <c r="E375" i="4"/>
  <c r="B375" i="4"/>
  <c r="D375" i="4"/>
  <c r="F375" i="4"/>
  <c r="E376" i="4"/>
  <c r="B376" i="4"/>
  <c r="D376" i="4"/>
  <c r="F376" i="4"/>
  <c r="E377" i="4"/>
  <c r="B377" i="4"/>
  <c r="D377" i="4"/>
  <c r="F377" i="4"/>
  <c r="E378" i="4"/>
  <c r="B378" i="4"/>
  <c r="D378" i="4"/>
  <c r="F378" i="4"/>
  <c r="E379" i="4"/>
  <c r="B379" i="4"/>
  <c r="D379" i="4"/>
  <c r="F379" i="4"/>
  <c r="E380" i="4"/>
  <c r="B380" i="4"/>
  <c r="D380" i="4"/>
  <c r="F380" i="4"/>
  <c r="E381" i="4"/>
  <c r="B381" i="4"/>
  <c r="D381" i="4"/>
  <c r="F381" i="4"/>
  <c r="E382" i="4"/>
  <c r="B382" i="4"/>
  <c r="D382" i="4"/>
  <c r="F382" i="4"/>
  <c r="E383" i="4"/>
  <c r="B383" i="4"/>
  <c r="D383" i="4"/>
  <c r="F383" i="4"/>
  <c r="E384" i="4"/>
  <c r="B384" i="4"/>
  <c r="D384" i="4"/>
  <c r="F384" i="4"/>
  <c r="E385" i="4"/>
  <c r="B385" i="4"/>
  <c r="D385" i="4"/>
  <c r="F385" i="4"/>
  <c r="E386" i="4"/>
  <c r="B386" i="4"/>
  <c r="D386" i="4"/>
  <c r="F386" i="4"/>
  <c r="E387" i="4"/>
  <c r="B387" i="4"/>
  <c r="D387" i="4"/>
  <c r="F387" i="4"/>
  <c r="E388" i="4"/>
  <c r="B388" i="4"/>
  <c r="D388" i="4"/>
  <c r="F388" i="4"/>
  <c r="E389" i="4"/>
  <c r="B389" i="4"/>
  <c r="D389" i="4"/>
  <c r="F389" i="4"/>
  <c r="E390" i="4"/>
  <c r="B390" i="4"/>
  <c r="D390" i="4"/>
  <c r="F390" i="4"/>
  <c r="E391" i="4"/>
  <c r="B391" i="4"/>
  <c r="D391" i="4"/>
  <c r="F391" i="4"/>
  <c r="E392" i="4"/>
  <c r="B392" i="4"/>
  <c r="D392" i="4"/>
  <c r="F392" i="4"/>
  <c r="E393" i="4"/>
  <c r="B393" i="4"/>
  <c r="D393" i="4"/>
  <c r="F393" i="4"/>
  <c r="E394" i="4"/>
  <c r="B394" i="4"/>
  <c r="D394" i="4"/>
  <c r="F394" i="4"/>
  <c r="E395" i="4"/>
  <c r="B395" i="4"/>
  <c r="D395" i="4"/>
  <c r="F395" i="4"/>
  <c r="E396" i="4"/>
  <c r="B396" i="4"/>
  <c r="D396" i="4"/>
  <c r="F396" i="4"/>
  <c r="E397" i="4"/>
  <c r="B397" i="4"/>
  <c r="D397" i="4"/>
  <c r="F397" i="4"/>
  <c r="E398" i="4"/>
  <c r="B398" i="4"/>
  <c r="D398" i="4"/>
  <c r="F398" i="4"/>
  <c r="E399" i="4"/>
  <c r="B399" i="4"/>
  <c r="D399" i="4"/>
  <c r="F399" i="4"/>
  <c r="E400" i="4"/>
  <c r="B400" i="4"/>
  <c r="D400" i="4"/>
  <c r="F400" i="4"/>
  <c r="E401" i="4"/>
  <c r="B401" i="4"/>
  <c r="D401" i="4"/>
  <c r="F401" i="4"/>
  <c r="E402" i="4"/>
  <c r="B402" i="4"/>
  <c r="D402" i="4"/>
  <c r="F402" i="4"/>
  <c r="E403" i="4"/>
  <c r="B403" i="4"/>
  <c r="D403" i="4"/>
  <c r="F403" i="4"/>
  <c r="E404" i="4"/>
  <c r="B404" i="4"/>
  <c r="D404" i="4"/>
  <c r="F404" i="4"/>
  <c r="E405" i="4"/>
  <c r="B405" i="4"/>
  <c r="D405" i="4"/>
  <c r="F405" i="4"/>
  <c r="E406" i="4"/>
  <c r="B406" i="4"/>
  <c r="D406" i="4"/>
  <c r="F406" i="4"/>
  <c r="C5" i="4"/>
  <c r="C6" i="4"/>
  <c r="H13" i="4"/>
  <c r="H14" i="4"/>
  <c r="H15" i="4"/>
  <c r="H1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6" i="4"/>
  <c r="C405" i="4"/>
  <c r="D5" i="1" l="1"/>
  <c r="D6" i="1" s="1"/>
  <c r="C6" i="1"/>
  <c r="C4" i="1"/>
  <c r="R1" i="1"/>
  <c r="E5" i="1" l="1"/>
  <c r="F5" i="1" s="1"/>
  <c r="E6" i="1" l="1"/>
  <c r="F6" i="1"/>
  <c r="G5" i="1"/>
  <c r="H5" i="1" l="1"/>
  <c r="G6" i="1"/>
  <c r="I5" i="1" l="1"/>
  <c r="H6" i="1"/>
  <c r="I6" i="1" l="1"/>
  <c r="J5" i="1"/>
  <c r="K5" i="1" l="1"/>
  <c r="J6" i="1"/>
  <c r="L5" i="1" l="1"/>
  <c r="K6" i="1"/>
  <c r="M5" i="1" l="1"/>
  <c r="L6" i="1"/>
  <c r="M6" i="1" l="1"/>
  <c r="N5" i="1"/>
  <c r="O5" i="1" l="1"/>
  <c r="N6" i="1"/>
  <c r="P5" i="1" l="1"/>
  <c r="O6" i="1"/>
  <c r="Q5" i="1" l="1"/>
  <c r="P6" i="1"/>
  <c r="Q6" i="1" l="1"/>
  <c r="R5" i="1"/>
  <c r="R6" i="1" l="1"/>
  <c r="S5" i="1"/>
  <c r="T5" i="1" l="1"/>
  <c r="S6" i="1"/>
  <c r="T6" i="1" l="1"/>
  <c r="U5" i="1"/>
  <c r="U6" i="1" l="1"/>
  <c r="V5" i="1"/>
  <c r="W5" i="1" l="1"/>
  <c r="V6" i="1"/>
  <c r="X5" i="1" l="1"/>
  <c r="W6" i="1"/>
  <c r="Y5" i="1" l="1"/>
  <c r="X6" i="1"/>
  <c r="Y6" i="1" l="1"/>
  <c r="Z5" i="1"/>
  <c r="Z6" i="1" l="1"/>
  <c r="AA5" i="1"/>
  <c r="AB5" i="1" l="1"/>
  <c r="AA6" i="1"/>
  <c r="AC5" i="1" l="1"/>
  <c r="AB6" i="1"/>
  <c r="AC6" i="1" l="1"/>
  <c r="AD5" i="1"/>
  <c r="AE5" i="1" l="1"/>
  <c r="AD6" i="1"/>
  <c r="AF5" i="1" l="1"/>
  <c r="AE6" i="1"/>
  <c r="AF6" i="1" l="1"/>
  <c r="AG5" i="1"/>
  <c r="AG6" i="1" l="1"/>
  <c r="AH5" i="1"/>
  <c r="AH4" i="1" l="1"/>
  <c r="AH6" i="1"/>
  <c r="AI5" i="1"/>
  <c r="AJ5" i="1" l="1"/>
  <c r="AI6" i="1"/>
  <c r="AJ6" i="1" l="1"/>
  <c r="AK5" i="1"/>
  <c r="AK6" i="1" l="1"/>
  <c r="AL5" i="1"/>
  <c r="AL6" i="1" s="1"/>
  <c r="AK20" i="1" l="1"/>
  <c r="AK10" i="1"/>
  <c r="AK12" i="1"/>
  <c r="AK22" i="1"/>
  <c r="AK30" i="1"/>
  <c r="AK24" i="1"/>
  <c r="AK14" i="1"/>
  <c r="AK28" i="1"/>
  <c r="AK8" i="1"/>
  <c r="AK16" i="1"/>
  <c r="AK18" i="1"/>
  <c r="AK26" i="1"/>
  <c r="AL16" i="1"/>
  <c r="AL26" i="1"/>
  <c r="AL20" i="1"/>
  <c r="AL10" i="1"/>
  <c r="AL22" i="1"/>
  <c r="AL8" i="1"/>
  <c r="AL24" i="1"/>
  <c r="AL12" i="1"/>
  <c r="AL28" i="1"/>
  <c r="AL30" i="1"/>
  <c r="AL14" i="1"/>
  <c r="AL18" i="1"/>
</calcChain>
</file>

<file path=xl/sharedStrings.xml><?xml version="1.0" encoding="utf-8"?>
<sst xmlns="http://schemas.openxmlformats.org/spreadsheetml/2006/main" count="159" uniqueCount="105">
  <si>
    <t>m</t>
  </si>
  <si>
    <t>Date</t>
  </si>
  <si>
    <t>déb.</t>
  </si>
  <si>
    <t>fin</t>
  </si>
  <si>
    <t>date</t>
  </si>
  <si>
    <t>formation</t>
  </si>
  <si>
    <t>Employés</t>
  </si>
  <si>
    <t>week n°</t>
  </si>
  <si>
    <t>Day</t>
  </si>
  <si>
    <t>l</t>
  </si>
  <si>
    <t>j</t>
  </si>
  <si>
    <t>v</t>
  </si>
  <si>
    <t>s</t>
  </si>
  <si>
    <t>d</t>
  </si>
  <si>
    <t>Nouvel-an</t>
  </si>
  <si>
    <t>Saint-Berschtold</t>
  </si>
  <si>
    <t>Vendredi Saint</t>
  </si>
  <si>
    <t>Lundi de Pentecôte</t>
  </si>
  <si>
    <t>Ascension</t>
  </si>
  <si>
    <t>Lundi de Pâques</t>
  </si>
  <si>
    <t>Lundi du jeûne féd.</t>
  </si>
  <si>
    <t>Noël</t>
  </si>
  <si>
    <t>6.9.12 Jeûne Genevois</t>
  </si>
  <si>
    <t>Département :</t>
  </si>
  <si>
    <t xml:space="preserve">Responsable : </t>
  </si>
  <si>
    <t>Jours fériés (Vaud- Suisse)</t>
  </si>
  <si>
    <t>Fête Nationale</t>
  </si>
  <si>
    <t>PCRLL</t>
  </si>
  <si>
    <t>Dates</t>
  </si>
  <si>
    <t>PLANNING PERMANENCES</t>
  </si>
  <si>
    <t>Intitulés</t>
  </si>
  <si>
    <t>Fériés</t>
  </si>
  <si>
    <t>RJ</t>
  </si>
  <si>
    <t>Codes formation</t>
  </si>
  <si>
    <t>Intitulé formation</t>
  </si>
  <si>
    <t>Formateurs</t>
  </si>
  <si>
    <t>Premier de l'An</t>
  </si>
  <si>
    <t>CH</t>
  </si>
  <si>
    <t>C H dès 17h</t>
  </si>
  <si>
    <t>Di</t>
  </si>
  <si>
    <t>Férié</t>
  </si>
  <si>
    <t>CHR</t>
  </si>
  <si>
    <t>C H + RJ</t>
  </si>
  <si>
    <t>Lu</t>
  </si>
  <si>
    <t>Pâques</t>
  </si>
  <si>
    <t>FOR</t>
  </si>
  <si>
    <t>FORMATION</t>
  </si>
  <si>
    <t>Ma</t>
  </si>
  <si>
    <t>ENT</t>
  </si>
  <si>
    <t>ENTRETIEN</t>
  </si>
  <si>
    <t>Me</t>
  </si>
  <si>
    <t>Fête du Travail</t>
  </si>
  <si>
    <t>VAC</t>
  </si>
  <si>
    <t>Je</t>
  </si>
  <si>
    <t>Victoire 1945</t>
  </si>
  <si>
    <t>KS</t>
  </si>
  <si>
    <t>K S</t>
  </si>
  <si>
    <t>Ve</t>
  </si>
  <si>
    <t>HW</t>
  </si>
  <si>
    <t>H W</t>
  </si>
  <si>
    <t>Sa</t>
  </si>
  <si>
    <t>Pentecôte</t>
  </si>
  <si>
    <t>MAL</t>
  </si>
  <si>
    <t>ACC</t>
  </si>
  <si>
    <t>Janvier</t>
  </si>
  <si>
    <t>MAT</t>
  </si>
  <si>
    <t>CONGE MAT.</t>
  </si>
  <si>
    <t>Février</t>
  </si>
  <si>
    <t>Assomption</t>
  </si>
  <si>
    <t>ABS</t>
  </si>
  <si>
    <t>ABSENT</t>
  </si>
  <si>
    <t>Mars</t>
  </si>
  <si>
    <t>Toussaint</t>
  </si>
  <si>
    <t>ABS dès 16h</t>
  </si>
  <si>
    <t>Avril</t>
  </si>
  <si>
    <t>Armistice</t>
  </si>
  <si>
    <t>coll. 13</t>
  </si>
  <si>
    <t>Mai</t>
  </si>
  <si>
    <t>coll. 14</t>
  </si>
  <si>
    <t>Juin</t>
  </si>
  <si>
    <t>coll. 15</t>
  </si>
  <si>
    <t>Juillet</t>
  </si>
  <si>
    <t>coll. 16</t>
  </si>
  <si>
    <t>Août</t>
  </si>
  <si>
    <t>Septembre</t>
  </si>
  <si>
    <t>Octobre</t>
  </si>
  <si>
    <t>Novembre</t>
  </si>
  <si>
    <t>Décembre</t>
  </si>
  <si>
    <t>coll. 1</t>
  </si>
  <si>
    <t>coll. 2</t>
  </si>
  <si>
    <t>coll. 3</t>
  </si>
  <si>
    <t>coll. 4</t>
  </si>
  <si>
    <t>coll. 5</t>
  </si>
  <si>
    <t>coll. 6</t>
  </si>
  <si>
    <t>coll. 7</t>
  </si>
  <si>
    <t>coll. 8</t>
  </si>
  <si>
    <t>coll. 9</t>
  </si>
  <si>
    <t>coll. 10</t>
  </si>
  <si>
    <t>coll. 11</t>
  </si>
  <si>
    <t>coll. 12</t>
  </si>
  <si>
    <t>jléà0</t>
  </si>
  <si>
    <t>ch</t>
  </si>
  <si>
    <t>par exemple: tous les mercredis, sauf avis contraire, M. x est en rouge = formation</t>
  </si>
  <si>
    <t>1ère tache du matin (feuil1 d2</t>
  </si>
  <si>
    <t>INTITULES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</si>
</sst>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 * #,##0.00_ ;_ * \-#,##0.00_ ;_ * &quot;-&quot;??_ ;_ @_ "/>
    <numFmt numFmtId="165" formatCode="[$-F800]dddd\,\ mmmm\ dd\,\ yyyy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3" formatCode="ddd\ dd/mm/yy"/>
    <numFmt numFmtId="174" formatCode="dddd"/>
    <numFmt numFmtId="175" formatCode="_ * #,##0_ ;_ * \-#,##0_ ;_ * &quot;-&quot;??_ ;_ @_ "/>
    <numFmt numFmtId="176" formatCode="dd/mm/yy"/>
  </numFmts>
  <fonts count="3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b/>
      <sz val="8"/>
      <name val="Trebuchet MS"/>
      <family val="2"/>
    </font>
    <font>
      <sz val="16"/>
      <name val="Trebuchet MS"/>
      <family val="2"/>
    </font>
    <font>
      <b/>
      <sz val="14"/>
      <color indexed="18"/>
      <name val="Trebuchet MS"/>
      <family val="2"/>
    </font>
    <font>
      <b/>
      <sz val="10"/>
      <color indexed="18"/>
      <name val="Trebuchet MS"/>
      <family val="2"/>
    </font>
    <font>
      <i/>
      <sz val="10"/>
      <name val="Trebuchet MS"/>
      <family val="2"/>
    </font>
    <font>
      <b/>
      <sz val="11"/>
      <color indexed="8"/>
      <name val="Trebuchet MS"/>
      <family val="2"/>
    </font>
    <font>
      <sz val="11"/>
      <name val="Trebuchet MS"/>
      <family val="2"/>
    </font>
    <font>
      <sz val="10"/>
      <color indexed="62"/>
      <name val="Trebuchet MS"/>
      <family val="2"/>
    </font>
    <font>
      <sz val="8"/>
      <color indexed="62"/>
      <name val="Trebuchet MS"/>
      <family val="2"/>
    </font>
    <font>
      <sz val="10"/>
      <color indexed="9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8"/>
      <color indexed="62"/>
      <name val="Trebuchet MS"/>
      <family val="2"/>
    </font>
    <font>
      <b/>
      <sz val="20"/>
      <color indexed="62"/>
      <name val="Trebuchet MS"/>
      <family val="2"/>
    </font>
    <font>
      <b/>
      <sz val="18"/>
      <color indexed="18"/>
      <name val="Trebuchet MS"/>
      <family val="2"/>
    </font>
    <font>
      <sz val="9"/>
      <color indexed="9"/>
      <name val="Trebuchet MS"/>
      <family val="2"/>
    </font>
    <font>
      <sz val="10"/>
      <color theme="1"/>
      <name val="Trebuchet MS"/>
      <family val="2"/>
    </font>
    <font>
      <b/>
      <sz val="14"/>
      <color theme="1"/>
      <name val="Trebuchet MS"/>
      <family val="2"/>
    </font>
    <font>
      <sz val="14"/>
      <color theme="1"/>
      <name val="Trebuchet MS"/>
      <family val="2"/>
    </font>
    <font>
      <b/>
      <sz val="10"/>
      <color theme="1"/>
      <name val="Trebuchet MS"/>
      <family val="2"/>
    </font>
    <font>
      <sz val="8"/>
      <color rgb="FFFF0000"/>
      <name val="Trebuchet MS"/>
      <family val="2"/>
    </font>
    <font>
      <b/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9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0">
    <xf numFmtId="0" fontId="0" fillId="0" borderId="0" xfId="0"/>
    <xf numFmtId="0" fontId="4" fillId="0" borderId="0" xfId="0" applyFont="1" applyProtection="1">
      <protection hidden="1"/>
    </xf>
    <xf numFmtId="0" fontId="5" fillId="0" borderId="0" xfId="0" applyFont="1" applyBorder="1" applyProtection="1">
      <protection hidden="1"/>
    </xf>
    <xf numFmtId="0" fontId="5" fillId="0" borderId="0" xfId="0" applyFont="1" applyBorder="1" applyAlignment="1" applyProtection="1">
      <alignment vertical="top"/>
      <protection hidden="1"/>
    </xf>
    <xf numFmtId="0" fontId="5" fillId="0" borderId="0" xfId="0" applyFont="1" applyBorder="1" applyAlignment="1" applyProtection="1">
      <alignment vertical="top" wrapText="1"/>
      <protection hidden="1"/>
    </xf>
    <xf numFmtId="0" fontId="5" fillId="0" borderId="0" xfId="0" applyFont="1" applyFill="1" applyBorder="1" applyAlignment="1" applyProtection="1">
      <alignment vertical="top"/>
      <protection hidden="1"/>
    </xf>
    <xf numFmtId="0" fontId="7" fillId="0" borderId="0" xfId="0" applyFont="1" applyAlignment="1" applyProtection="1">
      <alignment vertical="center"/>
      <protection hidden="1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Protection="1"/>
    <xf numFmtId="0" fontId="5" fillId="0" borderId="0" xfId="0" applyFont="1" applyProtection="1"/>
    <xf numFmtId="0" fontId="10" fillId="0" borderId="0" xfId="0" applyFont="1" applyBorder="1" applyAlignment="1" applyProtection="1">
      <alignment horizontal="right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alignment vertical="top" wrapText="1"/>
      <protection hidden="1"/>
    </xf>
    <xf numFmtId="167" fontId="14" fillId="3" borderId="1" xfId="0" applyNumberFormat="1" applyFont="1" applyFill="1" applyBorder="1" applyAlignment="1" applyProtection="1">
      <alignment horizontal="center" vertical="center"/>
      <protection hidden="1"/>
    </xf>
    <xf numFmtId="171" fontId="18" fillId="4" borderId="7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Protection="1">
      <protection locked="0"/>
    </xf>
    <xf numFmtId="0" fontId="13" fillId="0" borderId="0" xfId="0" applyFont="1" applyAlignment="1" applyProtection="1">
      <protection hidden="1"/>
    </xf>
    <xf numFmtId="0" fontId="14" fillId="0" borderId="0" xfId="0" applyFont="1" applyBorder="1" applyAlignment="1" applyProtection="1">
      <protection hidden="1"/>
    </xf>
    <xf numFmtId="0" fontId="14" fillId="0" borderId="0" xfId="0" applyFont="1" applyBorder="1" applyAlignment="1" applyProtection="1">
      <alignment wrapText="1"/>
      <protection hidden="1"/>
    </xf>
    <xf numFmtId="0" fontId="14" fillId="0" borderId="0" xfId="0" applyFont="1" applyFill="1" applyBorder="1" applyAlignment="1" applyProtection="1">
      <protection hidden="1"/>
    </xf>
    <xf numFmtId="0" fontId="15" fillId="0" borderId="0" xfId="0" applyFont="1" applyAlignment="1" applyProtection="1">
      <protection locked="0" hidden="1"/>
    </xf>
    <xf numFmtId="0" fontId="4" fillId="0" borderId="0" xfId="0" applyFont="1" applyProtection="1"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167" fontId="6" fillId="0" borderId="0" xfId="0" applyNumberFormat="1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NumberFormat="1" applyFont="1" applyFill="1" applyBorder="1" applyAlignment="1" applyProtection="1">
      <alignment vertical="center"/>
      <protection locked="0"/>
    </xf>
    <xf numFmtId="174" fontId="18" fillId="4" borderId="7" xfId="0" applyNumberFormat="1" applyFont="1" applyFill="1" applyBorder="1" applyAlignment="1" applyProtection="1">
      <alignment horizontal="center" vertical="center"/>
      <protection hidden="1"/>
    </xf>
    <xf numFmtId="49" fontId="14" fillId="0" borderId="0" xfId="0" applyNumberFormat="1" applyFont="1" applyBorder="1" applyAlignment="1" applyProtection="1">
      <protection hidden="1"/>
    </xf>
    <xf numFmtId="176" fontId="4" fillId="0" borderId="0" xfId="0" applyNumberFormat="1" applyFont="1" applyProtection="1">
      <protection locked="0"/>
    </xf>
    <xf numFmtId="166" fontId="21" fillId="0" borderId="0" xfId="0" applyNumberFormat="1" applyFont="1" applyFill="1" applyBorder="1" applyAlignment="1" applyProtection="1">
      <protection locked="0"/>
    </xf>
    <xf numFmtId="165" fontId="23" fillId="0" borderId="0" xfId="0" applyNumberFormat="1" applyFont="1" applyAlignment="1" applyProtection="1">
      <alignment horizontal="left"/>
      <protection hidden="1"/>
    </xf>
    <xf numFmtId="0" fontId="23" fillId="0" borderId="0" xfId="0" applyFont="1" applyAlignment="1" applyProtection="1">
      <alignment horizontal="left"/>
      <protection hidden="1"/>
    </xf>
    <xf numFmtId="0" fontId="23" fillId="0" borderId="0" xfId="0" applyFont="1" applyAlignment="1" applyProtection="1">
      <alignment horizontal="center"/>
      <protection hidden="1"/>
    </xf>
    <xf numFmtId="14" fontId="23" fillId="0" borderId="0" xfId="0" applyNumberFormat="1" applyFont="1" applyAlignment="1" applyProtection="1">
      <alignment horizontal="left"/>
      <protection hidden="1"/>
    </xf>
    <xf numFmtId="165" fontId="24" fillId="3" borderId="4" xfId="0" applyNumberFormat="1" applyFont="1" applyFill="1" applyBorder="1" applyAlignment="1" applyProtection="1">
      <alignment horizontal="left"/>
      <protection locked="0"/>
    </xf>
    <xf numFmtId="0" fontId="25" fillId="0" borderId="0" xfId="0" applyFont="1" applyFill="1" applyBorder="1" applyAlignment="1" applyProtection="1">
      <alignment horizontal="left"/>
      <protection hidden="1"/>
    </xf>
    <xf numFmtId="0" fontId="25" fillId="0" borderId="0" xfId="0" applyFont="1" applyAlignment="1" applyProtection="1">
      <alignment horizontal="left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24" fillId="0" borderId="0" xfId="0" applyFont="1" applyAlignment="1" applyProtection="1">
      <alignment horizontal="left"/>
      <protection hidden="1"/>
    </xf>
    <xf numFmtId="14" fontId="25" fillId="0" borderId="0" xfId="0" applyNumberFormat="1" applyFont="1" applyAlignment="1" applyProtection="1">
      <alignment horizontal="left"/>
      <protection hidden="1"/>
    </xf>
    <xf numFmtId="165" fontId="26" fillId="0" borderId="1" xfId="0" applyNumberFormat="1" applyFont="1" applyBorder="1" applyAlignment="1" applyProtection="1">
      <alignment vertical="center"/>
      <protection hidden="1"/>
    </xf>
    <xf numFmtId="0" fontId="26" fillId="0" borderId="1" xfId="0" applyFont="1" applyBorder="1" applyAlignment="1" applyProtection="1">
      <alignment vertical="center"/>
      <protection hidden="1"/>
    </xf>
    <xf numFmtId="165" fontId="23" fillId="0" borderId="0" xfId="0" applyNumberFormat="1" applyFont="1" applyAlignment="1" applyProtection="1">
      <alignment vertical="center"/>
      <protection hidden="1"/>
    </xf>
    <xf numFmtId="14" fontId="23" fillId="0" borderId="0" xfId="0" applyNumberFormat="1" applyFont="1" applyAlignment="1" applyProtection="1">
      <alignment vertical="center"/>
      <protection hidden="1"/>
    </xf>
    <xf numFmtId="0" fontId="23" fillId="0" borderId="0" xfId="0" applyFont="1" applyAlignment="1" applyProtection="1">
      <alignment vertical="center"/>
      <protection hidden="1"/>
    </xf>
    <xf numFmtId="165" fontId="23" fillId="2" borderId="0" xfId="0" applyNumberFormat="1" applyFont="1" applyFill="1" applyAlignment="1" applyProtection="1">
      <alignment horizontal="left"/>
      <protection hidden="1"/>
    </xf>
    <xf numFmtId="1" fontId="23" fillId="2" borderId="0" xfId="0" applyNumberFormat="1" applyFont="1" applyFill="1" applyAlignment="1" applyProtection="1">
      <alignment horizontal="left"/>
      <protection hidden="1"/>
    </xf>
    <xf numFmtId="169" fontId="23" fillId="2" borderId="0" xfId="0" applyNumberFormat="1" applyFont="1" applyFill="1" applyAlignment="1" applyProtection="1">
      <alignment horizontal="left"/>
      <protection hidden="1"/>
    </xf>
    <xf numFmtId="174" fontId="23" fillId="2" borderId="0" xfId="0" applyNumberFormat="1" applyFont="1" applyFill="1" applyAlignment="1" applyProtection="1">
      <alignment horizontal="center"/>
      <protection hidden="1"/>
    </xf>
    <xf numFmtId="175" fontId="23" fillId="0" borderId="0" xfId="1" applyNumberFormat="1" applyFont="1" applyAlignment="1" applyProtection="1">
      <alignment horizontal="left"/>
      <protection hidden="1"/>
    </xf>
    <xf numFmtId="173" fontId="26" fillId="0" borderId="1" xfId="0" applyNumberFormat="1" applyFont="1" applyFill="1" applyBorder="1" applyAlignment="1" applyProtection="1">
      <alignment horizontal="left"/>
      <protection locked="0"/>
    </xf>
    <xf numFmtId="0" fontId="26" fillId="0" borderId="1" xfId="0" applyFont="1" applyFill="1" applyBorder="1" applyAlignment="1" applyProtection="1">
      <alignment horizontal="left"/>
      <protection locked="0"/>
    </xf>
    <xf numFmtId="16" fontId="26" fillId="0" borderId="1" xfId="0" applyNumberFormat="1" applyFont="1" applyFill="1" applyBorder="1" applyAlignment="1" applyProtection="1">
      <alignment horizontal="left"/>
      <protection locked="0"/>
    </xf>
    <xf numFmtId="170" fontId="23" fillId="0" borderId="0" xfId="0" applyNumberFormat="1" applyFont="1" applyAlignment="1" applyProtection="1">
      <alignment horizontal="left"/>
      <protection hidden="1"/>
    </xf>
    <xf numFmtId="0" fontId="19" fillId="0" borderId="0" xfId="0" applyFont="1" applyFill="1" applyBorder="1" applyAlignment="1" applyProtection="1">
      <alignment vertical="center"/>
      <protection locked="0"/>
    </xf>
    <xf numFmtId="166" fontId="11" fillId="3" borderId="6" xfId="0" applyNumberFormat="1" applyFont="1" applyFill="1" applyBorder="1" applyAlignment="1" applyProtection="1">
      <alignment horizontal="center" vertical="center" wrapText="1"/>
      <protection hidden="1"/>
    </xf>
    <xf numFmtId="166" fontId="11" fillId="3" borderId="5" xfId="0" applyNumberFormat="1" applyFont="1" applyFill="1" applyBorder="1" applyAlignment="1" applyProtection="1">
      <alignment horizontal="center" vertical="center" wrapText="1"/>
      <protection hidden="1"/>
    </xf>
    <xf numFmtId="166" fontId="11" fillId="3" borderId="9" xfId="0" applyNumberFormat="1" applyFont="1" applyFill="1" applyBorder="1" applyAlignment="1" applyProtection="1">
      <alignment horizontal="center" vertical="center" wrapText="1"/>
      <protection hidden="1"/>
    </xf>
    <xf numFmtId="166" fontId="16" fillId="4" borderId="6" xfId="0" applyNumberFormat="1" applyFont="1" applyFill="1" applyBorder="1" applyAlignment="1" applyProtection="1">
      <alignment horizontal="center" vertical="center" wrapText="1"/>
      <protection hidden="1"/>
    </xf>
    <xf numFmtId="166" fontId="16" fillId="4" borderId="5" xfId="0" applyNumberFormat="1" applyFont="1" applyFill="1" applyBorder="1" applyAlignment="1" applyProtection="1">
      <alignment horizontal="center" vertical="center" wrapText="1"/>
      <protection hidden="1"/>
    </xf>
    <xf numFmtId="166" fontId="16" fillId="4" borderId="9" xfId="0" applyNumberFormat="1" applyFont="1" applyFill="1" applyBorder="1" applyAlignment="1" applyProtection="1">
      <alignment horizontal="center" vertical="center" wrapText="1"/>
      <protection hidden="1"/>
    </xf>
    <xf numFmtId="166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2" borderId="1" xfId="0" applyFont="1" applyFill="1" applyBorder="1" applyAlignment="1" applyProtection="1">
      <alignment vertical="center"/>
      <protection hidden="1"/>
    </xf>
    <xf numFmtId="0" fontId="9" fillId="0" borderId="1" xfId="0" applyFont="1" applyFill="1" applyBorder="1" applyAlignment="1" applyProtection="1">
      <alignment vertical="center"/>
      <protection locked="0"/>
    </xf>
    <xf numFmtId="176" fontId="9" fillId="3" borderId="6" xfId="0" applyNumberFormat="1" applyFont="1" applyFill="1" applyBorder="1" applyAlignment="1" applyProtection="1">
      <alignment horizontal="center" vertical="center"/>
      <protection locked="0"/>
    </xf>
    <xf numFmtId="176" fontId="9" fillId="3" borderId="9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vertical="center"/>
      <protection locked="0"/>
    </xf>
    <xf numFmtId="0" fontId="9" fillId="0" borderId="5" xfId="0" applyFont="1" applyFill="1" applyBorder="1" applyAlignment="1" applyProtection="1">
      <alignment vertical="center"/>
      <protection locked="0"/>
    </xf>
    <xf numFmtId="0" fontId="9" fillId="0" borderId="9" xfId="0" applyFont="1" applyFill="1" applyBorder="1" applyAlignment="1" applyProtection="1">
      <alignment vertical="center"/>
      <protection locked="0"/>
    </xf>
    <xf numFmtId="0" fontId="4" fillId="0" borderId="2" xfId="0" applyFont="1" applyFill="1" applyBorder="1" applyAlignment="1" applyProtection="1">
      <alignment horizontal="left" vertical="center"/>
    </xf>
    <xf numFmtId="176" fontId="4" fillId="0" borderId="2" xfId="0" applyNumberFormat="1" applyFont="1" applyFill="1" applyBorder="1" applyAlignment="1" applyProtection="1">
      <alignment horizontal="left" vertical="center"/>
      <protection locked="0"/>
    </xf>
    <xf numFmtId="0" fontId="5" fillId="0" borderId="2" xfId="0" applyFont="1" applyFill="1" applyBorder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17" fillId="5" borderId="1" xfId="0" applyFont="1" applyFill="1" applyBorder="1" applyAlignment="1" applyProtection="1">
      <alignment horizontal="center" vertical="center"/>
    </xf>
    <xf numFmtId="176" fontId="22" fillId="5" borderId="1" xfId="0" applyNumberFormat="1" applyFont="1" applyFill="1" applyBorder="1" applyAlignment="1" applyProtection="1">
      <alignment horizontal="center" vertical="center"/>
    </xf>
    <xf numFmtId="0" fontId="28" fillId="0" borderId="0" xfId="0" applyFont="1" applyAlignment="1">
      <alignment horizontal="center"/>
    </xf>
    <xf numFmtId="0" fontId="28" fillId="0" borderId="0" xfId="0" applyFont="1" applyAlignment="1"/>
    <xf numFmtId="0" fontId="0" fillId="0" borderId="0" xfId="0" applyAlignment="1"/>
    <xf numFmtId="14" fontId="0" fillId="0" borderId="0" xfId="0" applyNumberFormat="1"/>
    <xf numFmtId="0" fontId="29" fillId="0" borderId="0" xfId="0" applyFont="1"/>
    <xf numFmtId="0" fontId="29" fillId="0" borderId="0" xfId="0" applyFont="1" applyAlignment="1">
      <alignment horizontal="center"/>
    </xf>
    <xf numFmtId="0" fontId="1" fillId="0" borderId="0" xfId="0" applyFont="1"/>
    <xf numFmtId="0" fontId="30" fillId="0" borderId="0" xfId="0" applyFont="1" applyBorder="1"/>
    <xf numFmtId="0" fontId="29" fillId="0" borderId="0" xfId="0" applyFont="1" applyAlignment="1">
      <alignment horizontal="left"/>
    </xf>
    <xf numFmtId="0" fontId="2" fillId="0" borderId="0" xfId="0" applyFont="1" applyAlignment="1" applyProtection="1">
      <alignment vertical="top" textRotation="255" wrapText="1"/>
      <protection locked="0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17" fillId="5" borderId="11" xfId="0" applyFont="1" applyFill="1" applyBorder="1" applyAlignment="1" applyProtection="1">
      <alignment horizontal="center" vertical="center"/>
    </xf>
    <xf numFmtId="0" fontId="17" fillId="5" borderId="12" xfId="0" applyFont="1" applyFill="1" applyBorder="1" applyAlignment="1" applyProtection="1">
      <alignment horizontal="center" vertical="center"/>
    </xf>
    <xf numFmtId="168" fontId="20" fillId="0" borderId="0" xfId="0" applyNumberFormat="1" applyFont="1" applyFill="1" applyBorder="1" applyAlignment="1" applyProtection="1">
      <alignment horizontal="center" vertical="center"/>
      <protection locked="0"/>
    </xf>
    <xf numFmtId="166" fontId="21" fillId="0" borderId="0" xfId="0" applyNumberFormat="1" applyFont="1" applyFill="1" applyBorder="1" applyAlignment="1" applyProtection="1">
      <alignment vertical="center"/>
      <protection locked="0"/>
    </xf>
    <xf numFmtId="0" fontId="9" fillId="3" borderId="4" xfId="0" applyFont="1" applyFill="1" applyBorder="1" applyAlignment="1" applyProtection="1">
      <alignment horizontal="left" vertical="center"/>
      <protection locked="0"/>
    </xf>
    <xf numFmtId="0" fontId="9" fillId="3" borderId="10" xfId="0" applyFont="1" applyFill="1" applyBorder="1" applyAlignment="1" applyProtection="1">
      <alignment horizontal="left" vertical="center"/>
      <protection locked="0"/>
    </xf>
    <xf numFmtId="0" fontId="9" fillId="3" borderId="13" xfId="0" applyFont="1" applyFill="1" applyBorder="1" applyAlignment="1" applyProtection="1">
      <alignment horizontal="left" vertical="center"/>
      <protection locked="0"/>
    </xf>
    <xf numFmtId="0" fontId="9" fillId="3" borderId="14" xfId="0" applyFont="1" applyFill="1" applyBorder="1" applyAlignment="1" applyProtection="1">
      <alignment horizontal="left" vertical="center"/>
      <protection locked="0"/>
    </xf>
    <xf numFmtId="0" fontId="5" fillId="0" borderId="2" xfId="0" applyFont="1" applyFill="1" applyBorder="1" applyAlignment="1" applyProtection="1">
      <alignment horizontal="left" vertical="center" textRotation="90"/>
      <protection hidden="1"/>
    </xf>
    <xf numFmtId="0" fontId="27" fillId="6" borderId="2" xfId="0" applyFont="1" applyFill="1" applyBorder="1" applyAlignment="1" applyProtection="1">
      <alignment horizontal="left" vertical="center" textRotation="90"/>
      <protection hidden="1"/>
    </xf>
    <xf numFmtId="0" fontId="31" fillId="0" borderId="3" xfId="0" applyFont="1" applyBorder="1" applyAlignment="1" applyProtection="1">
      <alignment horizontal="left" vertical="center"/>
    </xf>
    <xf numFmtId="0" fontId="4" fillId="0" borderId="8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left" vertical="center"/>
    </xf>
    <xf numFmtId="0" fontId="31" fillId="0" borderId="8" xfId="0" applyFont="1" applyBorder="1" applyAlignment="1" applyProtection="1">
      <alignment horizontal="left" vertical="center"/>
    </xf>
    <xf numFmtId="0" fontId="4" fillId="0" borderId="8" xfId="0" applyFont="1" applyFill="1" applyBorder="1" applyAlignment="1" applyProtection="1">
      <alignment horizontal="left" vertical="center"/>
    </xf>
  </cellXfs>
  <cellStyles count="2">
    <cellStyle name="Milliers" xfId="1" builtinId="3"/>
    <cellStyle name="Normal" xfId="0" builtinId="0"/>
  </cellStyles>
  <dxfs count="107"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DDDD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AJ$1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37236</xdr:colOff>
          <xdr:row>0</xdr:row>
          <xdr:rowOff>86591</xdr:rowOff>
        </xdr:from>
        <xdr:to>
          <xdr:col>24</xdr:col>
          <xdr:colOff>170585</xdr:colOff>
          <xdr:row>0</xdr:row>
          <xdr:rowOff>467591</xdr:rowOff>
        </xdr:to>
        <xdr:sp macro="" textlink="">
          <xdr:nvSpPr>
            <xdr:cNvPr id="4292" name="Spinner 196" hidden="1">
              <a:extLst>
                <a:ext uri="{63B3BB69-23CF-44E3-9099-C40C66FF867C}">
                  <a14:compatExt spid="_x0000_s4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491792</xdr:colOff>
      <xdr:row>1</xdr:row>
      <xdr:rowOff>381000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1104900" y="0"/>
          <a:ext cx="1575238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ill Sans MT"/>
            </a:rPr>
            <a:t>Saisissez ici le 1.12 de la l'année suivante</a:t>
          </a:r>
        </a:p>
      </xdr:txBody>
    </xdr:sp>
    <xdr:clientData fPrintsWithSheet="0"/>
  </xdr:twoCellAnchor>
  <xdr:twoCellAnchor>
    <xdr:from>
      <xdr:col>15</xdr:col>
      <xdr:colOff>133350</xdr:colOff>
      <xdr:row>4</xdr:row>
      <xdr:rowOff>76200</xdr:rowOff>
    </xdr:from>
    <xdr:to>
      <xdr:col>17</xdr:col>
      <xdr:colOff>638175</xdr:colOff>
      <xdr:row>8</xdr:row>
      <xdr:rowOff>9525</xdr:rowOff>
    </xdr:to>
    <xdr:sp macro="" textlink="">
      <xdr:nvSpPr>
        <xdr:cNvPr id="5" name="ZoneTexte 4"/>
        <xdr:cNvSpPr txBox="1"/>
      </xdr:nvSpPr>
      <xdr:spPr>
        <a:xfrm>
          <a:off x="6543675" y="1285875"/>
          <a:ext cx="20288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Saisissez</a:t>
          </a:r>
          <a:r>
            <a:rPr lang="fr-FR" sz="1100" baseline="0"/>
            <a:t> dans les cellules les jour s  fériés de votre canton ou pays.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resa/Absence%20des%20employ&#233;s%20PCRRL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des%20sal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1"/>
    </sheetNames>
    <sheetDataSet>
      <sheetData sheetId="0">
        <row r="18">
          <cell r="G18" t="str">
            <v>D</v>
          </cell>
          <cell r="S18" t="str">
            <v>Congé personnel</v>
          </cell>
        </row>
        <row r="20">
          <cell r="G20" t="str">
            <v>M/A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Affichage sur salle"/>
      <sheetName val="Affichage hall accueil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42736</v>
          </cell>
        </row>
        <row r="3">
          <cell r="B3">
            <v>42737</v>
          </cell>
        </row>
        <row r="4">
          <cell r="B4">
            <v>42841</v>
          </cell>
        </row>
        <row r="5">
          <cell r="B5">
            <v>42842</v>
          </cell>
        </row>
        <row r="6">
          <cell r="B6">
            <v>42856</v>
          </cell>
        </row>
        <row r="7">
          <cell r="B7">
            <v>42863</v>
          </cell>
        </row>
        <row r="8">
          <cell r="B8">
            <v>42880</v>
          </cell>
        </row>
        <row r="9">
          <cell r="B9">
            <v>42890</v>
          </cell>
        </row>
        <row r="10">
          <cell r="B10">
            <v>42891</v>
          </cell>
        </row>
        <row r="11">
          <cell r="B11">
            <v>42930</v>
          </cell>
        </row>
        <row r="12">
          <cell r="B12">
            <v>42962</v>
          </cell>
        </row>
        <row r="13">
          <cell r="B13">
            <v>43040</v>
          </cell>
        </row>
        <row r="14">
          <cell r="B14">
            <v>43050</v>
          </cell>
        </row>
        <row r="15">
          <cell r="B15">
            <v>43094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</sheetPr>
  <dimension ref="A1:AO30"/>
  <sheetViews>
    <sheetView tabSelected="1" zoomScale="110" zoomScaleNormal="110" zoomScaleSheetLayoutView="100" workbookViewId="0">
      <pane ySplit="6" topLeftCell="A7" activePane="bottomLeft" state="frozenSplit"/>
      <selection sqref="A1:IV65536"/>
      <selection pane="bottomLeft" activeCell="F8" sqref="F8"/>
    </sheetView>
  </sheetViews>
  <sheetFormatPr baseColWidth="10" defaultRowHeight="16.5" x14ac:dyDescent="0.3"/>
  <cols>
    <col min="1" max="1" width="15.140625" style="16" customWidth="1"/>
    <col min="2" max="2" width="7.42578125" customWidth="1"/>
    <col min="3" max="4" width="3.28515625" style="10" customWidth="1"/>
    <col min="5" max="5" width="3.42578125" style="10" customWidth="1"/>
    <col min="6" max="24" width="3.28515625" style="10" customWidth="1"/>
    <col min="25" max="25" width="3.42578125" style="10" customWidth="1"/>
    <col min="26" max="33" width="3.28515625" style="10" customWidth="1"/>
    <col min="34" max="38" width="3.28515625" style="10" hidden="1" customWidth="1"/>
    <col min="39" max="39" width="11.42578125" style="9"/>
    <col min="40" max="40" width="14.85546875" style="9" bestFit="1" customWidth="1"/>
    <col min="41" max="16384" width="11.42578125" style="9"/>
  </cols>
  <sheetData>
    <row r="1" spans="1:41" s="17" customFormat="1" ht="48.75" customHeight="1" x14ac:dyDescent="0.35">
      <c r="A1" s="57" t="s">
        <v>29</v>
      </c>
      <c r="C1" s="32"/>
      <c r="D1" s="32"/>
      <c r="E1" s="32"/>
      <c r="G1" s="98"/>
      <c r="H1" s="98"/>
      <c r="I1" s="98"/>
      <c r="J1" s="98"/>
      <c r="K1" s="64">
        <f>VLOOKUP($AJ$1,débmois,2,FALSE)</f>
        <v>42736</v>
      </c>
      <c r="L1" s="64"/>
      <c r="M1" s="64"/>
      <c r="N1" s="64"/>
      <c r="O1" s="64"/>
      <c r="P1" s="64"/>
      <c r="Q1" s="64"/>
      <c r="R1" s="97">
        <f>+K1</f>
        <v>42736</v>
      </c>
      <c r="S1" s="97"/>
      <c r="T1" s="97"/>
      <c r="U1" s="97"/>
      <c r="X1" s="30"/>
      <c r="Y1" s="18"/>
      <c r="Z1" s="18"/>
      <c r="AA1" s="18"/>
      <c r="AB1" s="18"/>
      <c r="AC1" s="18"/>
      <c r="AD1" s="18"/>
      <c r="AE1" s="18"/>
      <c r="AF1" s="18"/>
      <c r="AG1" s="19"/>
      <c r="AI1" s="20"/>
      <c r="AJ1" s="21">
        <v>1</v>
      </c>
      <c r="AK1" s="20"/>
      <c r="AL1" s="20"/>
    </row>
    <row r="2" spans="1:41" s="1" customFormat="1" ht="13.5" customHeight="1" x14ac:dyDescent="0.3">
      <c r="A2" s="22"/>
      <c r="C2" s="22"/>
      <c r="D2" s="22"/>
      <c r="E2" s="24"/>
      <c r="F2" s="22"/>
      <c r="G2" s="22"/>
      <c r="H2" s="22"/>
      <c r="I2" s="22"/>
      <c r="J2" s="24"/>
      <c r="K2" s="24"/>
      <c r="L2" s="24"/>
      <c r="M2" s="24"/>
      <c r="N2" s="24"/>
      <c r="O2" s="24"/>
      <c r="P2" s="24"/>
      <c r="Q2" s="2"/>
      <c r="R2" s="2"/>
      <c r="S2" s="2"/>
      <c r="U2" s="11"/>
      <c r="V2" s="2"/>
      <c r="W2" s="2"/>
      <c r="X2" s="2"/>
      <c r="Y2" s="2"/>
      <c r="Z2" s="3"/>
      <c r="AA2" s="3"/>
      <c r="AB2" s="3"/>
      <c r="AC2" s="3"/>
      <c r="AD2" s="3"/>
      <c r="AE2" s="3"/>
      <c r="AF2" s="3"/>
      <c r="AG2" s="4"/>
      <c r="AI2" s="5"/>
      <c r="AJ2" s="5"/>
      <c r="AK2" s="5"/>
      <c r="AL2" s="5"/>
    </row>
    <row r="3" spans="1:41" s="6" customFormat="1" ht="21" x14ac:dyDescent="0.2">
      <c r="A3" s="23"/>
      <c r="C3" s="25"/>
      <c r="D3" s="25"/>
      <c r="E3" s="26"/>
      <c r="F3" s="27"/>
      <c r="G3" s="27"/>
      <c r="H3" s="28"/>
      <c r="I3" s="28"/>
      <c r="J3" s="28"/>
      <c r="K3" s="25"/>
      <c r="L3" s="25"/>
      <c r="M3" s="25"/>
      <c r="N3" s="25"/>
      <c r="O3" s="25"/>
      <c r="P3" s="25"/>
      <c r="Q3" s="12"/>
      <c r="R3" s="12"/>
      <c r="S3" s="12"/>
      <c r="T3" s="12"/>
      <c r="U3" s="12"/>
      <c r="V3" s="12"/>
      <c r="W3" s="12"/>
      <c r="X3" s="12"/>
      <c r="Y3" s="12"/>
      <c r="Z3" s="5"/>
      <c r="AA3" s="5"/>
      <c r="AB3" s="5"/>
      <c r="AC3" s="5"/>
      <c r="AD3" s="5"/>
      <c r="AE3" s="5"/>
      <c r="AF3" s="13"/>
      <c r="AG3" s="13"/>
      <c r="AH3" s="13"/>
      <c r="AI3" s="5"/>
      <c r="AJ3" s="5"/>
      <c r="AK3" s="5"/>
      <c r="AL3" s="5"/>
    </row>
    <row r="4" spans="1:41" s="7" customFormat="1" ht="32.25" customHeight="1" x14ac:dyDescent="0.2">
      <c r="A4" s="99" t="s">
        <v>23</v>
      </c>
      <c r="B4" s="100"/>
      <c r="C4" s="61">
        <f>+K1</f>
        <v>42736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3"/>
      <c r="AH4" s="58">
        <f>+AH5</f>
        <v>42767</v>
      </c>
      <c r="AI4" s="59"/>
      <c r="AJ4" s="59"/>
      <c r="AK4" s="59"/>
      <c r="AL4" s="60"/>
    </row>
    <row r="5" spans="1:41" s="8" customFormat="1" ht="21" customHeight="1" x14ac:dyDescent="0.2">
      <c r="A5" s="101" t="s">
        <v>24</v>
      </c>
      <c r="B5" s="102"/>
      <c r="C5" s="14">
        <f>+$K$1</f>
        <v>42736</v>
      </c>
      <c r="D5" s="14">
        <f t="shared" ref="D5:AL5" si="0">+C5+1</f>
        <v>42737</v>
      </c>
      <c r="E5" s="14">
        <f t="shared" si="0"/>
        <v>42738</v>
      </c>
      <c r="F5" s="14">
        <f t="shared" si="0"/>
        <v>42739</v>
      </c>
      <c r="G5" s="14">
        <f t="shared" si="0"/>
        <v>42740</v>
      </c>
      <c r="H5" s="14">
        <f t="shared" si="0"/>
        <v>42741</v>
      </c>
      <c r="I5" s="14">
        <f t="shared" si="0"/>
        <v>42742</v>
      </c>
      <c r="J5" s="14">
        <f t="shared" si="0"/>
        <v>42743</v>
      </c>
      <c r="K5" s="14">
        <f t="shared" si="0"/>
        <v>42744</v>
      </c>
      <c r="L5" s="14">
        <f t="shared" si="0"/>
        <v>42745</v>
      </c>
      <c r="M5" s="14">
        <f t="shared" si="0"/>
        <v>42746</v>
      </c>
      <c r="N5" s="14">
        <f t="shared" si="0"/>
        <v>42747</v>
      </c>
      <c r="O5" s="14">
        <f t="shared" si="0"/>
        <v>42748</v>
      </c>
      <c r="P5" s="14">
        <f t="shared" si="0"/>
        <v>42749</v>
      </c>
      <c r="Q5" s="14">
        <f t="shared" si="0"/>
        <v>42750</v>
      </c>
      <c r="R5" s="14">
        <f t="shared" si="0"/>
        <v>42751</v>
      </c>
      <c r="S5" s="14">
        <f t="shared" si="0"/>
        <v>42752</v>
      </c>
      <c r="T5" s="14">
        <f t="shared" si="0"/>
        <v>42753</v>
      </c>
      <c r="U5" s="14">
        <f t="shared" si="0"/>
        <v>42754</v>
      </c>
      <c r="V5" s="14">
        <f t="shared" si="0"/>
        <v>42755</v>
      </c>
      <c r="W5" s="14">
        <f t="shared" si="0"/>
        <v>42756</v>
      </c>
      <c r="X5" s="14">
        <f t="shared" si="0"/>
        <v>42757</v>
      </c>
      <c r="Y5" s="14">
        <f t="shared" si="0"/>
        <v>42758</v>
      </c>
      <c r="Z5" s="14">
        <f t="shared" si="0"/>
        <v>42759</v>
      </c>
      <c r="AA5" s="14">
        <f t="shared" si="0"/>
        <v>42760</v>
      </c>
      <c r="AB5" s="14">
        <f t="shared" si="0"/>
        <v>42761</v>
      </c>
      <c r="AC5" s="14">
        <f t="shared" si="0"/>
        <v>42762</v>
      </c>
      <c r="AD5" s="14">
        <f t="shared" si="0"/>
        <v>42763</v>
      </c>
      <c r="AE5" s="14">
        <f t="shared" si="0"/>
        <v>42764</v>
      </c>
      <c r="AF5" s="14">
        <f t="shared" si="0"/>
        <v>42765</v>
      </c>
      <c r="AG5" s="14">
        <f t="shared" si="0"/>
        <v>42766</v>
      </c>
      <c r="AH5" s="14">
        <f t="shared" si="0"/>
        <v>42767</v>
      </c>
      <c r="AI5" s="14">
        <f t="shared" si="0"/>
        <v>42768</v>
      </c>
      <c r="AJ5" s="14">
        <f t="shared" si="0"/>
        <v>42769</v>
      </c>
      <c r="AK5" s="14">
        <f t="shared" si="0"/>
        <v>42770</v>
      </c>
      <c r="AL5" s="14">
        <f t="shared" si="0"/>
        <v>42771</v>
      </c>
    </row>
    <row r="6" spans="1:41" s="8" customFormat="1" ht="24" customHeight="1" x14ac:dyDescent="0.2">
      <c r="A6" s="95" t="s">
        <v>6</v>
      </c>
      <c r="B6" s="96"/>
      <c r="C6" s="15" t="str">
        <f t="shared" ref="C6:AL6" si="1">VLOOKUP(C5,dates,2,FALSE)</f>
        <v>d</v>
      </c>
      <c r="D6" s="15" t="str">
        <f t="shared" si="1"/>
        <v>l</v>
      </c>
      <c r="E6" s="29" t="str">
        <f t="shared" si="1"/>
        <v>m</v>
      </c>
      <c r="F6" s="15" t="str">
        <f t="shared" si="1"/>
        <v>m</v>
      </c>
      <c r="G6" s="15" t="str">
        <f t="shared" si="1"/>
        <v>j</v>
      </c>
      <c r="H6" s="15" t="str">
        <f t="shared" si="1"/>
        <v>v</v>
      </c>
      <c r="I6" s="15" t="str">
        <f t="shared" si="1"/>
        <v>s</v>
      </c>
      <c r="J6" s="15" t="str">
        <f t="shared" si="1"/>
        <v>d</v>
      </c>
      <c r="K6" s="15" t="str">
        <f t="shared" si="1"/>
        <v>l</v>
      </c>
      <c r="L6" s="15" t="str">
        <f t="shared" si="1"/>
        <v>m</v>
      </c>
      <c r="M6" s="15" t="str">
        <f t="shared" si="1"/>
        <v>m</v>
      </c>
      <c r="N6" s="15" t="str">
        <f t="shared" si="1"/>
        <v>j</v>
      </c>
      <c r="O6" s="15" t="str">
        <f t="shared" si="1"/>
        <v>v</v>
      </c>
      <c r="P6" s="15" t="str">
        <f t="shared" si="1"/>
        <v>s</v>
      </c>
      <c r="Q6" s="15" t="str">
        <f t="shared" si="1"/>
        <v>d</v>
      </c>
      <c r="R6" s="15" t="str">
        <f t="shared" si="1"/>
        <v>l</v>
      </c>
      <c r="S6" s="15" t="str">
        <f t="shared" si="1"/>
        <v>m</v>
      </c>
      <c r="T6" s="15" t="str">
        <f t="shared" si="1"/>
        <v>m</v>
      </c>
      <c r="U6" s="15" t="str">
        <f t="shared" si="1"/>
        <v>j</v>
      </c>
      <c r="V6" s="15" t="str">
        <f t="shared" si="1"/>
        <v>v</v>
      </c>
      <c r="W6" s="15" t="str">
        <f t="shared" si="1"/>
        <v>s</v>
      </c>
      <c r="X6" s="15" t="str">
        <f t="shared" si="1"/>
        <v>d</v>
      </c>
      <c r="Y6" s="15" t="str">
        <f t="shared" si="1"/>
        <v>l</v>
      </c>
      <c r="Z6" s="15" t="str">
        <f t="shared" si="1"/>
        <v>m</v>
      </c>
      <c r="AA6" s="15" t="str">
        <f t="shared" si="1"/>
        <v>m</v>
      </c>
      <c r="AB6" s="15" t="str">
        <f t="shared" si="1"/>
        <v>j</v>
      </c>
      <c r="AC6" s="15" t="str">
        <f t="shared" si="1"/>
        <v>v</v>
      </c>
      <c r="AD6" s="15" t="str">
        <f t="shared" si="1"/>
        <v>s</v>
      </c>
      <c r="AE6" s="15" t="str">
        <f t="shared" si="1"/>
        <v>d</v>
      </c>
      <c r="AF6" s="15" t="str">
        <f t="shared" si="1"/>
        <v>l</v>
      </c>
      <c r="AG6" s="15" t="str">
        <f t="shared" si="1"/>
        <v>m</v>
      </c>
      <c r="AH6" s="15" t="str">
        <f t="shared" si="1"/>
        <v>m</v>
      </c>
      <c r="AI6" s="15" t="str">
        <f t="shared" si="1"/>
        <v>j</v>
      </c>
      <c r="AJ6" s="15" t="str">
        <f t="shared" si="1"/>
        <v>v</v>
      </c>
      <c r="AK6" s="15" t="str">
        <f t="shared" si="1"/>
        <v>s</v>
      </c>
      <c r="AL6" s="15" t="str">
        <f t="shared" si="1"/>
        <v>d</v>
      </c>
    </row>
    <row r="7" spans="1:41" s="75" customFormat="1" ht="18" customHeight="1" x14ac:dyDescent="0.2">
      <c r="A7" s="105" t="s">
        <v>103</v>
      </c>
      <c r="B7" s="106"/>
      <c r="C7" s="74"/>
      <c r="D7" s="104">
        <v>7</v>
      </c>
      <c r="E7" s="103"/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103"/>
      <c r="Q7" s="103"/>
      <c r="R7" s="103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03"/>
      <c r="AH7" s="74"/>
      <c r="AI7" s="74"/>
      <c r="AJ7" s="74"/>
      <c r="AK7" s="74"/>
      <c r="AL7" s="74"/>
    </row>
    <row r="8" spans="1:41" s="75" customFormat="1" ht="42" customHeight="1" x14ac:dyDescent="0.2">
      <c r="A8" s="107" t="str">
        <f>Feuil1!G2</f>
        <v>coll. 1</v>
      </c>
      <c r="B8" s="108" t="s">
        <v>104</v>
      </c>
      <c r="C8" s="74"/>
      <c r="D8" s="103"/>
      <c r="E8" s="103" t="s">
        <v>5</v>
      </c>
      <c r="F8" s="103" t="s">
        <v>101</v>
      </c>
      <c r="G8" s="103" t="s">
        <v>52</v>
      </c>
      <c r="H8" s="103" t="s">
        <v>52</v>
      </c>
      <c r="I8" s="103"/>
      <c r="J8" s="103"/>
      <c r="K8" s="103" t="s">
        <v>52</v>
      </c>
      <c r="L8" s="103" t="s">
        <v>52</v>
      </c>
      <c r="M8" s="103" t="s">
        <v>52</v>
      </c>
      <c r="N8" s="103" t="s">
        <v>52</v>
      </c>
      <c r="O8" s="103" t="s">
        <v>52</v>
      </c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3"/>
      <c r="AG8" s="103"/>
      <c r="AH8" s="74"/>
      <c r="AI8" s="74"/>
      <c r="AJ8" s="74"/>
      <c r="AK8" s="74" t="str">
        <f>IF(OR(AK$6="s",AK$6="f",AK$6="d"),"C",IF(AND(AK$5&gt;=dates!$B4,AK$5&lt;=dates!$C4,#REF!="a"),#REF!,IF(AND(AK$5&gt;=dates!$B4,AK$5&lt;=dates!$C4,#REF!="V"),#REF!,"")))</f>
        <v>C</v>
      </c>
      <c r="AL8" s="74" t="str">
        <f>IF(OR(AL$6="s",AL$6="f",AL$6="d"),"C",IF(AND(AL$5&gt;=dates!$B4,AL$5&lt;=dates!$C4,#REF!="a"),#REF!,IF(AND(AL$5&gt;=dates!$B4,AL$5&lt;=dates!$C4,#REF!="V"),#REF!,"")))</f>
        <v>C</v>
      </c>
    </row>
    <row r="9" spans="1:41" s="75" customFormat="1" ht="18" customHeight="1" x14ac:dyDescent="0.2">
      <c r="A9" s="107"/>
      <c r="B9" s="106"/>
      <c r="C9" s="74"/>
      <c r="D9" s="103"/>
      <c r="E9" s="103"/>
      <c r="F9" s="103"/>
      <c r="G9" s="103"/>
      <c r="H9" s="103"/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74"/>
      <c r="AI9" s="74"/>
      <c r="AJ9" s="74"/>
      <c r="AK9" s="74"/>
      <c r="AL9" s="74"/>
    </row>
    <row r="10" spans="1:41" s="75" customFormat="1" ht="42" customHeight="1" x14ac:dyDescent="0.2">
      <c r="A10" s="107" t="str">
        <f>Feuil1!G3</f>
        <v>coll. 2</v>
      </c>
      <c r="B10" s="106"/>
      <c r="C10" s="74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3"/>
      <c r="AG10" s="103"/>
      <c r="AH10" s="74"/>
      <c r="AI10" s="74"/>
      <c r="AJ10" s="74"/>
      <c r="AK10" s="74" t="str">
        <f>IF(OR(AK$6="s",AK$6="f",AK$6="d"),"C",IF(AND(AK$5&gt;=dates!$B5,AK$5&lt;=dates!$C5,#REF!="a"),#REF!,IF(AND(AK$5&gt;=dates!$B5,AK$5&lt;=dates!$C5,#REF!="V"),#REF!,"")))</f>
        <v>C</v>
      </c>
      <c r="AL10" s="74" t="str">
        <f>IF(OR(AL$6="s",AL$6="f",AL$6="d"),"C",IF(AND(AL$5&gt;=dates!$B5,AL$5&lt;=dates!$C5,#REF!="a"),#REF!,IF(AND(AL$5&gt;=dates!$B5,AL$5&lt;=dates!$C5,#REF!="V"),#REF!,"")))</f>
        <v>C</v>
      </c>
    </row>
    <row r="11" spans="1:41" s="75" customFormat="1" ht="18" customHeight="1" x14ac:dyDescent="0.2">
      <c r="A11" s="105" t="s">
        <v>103</v>
      </c>
      <c r="B11" s="106"/>
      <c r="C11" s="74"/>
      <c r="D11" s="104">
        <v>7</v>
      </c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  <c r="Q11" s="103"/>
      <c r="R11" s="103"/>
      <c r="S11" s="103"/>
      <c r="T11" s="103"/>
      <c r="U11" s="103"/>
      <c r="V11" s="103"/>
      <c r="W11" s="103"/>
      <c r="X11" s="103"/>
      <c r="Y11" s="103"/>
      <c r="Z11" s="103"/>
      <c r="AA11" s="103"/>
      <c r="AB11" s="103"/>
      <c r="AC11" s="103"/>
      <c r="AD11" s="103"/>
      <c r="AE11" s="103"/>
      <c r="AF11" s="103"/>
      <c r="AG11" s="103"/>
      <c r="AH11" s="74"/>
      <c r="AI11" s="74"/>
      <c r="AJ11" s="74"/>
      <c r="AK11" s="74"/>
      <c r="AL11" s="74"/>
    </row>
    <row r="12" spans="1:41" s="76" customFormat="1" ht="42" customHeight="1" x14ac:dyDescent="0.2">
      <c r="A12" s="107" t="str">
        <f>Feuil1!G4</f>
        <v>coll. 3</v>
      </c>
      <c r="B12" s="109"/>
      <c r="C12" s="74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103"/>
      <c r="AE12" s="103"/>
      <c r="AF12" s="103"/>
      <c r="AG12" s="103"/>
      <c r="AH12" s="74"/>
      <c r="AI12" s="74"/>
      <c r="AJ12" s="74"/>
      <c r="AK12" s="74" t="str">
        <f>IF(OR(AK$6="s",AK$6="f",AK$6="d"),"C",IF(AND(AK$5&gt;=dates!$B6,AK$5&lt;=dates!$C6,#REF!="a"),#REF!,IF(AND(AK$5&gt;=dates!$B6,AK$5&lt;=dates!$C6,#REF!="V"),#REF!,"")))</f>
        <v>C</v>
      </c>
      <c r="AL12" s="74" t="str">
        <f>IF(OR(AL$6="s",AL$6="f",AL$6="d"),"C",IF(AND(AL$5&gt;=dates!$B6,AL$5&lt;=dates!$C6,#REF!="a"),#REF!,IF(AND(AL$5&gt;=dates!$B6,AL$5&lt;=dates!$C6,#REF!="V"),#REF!,"")))</f>
        <v>C</v>
      </c>
      <c r="AN12" s="77"/>
      <c r="AO12" s="78"/>
    </row>
    <row r="13" spans="1:41" s="75" customFormat="1" ht="18" customHeight="1" x14ac:dyDescent="0.2">
      <c r="A13" s="105" t="s">
        <v>103</v>
      </c>
      <c r="B13" s="106"/>
      <c r="C13" s="74"/>
      <c r="D13" s="104">
        <v>7</v>
      </c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3"/>
      <c r="R13" s="103"/>
      <c r="S13" s="103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103"/>
      <c r="AE13" s="103"/>
      <c r="AF13" s="103"/>
      <c r="AG13" s="103"/>
      <c r="AH13" s="74"/>
      <c r="AI13" s="74"/>
      <c r="AJ13" s="74"/>
      <c r="AK13" s="74"/>
      <c r="AL13" s="74"/>
    </row>
    <row r="14" spans="1:41" s="75" customFormat="1" ht="42" customHeight="1" x14ac:dyDescent="0.2">
      <c r="A14" s="107" t="str">
        <f>Feuil1!G5</f>
        <v>coll. 4</v>
      </c>
      <c r="B14" s="106"/>
      <c r="C14" s="74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3"/>
      <c r="S14" s="103"/>
      <c r="T14" s="103"/>
      <c r="U14" s="103"/>
      <c r="V14" s="103"/>
      <c r="W14" s="103"/>
      <c r="X14" s="103"/>
      <c r="Y14" s="103"/>
      <c r="Z14" s="103"/>
      <c r="AA14" s="103"/>
      <c r="AB14" s="103"/>
      <c r="AC14" s="103"/>
      <c r="AD14" s="103"/>
      <c r="AE14" s="103"/>
      <c r="AF14" s="103"/>
      <c r="AG14" s="103"/>
      <c r="AH14" s="74"/>
      <c r="AI14" s="74"/>
      <c r="AJ14" s="74"/>
      <c r="AK14" s="74" t="str">
        <f>IF(OR(AK$6="s",AK$6="f",AK$6="d"),"C",IF(AND(AK$5&gt;=dates!$B7,AK$5&lt;=dates!$C7,#REF!="a"),#REF!,IF(AND(AK$5&gt;=dates!$B7,AK$5&lt;=dates!$C7,#REF!="V"),#REF!,"")))</f>
        <v>C</v>
      </c>
      <c r="AL14" s="74" t="str">
        <f>IF(OR(AL$6="s",AL$6="f",AL$6="d"),"C",IF(AND(AL$5&gt;=dates!$B7,AL$5&lt;=dates!$C7,#REF!="a"),#REF!,IF(AND(AL$5&gt;=dates!$B7,AL$5&lt;=dates!$C7,#REF!="V"),#REF!,"")))</f>
        <v>C</v>
      </c>
      <c r="AN14" s="77"/>
      <c r="AO14" s="79"/>
    </row>
    <row r="15" spans="1:41" s="75" customFormat="1" ht="18" customHeight="1" x14ac:dyDescent="0.2">
      <c r="A15" s="105" t="s">
        <v>103</v>
      </c>
      <c r="B15" s="106"/>
      <c r="C15" s="74"/>
      <c r="D15" s="104">
        <v>7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  <c r="Q15" s="103"/>
      <c r="R15" s="103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74"/>
      <c r="AI15" s="74"/>
      <c r="AJ15" s="74"/>
      <c r="AK15" s="74"/>
      <c r="AL15" s="74"/>
    </row>
    <row r="16" spans="1:41" s="75" customFormat="1" ht="42" customHeight="1" x14ac:dyDescent="0.2">
      <c r="A16" s="107" t="str">
        <f>Feuil1!G6</f>
        <v>coll. 5</v>
      </c>
      <c r="B16" s="106"/>
      <c r="C16" s="74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3"/>
      <c r="S16" s="103"/>
      <c r="T16" s="103"/>
      <c r="U16" s="103"/>
      <c r="V16" s="103"/>
      <c r="W16" s="103"/>
      <c r="X16" s="103"/>
      <c r="Y16" s="103"/>
      <c r="Z16" s="103"/>
      <c r="AA16" s="103"/>
      <c r="AB16" s="103"/>
      <c r="AC16" s="103"/>
      <c r="AD16" s="103"/>
      <c r="AE16" s="103"/>
      <c r="AF16" s="103"/>
      <c r="AG16" s="103"/>
      <c r="AH16" s="74"/>
      <c r="AI16" s="74"/>
      <c r="AJ16" s="74"/>
      <c r="AK16" s="74" t="str">
        <f>IF(OR(AK$6="s",AK$6="f",AK$6="d"),"C",IF(AND(AK$5&gt;=dates!$B8,AK$5&lt;=dates!$C8,#REF!="a"),#REF!,IF(AND(AK$5&gt;=dates!$B8,AK$5&lt;=dates!$C8,#REF!="V"),#REF!,"")))</f>
        <v>C</v>
      </c>
      <c r="AL16" s="74" t="str">
        <f>IF(OR(AL$6="s",AL$6="f",AL$6="d"),"C",IF(AND(AL$5&gt;=dates!$B8,AL$5&lt;=dates!$C8,#REF!="a"),#REF!,IF(AND(AL$5&gt;=dates!$B8,AL$5&lt;=dates!$C8,#REF!="V"),#REF!,"")))</f>
        <v>C</v>
      </c>
      <c r="AN16" s="77"/>
      <c r="AO16" s="79"/>
    </row>
    <row r="17" spans="1:41" s="75" customFormat="1" ht="18" customHeight="1" x14ac:dyDescent="0.2">
      <c r="A17" s="105" t="s">
        <v>103</v>
      </c>
      <c r="B17" s="106"/>
      <c r="C17" s="74"/>
      <c r="D17" s="104">
        <v>7</v>
      </c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74"/>
      <c r="AI17" s="74"/>
      <c r="AJ17" s="74"/>
      <c r="AK17" s="74"/>
      <c r="AL17" s="74"/>
    </row>
    <row r="18" spans="1:41" s="75" customFormat="1" ht="42" customHeight="1" x14ac:dyDescent="0.2">
      <c r="A18" s="107" t="str">
        <f>Feuil1!G7</f>
        <v>coll. 6</v>
      </c>
      <c r="B18" s="106"/>
      <c r="C18" s="74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3"/>
      <c r="AG18" s="103"/>
      <c r="AH18" s="74"/>
      <c r="AI18" s="74"/>
      <c r="AJ18" s="74"/>
      <c r="AK18" s="74" t="str">
        <f>IF(OR(AK$6="s",AK$6="f",AK$6="d"),"C",IF(AND(AK$5&gt;=dates!$B9,AK$5&lt;=dates!$C9,#REF!="a"),#REF!,IF(AND(AK$5&gt;=dates!$B9,AK$5&lt;=dates!$C9,#REF!="V"),#REF!,"")))</f>
        <v>C</v>
      </c>
      <c r="AL18" s="74" t="str">
        <f>IF(OR(AL$6="s",AL$6="f",AL$6="d"),"C",IF(AND(AL$5&gt;=dates!$B9,AL$5&lt;=dates!$C9,#REF!="a"),#REF!,IF(AND(AL$5&gt;=dates!$B9,AL$5&lt;=dates!$C9,#REF!="V"),#REF!,"")))</f>
        <v>C</v>
      </c>
      <c r="AN18" s="77"/>
      <c r="AO18" s="79"/>
    </row>
    <row r="19" spans="1:41" s="75" customFormat="1" ht="18" customHeight="1" x14ac:dyDescent="0.2">
      <c r="A19" s="105" t="s">
        <v>103</v>
      </c>
      <c r="B19" s="106"/>
      <c r="C19" s="74"/>
      <c r="D19" s="104">
        <v>7</v>
      </c>
      <c r="E19" s="103"/>
      <c r="F19" s="103"/>
      <c r="G19" s="103"/>
      <c r="H19" s="103"/>
      <c r="I19" s="103"/>
      <c r="J19" s="103"/>
      <c r="K19" s="103"/>
      <c r="L19" s="103"/>
      <c r="M19" s="103"/>
      <c r="N19" s="103"/>
      <c r="O19" s="103"/>
      <c r="P19" s="103"/>
      <c r="Q19" s="103"/>
      <c r="R19" s="103"/>
      <c r="S19" s="103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74"/>
      <c r="AI19" s="74"/>
      <c r="AJ19" s="74"/>
      <c r="AK19" s="74"/>
      <c r="AL19" s="74"/>
    </row>
    <row r="20" spans="1:41" s="75" customFormat="1" ht="42" customHeight="1" x14ac:dyDescent="0.2">
      <c r="A20" s="107" t="str">
        <f>Feuil1!G8</f>
        <v>coll. 7</v>
      </c>
      <c r="B20" s="106"/>
      <c r="C20" s="74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3"/>
      <c r="AG20" s="103"/>
      <c r="AH20" s="74"/>
      <c r="AI20" s="74"/>
      <c r="AJ20" s="74"/>
      <c r="AK20" s="74" t="str">
        <f>IF(OR(AK$6="s",AK$6="f",AK$6="d"),"C",IF(AND(AK$5&gt;=dates!$B10,AK$5&lt;=dates!$C10,#REF!="a"),#REF!,IF(AND(AK$5&gt;=dates!$B10,AK$5&lt;=dates!$C10,#REF!="V"),#REF!,"")))</f>
        <v>C</v>
      </c>
      <c r="AL20" s="74" t="str">
        <f>IF(OR(AL$6="s",AL$6="f",AL$6="d"),"C",IF(AND(AL$5&gt;=dates!$B10,AL$5&lt;=dates!$C10,#REF!="a"),#REF!,IF(AND(AL$5&gt;=dates!$B10,AL$5&lt;=dates!$C10,#REF!="V"),#REF!,"")))</f>
        <v>C</v>
      </c>
      <c r="AN20" s="77"/>
      <c r="AO20" s="79"/>
    </row>
    <row r="21" spans="1:41" s="75" customFormat="1" ht="18" customHeight="1" x14ac:dyDescent="0.2">
      <c r="A21" s="105" t="s">
        <v>103</v>
      </c>
      <c r="B21" s="106"/>
      <c r="C21" s="74"/>
      <c r="D21" s="104">
        <v>7</v>
      </c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74"/>
      <c r="AI21" s="74"/>
      <c r="AJ21" s="74"/>
      <c r="AK21" s="74"/>
      <c r="AL21" s="74"/>
    </row>
    <row r="22" spans="1:41" s="75" customFormat="1" ht="42" customHeight="1" x14ac:dyDescent="0.2">
      <c r="A22" s="107" t="str">
        <f>Feuil1!G9</f>
        <v>coll. 8</v>
      </c>
      <c r="B22" s="106"/>
      <c r="C22" s="74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74"/>
      <c r="AI22" s="74"/>
      <c r="AJ22" s="74"/>
      <c r="AK22" s="74" t="str">
        <f>IF(OR(AK$6="s",AK$6="f",AK$6="d"),"C",IF(AND(AK$5&gt;=dates!$B11,AK$5&lt;=dates!$C11,#REF!="a"),#REF!,IF(AND(AK$5&gt;=dates!$B11,AK$5&lt;=dates!$C11,#REF!="V"),#REF!,"")))</f>
        <v>C</v>
      </c>
      <c r="AL22" s="74" t="str">
        <f>IF(OR(AL$6="s",AL$6="f",AL$6="d"),"C",IF(AND(AL$5&gt;=dates!$B11,AL$5&lt;=dates!$C11,#REF!="a"),#REF!,IF(AND(AL$5&gt;=dates!$B11,AL$5&lt;=dates!$C11,#REF!="V"),#REF!,"")))</f>
        <v>C</v>
      </c>
      <c r="AN22" s="77"/>
      <c r="AO22" s="79"/>
    </row>
    <row r="23" spans="1:41" s="75" customFormat="1" ht="18" customHeight="1" x14ac:dyDescent="0.2">
      <c r="A23" s="105" t="s">
        <v>103</v>
      </c>
      <c r="B23" s="106"/>
      <c r="C23" s="74"/>
      <c r="D23" s="104">
        <v>7</v>
      </c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74"/>
      <c r="AI23" s="74"/>
      <c r="AJ23" s="74"/>
      <c r="AK23" s="74"/>
      <c r="AL23" s="74"/>
    </row>
    <row r="24" spans="1:41" s="75" customFormat="1" ht="42" customHeight="1" x14ac:dyDescent="0.2">
      <c r="A24" s="107" t="str">
        <f>Feuil1!G10</f>
        <v>coll. 9</v>
      </c>
      <c r="B24" s="106"/>
      <c r="C24" s="74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74"/>
      <c r="AI24" s="74"/>
      <c r="AJ24" s="74"/>
      <c r="AK24" s="74" t="str">
        <f>IF(OR(AK$6="s",AK$6="f",AK$6="d"),"C",IF(AND(AK$5&gt;=dates!$B12,AK$5&lt;=dates!$C12,#REF!="a"),#REF!,IF(AND(AK$5&gt;=dates!$B12,AK$5&lt;=dates!$C12,#REF!="V"),#REF!,"")))</f>
        <v>C</v>
      </c>
      <c r="AL24" s="74" t="str">
        <f>IF(OR(AL$6="s",AL$6="f",AL$6="d"),"C",IF(AND(AL$5&gt;=dates!$B12,AL$5&lt;=dates!$C12,#REF!="a"),#REF!,IF(AND(AL$5&gt;=dates!$B12,AL$5&lt;=dates!$C12,#REF!="V"),#REF!,"")))</f>
        <v>C</v>
      </c>
      <c r="AN24" s="77"/>
      <c r="AO24" s="79"/>
    </row>
    <row r="25" spans="1:41" s="75" customFormat="1" ht="18" customHeight="1" x14ac:dyDescent="0.2">
      <c r="A25" s="105" t="s">
        <v>103</v>
      </c>
      <c r="B25" s="106"/>
      <c r="C25" s="74"/>
      <c r="D25" s="104">
        <v>7</v>
      </c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74"/>
      <c r="AI25" s="74"/>
      <c r="AJ25" s="74"/>
      <c r="AK25" s="74"/>
      <c r="AL25" s="74"/>
    </row>
    <row r="26" spans="1:41" s="75" customFormat="1" ht="42" customHeight="1" x14ac:dyDescent="0.2">
      <c r="A26" s="107" t="str">
        <f>Feuil1!G11</f>
        <v>coll. 10</v>
      </c>
      <c r="B26" s="106"/>
      <c r="C26" s="74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74"/>
      <c r="AI26" s="74"/>
      <c r="AJ26" s="74"/>
      <c r="AK26" s="74" t="str">
        <f>IF(OR(AK$6="s",AK$6="f",AK$6="d"),"C",IF(AND(AK$5&gt;=dates!$B13,AK$5&lt;=dates!$C13,#REF!="a"),#REF!,IF(AND(AK$5&gt;=dates!$B13,AK$5&lt;=dates!$C13,#REF!="V"),#REF!,"")))</f>
        <v>C</v>
      </c>
      <c r="AL26" s="74" t="str">
        <f>IF(OR(AL$6="s",AL$6="f",AL$6="d"),"C",IF(AND(AL$5&gt;=dates!$B13,AL$5&lt;=dates!$C13,#REF!="a"),#REF!,IF(AND(AL$5&gt;=dates!$B13,AL$5&lt;=dates!$C13,#REF!="V"),#REF!,"")))</f>
        <v>C</v>
      </c>
      <c r="AN26" s="77"/>
      <c r="AO26" s="79"/>
    </row>
    <row r="27" spans="1:41" s="75" customFormat="1" ht="18" customHeight="1" x14ac:dyDescent="0.2">
      <c r="A27" s="105" t="s">
        <v>103</v>
      </c>
      <c r="B27" s="106"/>
      <c r="C27" s="74"/>
      <c r="D27" s="104">
        <v>7</v>
      </c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74"/>
      <c r="AI27" s="74"/>
      <c r="AJ27" s="74"/>
      <c r="AK27" s="74"/>
      <c r="AL27" s="74"/>
    </row>
    <row r="28" spans="1:41" s="75" customFormat="1" ht="42" customHeight="1" x14ac:dyDescent="0.2">
      <c r="A28" s="107" t="str">
        <f>Feuil1!G12</f>
        <v>coll. 11</v>
      </c>
      <c r="B28" s="106"/>
      <c r="C28" s="74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74"/>
      <c r="AI28" s="74"/>
      <c r="AJ28" s="74"/>
      <c r="AK28" s="74" t="str">
        <f>IF(OR(AK$6="s",AK$6="f",AK$6="d"),"C",IF(AND(AK$5&gt;=dates!$B14,AK$5&lt;=dates!$C14,#REF!="a"),#REF!,IF(AND(AK$5&gt;=dates!$B14,AK$5&lt;=dates!$C14,#REF!="V"),#REF!,"")))</f>
        <v>C</v>
      </c>
      <c r="AL28" s="74" t="str">
        <f>IF(OR(AL$6="s",AL$6="f",AL$6="d"),"C",IF(AND(AL$5&gt;=dates!$B14,AL$5&lt;=dates!$C14,#REF!="a"),#REF!,IF(AND(AL$5&gt;=dates!$B14,AL$5&lt;=dates!$C14,#REF!="V"),#REF!,"")))</f>
        <v>C</v>
      </c>
      <c r="AN28" s="77"/>
      <c r="AO28" s="79"/>
    </row>
    <row r="29" spans="1:41" s="75" customFormat="1" ht="18" customHeight="1" x14ac:dyDescent="0.2">
      <c r="A29" s="105" t="s">
        <v>103</v>
      </c>
      <c r="B29" s="106"/>
      <c r="C29" s="74"/>
      <c r="D29" s="104">
        <v>7</v>
      </c>
      <c r="E29" s="103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74"/>
      <c r="AI29" s="74"/>
      <c r="AJ29" s="74"/>
      <c r="AK29" s="74"/>
      <c r="AL29" s="74"/>
    </row>
    <row r="30" spans="1:41" s="75" customFormat="1" ht="42" customHeight="1" x14ac:dyDescent="0.2">
      <c r="A30" s="107" t="str">
        <f>Feuil1!G13</f>
        <v>coll. 12</v>
      </c>
      <c r="B30" s="106"/>
      <c r="C30" s="74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74"/>
      <c r="AI30" s="74"/>
      <c r="AJ30" s="74"/>
      <c r="AK30" s="74" t="str">
        <f>IF(OR(AK$6="s",AK$6="f",AK$6="d"),"C",IF(AND(AK$5&gt;=dates!$B15,AK$5&lt;=dates!$C15,#REF!="a"),#REF!,IF(AND(AK$5&gt;=dates!$B15,AK$5&lt;=dates!$C15,#REF!="V"),#REF!,"")))</f>
        <v>C</v>
      </c>
      <c r="AL30" s="74" t="str">
        <f>IF(OR(AL$6="s",AL$6="f",AL$6="d"),"C",IF(AND(AL$5&gt;=dates!$B15,AL$5&lt;=dates!$C15,#REF!="a"),#REF!,IF(AND(AL$5&gt;=dates!$B15,AL$5&lt;=dates!$C15,#REF!="V"),#REF!,"")))</f>
        <v>C</v>
      </c>
      <c r="AN30" s="77"/>
      <c r="AO30" s="79"/>
    </row>
  </sheetData>
  <sheetProtection formatCells="0" formatColumns="0" formatRows="0" insertHyperlinks="0" deleteRows="0" sort="0" autoFilter="0"/>
  <customSheetViews>
    <customSheetView guid="{EB37BC58-7C8F-4B52-897D-04943C19F4A6}" scale="75" fitToPage="1" showAutoFilter="1" showRuler="0">
      <pane xSplit="11" ySplit="6" topLeftCell="L210" activePane="bottomRight" state="frozenSplit"/>
      <selection pane="bottomRight" activeCell="G210" sqref="G210"/>
      <pageMargins left="0.42" right="0.11811023622047245" top="0.39370078740157483" bottom="0.39370078740157483" header="0.51181102362204722" footer="0.27559055118110237"/>
      <pageSetup paperSize="9" scale="48" fitToHeight="50" orientation="landscape" verticalDpi="300" r:id="rId1"/>
      <headerFooter alignWithMargins="0"/>
      <autoFilter ref="B1:F1"/>
    </customSheetView>
    <customSheetView guid="{362D50B7-33B7-4EFC-A58C-F34EA5393DBC}" scale="85" showGridLines="0" showRowCol="0" fitToPage="1" showAutoFilter="1" hiddenColumns="1">
      <pane ySplit="6" topLeftCell="A7" activePane="bottomLeft" state="frozenSplit"/>
      <selection pane="bottomLeft" activeCell="M1" sqref="M1:R1"/>
      <pageMargins left="0.59055118110236227" right="0.59055118110236227" top="0.47244094488188981" bottom="0.78740157480314965" header="0.27559055118110237" footer="0.27559055118110237"/>
      <printOptions horizontalCentered="1"/>
      <pageSetup paperSize="9" scale="70" fitToHeight="100" orientation="landscape" verticalDpi="300" r:id="rId2"/>
      <headerFooter alignWithMargins="0">
        <oddFooter>&amp;L&amp;F&amp;C&amp;N&amp;R&amp;D &amp;T</oddFooter>
      </headerFooter>
      <autoFilter ref="B6:E120"/>
    </customSheetView>
  </customSheetViews>
  <mergeCells count="7">
    <mergeCell ref="R1:U1"/>
    <mergeCell ref="K1:Q1"/>
    <mergeCell ref="A4:B4"/>
    <mergeCell ref="A5:B5"/>
    <mergeCell ref="A6:B6"/>
    <mergeCell ref="AH4:AL4"/>
    <mergeCell ref="C4:AG4"/>
  </mergeCells>
  <phoneticPr fontId="2" type="noConversion"/>
  <conditionalFormatting sqref="C8:AL10 C12:AL12 C14:AL14 C16:AL16 C18:AL18 C20:AL20 C22:AL22 C24:AL24 C26:AL26 C28:AL28 C30:AL30">
    <cfRule type="cellIs" dxfId="53" priority="139" stopIfTrue="1" operator="equal">
      <formula>"C"</formula>
    </cfRule>
    <cfRule type="cellIs" dxfId="52" priority="140" stopIfTrue="1" operator="equal">
      <formula>"a"</formula>
    </cfRule>
    <cfRule type="cellIs" dxfId="51" priority="141" stopIfTrue="1" operator="equal">
      <formula>"V"</formula>
    </cfRule>
  </conditionalFormatting>
  <conditionalFormatting sqref="C6:AL6 C8:AL10 C12:AL12 C14:AL14 C16:AL16 C18:AL18 C20:AL20 C22:AL22 C24:AL24 C26:AL26 C28:AL28 C30:AL30">
    <cfRule type="expression" dxfId="50" priority="247" stopIfTrue="1">
      <formula>IF(OR(C$6="S",C$6="d",C$6="f"),TRUE,"")</formula>
    </cfRule>
  </conditionalFormatting>
  <conditionalFormatting sqref="C5:AL5">
    <cfRule type="cellIs" dxfId="49" priority="259" stopIfTrue="1" operator="equal">
      <formula>$K$1</formula>
    </cfRule>
  </conditionalFormatting>
  <conditionalFormatting sqref="C7:AL7">
    <cfRule type="cellIs" dxfId="48" priority="41" stopIfTrue="1" operator="equal">
      <formula>"C"</formula>
    </cfRule>
    <cfRule type="cellIs" dxfId="47" priority="42" stopIfTrue="1" operator="equal">
      <formula>"a"</formula>
    </cfRule>
    <cfRule type="cellIs" dxfId="46" priority="43" stopIfTrue="1" operator="equal">
      <formula>"V"</formula>
    </cfRule>
  </conditionalFormatting>
  <conditionalFormatting sqref="C7:AL7">
    <cfRule type="expression" dxfId="45" priority="44" stopIfTrue="1">
      <formula>IF(OR(C$6="S",C$6="d",C$6="f"),TRUE,"")</formula>
    </cfRule>
  </conditionalFormatting>
  <conditionalFormatting sqref="C11:AL11">
    <cfRule type="cellIs" dxfId="44" priority="37" stopIfTrue="1" operator="equal">
      <formula>"C"</formula>
    </cfRule>
    <cfRule type="cellIs" dxfId="43" priority="38" stopIfTrue="1" operator="equal">
      <formula>"a"</formula>
    </cfRule>
    <cfRule type="cellIs" dxfId="42" priority="39" stopIfTrue="1" operator="equal">
      <formula>"V"</formula>
    </cfRule>
  </conditionalFormatting>
  <conditionalFormatting sqref="C11:AL11">
    <cfRule type="expression" dxfId="41" priority="40" stopIfTrue="1">
      <formula>IF(OR(C$6="S",C$6="d",C$6="f"),TRUE,"")</formula>
    </cfRule>
  </conditionalFormatting>
  <conditionalFormatting sqref="C13:AL13">
    <cfRule type="cellIs" dxfId="40" priority="33" stopIfTrue="1" operator="equal">
      <formula>"C"</formula>
    </cfRule>
    <cfRule type="cellIs" dxfId="39" priority="34" stopIfTrue="1" operator="equal">
      <formula>"a"</formula>
    </cfRule>
    <cfRule type="cellIs" dxfId="38" priority="35" stopIfTrue="1" operator="equal">
      <formula>"V"</formula>
    </cfRule>
  </conditionalFormatting>
  <conditionalFormatting sqref="C13:AL13">
    <cfRule type="expression" dxfId="37" priority="36" stopIfTrue="1">
      <formula>IF(OR(C$6="S",C$6="d",C$6="f"),TRUE,"")</formula>
    </cfRule>
  </conditionalFormatting>
  <conditionalFormatting sqref="C15:AL15">
    <cfRule type="cellIs" dxfId="36" priority="29" stopIfTrue="1" operator="equal">
      <formula>"C"</formula>
    </cfRule>
    <cfRule type="cellIs" dxfId="35" priority="30" stopIfTrue="1" operator="equal">
      <formula>"a"</formula>
    </cfRule>
    <cfRule type="cellIs" dxfId="34" priority="31" stopIfTrue="1" operator="equal">
      <formula>"V"</formula>
    </cfRule>
  </conditionalFormatting>
  <conditionalFormatting sqref="C15:AL15">
    <cfRule type="expression" dxfId="33" priority="32" stopIfTrue="1">
      <formula>IF(OR(C$6="S",C$6="d",C$6="f"),TRUE,"")</formula>
    </cfRule>
  </conditionalFormatting>
  <conditionalFormatting sqref="C17:AL17">
    <cfRule type="cellIs" dxfId="32" priority="25" stopIfTrue="1" operator="equal">
      <formula>"C"</formula>
    </cfRule>
    <cfRule type="cellIs" dxfId="31" priority="26" stopIfTrue="1" operator="equal">
      <formula>"a"</formula>
    </cfRule>
    <cfRule type="cellIs" dxfId="30" priority="27" stopIfTrue="1" operator="equal">
      <formula>"V"</formula>
    </cfRule>
  </conditionalFormatting>
  <conditionalFormatting sqref="C17:AL17">
    <cfRule type="expression" dxfId="29" priority="28" stopIfTrue="1">
      <formula>IF(OR(C$6="S",C$6="d",C$6="f"),TRUE,"")</formula>
    </cfRule>
  </conditionalFormatting>
  <conditionalFormatting sqref="C19:AL19">
    <cfRule type="cellIs" dxfId="28" priority="21" stopIfTrue="1" operator="equal">
      <formula>"C"</formula>
    </cfRule>
    <cfRule type="cellIs" dxfId="27" priority="22" stopIfTrue="1" operator="equal">
      <formula>"a"</formula>
    </cfRule>
    <cfRule type="cellIs" dxfId="26" priority="23" stopIfTrue="1" operator="equal">
      <formula>"V"</formula>
    </cfRule>
  </conditionalFormatting>
  <conditionalFormatting sqref="C19:AL19">
    <cfRule type="expression" dxfId="25" priority="24" stopIfTrue="1">
      <formula>IF(OR(C$6="S",C$6="d",C$6="f"),TRUE,"")</formula>
    </cfRule>
  </conditionalFormatting>
  <conditionalFormatting sqref="C21:AL21">
    <cfRule type="cellIs" dxfId="24" priority="17" stopIfTrue="1" operator="equal">
      <formula>"C"</formula>
    </cfRule>
    <cfRule type="cellIs" dxfId="23" priority="18" stopIfTrue="1" operator="equal">
      <formula>"a"</formula>
    </cfRule>
    <cfRule type="cellIs" dxfId="22" priority="19" stopIfTrue="1" operator="equal">
      <formula>"V"</formula>
    </cfRule>
  </conditionalFormatting>
  <conditionalFormatting sqref="C21:AL21">
    <cfRule type="expression" dxfId="21" priority="20" stopIfTrue="1">
      <formula>IF(OR(C$6="S",C$6="d",C$6="f"),TRUE,"")</formula>
    </cfRule>
  </conditionalFormatting>
  <conditionalFormatting sqref="C23:AL23">
    <cfRule type="cellIs" dxfId="20" priority="13" stopIfTrue="1" operator="equal">
      <formula>"C"</formula>
    </cfRule>
    <cfRule type="cellIs" dxfId="19" priority="14" stopIfTrue="1" operator="equal">
      <formula>"a"</formula>
    </cfRule>
    <cfRule type="cellIs" dxfId="18" priority="15" stopIfTrue="1" operator="equal">
      <formula>"V"</formula>
    </cfRule>
  </conditionalFormatting>
  <conditionalFormatting sqref="C23:AL23">
    <cfRule type="expression" dxfId="17" priority="16" stopIfTrue="1">
      <formula>IF(OR(C$6="S",C$6="d",C$6="f"),TRUE,"")</formula>
    </cfRule>
  </conditionalFormatting>
  <conditionalFormatting sqref="C25:AL25">
    <cfRule type="cellIs" dxfId="16" priority="9" stopIfTrue="1" operator="equal">
      <formula>"C"</formula>
    </cfRule>
    <cfRule type="cellIs" dxfId="15" priority="10" stopIfTrue="1" operator="equal">
      <formula>"a"</formula>
    </cfRule>
    <cfRule type="cellIs" dxfId="14" priority="11" stopIfTrue="1" operator="equal">
      <formula>"V"</formula>
    </cfRule>
  </conditionalFormatting>
  <conditionalFormatting sqref="C25:AL25">
    <cfRule type="expression" dxfId="13" priority="12" stopIfTrue="1">
      <formula>IF(OR(C$6="S",C$6="d",C$6="f"),TRUE,"")</formula>
    </cfRule>
  </conditionalFormatting>
  <conditionalFormatting sqref="C27:AL27">
    <cfRule type="cellIs" dxfId="12" priority="5" stopIfTrue="1" operator="equal">
      <formula>"C"</formula>
    </cfRule>
    <cfRule type="cellIs" dxfId="11" priority="6" stopIfTrue="1" operator="equal">
      <formula>"a"</formula>
    </cfRule>
    <cfRule type="cellIs" dxfId="10" priority="7" stopIfTrue="1" operator="equal">
      <formula>"V"</formula>
    </cfRule>
  </conditionalFormatting>
  <conditionalFormatting sqref="C27:AL27">
    <cfRule type="expression" dxfId="9" priority="8" stopIfTrue="1">
      <formula>IF(OR(C$6="S",C$6="d",C$6="f"),TRUE,"")</formula>
    </cfRule>
  </conditionalFormatting>
  <conditionalFormatting sqref="C29:AL29">
    <cfRule type="cellIs" dxfId="7" priority="1" stopIfTrue="1" operator="equal">
      <formula>"C"</formula>
    </cfRule>
    <cfRule type="cellIs" dxfId="6" priority="2" stopIfTrue="1" operator="equal">
      <formula>"a"</formula>
    </cfRule>
    <cfRule type="cellIs" dxfId="5" priority="3" stopIfTrue="1" operator="equal">
      <formula>"V"</formula>
    </cfRule>
  </conditionalFormatting>
  <conditionalFormatting sqref="C29:AL29">
    <cfRule type="expression" dxfId="1" priority="4" stopIfTrue="1">
      <formula>IF(OR(C$6="S",C$6="d",C$6="f"),TRUE,"")</formula>
    </cfRule>
  </conditionalFormatting>
  <printOptions horizontalCentered="1"/>
  <pageMargins left="0.11811023622047245" right="0.11811023622047245" top="0.47244094488188981" bottom="0.42" header="0.27559055118110237" footer="0.27559055118110237"/>
  <pageSetup paperSize="9" scale="80" fitToHeight="100" orientation="portrait" verticalDpi="300" r:id="rId3"/>
  <headerFooter alignWithMargins="0">
    <oddFooter>&amp;L&amp;F&amp;C&amp;N&amp;R&amp;D &amp;T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292" r:id="rId6" name="Spinner 196">
              <controlPr defaultSize="0" print="0" autoPict="0">
                <anchor moveWithCells="1" sizeWithCells="1">
                  <from>
                    <xdr:col>22</xdr:col>
                    <xdr:colOff>38100</xdr:colOff>
                    <xdr:row>0</xdr:row>
                    <xdr:rowOff>85725</xdr:rowOff>
                  </from>
                  <to>
                    <xdr:col>24</xdr:col>
                    <xdr:colOff>171450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dates!$A$6:$A$15</xm:f>
          </x14:formula1>
          <xm:sqref>AN12 AN14 AN16 AN18 AN20 AN22 AN24 AN26 AN28 AN30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2:P406"/>
  <sheetViews>
    <sheetView zoomScaleNormal="130" workbookViewId="0">
      <pane ySplit="4" topLeftCell="A5" activePane="bottomLeft" state="frozenSplit"/>
      <selection sqref="A1:IV65536"/>
      <selection pane="bottomLeft" activeCell="M13" sqref="M13"/>
    </sheetView>
  </sheetViews>
  <sheetFormatPr baseColWidth="10" defaultRowHeight="15" x14ac:dyDescent="0.3"/>
  <cols>
    <col min="1" max="1" width="15.28515625" style="34" customWidth="1"/>
    <col min="2" max="2" width="37.5703125" style="33" bestFit="1" customWidth="1"/>
    <col min="3" max="3" width="10.5703125" style="34" customWidth="1"/>
    <col min="4" max="4" width="7.42578125" style="34" customWidth="1"/>
    <col min="5" max="5" width="8.7109375" style="34" bestFit="1" customWidth="1"/>
    <col min="6" max="6" width="7" style="35" customWidth="1"/>
    <col min="7" max="7" width="6.5703125" style="34" customWidth="1"/>
    <col min="8" max="8" width="11" style="36" customWidth="1"/>
    <col min="9" max="12" width="6.5703125" style="34" customWidth="1"/>
    <col min="13" max="13" width="13.5703125" style="34" bestFit="1" customWidth="1"/>
    <col min="14" max="14" width="20.42578125" style="34" bestFit="1" customWidth="1"/>
    <col min="15" max="15" width="2.5703125" style="34" bestFit="1" customWidth="1"/>
    <col min="16" max="16384" width="11.42578125" style="34"/>
  </cols>
  <sheetData>
    <row r="2" spans="2:16" ht="38.25" customHeight="1" x14ac:dyDescent="0.3"/>
    <row r="3" spans="2:16" s="39" customFormat="1" ht="18.75" x14ac:dyDescent="0.3">
      <c r="B3" s="37">
        <v>42735</v>
      </c>
      <c r="C3" s="38"/>
      <c r="D3" s="38"/>
      <c r="F3" s="40"/>
      <c r="G3" s="41"/>
      <c r="H3" s="42"/>
    </row>
    <row r="4" spans="2:16" s="47" customFormat="1" ht="23.25" customHeight="1" x14ac:dyDescent="0.2">
      <c r="B4" s="43" t="s">
        <v>1</v>
      </c>
      <c r="C4" s="44" t="s">
        <v>7</v>
      </c>
      <c r="D4" s="44"/>
      <c r="E4" s="44" t="s">
        <v>4</v>
      </c>
      <c r="F4" s="44" t="s">
        <v>8</v>
      </c>
      <c r="G4" s="45"/>
      <c r="H4" s="46"/>
      <c r="M4" s="65" t="s">
        <v>25</v>
      </c>
      <c r="N4" s="65"/>
    </row>
    <row r="5" spans="2:16" x14ac:dyDescent="0.3">
      <c r="B5" s="48">
        <f>+B3</f>
        <v>42735</v>
      </c>
      <c r="C5" s="49">
        <f t="shared" ref="C5:C68" si="0">WEEKNUM(B5,2)</f>
        <v>53</v>
      </c>
      <c r="D5" s="49" t="str">
        <f t="shared" ref="D5:D68" si="1">IF(ISERROR(VLOOKUP(E5,jfdate,1,TRUE)),"",IF(VLOOKUP(E5,jfdate,1,TRUE)=B5,"f",""))</f>
        <v/>
      </c>
      <c r="E5" s="50">
        <f>+B3</f>
        <v>42735</v>
      </c>
      <c r="F5" s="51" t="str">
        <f t="shared" ref="F5:F68" si="2">IF(D5="f","f",VLOOKUP(WEEKDAY(E5),jourabbrege,2,FALSE))</f>
        <v>s</v>
      </c>
      <c r="G5" s="52">
        <v>1</v>
      </c>
      <c r="H5" s="36">
        <f>DATE(YEAR(B3),MONTH(B3)+1,1)</f>
        <v>42736</v>
      </c>
      <c r="J5" s="34">
        <v>2</v>
      </c>
      <c r="K5" s="34" t="s">
        <v>9</v>
      </c>
      <c r="M5" s="53">
        <v>42736</v>
      </c>
      <c r="N5" s="54" t="s">
        <v>14</v>
      </c>
    </row>
    <row r="6" spans="2:16" x14ac:dyDescent="0.3">
      <c r="B6" s="48">
        <f>+B5+1</f>
        <v>42736</v>
      </c>
      <c r="C6" s="49">
        <f t="shared" si="0"/>
        <v>1</v>
      </c>
      <c r="D6" s="49" t="str">
        <f t="shared" si="1"/>
        <v/>
      </c>
      <c r="E6" s="50">
        <f>+E5+1</f>
        <v>42736</v>
      </c>
      <c r="F6" s="51" t="str">
        <f t="shared" si="2"/>
        <v>d</v>
      </c>
      <c r="G6" s="52">
        <v>2</v>
      </c>
      <c r="H6" s="36">
        <f>DATE(YEAR(H5),MONTH(H5)+1,1)</f>
        <v>42767</v>
      </c>
      <c r="J6" s="34">
        <v>3</v>
      </c>
      <c r="K6" s="34" t="s">
        <v>0</v>
      </c>
      <c r="M6" s="53">
        <v>42737</v>
      </c>
      <c r="N6" s="55" t="s">
        <v>15</v>
      </c>
    </row>
    <row r="7" spans="2:16" x14ac:dyDescent="0.3">
      <c r="B7" s="48">
        <f t="shared" ref="B7:B70" si="3">+B6+1</f>
        <v>42737</v>
      </c>
      <c r="C7" s="49">
        <f t="shared" si="0"/>
        <v>2</v>
      </c>
      <c r="D7" s="49" t="str">
        <f t="shared" si="1"/>
        <v/>
      </c>
      <c r="E7" s="50">
        <f t="shared" ref="E7:E70" si="4">+E6+1</f>
        <v>42737</v>
      </c>
      <c r="F7" s="51" t="str">
        <f t="shared" si="2"/>
        <v>l</v>
      </c>
      <c r="G7" s="52">
        <v>3</v>
      </c>
      <c r="H7" s="36">
        <f t="shared" ref="H7:H16" si="5">DATE(YEAR(H6),MONTH(H6)+1,1)</f>
        <v>42795</v>
      </c>
      <c r="J7" s="34">
        <v>4</v>
      </c>
      <c r="K7" s="34" t="s">
        <v>0</v>
      </c>
      <c r="M7" s="53">
        <v>42839</v>
      </c>
      <c r="N7" s="54" t="s">
        <v>16</v>
      </c>
    </row>
    <row r="8" spans="2:16" x14ac:dyDescent="0.3">
      <c r="B8" s="48">
        <f t="shared" si="3"/>
        <v>42738</v>
      </c>
      <c r="C8" s="49">
        <f t="shared" si="0"/>
        <v>2</v>
      </c>
      <c r="D8" s="49" t="str">
        <f t="shared" si="1"/>
        <v/>
      </c>
      <c r="E8" s="50">
        <f t="shared" si="4"/>
        <v>42738</v>
      </c>
      <c r="F8" s="51" t="str">
        <f t="shared" si="2"/>
        <v>m</v>
      </c>
      <c r="G8" s="52">
        <v>4</v>
      </c>
      <c r="H8" s="36">
        <f>DATE(YEAR(H7),MONTH(H7)+1,1)</f>
        <v>42826</v>
      </c>
      <c r="J8" s="34">
        <v>5</v>
      </c>
      <c r="K8" s="34" t="s">
        <v>10</v>
      </c>
      <c r="M8" s="53">
        <v>42842</v>
      </c>
      <c r="N8" s="54" t="s">
        <v>19</v>
      </c>
    </row>
    <row r="9" spans="2:16" x14ac:dyDescent="0.3">
      <c r="B9" s="48">
        <f t="shared" si="3"/>
        <v>42739</v>
      </c>
      <c r="C9" s="49">
        <f t="shared" si="0"/>
        <v>2</v>
      </c>
      <c r="D9" s="49" t="str">
        <f t="shared" si="1"/>
        <v/>
      </c>
      <c r="E9" s="50">
        <f t="shared" si="4"/>
        <v>42739</v>
      </c>
      <c r="F9" s="51" t="str">
        <f t="shared" si="2"/>
        <v>m</v>
      </c>
      <c r="G9" s="52">
        <v>5</v>
      </c>
      <c r="H9" s="36">
        <f t="shared" si="5"/>
        <v>42856</v>
      </c>
      <c r="J9" s="34">
        <v>6</v>
      </c>
      <c r="K9" s="34" t="s">
        <v>11</v>
      </c>
      <c r="M9" s="53">
        <v>42880</v>
      </c>
      <c r="N9" s="54" t="s">
        <v>18</v>
      </c>
    </row>
    <row r="10" spans="2:16" x14ac:dyDescent="0.3">
      <c r="B10" s="48">
        <f t="shared" si="3"/>
        <v>42740</v>
      </c>
      <c r="C10" s="49">
        <f t="shared" si="0"/>
        <v>2</v>
      </c>
      <c r="D10" s="49" t="str">
        <f t="shared" si="1"/>
        <v/>
      </c>
      <c r="E10" s="50">
        <f t="shared" si="4"/>
        <v>42740</v>
      </c>
      <c r="F10" s="51" t="str">
        <f t="shared" si="2"/>
        <v>j</v>
      </c>
      <c r="G10" s="52">
        <v>6</v>
      </c>
      <c r="H10" s="36">
        <f t="shared" si="5"/>
        <v>42887</v>
      </c>
      <c r="J10" s="34">
        <v>7</v>
      </c>
      <c r="K10" s="34" t="s">
        <v>12</v>
      </c>
      <c r="M10" s="53">
        <v>42891</v>
      </c>
      <c r="N10" s="54" t="s">
        <v>17</v>
      </c>
    </row>
    <row r="11" spans="2:16" x14ac:dyDescent="0.3">
      <c r="B11" s="48">
        <f t="shared" si="3"/>
        <v>42741</v>
      </c>
      <c r="C11" s="49">
        <f t="shared" si="0"/>
        <v>2</v>
      </c>
      <c r="D11" s="49" t="str">
        <f t="shared" si="1"/>
        <v/>
      </c>
      <c r="E11" s="50">
        <f t="shared" si="4"/>
        <v>42741</v>
      </c>
      <c r="F11" s="51" t="str">
        <f t="shared" si="2"/>
        <v>v</v>
      </c>
      <c r="G11" s="52">
        <v>7</v>
      </c>
      <c r="H11" s="36">
        <f t="shared" si="5"/>
        <v>42917</v>
      </c>
      <c r="J11" s="34">
        <v>1</v>
      </c>
      <c r="K11" s="34" t="s">
        <v>13</v>
      </c>
      <c r="M11" s="53">
        <v>42583</v>
      </c>
      <c r="N11" s="54" t="s">
        <v>26</v>
      </c>
    </row>
    <row r="12" spans="2:16" x14ac:dyDescent="0.3">
      <c r="B12" s="48">
        <f t="shared" si="3"/>
        <v>42742</v>
      </c>
      <c r="C12" s="49">
        <f t="shared" si="0"/>
        <v>2</v>
      </c>
      <c r="D12" s="49" t="str">
        <f t="shared" si="1"/>
        <v/>
      </c>
      <c r="E12" s="50">
        <f t="shared" si="4"/>
        <v>42742</v>
      </c>
      <c r="F12" s="51" t="str">
        <f t="shared" si="2"/>
        <v>s</v>
      </c>
      <c r="G12" s="52">
        <v>8</v>
      </c>
      <c r="H12" s="36">
        <f t="shared" si="5"/>
        <v>42948</v>
      </c>
      <c r="M12" s="53">
        <v>42996</v>
      </c>
      <c r="N12" s="54" t="s">
        <v>20</v>
      </c>
      <c r="P12" s="34" t="s">
        <v>22</v>
      </c>
    </row>
    <row r="13" spans="2:16" x14ac:dyDescent="0.3">
      <c r="B13" s="48">
        <f t="shared" si="3"/>
        <v>42743</v>
      </c>
      <c r="C13" s="49">
        <f t="shared" si="0"/>
        <v>2</v>
      </c>
      <c r="D13" s="49" t="str">
        <f t="shared" si="1"/>
        <v/>
      </c>
      <c r="E13" s="50">
        <f t="shared" si="4"/>
        <v>42743</v>
      </c>
      <c r="F13" s="51" t="str">
        <f t="shared" si="2"/>
        <v>d</v>
      </c>
      <c r="G13" s="52">
        <v>9</v>
      </c>
      <c r="H13" s="36">
        <f t="shared" si="5"/>
        <v>42979</v>
      </c>
      <c r="M13" s="53">
        <v>43094</v>
      </c>
      <c r="N13" s="54" t="s">
        <v>21</v>
      </c>
    </row>
    <row r="14" spans="2:16" x14ac:dyDescent="0.3">
      <c r="B14" s="48">
        <f t="shared" si="3"/>
        <v>42744</v>
      </c>
      <c r="C14" s="49">
        <f t="shared" si="0"/>
        <v>3</v>
      </c>
      <c r="D14" s="49" t="str">
        <f t="shared" si="1"/>
        <v/>
      </c>
      <c r="E14" s="50">
        <f t="shared" si="4"/>
        <v>42744</v>
      </c>
      <c r="F14" s="51" t="str">
        <f t="shared" si="2"/>
        <v>l</v>
      </c>
      <c r="G14" s="52">
        <v>10</v>
      </c>
      <c r="H14" s="36">
        <f t="shared" si="5"/>
        <v>43009</v>
      </c>
      <c r="M14" s="53"/>
      <c r="N14" s="54"/>
    </row>
    <row r="15" spans="2:16" x14ac:dyDescent="0.3">
      <c r="B15" s="48">
        <f t="shared" si="3"/>
        <v>42745</v>
      </c>
      <c r="C15" s="49">
        <f t="shared" si="0"/>
        <v>3</v>
      </c>
      <c r="D15" s="49" t="str">
        <f t="shared" si="1"/>
        <v/>
      </c>
      <c r="E15" s="50">
        <f t="shared" si="4"/>
        <v>42745</v>
      </c>
      <c r="F15" s="51" t="str">
        <f t="shared" si="2"/>
        <v>m</v>
      </c>
      <c r="G15" s="52">
        <v>11</v>
      </c>
      <c r="H15" s="36">
        <f t="shared" si="5"/>
        <v>43040</v>
      </c>
      <c r="M15" s="53"/>
      <c r="N15" s="54"/>
    </row>
    <row r="16" spans="2:16" x14ac:dyDescent="0.3">
      <c r="B16" s="48">
        <f t="shared" si="3"/>
        <v>42746</v>
      </c>
      <c r="C16" s="49">
        <f t="shared" si="0"/>
        <v>3</v>
      </c>
      <c r="D16" s="49" t="str">
        <f t="shared" si="1"/>
        <v/>
      </c>
      <c r="E16" s="50">
        <f t="shared" si="4"/>
        <v>42746</v>
      </c>
      <c r="F16" s="51" t="str">
        <f t="shared" si="2"/>
        <v>m</v>
      </c>
      <c r="G16" s="52">
        <v>12</v>
      </c>
      <c r="H16" s="36">
        <f t="shared" si="5"/>
        <v>43070</v>
      </c>
      <c r="J16" s="56"/>
      <c r="M16" s="53"/>
      <c r="N16" s="54"/>
    </row>
    <row r="17" spans="2:14" x14ac:dyDescent="0.3">
      <c r="B17" s="48">
        <f t="shared" si="3"/>
        <v>42747</v>
      </c>
      <c r="C17" s="49">
        <f t="shared" si="0"/>
        <v>3</v>
      </c>
      <c r="D17" s="49" t="str">
        <f t="shared" si="1"/>
        <v/>
      </c>
      <c r="E17" s="50">
        <f t="shared" si="4"/>
        <v>42747</v>
      </c>
      <c r="F17" s="51" t="str">
        <f t="shared" si="2"/>
        <v>j</v>
      </c>
      <c r="M17" s="53"/>
      <c r="N17" s="54"/>
    </row>
    <row r="18" spans="2:14" x14ac:dyDescent="0.3">
      <c r="B18" s="48">
        <f t="shared" si="3"/>
        <v>42748</v>
      </c>
      <c r="C18" s="49">
        <f t="shared" si="0"/>
        <v>3</v>
      </c>
      <c r="D18" s="49" t="str">
        <f t="shared" si="1"/>
        <v/>
      </c>
      <c r="E18" s="50">
        <f t="shared" si="4"/>
        <v>42748</v>
      </c>
      <c r="F18" s="51" t="str">
        <f t="shared" si="2"/>
        <v>v</v>
      </c>
      <c r="M18" s="53"/>
      <c r="N18" s="54"/>
    </row>
    <row r="19" spans="2:14" x14ac:dyDescent="0.3">
      <c r="B19" s="48">
        <f t="shared" si="3"/>
        <v>42749</v>
      </c>
      <c r="C19" s="49">
        <f t="shared" si="0"/>
        <v>3</v>
      </c>
      <c r="D19" s="49" t="str">
        <f t="shared" si="1"/>
        <v/>
      </c>
      <c r="E19" s="50">
        <f t="shared" si="4"/>
        <v>42749</v>
      </c>
      <c r="F19" s="51" t="str">
        <f t="shared" si="2"/>
        <v>s</v>
      </c>
    </row>
    <row r="20" spans="2:14" x14ac:dyDescent="0.3">
      <c r="B20" s="48">
        <f t="shared" si="3"/>
        <v>42750</v>
      </c>
      <c r="C20" s="49">
        <f t="shared" si="0"/>
        <v>3</v>
      </c>
      <c r="D20" s="49" t="str">
        <f t="shared" si="1"/>
        <v/>
      </c>
      <c r="E20" s="50">
        <f t="shared" si="4"/>
        <v>42750</v>
      </c>
      <c r="F20" s="51" t="str">
        <f t="shared" si="2"/>
        <v>d</v>
      </c>
    </row>
    <row r="21" spans="2:14" x14ac:dyDescent="0.3">
      <c r="B21" s="48">
        <f t="shared" si="3"/>
        <v>42751</v>
      </c>
      <c r="C21" s="49">
        <f t="shared" si="0"/>
        <v>4</v>
      </c>
      <c r="D21" s="49" t="str">
        <f t="shared" si="1"/>
        <v/>
      </c>
      <c r="E21" s="50">
        <f t="shared" si="4"/>
        <v>42751</v>
      </c>
      <c r="F21" s="51" t="str">
        <f t="shared" si="2"/>
        <v>l</v>
      </c>
    </row>
    <row r="22" spans="2:14" x14ac:dyDescent="0.3">
      <c r="B22" s="48">
        <f t="shared" si="3"/>
        <v>42752</v>
      </c>
      <c r="C22" s="49">
        <f t="shared" si="0"/>
        <v>4</v>
      </c>
      <c r="D22" s="49" t="str">
        <f t="shared" si="1"/>
        <v/>
      </c>
      <c r="E22" s="50">
        <f t="shared" si="4"/>
        <v>42752</v>
      </c>
      <c r="F22" s="51" t="str">
        <f t="shared" si="2"/>
        <v>m</v>
      </c>
    </row>
    <row r="23" spans="2:14" x14ac:dyDescent="0.3">
      <c r="B23" s="48">
        <f t="shared" si="3"/>
        <v>42753</v>
      </c>
      <c r="C23" s="49">
        <f t="shared" si="0"/>
        <v>4</v>
      </c>
      <c r="D23" s="49" t="str">
        <f t="shared" si="1"/>
        <v/>
      </c>
      <c r="E23" s="50">
        <f t="shared" si="4"/>
        <v>42753</v>
      </c>
      <c r="F23" s="51" t="str">
        <f t="shared" si="2"/>
        <v>m</v>
      </c>
    </row>
    <row r="24" spans="2:14" x14ac:dyDescent="0.3">
      <c r="B24" s="48">
        <f t="shared" si="3"/>
        <v>42754</v>
      </c>
      <c r="C24" s="49">
        <f t="shared" si="0"/>
        <v>4</v>
      </c>
      <c r="D24" s="49" t="str">
        <f t="shared" si="1"/>
        <v/>
      </c>
      <c r="E24" s="50">
        <f t="shared" si="4"/>
        <v>42754</v>
      </c>
      <c r="F24" s="51" t="str">
        <f t="shared" si="2"/>
        <v>j</v>
      </c>
    </row>
    <row r="25" spans="2:14" x14ac:dyDescent="0.3">
      <c r="B25" s="48">
        <f t="shared" si="3"/>
        <v>42755</v>
      </c>
      <c r="C25" s="49">
        <f t="shared" si="0"/>
        <v>4</v>
      </c>
      <c r="D25" s="49" t="str">
        <f t="shared" si="1"/>
        <v/>
      </c>
      <c r="E25" s="50">
        <f t="shared" si="4"/>
        <v>42755</v>
      </c>
      <c r="F25" s="51" t="str">
        <f t="shared" si="2"/>
        <v>v</v>
      </c>
    </row>
    <row r="26" spans="2:14" x14ac:dyDescent="0.3">
      <c r="B26" s="48">
        <f t="shared" si="3"/>
        <v>42756</v>
      </c>
      <c r="C26" s="49">
        <f t="shared" si="0"/>
        <v>4</v>
      </c>
      <c r="D26" s="49" t="str">
        <f t="shared" si="1"/>
        <v/>
      </c>
      <c r="E26" s="50">
        <f t="shared" si="4"/>
        <v>42756</v>
      </c>
      <c r="F26" s="51" t="str">
        <f t="shared" si="2"/>
        <v>s</v>
      </c>
    </row>
    <row r="27" spans="2:14" x14ac:dyDescent="0.3">
      <c r="B27" s="48">
        <f t="shared" si="3"/>
        <v>42757</v>
      </c>
      <c r="C27" s="49">
        <f t="shared" si="0"/>
        <v>4</v>
      </c>
      <c r="D27" s="49" t="str">
        <f t="shared" si="1"/>
        <v/>
      </c>
      <c r="E27" s="50">
        <f t="shared" si="4"/>
        <v>42757</v>
      </c>
      <c r="F27" s="51" t="str">
        <f t="shared" si="2"/>
        <v>d</v>
      </c>
    </row>
    <row r="28" spans="2:14" x14ac:dyDescent="0.3">
      <c r="B28" s="48">
        <f t="shared" si="3"/>
        <v>42758</v>
      </c>
      <c r="C28" s="49">
        <f t="shared" si="0"/>
        <v>5</v>
      </c>
      <c r="D28" s="49" t="str">
        <f t="shared" si="1"/>
        <v/>
      </c>
      <c r="E28" s="50">
        <f t="shared" si="4"/>
        <v>42758</v>
      </c>
      <c r="F28" s="51" t="str">
        <f t="shared" si="2"/>
        <v>l</v>
      </c>
    </row>
    <row r="29" spans="2:14" x14ac:dyDescent="0.3">
      <c r="B29" s="48">
        <f t="shared" si="3"/>
        <v>42759</v>
      </c>
      <c r="C29" s="49">
        <f t="shared" si="0"/>
        <v>5</v>
      </c>
      <c r="D29" s="49" t="str">
        <f t="shared" si="1"/>
        <v/>
      </c>
      <c r="E29" s="50">
        <f t="shared" si="4"/>
        <v>42759</v>
      </c>
      <c r="F29" s="51" t="str">
        <f t="shared" si="2"/>
        <v>m</v>
      </c>
    </row>
    <row r="30" spans="2:14" x14ac:dyDescent="0.3">
      <c r="B30" s="48">
        <f t="shared" si="3"/>
        <v>42760</v>
      </c>
      <c r="C30" s="49">
        <f t="shared" si="0"/>
        <v>5</v>
      </c>
      <c r="D30" s="49" t="str">
        <f t="shared" si="1"/>
        <v/>
      </c>
      <c r="E30" s="50">
        <f t="shared" si="4"/>
        <v>42760</v>
      </c>
      <c r="F30" s="51" t="str">
        <f t="shared" si="2"/>
        <v>m</v>
      </c>
    </row>
    <row r="31" spans="2:14" x14ac:dyDescent="0.3">
      <c r="B31" s="48">
        <f t="shared" si="3"/>
        <v>42761</v>
      </c>
      <c r="C31" s="49">
        <f t="shared" si="0"/>
        <v>5</v>
      </c>
      <c r="D31" s="49" t="str">
        <f t="shared" si="1"/>
        <v/>
      </c>
      <c r="E31" s="50">
        <f t="shared" si="4"/>
        <v>42761</v>
      </c>
      <c r="F31" s="51" t="str">
        <f t="shared" si="2"/>
        <v>j</v>
      </c>
    </row>
    <row r="32" spans="2:14" x14ac:dyDescent="0.3">
      <c r="B32" s="48">
        <f t="shared" si="3"/>
        <v>42762</v>
      </c>
      <c r="C32" s="49">
        <f t="shared" si="0"/>
        <v>5</v>
      </c>
      <c r="D32" s="49" t="str">
        <f t="shared" si="1"/>
        <v/>
      </c>
      <c r="E32" s="50">
        <f t="shared" si="4"/>
        <v>42762</v>
      </c>
      <c r="F32" s="51" t="str">
        <f t="shared" si="2"/>
        <v>v</v>
      </c>
    </row>
    <row r="33" spans="2:6" x14ac:dyDescent="0.3">
      <c r="B33" s="48">
        <f t="shared" si="3"/>
        <v>42763</v>
      </c>
      <c r="C33" s="49">
        <f t="shared" si="0"/>
        <v>5</v>
      </c>
      <c r="D33" s="49" t="str">
        <f t="shared" si="1"/>
        <v/>
      </c>
      <c r="E33" s="50">
        <f t="shared" si="4"/>
        <v>42763</v>
      </c>
      <c r="F33" s="51" t="str">
        <f t="shared" si="2"/>
        <v>s</v>
      </c>
    </row>
    <row r="34" spans="2:6" x14ac:dyDescent="0.3">
      <c r="B34" s="48">
        <f t="shared" si="3"/>
        <v>42764</v>
      </c>
      <c r="C34" s="49">
        <f t="shared" si="0"/>
        <v>5</v>
      </c>
      <c r="D34" s="49" t="str">
        <f t="shared" si="1"/>
        <v/>
      </c>
      <c r="E34" s="50">
        <f t="shared" si="4"/>
        <v>42764</v>
      </c>
      <c r="F34" s="51" t="str">
        <f t="shared" si="2"/>
        <v>d</v>
      </c>
    </row>
    <row r="35" spans="2:6" x14ac:dyDescent="0.3">
      <c r="B35" s="48">
        <f t="shared" si="3"/>
        <v>42765</v>
      </c>
      <c r="C35" s="49">
        <f t="shared" si="0"/>
        <v>6</v>
      </c>
      <c r="D35" s="49" t="str">
        <f t="shared" si="1"/>
        <v/>
      </c>
      <c r="E35" s="50">
        <f t="shared" si="4"/>
        <v>42765</v>
      </c>
      <c r="F35" s="51" t="str">
        <f t="shared" si="2"/>
        <v>l</v>
      </c>
    </row>
    <row r="36" spans="2:6" x14ac:dyDescent="0.3">
      <c r="B36" s="48">
        <f t="shared" si="3"/>
        <v>42766</v>
      </c>
      <c r="C36" s="49">
        <f t="shared" si="0"/>
        <v>6</v>
      </c>
      <c r="D36" s="49" t="str">
        <f t="shared" si="1"/>
        <v/>
      </c>
      <c r="E36" s="50">
        <f t="shared" si="4"/>
        <v>42766</v>
      </c>
      <c r="F36" s="51" t="str">
        <f t="shared" si="2"/>
        <v>m</v>
      </c>
    </row>
    <row r="37" spans="2:6" x14ac:dyDescent="0.3">
      <c r="B37" s="48">
        <f t="shared" si="3"/>
        <v>42767</v>
      </c>
      <c r="C37" s="49">
        <f t="shared" si="0"/>
        <v>6</v>
      </c>
      <c r="D37" s="49" t="str">
        <f t="shared" si="1"/>
        <v/>
      </c>
      <c r="E37" s="50">
        <f t="shared" si="4"/>
        <v>42767</v>
      </c>
      <c r="F37" s="51" t="str">
        <f t="shared" si="2"/>
        <v>m</v>
      </c>
    </row>
    <row r="38" spans="2:6" x14ac:dyDescent="0.3">
      <c r="B38" s="48">
        <f t="shared" si="3"/>
        <v>42768</v>
      </c>
      <c r="C38" s="49">
        <f t="shared" si="0"/>
        <v>6</v>
      </c>
      <c r="D38" s="49" t="str">
        <f t="shared" si="1"/>
        <v/>
      </c>
      <c r="E38" s="50">
        <f t="shared" si="4"/>
        <v>42768</v>
      </c>
      <c r="F38" s="51" t="str">
        <f t="shared" si="2"/>
        <v>j</v>
      </c>
    </row>
    <row r="39" spans="2:6" x14ac:dyDescent="0.3">
      <c r="B39" s="48">
        <f t="shared" si="3"/>
        <v>42769</v>
      </c>
      <c r="C39" s="49">
        <f t="shared" si="0"/>
        <v>6</v>
      </c>
      <c r="D39" s="49" t="str">
        <f t="shared" si="1"/>
        <v/>
      </c>
      <c r="E39" s="50">
        <f t="shared" si="4"/>
        <v>42769</v>
      </c>
      <c r="F39" s="51" t="str">
        <f t="shared" si="2"/>
        <v>v</v>
      </c>
    </row>
    <row r="40" spans="2:6" x14ac:dyDescent="0.3">
      <c r="B40" s="48">
        <f t="shared" si="3"/>
        <v>42770</v>
      </c>
      <c r="C40" s="49">
        <f t="shared" si="0"/>
        <v>6</v>
      </c>
      <c r="D40" s="49" t="str">
        <f t="shared" si="1"/>
        <v/>
      </c>
      <c r="E40" s="50">
        <f t="shared" si="4"/>
        <v>42770</v>
      </c>
      <c r="F40" s="51" t="str">
        <f t="shared" si="2"/>
        <v>s</v>
      </c>
    </row>
    <row r="41" spans="2:6" x14ac:dyDescent="0.3">
      <c r="B41" s="48">
        <f t="shared" si="3"/>
        <v>42771</v>
      </c>
      <c r="C41" s="49">
        <f t="shared" si="0"/>
        <v>6</v>
      </c>
      <c r="D41" s="49" t="str">
        <f t="shared" si="1"/>
        <v/>
      </c>
      <c r="E41" s="50">
        <f t="shared" si="4"/>
        <v>42771</v>
      </c>
      <c r="F41" s="51" t="str">
        <f t="shared" si="2"/>
        <v>d</v>
      </c>
    </row>
    <row r="42" spans="2:6" x14ac:dyDescent="0.3">
      <c r="B42" s="48">
        <f t="shared" si="3"/>
        <v>42772</v>
      </c>
      <c r="C42" s="49">
        <f t="shared" si="0"/>
        <v>7</v>
      </c>
      <c r="D42" s="49" t="str">
        <f t="shared" si="1"/>
        <v/>
      </c>
      <c r="E42" s="50">
        <f t="shared" si="4"/>
        <v>42772</v>
      </c>
      <c r="F42" s="51" t="str">
        <f t="shared" si="2"/>
        <v>l</v>
      </c>
    </row>
    <row r="43" spans="2:6" x14ac:dyDescent="0.3">
      <c r="B43" s="48">
        <f t="shared" si="3"/>
        <v>42773</v>
      </c>
      <c r="C43" s="49">
        <f t="shared" si="0"/>
        <v>7</v>
      </c>
      <c r="D43" s="49" t="str">
        <f t="shared" si="1"/>
        <v/>
      </c>
      <c r="E43" s="50">
        <f t="shared" si="4"/>
        <v>42773</v>
      </c>
      <c r="F43" s="51" t="str">
        <f t="shared" si="2"/>
        <v>m</v>
      </c>
    </row>
    <row r="44" spans="2:6" x14ac:dyDescent="0.3">
      <c r="B44" s="48">
        <f t="shared" si="3"/>
        <v>42774</v>
      </c>
      <c r="C44" s="49">
        <f t="shared" si="0"/>
        <v>7</v>
      </c>
      <c r="D44" s="49" t="str">
        <f t="shared" si="1"/>
        <v/>
      </c>
      <c r="E44" s="50">
        <f t="shared" si="4"/>
        <v>42774</v>
      </c>
      <c r="F44" s="51" t="str">
        <f t="shared" si="2"/>
        <v>m</v>
      </c>
    </row>
    <row r="45" spans="2:6" x14ac:dyDescent="0.3">
      <c r="B45" s="48">
        <f t="shared" si="3"/>
        <v>42775</v>
      </c>
      <c r="C45" s="49">
        <f t="shared" si="0"/>
        <v>7</v>
      </c>
      <c r="D45" s="49" t="str">
        <f t="shared" si="1"/>
        <v/>
      </c>
      <c r="E45" s="50">
        <f t="shared" si="4"/>
        <v>42775</v>
      </c>
      <c r="F45" s="51" t="str">
        <f t="shared" si="2"/>
        <v>j</v>
      </c>
    </row>
    <row r="46" spans="2:6" x14ac:dyDescent="0.3">
      <c r="B46" s="48">
        <f t="shared" si="3"/>
        <v>42776</v>
      </c>
      <c r="C46" s="49">
        <f t="shared" si="0"/>
        <v>7</v>
      </c>
      <c r="D46" s="49" t="str">
        <f t="shared" si="1"/>
        <v/>
      </c>
      <c r="E46" s="50">
        <f t="shared" si="4"/>
        <v>42776</v>
      </c>
      <c r="F46" s="51" t="str">
        <f t="shared" si="2"/>
        <v>v</v>
      </c>
    </row>
    <row r="47" spans="2:6" x14ac:dyDescent="0.3">
      <c r="B47" s="48">
        <f t="shared" si="3"/>
        <v>42777</v>
      </c>
      <c r="C47" s="49">
        <f t="shared" si="0"/>
        <v>7</v>
      </c>
      <c r="D47" s="49" t="str">
        <f t="shared" si="1"/>
        <v/>
      </c>
      <c r="E47" s="50">
        <f t="shared" si="4"/>
        <v>42777</v>
      </c>
      <c r="F47" s="51" t="str">
        <f t="shared" si="2"/>
        <v>s</v>
      </c>
    </row>
    <row r="48" spans="2:6" x14ac:dyDescent="0.3">
      <c r="B48" s="48">
        <f t="shared" si="3"/>
        <v>42778</v>
      </c>
      <c r="C48" s="49">
        <f t="shared" si="0"/>
        <v>7</v>
      </c>
      <c r="D48" s="49" t="str">
        <f t="shared" si="1"/>
        <v/>
      </c>
      <c r="E48" s="50">
        <f t="shared" si="4"/>
        <v>42778</v>
      </c>
      <c r="F48" s="51" t="str">
        <f t="shared" si="2"/>
        <v>d</v>
      </c>
    </row>
    <row r="49" spans="2:6" x14ac:dyDescent="0.3">
      <c r="B49" s="48">
        <f t="shared" si="3"/>
        <v>42779</v>
      </c>
      <c r="C49" s="49">
        <f t="shared" si="0"/>
        <v>8</v>
      </c>
      <c r="D49" s="49" t="str">
        <f t="shared" si="1"/>
        <v/>
      </c>
      <c r="E49" s="50">
        <f t="shared" si="4"/>
        <v>42779</v>
      </c>
      <c r="F49" s="51" t="str">
        <f t="shared" si="2"/>
        <v>l</v>
      </c>
    </row>
    <row r="50" spans="2:6" x14ac:dyDescent="0.3">
      <c r="B50" s="48">
        <f t="shared" si="3"/>
        <v>42780</v>
      </c>
      <c r="C50" s="49">
        <f t="shared" si="0"/>
        <v>8</v>
      </c>
      <c r="D50" s="49" t="str">
        <f t="shared" si="1"/>
        <v/>
      </c>
      <c r="E50" s="50">
        <f t="shared" si="4"/>
        <v>42780</v>
      </c>
      <c r="F50" s="51" t="str">
        <f t="shared" si="2"/>
        <v>m</v>
      </c>
    </row>
    <row r="51" spans="2:6" x14ac:dyDescent="0.3">
      <c r="B51" s="48">
        <f t="shared" si="3"/>
        <v>42781</v>
      </c>
      <c r="C51" s="49">
        <f t="shared" si="0"/>
        <v>8</v>
      </c>
      <c r="D51" s="49" t="str">
        <f t="shared" si="1"/>
        <v/>
      </c>
      <c r="E51" s="50">
        <f t="shared" si="4"/>
        <v>42781</v>
      </c>
      <c r="F51" s="51" t="str">
        <f t="shared" si="2"/>
        <v>m</v>
      </c>
    </row>
    <row r="52" spans="2:6" x14ac:dyDescent="0.3">
      <c r="B52" s="48">
        <f t="shared" si="3"/>
        <v>42782</v>
      </c>
      <c r="C52" s="49">
        <f t="shared" si="0"/>
        <v>8</v>
      </c>
      <c r="D52" s="49" t="str">
        <f t="shared" si="1"/>
        <v/>
      </c>
      <c r="E52" s="50">
        <f t="shared" si="4"/>
        <v>42782</v>
      </c>
      <c r="F52" s="51" t="str">
        <f t="shared" si="2"/>
        <v>j</v>
      </c>
    </row>
    <row r="53" spans="2:6" x14ac:dyDescent="0.3">
      <c r="B53" s="48">
        <f t="shared" si="3"/>
        <v>42783</v>
      </c>
      <c r="C53" s="49">
        <f t="shared" si="0"/>
        <v>8</v>
      </c>
      <c r="D53" s="49" t="str">
        <f t="shared" si="1"/>
        <v/>
      </c>
      <c r="E53" s="50">
        <f t="shared" si="4"/>
        <v>42783</v>
      </c>
      <c r="F53" s="51" t="str">
        <f t="shared" si="2"/>
        <v>v</v>
      </c>
    </row>
    <row r="54" spans="2:6" x14ac:dyDescent="0.3">
      <c r="B54" s="48">
        <f t="shared" si="3"/>
        <v>42784</v>
      </c>
      <c r="C54" s="49">
        <f t="shared" si="0"/>
        <v>8</v>
      </c>
      <c r="D54" s="49" t="str">
        <f t="shared" si="1"/>
        <v/>
      </c>
      <c r="E54" s="50">
        <f t="shared" si="4"/>
        <v>42784</v>
      </c>
      <c r="F54" s="51" t="str">
        <f t="shared" si="2"/>
        <v>s</v>
      </c>
    </row>
    <row r="55" spans="2:6" x14ac:dyDescent="0.3">
      <c r="B55" s="48">
        <f t="shared" si="3"/>
        <v>42785</v>
      </c>
      <c r="C55" s="49">
        <f t="shared" si="0"/>
        <v>8</v>
      </c>
      <c r="D55" s="49" t="str">
        <f t="shared" si="1"/>
        <v/>
      </c>
      <c r="E55" s="50">
        <f t="shared" si="4"/>
        <v>42785</v>
      </c>
      <c r="F55" s="51" t="str">
        <f t="shared" si="2"/>
        <v>d</v>
      </c>
    </row>
    <row r="56" spans="2:6" x14ac:dyDescent="0.3">
      <c r="B56" s="48">
        <f t="shared" si="3"/>
        <v>42786</v>
      </c>
      <c r="C56" s="49">
        <f t="shared" si="0"/>
        <v>9</v>
      </c>
      <c r="D56" s="49" t="str">
        <f t="shared" si="1"/>
        <v/>
      </c>
      <c r="E56" s="50">
        <f t="shared" si="4"/>
        <v>42786</v>
      </c>
      <c r="F56" s="51" t="str">
        <f t="shared" si="2"/>
        <v>l</v>
      </c>
    </row>
    <row r="57" spans="2:6" x14ac:dyDescent="0.3">
      <c r="B57" s="48">
        <f t="shared" si="3"/>
        <v>42787</v>
      </c>
      <c r="C57" s="49">
        <f t="shared" si="0"/>
        <v>9</v>
      </c>
      <c r="D57" s="49" t="str">
        <f t="shared" si="1"/>
        <v/>
      </c>
      <c r="E57" s="50">
        <f t="shared" si="4"/>
        <v>42787</v>
      </c>
      <c r="F57" s="51" t="str">
        <f t="shared" si="2"/>
        <v>m</v>
      </c>
    </row>
    <row r="58" spans="2:6" x14ac:dyDescent="0.3">
      <c r="B58" s="48">
        <f t="shared" si="3"/>
        <v>42788</v>
      </c>
      <c r="C58" s="49">
        <f t="shared" si="0"/>
        <v>9</v>
      </c>
      <c r="D58" s="49" t="str">
        <f t="shared" si="1"/>
        <v/>
      </c>
      <c r="E58" s="50">
        <f t="shared" si="4"/>
        <v>42788</v>
      </c>
      <c r="F58" s="51" t="str">
        <f t="shared" si="2"/>
        <v>m</v>
      </c>
    </row>
    <row r="59" spans="2:6" x14ac:dyDescent="0.3">
      <c r="B59" s="48">
        <f t="shared" si="3"/>
        <v>42789</v>
      </c>
      <c r="C59" s="49">
        <f t="shared" si="0"/>
        <v>9</v>
      </c>
      <c r="D59" s="49" t="str">
        <f t="shared" si="1"/>
        <v/>
      </c>
      <c r="E59" s="50">
        <f t="shared" si="4"/>
        <v>42789</v>
      </c>
      <c r="F59" s="51" t="str">
        <f t="shared" si="2"/>
        <v>j</v>
      </c>
    </row>
    <row r="60" spans="2:6" x14ac:dyDescent="0.3">
      <c r="B60" s="48">
        <f t="shared" si="3"/>
        <v>42790</v>
      </c>
      <c r="C60" s="49">
        <f t="shared" si="0"/>
        <v>9</v>
      </c>
      <c r="D60" s="49" t="str">
        <f t="shared" si="1"/>
        <v/>
      </c>
      <c r="E60" s="50">
        <f t="shared" si="4"/>
        <v>42790</v>
      </c>
      <c r="F60" s="51" t="str">
        <f t="shared" si="2"/>
        <v>v</v>
      </c>
    </row>
    <row r="61" spans="2:6" x14ac:dyDescent="0.3">
      <c r="B61" s="48">
        <f t="shared" si="3"/>
        <v>42791</v>
      </c>
      <c r="C61" s="49">
        <f t="shared" si="0"/>
        <v>9</v>
      </c>
      <c r="D61" s="49" t="str">
        <f t="shared" si="1"/>
        <v/>
      </c>
      <c r="E61" s="50">
        <f t="shared" si="4"/>
        <v>42791</v>
      </c>
      <c r="F61" s="51" t="str">
        <f t="shared" si="2"/>
        <v>s</v>
      </c>
    </row>
    <row r="62" spans="2:6" x14ac:dyDescent="0.3">
      <c r="B62" s="48">
        <f t="shared" si="3"/>
        <v>42792</v>
      </c>
      <c r="C62" s="49">
        <f t="shared" si="0"/>
        <v>9</v>
      </c>
      <c r="D62" s="49" t="str">
        <f t="shared" si="1"/>
        <v/>
      </c>
      <c r="E62" s="50">
        <f t="shared" si="4"/>
        <v>42792</v>
      </c>
      <c r="F62" s="51" t="str">
        <f t="shared" si="2"/>
        <v>d</v>
      </c>
    </row>
    <row r="63" spans="2:6" x14ac:dyDescent="0.3">
      <c r="B63" s="48">
        <f t="shared" si="3"/>
        <v>42793</v>
      </c>
      <c r="C63" s="49">
        <f t="shared" si="0"/>
        <v>10</v>
      </c>
      <c r="D63" s="49" t="str">
        <f t="shared" si="1"/>
        <v/>
      </c>
      <c r="E63" s="50">
        <f t="shared" si="4"/>
        <v>42793</v>
      </c>
      <c r="F63" s="51" t="str">
        <f t="shared" si="2"/>
        <v>l</v>
      </c>
    </row>
    <row r="64" spans="2:6" x14ac:dyDescent="0.3">
      <c r="B64" s="48">
        <f t="shared" si="3"/>
        <v>42794</v>
      </c>
      <c r="C64" s="49">
        <f t="shared" si="0"/>
        <v>10</v>
      </c>
      <c r="D64" s="49" t="str">
        <f t="shared" si="1"/>
        <v/>
      </c>
      <c r="E64" s="50">
        <f t="shared" si="4"/>
        <v>42794</v>
      </c>
      <c r="F64" s="51" t="str">
        <f t="shared" si="2"/>
        <v>m</v>
      </c>
    </row>
    <row r="65" spans="2:6" x14ac:dyDescent="0.3">
      <c r="B65" s="48">
        <f t="shared" si="3"/>
        <v>42795</v>
      </c>
      <c r="C65" s="49">
        <f t="shared" si="0"/>
        <v>10</v>
      </c>
      <c r="D65" s="49" t="str">
        <f t="shared" si="1"/>
        <v/>
      </c>
      <c r="E65" s="50">
        <f t="shared" si="4"/>
        <v>42795</v>
      </c>
      <c r="F65" s="51" t="str">
        <f t="shared" si="2"/>
        <v>m</v>
      </c>
    </row>
    <row r="66" spans="2:6" x14ac:dyDescent="0.3">
      <c r="B66" s="48">
        <f t="shared" si="3"/>
        <v>42796</v>
      </c>
      <c r="C66" s="49">
        <f t="shared" si="0"/>
        <v>10</v>
      </c>
      <c r="D66" s="49" t="str">
        <f t="shared" si="1"/>
        <v/>
      </c>
      <c r="E66" s="50">
        <f t="shared" si="4"/>
        <v>42796</v>
      </c>
      <c r="F66" s="51" t="str">
        <f t="shared" si="2"/>
        <v>j</v>
      </c>
    </row>
    <row r="67" spans="2:6" x14ac:dyDescent="0.3">
      <c r="B67" s="48">
        <f t="shared" si="3"/>
        <v>42797</v>
      </c>
      <c r="C67" s="49">
        <f t="shared" si="0"/>
        <v>10</v>
      </c>
      <c r="D67" s="49" t="str">
        <f t="shared" si="1"/>
        <v/>
      </c>
      <c r="E67" s="50">
        <f t="shared" si="4"/>
        <v>42797</v>
      </c>
      <c r="F67" s="51" t="str">
        <f t="shared" si="2"/>
        <v>v</v>
      </c>
    </row>
    <row r="68" spans="2:6" x14ac:dyDescent="0.3">
      <c r="B68" s="48">
        <f t="shared" si="3"/>
        <v>42798</v>
      </c>
      <c r="C68" s="49">
        <f t="shared" si="0"/>
        <v>10</v>
      </c>
      <c r="D68" s="49" t="str">
        <f t="shared" si="1"/>
        <v/>
      </c>
      <c r="E68" s="50">
        <f t="shared" si="4"/>
        <v>42798</v>
      </c>
      <c r="F68" s="51" t="str">
        <f t="shared" si="2"/>
        <v>s</v>
      </c>
    </row>
    <row r="69" spans="2:6" x14ac:dyDescent="0.3">
      <c r="B69" s="48">
        <f t="shared" si="3"/>
        <v>42799</v>
      </c>
      <c r="C69" s="49">
        <f t="shared" ref="C69:C132" si="6">WEEKNUM(B69,2)</f>
        <v>10</v>
      </c>
      <c r="D69" s="49" t="str">
        <f t="shared" ref="D69:D132" si="7">IF(ISERROR(VLOOKUP(E69,jfdate,1,TRUE)),"",IF(VLOOKUP(E69,jfdate,1,TRUE)=B69,"f",""))</f>
        <v/>
      </c>
      <c r="E69" s="50">
        <f t="shared" si="4"/>
        <v>42799</v>
      </c>
      <c r="F69" s="51" t="str">
        <f t="shared" ref="F69:F132" si="8">IF(D69="f","f",VLOOKUP(WEEKDAY(E69),jourabbrege,2,FALSE))</f>
        <v>d</v>
      </c>
    </row>
    <row r="70" spans="2:6" x14ac:dyDescent="0.3">
      <c r="B70" s="48">
        <f t="shared" si="3"/>
        <v>42800</v>
      </c>
      <c r="C70" s="49">
        <f t="shared" si="6"/>
        <v>11</v>
      </c>
      <c r="D70" s="49" t="str">
        <f t="shared" si="7"/>
        <v/>
      </c>
      <c r="E70" s="50">
        <f t="shared" si="4"/>
        <v>42800</v>
      </c>
      <c r="F70" s="51" t="str">
        <f t="shared" si="8"/>
        <v>l</v>
      </c>
    </row>
    <row r="71" spans="2:6" x14ac:dyDescent="0.3">
      <c r="B71" s="48">
        <f t="shared" ref="B71:B134" si="9">+B70+1</f>
        <v>42801</v>
      </c>
      <c r="C71" s="49">
        <f t="shared" si="6"/>
        <v>11</v>
      </c>
      <c r="D71" s="49" t="str">
        <f t="shared" si="7"/>
        <v/>
      </c>
      <c r="E71" s="50">
        <f t="shared" ref="E71:E134" si="10">+E70+1</f>
        <v>42801</v>
      </c>
      <c r="F71" s="51" t="str">
        <f t="shared" si="8"/>
        <v>m</v>
      </c>
    </row>
    <row r="72" spans="2:6" x14ac:dyDescent="0.3">
      <c r="B72" s="48">
        <f t="shared" si="9"/>
        <v>42802</v>
      </c>
      <c r="C72" s="49">
        <f t="shared" si="6"/>
        <v>11</v>
      </c>
      <c r="D72" s="49" t="str">
        <f t="shared" si="7"/>
        <v/>
      </c>
      <c r="E72" s="50">
        <f t="shared" si="10"/>
        <v>42802</v>
      </c>
      <c r="F72" s="51" t="str">
        <f t="shared" si="8"/>
        <v>m</v>
      </c>
    </row>
    <row r="73" spans="2:6" x14ac:dyDescent="0.3">
      <c r="B73" s="48">
        <f t="shared" si="9"/>
        <v>42803</v>
      </c>
      <c r="C73" s="49">
        <f t="shared" si="6"/>
        <v>11</v>
      </c>
      <c r="D73" s="49" t="str">
        <f t="shared" si="7"/>
        <v/>
      </c>
      <c r="E73" s="50">
        <f t="shared" si="10"/>
        <v>42803</v>
      </c>
      <c r="F73" s="51" t="str">
        <f t="shared" si="8"/>
        <v>j</v>
      </c>
    </row>
    <row r="74" spans="2:6" x14ac:dyDescent="0.3">
      <c r="B74" s="48">
        <f t="shared" si="9"/>
        <v>42804</v>
      </c>
      <c r="C74" s="49">
        <f t="shared" si="6"/>
        <v>11</v>
      </c>
      <c r="D74" s="49" t="str">
        <f t="shared" si="7"/>
        <v/>
      </c>
      <c r="E74" s="50">
        <f t="shared" si="10"/>
        <v>42804</v>
      </c>
      <c r="F74" s="51" t="str">
        <f t="shared" si="8"/>
        <v>v</v>
      </c>
    </row>
    <row r="75" spans="2:6" x14ac:dyDescent="0.3">
      <c r="B75" s="48">
        <f t="shared" si="9"/>
        <v>42805</v>
      </c>
      <c r="C75" s="49">
        <f t="shared" si="6"/>
        <v>11</v>
      </c>
      <c r="D75" s="49" t="str">
        <f t="shared" si="7"/>
        <v/>
      </c>
      <c r="E75" s="50">
        <f t="shared" si="10"/>
        <v>42805</v>
      </c>
      <c r="F75" s="51" t="str">
        <f t="shared" si="8"/>
        <v>s</v>
      </c>
    </row>
    <row r="76" spans="2:6" x14ac:dyDescent="0.3">
      <c r="B76" s="48">
        <f t="shared" si="9"/>
        <v>42806</v>
      </c>
      <c r="C76" s="49">
        <f t="shared" si="6"/>
        <v>11</v>
      </c>
      <c r="D76" s="49" t="str">
        <f t="shared" si="7"/>
        <v/>
      </c>
      <c r="E76" s="50">
        <f t="shared" si="10"/>
        <v>42806</v>
      </c>
      <c r="F76" s="51" t="str">
        <f t="shared" si="8"/>
        <v>d</v>
      </c>
    </row>
    <row r="77" spans="2:6" x14ac:dyDescent="0.3">
      <c r="B77" s="48">
        <f t="shared" si="9"/>
        <v>42807</v>
      </c>
      <c r="C77" s="49">
        <f t="shared" si="6"/>
        <v>12</v>
      </c>
      <c r="D77" s="49" t="str">
        <f t="shared" si="7"/>
        <v/>
      </c>
      <c r="E77" s="50">
        <f t="shared" si="10"/>
        <v>42807</v>
      </c>
      <c r="F77" s="51" t="str">
        <f t="shared" si="8"/>
        <v>l</v>
      </c>
    </row>
    <row r="78" spans="2:6" x14ac:dyDescent="0.3">
      <c r="B78" s="48">
        <f t="shared" si="9"/>
        <v>42808</v>
      </c>
      <c r="C78" s="49">
        <f t="shared" si="6"/>
        <v>12</v>
      </c>
      <c r="D78" s="49" t="str">
        <f t="shared" si="7"/>
        <v/>
      </c>
      <c r="E78" s="50">
        <f t="shared" si="10"/>
        <v>42808</v>
      </c>
      <c r="F78" s="51" t="str">
        <f t="shared" si="8"/>
        <v>m</v>
      </c>
    </row>
    <row r="79" spans="2:6" x14ac:dyDescent="0.3">
      <c r="B79" s="48">
        <f t="shared" si="9"/>
        <v>42809</v>
      </c>
      <c r="C79" s="49">
        <f t="shared" si="6"/>
        <v>12</v>
      </c>
      <c r="D79" s="49" t="str">
        <f t="shared" si="7"/>
        <v/>
      </c>
      <c r="E79" s="50">
        <f t="shared" si="10"/>
        <v>42809</v>
      </c>
      <c r="F79" s="51" t="str">
        <f t="shared" si="8"/>
        <v>m</v>
      </c>
    </row>
    <row r="80" spans="2:6" x14ac:dyDescent="0.3">
      <c r="B80" s="48">
        <f t="shared" si="9"/>
        <v>42810</v>
      </c>
      <c r="C80" s="49">
        <f t="shared" si="6"/>
        <v>12</v>
      </c>
      <c r="D80" s="49" t="str">
        <f t="shared" si="7"/>
        <v/>
      </c>
      <c r="E80" s="50">
        <f t="shared" si="10"/>
        <v>42810</v>
      </c>
      <c r="F80" s="51" t="str">
        <f t="shared" si="8"/>
        <v>j</v>
      </c>
    </row>
    <row r="81" spans="2:6" x14ac:dyDescent="0.3">
      <c r="B81" s="48">
        <f t="shared" si="9"/>
        <v>42811</v>
      </c>
      <c r="C81" s="49">
        <f t="shared" si="6"/>
        <v>12</v>
      </c>
      <c r="D81" s="49" t="str">
        <f t="shared" si="7"/>
        <v/>
      </c>
      <c r="E81" s="50">
        <f t="shared" si="10"/>
        <v>42811</v>
      </c>
      <c r="F81" s="51" t="str">
        <f t="shared" si="8"/>
        <v>v</v>
      </c>
    </row>
    <row r="82" spans="2:6" x14ac:dyDescent="0.3">
      <c r="B82" s="48">
        <f t="shared" si="9"/>
        <v>42812</v>
      </c>
      <c r="C82" s="49">
        <f t="shared" si="6"/>
        <v>12</v>
      </c>
      <c r="D82" s="49" t="str">
        <f t="shared" si="7"/>
        <v/>
      </c>
      <c r="E82" s="50">
        <f t="shared" si="10"/>
        <v>42812</v>
      </c>
      <c r="F82" s="51" t="str">
        <f t="shared" si="8"/>
        <v>s</v>
      </c>
    </row>
    <row r="83" spans="2:6" x14ac:dyDescent="0.3">
      <c r="B83" s="48">
        <f t="shared" si="9"/>
        <v>42813</v>
      </c>
      <c r="C83" s="49">
        <f t="shared" si="6"/>
        <v>12</v>
      </c>
      <c r="D83" s="49" t="str">
        <f t="shared" si="7"/>
        <v/>
      </c>
      <c r="E83" s="50">
        <f t="shared" si="10"/>
        <v>42813</v>
      </c>
      <c r="F83" s="51" t="str">
        <f t="shared" si="8"/>
        <v>d</v>
      </c>
    </row>
    <row r="84" spans="2:6" x14ac:dyDescent="0.3">
      <c r="B84" s="48">
        <f t="shared" si="9"/>
        <v>42814</v>
      </c>
      <c r="C84" s="49">
        <f t="shared" si="6"/>
        <v>13</v>
      </c>
      <c r="D84" s="49" t="str">
        <f t="shared" si="7"/>
        <v/>
      </c>
      <c r="E84" s="50">
        <f t="shared" si="10"/>
        <v>42814</v>
      </c>
      <c r="F84" s="51" t="str">
        <f t="shared" si="8"/>
        <v>l</v>
      </c>
    </row>
    <row r="85" spans="2:6" x14ac:dyDescent="0.3">
      <c r="B85" s="48">
        <f t="shared" si="9"/>
        <v>42815</v>
      </c>
      <c r="C85" s="49">
        <f t="shared" si="6"/>
        <v>13</v>
      </c>
      <c r="D85" s="49" t="str">
        <f t="shared" si="7"/>
        <v/>
      </c>
      <c r="E85" s="50">
        <f t="shared" si="10"/>
        <v>42815</v>
      </c>
      <c r="F85" s="51" t="str">
        <f t="shared" si="8"/>
        <v>m</v>
      </c>
    </row>
    <row r="86" spans="2:6" x14ac:dyDescent="0.3">
      <c r="B86" s="48">
        <f t="shared" si="9"/>
        <v>42816</v>
      </c>
      <c r="C86" s="49">
        <f t="shared" si="6"/>
        <v>13</v>
      </c>
      <c r="D86" s="49" t="str">
        <f t="shared" si="7"/>
        <v/>
      </c>
      <c r="E86" s="50">
        <f t="shared" si="10"/>
        <v>42816</v>
      </c>
      <c r="F86" s="51" t="str">
        <f t="shared" si="8"/>
        <v>m</v>
      </c>
    </row>
    <row r="87" spans="2:6" x14ac:dyDescent="0.3">
      <c r="B87" s="48">
        <f t="shared" si="9"/>
        <v>42817</v>
      </c>
      <c r="C87" s="49">
        <f t="shared" si="6"/>
        <v>13</v>
      </c>
      <c r="D87" s="49" t="str">
        <f t="shared" si="7"/>
        <v/>
      </c>
      <c r="E87" s="50">
        <f t="shared" si="10"/>
        <v>42817</v>
      </c>
      <c r="F87" s="51" t="str">
        <f t="shared" si="8"/>
        <v>j</v>
      </c>
    </row>
    <row r="88" spans="2:6" x14ac:dyDescent="0.3">
      <c r="B88" s="48">
        <f t="shared" si="9"/>
        <v>42818</v>
      </c>
      <c r="C88" s="49">
        <f t="shared" si="6"/>
        <v>13</v>
      </c>
      <c r="D88" s="49" t="str">
        <f t="shared" si="7"/>
        <v/>
      </c>
      <c r="E88" s="50">
        <f t="shared" si="10"/>
        <v>42818</v>
      </c>
      <c r="F88" s="51" t="str">
        <f t="shared" si="8"/>
        <v>v</v>
      </c>
    </row>
    <row r="89" spans="2:6" x14ac:dyDescent="0.3">
      <c r="B89" s="48">
        <f t="shared" si="9"/>
        <v>42819</v>
      </c>
      <c r="C89" s="49">
        <f t="shared" si="6"/>
        <v>13</v>
      </c>
      <c r="D89" s="49" t="str">
        <f t="shared" si="7"/>
        <v/>
      </c>
      <c r="E89" s="50">
        <f t="shared" si="10"/>
        <v>42819</v>
      </c>
      <c r="F89" s="51" t="str">
        <f t="shared" si="8"/>
        <v>s</v>
      </c>
    </row>
    <row r="90" spans="2:6" x14ac:dyDescent="0.3">
      <c r="B90" s="48">
        <f t="shared" si="9"/>
        <v>42820</v>
      </c>
      <c r="C90" s="49">
        <f t="shared" si="6"/>
        <v>13</v>
      </c>
      <c r="D90" s="49" t="str">
        <f t="shared" si="7"/>
        <v/>
      </c>
      <c r="E90" s="50">
        <f t="shared" si="10"/>
        <v>42820</v>
      </c>
      <c r="F90" s="51" t="str">
        <f t="shared" si="8"/>
        <v>d</v>
      </c>
    </row>
    <row r="91" spans="2:6" x14ac:dyDescent="0.3">
      <c r="B91" s="48">
        <f t="shared" si="9"/>
        <v>42821</v>
      </c>
      <c r="C91" s="49">
        <f t="shared" si="6"/>
        <v>14</v>
      </c>
      <c r="D91" s="49" t="str">
        <f t="shared" si="7"/>
        <v/>
      </c>
      <c r="E91" s="50">
        <f t="shared" si="10"/>
        <v>42821</v>
      </c>
      <c r="F91" s="51" t="str">
        <f t="shared" si="8"/>
        <v>l</v>
      </c>
    </row>
    <row r="92" spans="2:6" x14ac:dyDescent="0.3">
      <c r="B92" s="48">
        <f t="shared" si="9"/>
        <v>42822</v>
      </c>
      <c r="C92" s="49">
        <f t="shared" si="6"/>
        <v>14</v>
      </c>
      <c r="D92" s="49" t="str">
        <f t="shared" si="7"/>
        <v/>
      </c>
      <c r="E92" s="50">
        <f t="shared" si="10"/>
        <v>42822</v>
      </c>
      <c r="F92" s="51" t="str">
        <f t="shared" si="8"/>
        <v>m</v>
      </c>
    </row>
    <row r="93" spans="2:6" x14ac:dyDescent="0.3">
      <c r="B93" s="48">
        <f t="shared" si="9"/>
        <v>42823</v>
      </c>
      <c r="C93" s="49">
        <f t="shared" si="6"/>
        <v>14</v>
      </c>
      <c r="D93" s="49" t="str">
        <f t="shared" si="7"/>
        <v/>
      </c>
      <c r="E93" s="50">
        <f t="shared" si="10"/>
        <v>42823</v>
      </c>
      <c r="F93" s="51" t="str">
        <f t="shared" si="8"/>
        <v>m</v>
      </c>
    </row>
    <row r="94" spans="2:6" x14ac:dyDescent="0.3">
      <c r="B94" s="48">
        <f t="shared" si="9"/>
        <v>42824</v>
      </c>
      <c r="C94" s="49">
        <f t="shared" si="6"/>
        <v>14</v>
      </c>
      <c r="D94" s="49" t="str">
        <f t="shared" si="7"/>
        <v/>
      </c>
      <c r="E94" s="50">
        <f t="shared" si="10"/>
        <v>42824</v>
      </c>
      <c r="F94" s="51" t="str">
        <f t="shared" si="8"/>
        <v>j</v>
      </c>
    </row>
    <row r="95" spans="2:6" x14ac:dyDescent="0.3">
      <c r="B95" s="48">
        <f t="shared" si="9"/>
        <v>42825</v>
      </c>
      <c r="C95" s="49">
        <f t="shared" si="6"/>
        <v>14</v>
      </c>
      <c r="D95" s="49" t="str">
        <f t="shared" si="7"/>
        <v/>
      </c>
      <c r="E95" s="50">
        <f t="shared" si="10"/>
        <v>42825</v>
      </c>
      <c r="F95" s="51" t="str">
        <f t="shared" si="8"/>
        <v>v</v>
      </c>
    </row>
    <row r="96" spans="2:6" x14ac:dyDescent="0.3">
      <c r="B96" s="48">
        <f t="shared" si="9"/>
        <v>42826</v>
      </c>
      <c r="C96" s="49">
        <f t="shared" si="6"/>
        <v>14</v>
      </c>
      <c r="D96" s="49" t="str">
        <f t="shared" si="7"/>
        <v/>
      </c>
      <c r="E96" s="50">
        <f t="shared" si="10"/>
        <v>42826</v>
      </c>
      <c r="F96" s="51" t="str">
        <f t="shared" si="8"/>
        <v>s</v>
      </c>
    </row>
    <row r="97" spans="2:6" x14ac:dyDescent="0.3">
      <c r="B97" s="48">
        <f t="shared" si="9"/>
        <v>42827</v>
      </c>
      <c r="C97" s="49">
        <f t="shared" si="6"/>
        <v>14</v>
      </c>
      <c r="D97" s="49" t="str">
        <f t="shared" si="7"/>
        <v/>
      </c>
      <c r="E97" s="50">
        <f t="shared" si="10"/>
        <v>42827</v>
      </c>
      <c r="F97" s="51" t="str">
        <f t="shared" si="8"/>
        <v>d</v>
      </c>
    </row>
    <row r="98" spans="2:6" x14ac:dyDescent="0.3">
      <c r="B98" s="48">
        <f t="shared" si="9"/>
        <v>42828</v>
      </c>
      <c r="C98" s="49">
        <f t="shared" si="6"/>
        <v>15</v>
      </c>
      <c r="D98" s="49" t="str">
        <f t="shared" si="7"/>
        <v/>
      </c>
      <c r="E98" s="50">
        <f t="shared" si="10"/>
        <v>42828</v>
      </c>
      <c r="F98" s="51" t="str">
        <f t="shared" si="8"/>
        <v>l</v>
      </c>
    </row>
    <row r="99" spans="2:6" x14ac:dyDescent="0.3">
      <c r="B99" s="48">
        <f t="shared" si="9"/>
        <v>42829</v>
      </c>
      <c r="C99" s="49">
        <f t="shared" si="6"/>
        <v>15</v>
      </c>
      <c r="D99" s="49" t="str">
        <f t="shared" si="7"/>
        <v/>
      </c>
      <c r="E99" s="50">
        <f t="shared" si="10"/>
        <v>42829</v>
      </c>
      <c r="F99" s="51" t="str">
        <f t="shared" si="8"/>
        <v>m</v>
      </c>
    </row>
    <row r="100" spans="2:6" x14ac:dyDescent="0.3">
      <c r="B100" s="48">
        <f t="shared" si="9"/>
        <v>42830</v>
      </c>
      <c r="C100" s="49">
        <f t="shared" si="6"/>
        <v>15</v>
      </c>
      <c r="D100" s="49" t="str">
        <f t="shared" si="7"/>
        <v/>
      </c>
      <c r="E100" s="50">
        <f t="shared" si="10"/>
        <v>42830</v>
      </c>
      <c r="F100" s="51" t="str">
        <f t="shared" si="8"/>
        <v>m</v>
      </c>
    </row>
    <row r="101" spans="2:6" x14ac:dyDescent="0.3">
      <c r="B101" s="48">
        <f t="shared" si="9"/>
        <v>42831</v>
      </c>
      <c r="C101" s="49">
        <f t="shared" si="6"/>
        <v>15</v>
      </c>
      <c r="D101" s="49" t="str">
        <f t="shared" si="7"/>
        <v/>
      </c>
      <c r="E101" s="50">
        <f t="shared" si="10"/>
        <v>42831</v>
      </c>
      <c r="F101" s="51" t="str">
        <f t="shared" si="8"/>
        <v>j</v>
      </c>
    </row>
    <row r="102" spans="2:6" x14ac:dyDescent="0.3">
      <c r="B102" s="48">
        <f t="shared" si="9"/>
        <v>42832</v>
      </c>
      <c r="C102" s="49">
        <f t="shared" si="6"/>
        <v>15</v>
      </c>
      <c r="D102" s="49" t="str">
        <f t="shared" si="7"/>
        <v/>
      </c>
      <c r="E102" s="50">
        <f t="shared" si="10"/>
        <v>42832</v>
      </c>
      <c r="F102" s="51" t="str">
        <f t="shared" si="8"/>
        <v>v</v>
      </c>
    </row>
    <row r="103" spans="2:6" x14ac:dyDescent="0.3">
      <c r="B103" s="48">
        <f t="shared" si="9"/>
        <v>42833</v>
      </c>
      <c r="C103" s="49">
        <f t="shared" si="6"/>
        <v>15</v>
      </c>
      <c r="D103" s="49" t="str">
        <f t="shared" si="7"/>
        <v/>
      </c>
      <c r="E103" s="50">
        <f t="shared" si="10"/>
        <v>42833</v>
      </c>
      <c r="F103" s="51" t="str">
        <f t="shared" si="8"/>
        <v>s</v>
      </c>
    </row>
    <row r="104" spans="2:6" x14ac:dyDescent="0.3">
      <c r="B104" s="48">
        <f t="shared" si="9"/>
        <v>42834</v>
      </c>
      <c r="C104" s="49">
        <f t="shared" si="6"/>
        <v>15</v>
      </c>
      <c r="D104" s="49" t="str">
        <f t="shared" si="7"/>
        <v/>
      </c>
      <c r="E104" s="50">
        <f t="shared" si="10"/>
        <v>42834</v>
      </c>
      <c r="F104" s="51" t="str">
        <f t="shared" si="8"/>
        <v>d</v>
      </c>
    </row>
    <row r="105" spans="2:6" x14ac:dyDescent="0.3">
      <c r="B105" s="48">
        <f t="shared" si="9"/>
        <v>42835</v>
      </c>
      <c r="C105" s="49">
        <f t="shared" si="6"/>
        <v>16</v>
      </c>
      <c r="D105" s="49" t="str">
        <f t="shared" si="7"/>
        <v/>
      </c>
      <c r="E105" s="50">
        <f t="shared" si="10"/>
        <v>42835</v>
      </c>
      <c r="F105" s="51" t="str">
        <f t="shared" si="8"/>
        <v>l</v>
      </c>
    </row>
    <row r="106" spans="2:6" x14ac:dyDescent="0.3">
      <c r="B106" s="48">
        <f t="shared" si="9"/>
        <v>42836</v>
      </c>
      <c r="C106" s="49">
        <f t="shared" si="6"/>
        <v>16</v>
      </c>
      <c r="D106" s="49" t="str">
        <f t="shared" si="7"/>
        <v/>
      </c>
      <c r="E106" s="50">
        <f t="shared" si="10"/>
        <v>42836</v>
      </c>
      <c r="F106" s="51" t="str">
        <f t="shared" si="8"/>
        <v>m</v>
      </c>
    </row>
    <row r="107" spans="2:6" x14ac:dyDescent="0.3">
      <c r="B107" s="48">
        <f t="shared" si="9"/>
        <v>42837</v>
      </c>
      <c r="C107" s="49">
        <f t="shared" si="6"/>
        <v>16</v>
      </c>
      <c r="D107" s="49" t="str">
        <f t="shared" si="7"/>
        <v/>
      </c>
      <c r="E107" s="50">
        <f t="shared" si="10"/>
        <v>42837</v>
      </c>
      <c r="F107" s="51" t="str">
        <f t="shared" si="8"/>
        <v>m</v>
      </c>
    </row>
    <row r="108" spans="2:6" x14ac:dyDescent="0.3">
      <c r="B108" s="48">
        <f t="shared" si="9"/>
        <v>42838</v>
      </c>
      <c r="C108" s="49">
        <f t="shared" si="6"/>
        <v>16</v>
      </c>
      <c r="D108" s="49" t="str">
        <f t="shared" si="7"/>
        <v/>
      </c>
      <c r="E108" s="50">
        <f t="shared" si="10"/>
        <v>42838</v>
      </c>
      <c r="F108" s="51" t="str">
        <f t="shared" si="8"/>
        <v>j</v>
      </c>
    </row>
    <row r="109" spans="2:6" x14ac:dyDescent="0.3">
      <c r="B109" s="48">
        <f t="shared" si="9"/>
        <v>42839</v>
      </c>
      <c r="C109" s="49">
        <f t="shared" si="6"/>
        <v>16</v>
      </c>
      <c r="D109" s="49" t="str">
        <f t="shared" si="7"/>
        <v/>
      </c>
      <c r="E109" s="50">
        <f t="shared" si="10"/>
        <v>42839</v>
      </c>
      <c r="F109" s="51" t="str">
        <f t="shared" si="8"/>
        <v>v</v>
      </c>
    </row>
    <row r="110" spans="2:6" x14ac:dyDescent="0.3">
      <c r="B110" s="48">
        <f t="shared" si="9"/>
        <v>42840</v>
      </c>
      <c r="C110" s="49">
        <f t="shared" si="6"/>
        <v>16</v>
      </c>
      <c r="D110" s="49" t="str">
        <f t="shared" si="7"/>
        <v/>
      </c>
      <c r="E110" s="50">
        <f t="shared" si="10"/>
        <v>42840</v>
      </c>
      <c r="F110" s="51" t="str">
        <f t="shared" si="8"/>
        <v>s</v>
      </c>
    </row>
    <row r="111" spans="2:6" x14ac:dyDescent="0.3">
      <c r="B111" s="48">
        <f t="shared" si="9"/>
        <v>42841</v>
      </c>
      <c r="C111" s="49">
        <f t="shared" si="6"/>
        <v>16</v>
      </c>
      <c r="D111" s="49" t="str">
        <f t="shared" si="7"/>
        <v/>
      </c>
      <c r="E111" s="50">
        <f t="shared" si="10"/>
        <v>42841</v>
      </c>
      <c r="F111" s="51" t="str">
        <f t="shared" si="8"/>
        <v>d</v>
      </c>
    </row>
    <row r="112" spans="2:6" x14ac:dyDescent="0.3">
      <c r="B112" s="48">
        <f t="shared" si="9"/>
        <v>42842</v>
      </c>
      <c r="C112" s="49">
        <f t="shared" si="6"/>
        <v>17</v>
      </c>
      <c r="D112" s="49" t="str">
        <f t="shared" si="7"/>
        <v/>
      </c>
      <c r="E112" s="50">
        <f t="shared" si="10"/>
        <v>42842</v>
      </c>
      <c r="F112" s="51" t="str">
        <f t="shared" si="8"/>
        <v>l</v>
      </c>
    </row>
    <row r="113" spans="2:6" x14ac:dyDescent="0.3">
      <c r="B113" s="48">
        <f t="shared" si="9"/>
        <v>42843</v>
      </c>
      <c r="C113" s="49">
        <f t="shared" si="6"/>
        <v>17</v>
      </c>
      <c r="D113" s="49" t="str">
        <f t="shared" si="7"/>
        <v/>
      </c>
      <c r="E113" s="50">
        <f t="shared" si="10"/>
        <v>42843</v>
      </c>
      <c r="F113" s="51" t="str">
        <f t="shared" si="8"/>
        <v>m</v>
      </c>
    </row>
    <row r="114" spans="2:6" x14ac:dyDescent="0.3">
      <c r="B114" s="48">
        <f t="shared" si="9"/>
        <v>42844</v>
      </c>
      <c r="C114" s="49">
        <f t="shared" si="6"/>
        <v>17</v>
      </c>
      <c r="D114" s="49" t="str">
        <f t="shared" si="7"/>
        <v/>
      </c>
      <c r="E114" s="50">
        <f t="shared" si="10"/>
        <v>42844</v>
      </c>
      <c r="F114" s="51" t="str">
        <f t="shared" si="8"/>
        <v>m</v>
      </c>
    </row>
    <row r="115" spans="2:6" x14ac:dyDescent="0.3">
      <c r="B115" s="48">
        <f t="shared" si="9"/>
        <v>42845</v>
      </c>
      <c r="C115" s="49">
        <f t="shared" si="6"/>
        <v>17</v>
      </c>
      <c r="D115" s="49" t="str">
        <f t="shared" si="7"/>
        <v/>
      </c>
      <c r="E115" s="50">
        <f t="shared" si="10"/>
        <v>42845</v>
      </c>
      <c r="F115" s="51" t="str">
        <f t="shared" si="8"/>
        <v>j</v>
      </c>
    </row>
    <row r="116" spans="2:6" x14ac:dyDescent="0.3">
      <c r="B116" s="48">
        <f t="shared" si="9"/>
        <v>42846</v>
      </c>
      <c r="C116" s="49">
        <f t="shared" si="6"/>
        <v>17</v>
      </c>
      <c r="D116" s="49" t="str">
        <f t="shared" si="7"/>
        <v/>
      </c>
      <c r="E116" s="50">
        <f t="shared" si="10"/>
        <v>42846</v>
      </c>
      <c r="F116" s="51" t="str">
        <f t="shared" si="8"/>
        <v>v</v>
      </c>
    </row>
    <row r="117" spans="2:6" x14ac:dyDescent="0.3">
      <c r="B117" s="48">
        <f t="shared" si="9"/>
        <v>42847</v>
      </c>
      <c r="C117" s="49">
        <f t="shared" si="6"/>
        <v>17</v>
      </c>
      <c r="D117" s="49" t="str">
        <f t="shared" si="7"/>
        <v/>
      </c>
      <c r="E117" s="50">
        <f t="shared" si="10"/>
        <v>42847</v>
      </c>
      <c r="F117" s="51" t="str">
        <f t="shared" si="8"/>
        <v>s</v>
      </c>
    </row>
    <row r="118" spans="2:6" x14ac:dyDescent="0.3">
      <c r="B118" s="48">
        <f t="shared" si="9"/>
        <v>42848</v>
      </c>
      <c r="C118" s="49">
        <f t="shared" si="6"/>
        <v>17</v>
      </c>
      <c r="D118" s="49" t="str">
        <f t="shared" si="7"/>
        <v/>
      </c>
      <c r="E118" s="50">
        <f t="shared" si="10"/>
        <v>42848</v>
      </c>
      <c r="F118" s="51" t="str">
        <f t="shared" si="8"/>
        <v>d</v>
      </c>
    </row>
    <row r="119" spans="2:6" x14ac:dyDescent="0.3">
      <c r="B119" s="48">
        <f t="shared" si="9"/>
        <v>42849</v>
      </c>
      <c r="C119" s="49">
        <f t="shared" si="6"/>
        <v>18</v>
      </c>
      <c r="D119" s="49" t="str">
        <f t="shared" si="7"/>
        <v/>
      </c>
      <c r="E119" s="50">
        <f t="shared" si="10"/>
        <v>42849</v>
      </c>
      <c r="F119" s="51" t="str">
        <f t="shared" si="8"/>
        <v>l</v>
      </c>
    </row>
    <row r="120" spans="2:6" x14ac:dyDescent="0.3">
      <c r="B120" s="48">
        <f t="shared" si="9"/>
        <v>42850</v>
      </c>
      <c r="C120" s="49">
        <f t="shared" si="6"/>
        <v>18</v>
      </c>
      <c r="D120" s="49" t="str">
        <f t="shared" si="7"/>
        <v/>
      </c>
      <c r="E120" s="50">
        <f t="shared" si="10"/>
        <v>42850</v>
      </c>
      <c r="F120" s="51" t="str">
        <f t="shared" si="8"/>
        <v>m</v>
      </c>
    </row>
    <row r="121" spans="2:6" x14ac:dyDescent="0.3">
      <c r="B121" s="48">
        <f t="shared" si="9"/>
        <v>42851</v>
      </c>
      <c r="C121" s="49">
        <f t="shared" si="6"/>
        <v>18</v>
      </c>
      <c r="D121" s="49" t="str">
        <f t="shared" si="7"/>
        <v/>
      </c>
      <c r="E121" s="50">
        <f t="shared" si="10"/>
        <v>42851</v>
      </c>
      <c r="F121" s="51" t="str">
        <f t="shared" si="8"/>
        <v>m</v>
      </c>
    </row>
    <row r="122" spans="2:6" x14ac:dyDescent="0.3">
      <c r="B122" s="48">
        <f t="shared" si="9"/>
        <v>42852</v>
      </c>
      <c r="C122" s="49">
        <f t="shared" si="6"/>
        <v>18</v>
      </c>
      <c r="D122" s="49" t="str">
        <f t="shared" si="7"/>
        <v/>
      </c>
      <c r="E122" s="50">
        <f t="shared" si="10"/>
        <v>42852</v>
      </c>
      <c r="F122" s="51" t="str">
        <f t="shared" si="8"/>
        <v>j</v>
      </c>
    </row>
    <row r="123" spans="2:6" x14ac:dyDescent="0.3">
      <c r="B123" s="48">
        <f t="shared" si="9"/>
        <v>42853</v>
      </c>
      <c r="C123" s="49">
        <f t="shared" si="6"/>
        <v>18</v>
      </c>
      <c r="D123" s="49" t="str">
        <f t="shared" si="7"/>
        <v/>
      </c>
      <c r="E123" s="50">
        <f t="shared" si="10"/>
        <v>42853</v>
      </c>
      <c r="F123" s="51" t="str">
        <f t="shared" si="8"/>
        <v>v</v>
      </c>
    </row>
    <row r="124" spans="2:6" x14ac:dyDescent="0.3">
      <c r="B124" s="48">
        <f t="shared" si="9"/>
        <v>42854</v>
      </c>
      <c r="C124" s="49">
        <f t="shared" si="6"/>
        <v>18</v>
      </c>
      <c r="D124" s="49" t="str">
        <f t="shared" si="7"/>
        <v/>
      </c>
      <c r="E124" s="50">
        <f t="shared" si="10"/>
        <v>42854</v>
      </c>
      <c r="F124" s="51" t="str">
        <f t="shared" si="8"/>
        <v>s</v>
      </c>
    </row>
    <row r="125" spans="2:6" x14ac:dyDescent="0.3">
      <c r="B125" s="48">
        <f t="shared" si="9"/>
        <v>42855</v>
      </c>
      <c r="C125" s="49">
        <f t="shared" si="6"/>
        <v>18</v>
      </c>
      <c r="D125" s="49" t="str">
        <f t="shared" si="7"/>
        <v/>
      </c>
      <c r="E125" s="50">
        <f t="shared" si="10"/>
        <v>42855</v>
      </c>
      <c r="F125" s="51" t="str">
        <f t="shared" si="8"/>
        <v>d</v>
      </c>
    </row>
    <row r="126" spans="2:6" x14ac:dyDescent="0.3">
      <c r="B126" s="48">
        <f t="shared" si="9"/>
        <v>42856</v>
      </c>
      <c r="C126" s="49">
        <f t="shared" si="6"/>
        <v>19</v>
      </c>
      <c r="D126" s="49" t="str">
        <f t="shared" si="7"/>
        <v/>
      </c>
      <c r="E126" s="50">
        <f t="shared" si="10"/>
        <v>42856</v>
      </c>
      <c r="F126" s="51" t="str">
        <f t="shared" si="8"/>
        <v>l</v>
      </c>
    </row>
    <row r="127" spans="2:6" x14ac:dyDescent="0.3">
      <c r="B127" s="48">
        <f t="shared" si="9"/>
        <v>42857</v>
      </c>
      <c r="C127" s="49">
        <f t="shared" si="6"/>
        <v>19</v>
      </c>
      <c r="D127" s="49" t="str">
        <f t="shared" si="7"/>
        <v/>
      </c>
      <c r="E127" s="50">
        <f t="shared" si="10"/>
        <v>42857</v>
      </c>
      <c r="F127" s="51" t="str">
        <f t="shared" si="8"/>
        <v>m</v>
      </c>
    </row>
    <row r="128" spans="2:6" x14ac:dyDescent="0.3">
      <c r="B128" s="48">
        <f t="shared" si="9"/>
        <v>42858</v>
      </c>
      <c r="C128" s="49">
        <f t="shared" si="6"/>
        <v>19</v>
      </c>
      <c r="D128" s="49" t="str">
        <f t="shared" si="7"/>
        <v/>
      </c>
      <c r="E128" s="50">
        <f t="shared" si="10"/>
        <v>42858</v>
      </c>
      <c r="F128" s="51" t="str">
        <f t="shared" si="8"/>
        <v>m</v>
      </c>
    </row>
    <row r="129" spans="2:6" x14ac:dyDescent="0.3">
      <c r="B129" s="48">
        <f t="shared" si="9"/>
        <v>42859</v>
      </c>
      <c r="C129" s="49">
        <f t="shared" si="6"/>
        <v>19</v>
      </c>
      <c r="D129" s="49" t="str">
        <f t="shared" si="7"/>
        <v/>
      </c>
      <c r="E129" s="50">
        <f t="shared" si="10"/>
        <v>42859</v>
      </c>
      <c r="F129" s="51" t="str">
        <f t="shared" si="8"/>
        <v>j</v>
      </c>
    </row>
    <row r="130" spans="2:6" x14ac:dyDescent="0.3">
      <c r="B130" s="48">
        <f t="shared" si="9"/>
        <v>42860</v>
      </c>
      <c r="C130" s="49">
        <f t="shared" si="6"/>
        <v>19</v>
      </c>
      <c r="D130" s="49" t="str">
        <f t="shared" si="7"/>
        <v/>
      </c>
      <c r="E130" s="50">
        <f t="shared" si="10"/>
        <v>42860</v>
      </c>
      <c r="F130" s="51" t="str">
        <f t="shared" si="8"/>
        <v>v</v>
      </c>
    </row>
    <row r="131" spans="2:6" x14ac:dyDescent="0.3">
      <c r="B131" s="48">
        <f t="shared" si="9"/>
        <v>42861</v>
      </c>
      <c r="C131" s="49">
        <f t="shared" si="6"/>
        <v>19</v>
      </c>
      <c r="D131" s="49" t="str">
        <f t="shared" si="7"/>
        <v/>
      </c>
      <c r="E131" s="50">
        <f t="shared" si="10"/>
        <v>42861</v>
      </c>
      <c r="F131" s="51" t="str">
        <f t="shared" si="8"/>
        <v>s</v>
      </c>
    </row>
    <row r="132" spans="2:6" x14ac:dyDescent="0.3">
      <c r="B132" s="48">
        <f t="shared" si="9"/>
        <v>42862</v>
      </c>
      <c r="C132" s="49">
        <f t="shared" si="6"/>
        <v>19</v>
      </c>
      <c r="D132" s="49" t="str">
        <f t="shared" si="7"/>
        <v/>
      </c>
      <c r="E132" s="50">
        <f t="shared" si="10"/>
        <v>42862</v>
      </c>
      <c r="F132" s="51" t="str">
        <f t="shared" si="8"/>
        <v>d</v>
      </c>
    </row>
    <row r="133" spans="2:6" x14ac:dyDescent="0.3">
      <c r="B133" s="48">
        <f t="shared" si="9"/>
        <v>42863</v>
      </c>
      <c r="C133" s="49">
        <f t="shared" ref="C133:C196" si="11">WEEKNUM(B133,2)</f>
        <v>20</v>
      </c>
      <c r="D133" s="49" t="str">
        <f t="shared" ref="D133:D196" si="12">IF(ISERROR(VLOOKUP(E133,jfdate,1,TRUE)),"",IF(VLOOKUP(E133,jfdate,1,TRUE)=B133,"f",""))</f>
        <v/>
      </c>
      <c r="E133" s="50">
        <f t="shared" si="10"/>
        <v>42863</v>
      </c>
      <c r="F133" s="51" t="str">
        <f t="shared" ref="F133:F196" si="13">IF(D133="f","f",VLOOKUP(WEEKDAY(E133),jourabbrege,2,FALSE))</f>
        <v>l</v>
      </c>
    </row>
    <row r="134" spans="2:6" x14ac:dyDescent="0.3">
      <c r="B134" s="48">
        <f t="shared" si="9"/>
        <v>42864</v>
      </c>
      <c r="C134" s="49">
        <f t="shared" si="11"/>
        <v>20</v>
      </c>
      <c r="D134" s="49" t="str">
        <f t="shared" si="12"/>
        <v/>
      </c>
      <c r="E134" s="50">
        <f t="shared" si="10"/>
        <v>42864</v>
      </c>
      <c r="F134" s="51" t="str">
        <f t="shared" si="13"/>
        <v>m</v>
      </c>
    </row>
    <row r="135" spans="2:6" x14ac:dyDescent="0.3">
      <c r="B135" s="48">
        <f t="shared" ref="B135:B198" si="14">+B134+1</f>
        <v>42865</v>
      </c>
      <c r="C135" s="49">
        <f t="shared" si="11"/>
        <v>20</v>
      </c>
      <c r="D135" s="49" t="str">
        <f t="shared" si="12"/>
        <v/>
      </c>
      <c r="E135" s="50">
        <f t="shared" ref="E135:E198" si="15">+E134+1</f>
        <v>42865</v>
      </c>
      <c r="F135" s="51" t="str">
        <f t="shared" si="13"/>
        <v>m</v>
      </c>
    </row>
    <row r="136" spans="2:6" x14ac:dyDescent="0.3">
      <c r="B136" s="48">
        <f t="shared" si="14"/>
        <v>42866</v>
      </c>
      <c r="C136" s="49">
        <f t="shared" si="11"/>
        <v>20</v>
      </c>
      <c r="D136" s="49" t="str">
        <f t="shared" si="12"/>
        <v/>
      </c>
      <c r="E136" s="50">
        <f t="shared" si="15"/>
        <v>42866</v>
      </c>
      <c r="F136" s="51" t="str">
        <f t="shared" si="13"/>
        <v>j</v>
      </c>
    </row>
    <row r="137" spans="2:6" x14ac:dyDescent="0.3">
      <c r="B137" s="48">
        <f t="shared" si="14"/>
        <v>42867</v>
      </c>
      <c r="C137" s="49">
        <f t="shared" si="11"/>
        <v>20</v>
      </c>
      <c r="D137" s="49" t="str">
        <f t="shared" si="12"/>
        <v/>
      </c>
      <c r="E137" s="50">
        <f t="shared" si="15"/>
        <v>42867</v>
      </c>
      <c r="F137" s="51" t="str">
        <f t="shared" si="13"/>
        <v>v</v>
      </c>
    </row>
    <row r="138" spans="2:6" x14ac:dyDescent="0.3">
      <c r="B138" s="48">
        <f t="shared" si="14"/>
        <v>42868</v>
      </c>
      <c r="C138" s="49">
        <f t="shared" si="11"/>
        <v>20</v>
      </c>
      <c r="D138" s="49" t="str">
        <f t="shared" si="12"/>
        <v/>
      </c>
      <c r="E138" s="50">
        <f t="shared" si="15"/>
        <v>42868</v>
      </c>
      <c r="F138" s="51" t="str">
        <f t="shared" si="13"/>
        <v>s</v>
      </c>
    </row>
    <row r="139" spans="2:6" x14ac:dyDescent="0.3">
      <c r="B139" s="48">
        <f t="shared" si="14"/>
        <v>42869</v>
      </c>
      <c r="C139" s="49">
        <f t="shared" si="11"/>
        <v>20</v>
      </c>
      <c r="D139" s="49" t="str">
        <f t="shared" si="12"/>
        <v/>
      </c>
      <c r="E139" s="50">
        <f t="shared" si="15"/>
        <v>42869</v>
      </c>
      <c r="F139" s="51" t="str">
        <f t="shared" si="13"/>
        <v>d</v>
      </c>
    </row>
    <row r="140" spans="2:6" x14ac:dyDescent="0.3">
      <c r="B140" s="48">
        <f t="shared" si="14"/>
        <v>42870</v>
      </c>
      <c r="C140" s="49">
        <f t="shared" si="11"/>
        <v>21</v>
      </c>
      <c r="D140" s="49" t="str">
        <f t="shared" si="12"/>
        <v/>
      </c>
      <c r="E140" s="50">
        <f t="shared" si="15"/>
        <v>42870</v>
      </c>
      <c r="F140" s="51" t="str">
        <f t="shared" si="13"/>
        <v>l</v>
      </c>
    </row>
    <row r="141" spans="2:6" x14ac:dyDescent="0.3">
      <c r="B141" s="48">
        <f t="shared" si="14"/>
        <v>42871</v>
      </c>
      <c r="C141" s="49">
        <f t="shared" si="11"/>
        <v>21</v>
      </c>
      <c r="D141" s="49" t="str">
        <f t="shared" si="12"/>
        <v/>
      </c>
      <c r="E141" s="50">
        <f t="shared" si="15"/>
        <v>42871</v>
      </c>
      <c r="F141" s="51" t="str">
        <f t="shared" si="13"/>
        <v>m</v>
      </c>
    </row>
    <row r="142" spans="2:6" x14ac:dyDescent="0.3">
      <c r="B142" s="48">
        <f t="shared" si="14"/>
        <v>42872</v>
      </c>
      <c r="C142" s="49">
        <f t="shared" si="11"/>
        <v>21</v>
      </c>
      <c r="D142" s="49" t="str">
        <f t="shared" si="12"/>
        <v/>
      </c>
      <c r="E142" s="50">
        <f t="shared" si="15"/>
        <v>42872</v>
      </c>
      <c r="F142" s="51" t="str">
        <f t="shared" si="13"/>
        <v>m</v>
      </c>
    </row>
    <row r="143" spans="2:6" x14ac:dyDescent="0.3">
      <c r="B143" s="48">
        <f t="shared" si="14"/>
        <v>42873</v>
      </c>
      <c r="C143" s="49">
        <f t="shared" si="11"/>
        <v>21</v>
      </c>
      <c r="D143" s="49" t="str">
        <f t="shared" si="12"/>
        <v/>
      </c>
      <c r="E143" s="50">
        <f t="shared" si="15"/>
        <v>42873</v>
      </c>
      <c r="F143" s="51" t="str">
        <f t="shared" si="13"/>
        <v>j</v>
      </c>
    </row>
    <row r="144" spans="2:6" x14ac:dyDescent="0.3">
      <c r="B144" s="48">
        <f t="shared" si="14"/>
        <v>42874</v>
      </c>
      <c r="C144" s="49">
        <f t="shared" si="11"/>
        <v>21</v>
      </c>
      <c r="D144" s="49" t="str">
        <f t="shared" si="12"/>
        <v/>
      </c>
      <c r="E144" s="50">
        <f t="shared" si="15"/>
        <v>42874</v>
      </c>
      <c r="F144" s="51" t="str">
        <f t="shared" si="13"/>
        <v>v</v>
      </c>
    </row>
    <row r="145" spans="2:6" x14ac:dyDescent="0.3">
      <c r="B145" s="48">
        <f t="shared" si="14"/>
        <v>42875</v>
      </c>
      <c r="C145" s="49">
        <f t="shared" si="11"/>
        <v>21</v>
      </c>
      <c r="D145" s="49" t="str">
        <f t="shared" si="12"/>
        <v/>
      </c>
      <c r="E145" s="50">
        <f t="shared" si="15"/>
        <v>42875</v>
      </c>
      <c r="F145" s="51" t="str">
        <f t="shared" si="13"/>
        <v>s</v>
      </c>
    </row>
    <row r="146" spans="2:6" x14ac:dyDescent="0.3">
      <c r="B146" s="48">
        <f t="shared" si="14"/>
        <v>42876</v>
      </c>
      <c r="C146" s="49">
        <f t="shared" si="11"/>
        <v>21</v>
      </c>
      <c r="D146" s="49" t="str">
        <f t="shared" si="12"/>
        <v/>
      </c>
      <c r="E146" s="50">
        <f t="shared" si="15"/>
        <v>42876</v>
      </c>
      <c r="F146" s="51" t="str">
        <f t="shared" si="13"/>
        <v>d</v>
      </c>
    </row>
    <row r="147" spans="2:6" x14ac:dyDescent="0.3">
      <c r="B147" s="48">
        <f t="shared" si="14"/>
        <v>42877</v>
      </c>
      <c r="C147" s="49">
        <f t="shared" si="11"/>
        <v>22</v>
      </c>
      <c r="D147" s="49" t="str">
        <f t="shared" si="12"/>
        <v/>
      </c>
      <c r="E147" s="50">
        <f t="shared" si="15"/>
        <v>42877</v>
      </c>
      <c r="F147" s="51" t="str">
        <f t="shared" si="13"/>
        <v>l</v>
      </c>
    </row>
    <row r="148" spans="2:6" x14ac:dyDescent="0.3">
      <c r="B148" s="48">
        <f t="shared" si="14"/>
        <v>42878</v>
      </c>
      <c r="C148" s="49">
        <f t="shared" si="11"/>
        <v>22</v>
      </c>
      <c r="D148" s="49" t="str">
        <f t="shared" si="12"/>
        <v/>
      </c>
      <c r="E148" s="50">
        <f t="shared" si="15"/>
        <v>42878</v>
      </c>
      <c r="F148" s="51" t="str">
        <f t="shared" si="13"/>
        <v>m</v>
      </c>
    </row>
    <row r="149" spans="2:6" x14ac:dyDescent="0.3">
      <c r="B149" s="48">
        <f t="shared" si="14"/>
        <v>42879</v>
      </c>
      <c r="C149" s="49">
        <f t="shared" si="11"/>
        <v>22</v>
      </c>
      <c r="D149" s="49" t="str">
        <f t="shared" si="12"/>
        <v/>
      </c>
      <c r="E149" s="50">
        <f t="shared" si="15"/>
        <v>42879</v>
      </c>
      <c r="F149" s="51" t="str">
        <f t="shared" si="13"/>
        <v>m</v>
      </c>
    </row>
    <row r="150" spans="2:6" x14ac:dyDescent="0.3">
      <c r="B150" s="48">
        <f t="shared" si="14"/>
        <v>42880</v>
      </c>
      <c r="C150" s="49">
        <f t="shared" si="11"/>
        <v>22</v>
      </c>
      <c r="D150" s="49" t="str">
        <f t="shared" si="12"/>
        <v/>
      </c>
      <c r="E150" s="50">
        <f t="shared" si="15"/>
        <v>42880</v>
      </c>
      <c r="F150" s="51" t="str">
        <f t="shared" si="13"/>
        <v>j</v>
      </c>
    </row>
    <row r="151" spans="2:6" x14ac:dyDescent="0.3">
      <c r="B151" s="48">
        <f t="shared" si="14"/>
        <v>42881</v>
      </c>
      <c r="C151" s="49">
        <f t="shared" si="11"/>
        <v>22</v>
      </c>
      <c r="D151" s="49" t="str">
        <f t="shared" si="12"/>
        <v/>
      </c>
      <c r="E151" s="50">
        <f t="shared" si="15"/>
        <v>42881</v>
      </c>
      <c r="F151" s="51" t="str">
        <f t="shared" si="13"/>
        <v>v</v>
      </c>
    </row>
    <row r="152" spans="2:6" x14ac:dyDescent="0.3">
      <c r="B152" s="48">
        <f t="shared" si="14"/>
        <v>42882</v>
      </c>
      <c r="C152" s="49">
        <f t="shared" si="11"/>
        <v>22</v>
      </c>
      <c r="D152" s="49" t="str">
        <f t="shared" si="12"/>
        <v/>
      </c>
      <c r="E152" s="50">
        <f t="shared" si="15"/>
        <v>42882</v>
      </c>
      <c r="F152" s="51" t="str">
        <f t="shared" si="13"/>
        <v>s</v>
      </c>
    </row>
    <row r="153" spans="2:6" x14ac:dyDescent="0.3">
      <c r="B153" s="48">
        <f t="shared" si="14"/>
        <v>42883</v>
      </c>
      <c r="C153" s="49">
        <f t="shared" si="11"/>
        <v>22</v>
      </c>
      <c r="D153" s="49" t="str">
        <f t="shared" si="12"/>
        <v/>
      </c>
      <c r="E153" s="50">
        <f t="shared" si="15"/>
        <v>42883</v>
      </c>
      <c r="F153" s="51" t="str">
        <f t="shared" si="13"/>
        <v>d</v>
      </c>
    </row>
    <row r="154" spans="2:6" x14ac:dyDescent="0.3">
      <c r="B154" s="48">
        <f t="shared" si="14"/>
        <v>42884</v>
      </c>
      <c r="C154" s="49">
        <f t="shared" si="11"/>
        <v>23</v>
      </c>
      <c r="D154" s="49" t="str">
        <f t="shared" si="12"/>
        <v/>
      </c>
      <c r="E154" s="50">
        <f t="shared" si="15"/>
        <v>42884</v>
      </c>
      <c r="F154" s="51" t="str">
        <f t="shared" si="13"/>
        <v>l</v>
      </c>
    </row>
    <row r="155" spans="2:6" x14ac:dyDescent="0.3">
      <c r="B155" s="48">
        <f t="shared" si="14"/>
        <v>42885</v>
      </c>
      <c r="C155" s="49">
        <f t="shared" si="11"/>
        <v>23</v>
      </c>
      <c r="D155" s="49" t="str">
        <f t="shared" si="12"/>
        <v/>
      </c>
      <c r="E155" s="50">
        <f t="shared" si="15"/>
        <v>42885</v>
      </c>
      <c r="F155" s="51" t="str">
        <f t="shared" si="13"/>
        <v>m</v>
      </c>
    </row>
    <row r="156" spans="2:6" x14ac:dyDescent="0.3">
      <c r="B156" s="48">
        <f t="shared" si="14"/>
        <v>42886</v>
      </c>
      <c r="C156" s="49">
        <f t="shared" si="11"/>
        <v>23</v>
      </c>
      <c r="D156" s="49" t="str">
        <f t="shared" si="12"/>
        <v/>
      </c>
      <c r="E156" s="50">
        <f t="shared" si="15"/>
        <v>42886</v>
      </c>
      <c r="F156" s="51" t="str">
        <f t="shared" si="13"/>
        <v>m</v>
      </c>
    </row>
    <row r="157" spans="2:6" x14ac:dyDescent="0.3">
      <c r="B157" s="48">
        <f t="shared" si="14"/>
        <v>42887</v>
      </c>
      <c r="C157" s="49">
        <f t="shared" si="11"/>
        <v>23</v>
      </c>
      <c r="D157" s="49" t="str">
        <f t="shared" si="12"/>
        <v/>
      </c>
      <c r="E157" s="50">
        <f t="shared" si="15"/>
        <v>42887</v>
      </c>
      <c r="F157" s="51" t="str">
        <f t="shared" si="13"/>
        <v>j</v>
      </c>
    </row>
    <row r="158" spans="2:6" x14ac:dyDescent="0.3">
      <c r="B158" s="48">
        <f t="shared" si="14"/>
        <v>42888</v>
      </c>
      <c r="C158" s="49">
        <f t="shared" si="11"/>
        <v>23</v>
      </c>
      <c r="D158" s="49" t="str">
        <f t="shared" si="12"/>
        <v/>
      </c>
      <c r="E158" s="50">
        <f t="shared" si="15"/>
        <v>42888</v>
      </c>
      <c r="F158" s="51" t="str">
        <f t="shared" si="13"/>
        <v>v</v>
      </c>
    </row>
    <row r="159" spans="2:6" x14ac:dyDescent="0.3">
      <c r="B159" s="48">
        <f t="shared" si="14"/>
        <v>42889</v>
      </c>
      <c r="C159" s="49">
        <f t="shared" si="11"/>
        <v>23</v>
      </c>
      <c r="D159" s="49" t="str">
        <f t="shared" si="12"/>
        <v/>
      </c>
      <c r="E159" s="50">
        <f t="shared" si="15"/>
        <v>42889</v>
      </c>
      <c r="F159" s="51" t="str">
        <f t="shared" si="13"/>
        <v>s</v>
      </c>
    </row>
    <row r="160" spans="2:6" x14ac:dyDescent="0.3">
      <c r="B160" s="48">
        <f t="shared" si="14"/>
        <v>42890</v>
      </c>
      <c r="C160" s="49">
        <f t="shared" si="11"/>
        <v>23</v>
      </c>
      <c r="D160" s="49" t="str">
        <f t="shared" si="12"/>
        <v/>
      </c>
      <c r="E160" s="50">
        <f t="shared" si="15"/>
        <v>42890</v>
      </c>
      <c r="F160" s="51" t="str">
        <f t="shared" si="13"/>
        <v>d</v>
      </c>
    </row>
    <row r="161" spans="2:6" x14ac:dyDescent="0.3">
      <c r="B161" s="48">
        <f t="shared" si="14"/>
        <v>42891</v>
      </c>
      <c r="C161" s="49">
        <f t="shared" si="11"/>
        <v>24</v>
      </c>
      <c r="D161" s="49" t="str">
        <f t="shared" si="12"/>
        <v/>
      </c>
      <c r="E161" s="50">
        <f t="shared" si="15"/>
        <v>42891</v>
      </c>
      <c r="F161" s="51" t="str">
        <f t="shared" si="13"/>
        <v>l</v>
      </c>
    </row>
    <row r="162" spans="2:6" x14ac:dyDescent="0.3">
      <c r="B162" s="48">
        <f t="shared" si="14"/>
        <v>42892</v>
      </c>
      <c r="C162" s="49">
        <f t="shared" si="11"/>
        <v>24</v>
      </c>
      <c r="D162" s="49" t="str">
        <f t="shared" si="12"/>
        <v/>
      </c>
      <c r="E162" s="50">
        <f t="shared" si="15"/>
        <v>42892</v>
      </c>
      <c r="F162" s="51" t="str">
        <f t="shared" si="13"/>
        <v>m</v>
      </c>
    </row>
    <row r="163" spans="2:6" x14ac:dyDescent="0.3">
      <c r="B163" s="48">
        <f t="shared" si="14"/>
        <v>42893</v>
      </c>
      <c r="C163" s="49">
        <f t="shared" si="11"/>
        <v>24</v>
      </c>
      <c r="D163" s="49" t="str">
        <f t="shared" si="12"/>
        <v/>
      </c>
      <c r="E163" s="50">
        <f t="shared" si="15"/>
        <v>42893</v>
      </c>
      <c r="F163" s="51" t="str">
        <f t="shared" si="13"/>
        <v>m</v>
      </c>
    </row>
    <row r="164" spans="2:6" x14ac:dyDescent="0.3">
      <c r="B164" s="48">
        <f t="shared" si="14"/>
        <v>42894</v>
      </c>
      <c r="C164" s="49">
        <f t="shared" si="11"/>
        <v>24</v>
      </c>
      <c r="D164" s="49" t="str">
        <f t="shared" si="12"/>
        <v/>
      </c>
      <c r="E164" s="50">
        <f t="shared" si="15"/>
        <v>42894</v>
      </c>
      <c r="F164" s="51" t="str">
        <f t="shared" si="13"/>
        <v>j</v>
      </c>
    </row>
    <row r="165" spans="2:6" x14ac:dyDescent="0.3">
      <c r="B165" s="48">
        <f t="shared" si="14"/>
        <v>42895</v>
      </c>
      <c r="C165" s="49">
        <f t="shared" si="11"/>
        <v>24</v>
      </c>
      <c r="D165" s="49" t="str">
        <f t="shared" si="12"/>
        <v/>
      </c>
      <c r="E165" s="50">
        <f t="shared" si="15"/>
        <v>42895</v>
      </c>
      <c r="F165" s="51" t="str">
        <f t="shared" si="13"/>
        <v>v</v>
      </c>
    </row>
    <row r="166" spans="2:6" x14ac:dyDescent="0.3">
      <c r="B166" s="48">
        <f t="shared" si="14"/>
        <v>42896</v>
      </c>
      <c r="C166" s="49">
        <f t="shared" si="11"/>
        <v>24</v>
      </c>
      <c r="D166" s="49" t="str">
        <f t="shared" si="12"/>
        <v/>
      </c>
      <c r="E166" s="50">
        <f t="shared" si="15"/>
        <v>42896</v>
      </c>
      <c r="F166" s="51" t="str">
        <f t="shared" si="13"/>
        <v>s</v>
      </c>
    </row>
    <row r="167" spans="2:6" x14ac:dyDescent="0.3">
      <c r="B167" s="48">
        <f t="shared" si="14"/>
        <v>42897</v>
      </c>
      <c r="C167" s="49">
        <f t="shared" si="11"/>
        <v>24</v>
      </c>
      <c r="D167" s="49" t="str">
        <f t="shared" si="12"/>
        <v/>
      </c>
      <c r="E167" s="50">
        <f t="shared" si="15"/>
        <v>42897</v>
      </c>
      <c r="F167" s="51" t="str">
        <f t="shared" si="13"/>
        <v>d</v>
      </c>
    </row>
    <row r="168" spans="2:6" x14ac:dyDescent="0.3">
      <c r="B168" s="48">
        <f t="shared" si="14"/>
        <v>42898</v>
      </c>
      <c r="C168" s="49">
        <f t="shared" si="11"/>
        <v>25</v>
      </c>
      <c r="D168" s="49" t="str">
        <f t="shared" si="12"/>
        <v/>
      </c>
      <c r="E168" s="50">
        <f t="shared" si="15"/>
        <v>42898</v>
      </c>
      <c r="F168" s="51" t="str">
        <f t="shared" si="13"/>
        <v>l</v>
      </c>
    </row>
    <row r="169" spans="2:6" x14ac:dyDescent="0.3">
      <c r="B169" s="48">
        <f t="shared" si="14"/>
        <v>42899</v>
      </c>
      <c r="C169" s="49">
        <f t="shared" si="11"/>
        <v>25</v>
      </c>
      <c r="D169" s="49" t="str">
        <f t="shared" si="12"/>
        <v/>
      </c>
      <c r="E169" s="50">
        <f t="shared" si="15"/>
        <v>42899</v>
      </c>
      <c r="F169" s="51" t="str">
        <f t="shared" si="13"/>
        <v>m</v>
      </c>
    </row>
    <row r="170" spans="2:6" x14ac:dyDescent="0.3">
      <c r="B170" s="48">
        <f t="shared" si="14"/>
        <v>42900</v>
      </c>
      <c r="C170" s="49">
        <f t="shared" si="11"/>
        <v>25</v>
      </c>
      <c r="D170" s="49" t="str">
        <f t="shared" si="12"/>
        <v/>
      </c>
      <c r="E170" s="50">
        <f t="shared" si="15"/>
        <v>42900</v>
      </c>
      <c r="F170" s="51" t="str">
        <f t="shared" si="13"/>
        <v>m</v>
      </c>
    </row>
    <row r="171" spans="2:6" x14ac:dyDescent="0.3">
      <c r="B171" s="48">
        <f t="shared" si="14"/>
        <v>42901</v>
      </c>
      <c r="C171" s="49">
        <f t="shared" si="11"/>
        <v>25</v>
      </c>
      <c r="D171" s="49" t="str">
        <f t="shared" si="12"/>
        <v/>
      </c>
      <c r="E171" s="50">
        <f t="shared" si="15"/>
        <v>42901</v>
      </c>
      <c r="F171" s="51" t="str">
        <f t="shared" si="13"/>
        <v>j</v>
      </c>
    </row>
    <row r="172" spans="2:6" x14ac:dyDescent="0.3">
      <c r="B172" s="48">
        <f t="shared" si="14"/>
        <v>42902</v>
      </c>
      <c r="C172" s="49">
        <f t="shared" si="11"/>
        <v>25</v>
      </c>
      <c r="D172" s="49" t="str">
        <f t="shared" si="12"/>
        <v/>
      </c>
      <c r="E172" s="50">
        <f t="shared" si="15"/>
        <v>42902</v>
      </c>
      <c r="F172" s="51" t="str">
        <f t="shared" si="13"/>
        <v>v</v>
      </c>
    </row>
    <row r="173" spans="2:6" x14ac:dyDescent="0.3">
      <c r="B173" s="48">
        <f t="shared" si="14"/>
        <v>42903</v>
      </c>
      <c r="C173" s="49">
        <f t="shared" si="11"/>
        <v>25</v>
      </c>
      <c r="D173" s="49" t="str">
        <f t="shared" si="12"/>
        <v/>
      </c>
      <c r="E173" s="50">
        <f t="shared" si="15"/>
        <v>42903</v>
      </c>
      <c r="F173" s="51" t="str">
        <f t="shared" si="13"/>
        <v>s</v>
      </c>
    </row>
    <row r="174" spans="2:6" x14ac:dyDescent="0.3">
      <c r="B174" s="48">
        <f t="shared" si="14"/>
        <v>42904</v>
      </c>
      <c r="C174" s="49">
        <f t="shared" si="11"/>
        <v>25</v>
      </c>
      <c r="D174" s="49" t="str">
        <f t="shared" si="12"/>
        <v/>
      </c>
      <c r="E174" s="50">
        <f t="shared" si="15"/>
        <v>42904</v>
      </c>
      <c r="F174" s="51" t="str">
        <f t="shared" si="13"/>
        <v>d</v>
      </c>
    </row>
    <row r="175" spans="2:6" x14ac:dyDescent="0.3">
      <c r="B175" s="48">
        <f t="shared" si="14"/>
        <v>42905</v>
      </c>
      <c r="C175" s="49">
        <f t="shared" si="11"/>
        <v>26</v>
      </c>
      <c r="D175" s="49" t="str">
        <f t="shared" si="12"/>
        <v/>
      </c>
      <c r="E175" s="50">
        <f t="shared" si="15"/>
        <v>42905</v>
      </c>
      <c r="F175" s="51" t="str">
        <f t="shared" si="13"/>
        <v>l</v>
      </c>
    </row>
    <row r="176" spans="2:6" x14ac:dyDescent="0.3">
      <c r="B176" s="48">
        <f t="shared" si="14"/>
        <v>42906</v>
      </c>
      <c r="C176" s="49">
        <f t="shared" si="11"/>
        <v>26</v>
      </c>
      <c r="D176" s="49" t="str">
        <f t="shared" si="12"/>
        <v/>
      </c>
      <c r="E176" s="50">
        <f t="shared" si="15"/>
        <v>42906</v>
      </c>
      <c r="F176" s="51" t="str">
        <f t="shared" si="13"/>
        <v>m</v>
      </c>
    </row>
    <row r="177" spans="2:6" x14ac:dyDescent="0.3">
      <c r="B177" s="48">
        <f t="shared" si="14"/>
        <v>42907</v>
      </c>
      <c r="C177" s="49">
        <f t="shared" si="11"/>
        <v>26</v>
      </c>
      <c r="D177" s="49" t="str">
        <f t="shared" si="12"/>
        <v/>
      </c>
      <c r="E177" s="50">
        <f t="shared" si="15"/>
        <v>42907</v>
      </c>
      <c r="F177" s="51" t="str">
        <f t="shared" si="13"/>
        <v>m</v>
      </c>
    </row>
    <row r="178" spans="2:6" x14ac:dyDescent="0.3">
      <c r="B178" s="48">
        <f t="shared" si="14"/>
        <v>42908</v>
      </c>
      <c r="C178" s="49">
        <f t="shared" si="11"/>
        <v>26</v>
      </c>
      <c r="D178" s="49" t="str">
        <f t="shared" si="12"/>
        <v/>
      </c>
      <c r="E178" s="50">
        <f t="shared" si="15"/>
        <v>42908</v>
      </c>
      <c r="F178" s="51" t="str">
        <f t="shared" si="13"/>
        <v>j</v>
      </c>
    </row>
    <row r="179" spans="2:6" x14ac:dyDescent="0.3">
      <c r="B179" s="48">
        <f t="shared" si="14"/>
        <v>42909</v>
      </c>
      <c r="C179" s="49">
        <f t="shared" si="11"/>
        <v>26</v>
      </c>
      <c r="D179" s="49" t="str">
        <f t="shared" si="12"/>
        <v/>
      </c>
      <c r="E179" s="50">
        <f t="shared" si="15"/>
        <v>42909</v>
      </c>
      <c r="F179" s="51" t="str">
        <f t="shared" si="13"/>
        <v>v</v>
      </c>
    </row>
    <row r="180" spans="2:6" x14ac:dyDescent="0.3">
      <c r="B180" s="48">
        <f t="shared" si="14"/>
        <v>42910</v>
      </c>
      <c r="C180" s="49">
        <f t="shared" si="11"/>
        <v>26</v>
      </c>
      <c r="D180" s="49" t="str">
        <f t="shared" si="12"/>
        <v/>
      </c>
      <c r="E180" s="50">
        <f t="shared" si="15"/>
        <v>42910</v>
      </c>
      <c r="F180" s="51" t="str">
        <f t="shared" si="13"/>
        <v>s</v>
      </c>
    </row>
    <row r="181" spans="2:6" x14ac:dyDescent="0.3">
      <c r="B181" s="48">
        <f t="shared" si="14"/>
        <v>42911</v>
      </c>
      <c r="C181" s="49">
        <f t="shared" si="11"/>
        <v>26</v>
      </c>
      <c r="D181" s="49" t="str">
        <f t="shared" si="12"/>
        <v/>
      </c>
      <c r="E181" s="50">
        <f t="shared" si="15"/>
        <v>42911</v>
      </c>
      <c r="F181" s="51" t="str">
        <f t="shared" si="13"/>
        <v>d</v>
      </c>
    </row>
    <row r="182" spans="2:6" x14ac:dyDescent="0.3">
      <c r="B182" s="48">
        <f t="shared" si="14"/>
        <v>42912</v>
      </c>
      <c r="C182" s="49">
        <f t="shared" si="11"/>
        <v>27</v>
      </c>
      <c r="D182" s="49" t="str">
        <f t="shared" si="12"/>
        <v/>
      </c>
      <c r="E182" s="50">
        <f t="shared" si="15"/>
        <v>42912</v>
      </c>
      <c r="F182" s="51" t="str">
        <f t="shared" si="13"/>
        <v>l</v>
      </c>
    </row>
    <row r="183" spans="2:6" x14ac:dyDescent="0.3">
      <c r="B183" s="48">
        <f t="shared" si="14"/>
        <v>42913</v>
      </c>
      <c r="C183" s="49">
        <f t="shared" si="11"/>
        <v>27</v>
      </c>
      <c r="D183" s="49" t="str">
        <f t="shared" si="12"/>
        <v/>
      </c>
      <c r="E183" s="50">
        <f t="shared" si="15"/>
        <v>42913</v>
      </c>
      <c r="F183" s="51" t="str">
        <f t="shared" si="13"/>
        <v>m</v>
      </c>
    </row>
    <row r="184" spans="2:6" x14ac:dyDescent="0.3">
      <c r="B184" s="48">
        <f t="shared" si="14"/>
        <v>42914</v>
      </c>
      <c r="C184" s="49">
        <f t="shared" si="11"/>
        <v>27</v>
      </c>
      <c r="D184" s="49" t="str">
        <f t="shared" si="12"/>
        <v/>
      </c>
      <c r="E184" s="50">
        <f t="shared" si="15"/>
        <v>42914</v>
      </c>
      <c r="F184" s="51" t="str">
        <f t="shared" si="13"/>
        <v>m</v>
      </c>
    </row>
    <row r="185" spans="2:6" x14ac:dyDescent="0.3">
      <c r="B185" s="48">
        <f t="shared" si="14"/>
        <v>42915</v>
      </c>
      <c r="C185" s="49">
        <f t="shared" si="11"/>
        <v>27</v>
      </c>
      <c r="D185" s="49" t="str">
        <f t="shared" si="12"/>
        <v/>
      </c>
      <c r="E185" s="50">
        <f t="shared" si="15"/>
        <v>42915</v>
      </c>
      <c r="F185" s="51" t="str">
        <f t="shared" si="13"/>
        <v>j</v>
      </c>
    </row>
    <row r="186" spans="2:6" x14ac:dyDescent="0.3">
      <c r="B186" s="48">
        <f t="shared" si="14"/>
        <v>42916</v>
      </c>
      <c r="C186" s="49">
        <f t="shared" si="11"/>
        <v>27</v>
      </c>
      <c r="D186" s="49" t="str">
        <f t="shared" si="12"/>
        <v/>
      </c>
      <c r="E186" s="50">
        <f t="shared" si="15"/>
        <v>42916</v>
      </c>
      <c r="F186" s="51" t="str">
        <f t="shared" si="13"/>
        <v>v</v>
      </c>
    </row>
    <row r="187" spans="2:6" x14ac:dyDescent="0.3">
      <c r="B187" s="48">
        <f t="shared" si="14"/>
        <v>42917</v>
      </c>
      <c r="C187" s="49">
        <f t="shared" si="11"/>
        <v>27</v>
      </c>
      <c r="D187" s="49" t="str">
        <f t="shared" si="12"/>
        <v/>
      </c>
      <c r="E187" s="50">
        <f t="shared" si="15"/>
        <v>42917</v>
      </c>
      <c r="F187" s="51" t="str">
        <f t="shared" si="13"/>
        <v>s</v>
      </c>
    </row>
    <row r="188" spans="2:6" x14ac:dyDescent="0.3">
      <c r="B188" s="48">
        <f t="shared" si="14"/>
        <v>42918</v>
      </c>
      <c r="C188" s="49">
        <f t="shared" si="11"/>
        <v>27</v>
      </c>
      <c r="D188" s="49" t="str">
        <f t="shared" si="12"/>
        <v/>
      </c>
      <c r="E188" s="50">
        <f t="shared" si="15"/>
        <v>42918</v>
      </c>
      <c r="F188" s="51" t="str">
        <f t="shared" si="13"/>
        <v>d</v>
      </c>
    </row>
    <row r="189" spans="2:6" x14ac:dyDescent="0.3">
      <c r="B189" s="48">
        <f t="shared" si="14"/>
        <v>42919</v>
      </c>
      <c r="C189" s="49">
        <f t="shared" si="11"/>
        <v>28</v>
      </c>
      <c r="D189" s="49" t="str">
        <f t="shared" si="12"/>
        <v/>
      </c>
      <c r="E189" s="50">
        <f t="shared" si="15"/>
        <v>42919</v>
      </c>
      <c r="F189" s="51" t="str">
        <f t="shared" si="13"/>
        <v>l</v>
      </c>
    </row>
    <row r="190" spans="2:6" x14ac:dyDescent="0.3">
      <c r="B190" s="48">
        <f t="shared" si="14"/>
        <v>42920</v>
      </c>
      <c r="C190" s="49">
        <f t="shared" si="11"/>
        <v>28</v>
      </c>
      <c r="D190" s="49" t="str">
        <f t="shared" si="12"/>
        <v/>
      </c>
      <c r="E190" s="50">
        <f t="shared" si="15"/>
        <v>42920</v>
      </c>
      <c r="F190" s="51" t="str">
        <f t="shared" si="13"/>
        <v>m</v>
      </c>
    </row>
    <row r="191" spans="2:6" x14ac:dyDescent="0.3">
      <c r="B191" s="48">
        <f t="shared" si="14"/>
        <v>42921</v>
      </c>
      <c r="C191" s="49">
        <f t="shared" si="11"/>
        <v>28</v>
      </c>
      <c r="D191" s="49" t="str">
        <f t="shared" si="12"/>
        <v/>
      </c>
      <c r="E191" s="50">
        <f t="shared" si="15"/>
        <v>42921</v>
      </c>
      <c r="F191" s="51" t="str">
        <f t="shared" si="13"/>
        <v>m</v>
      </c>
    </row>
    <row r="192" spans="2:6" x14ac:dyDescent="0.3">
      <c r="B192" s="48">
        <f t="shared" si="14"/>
        <v>42922</v>
      </c>
      <c r="C192" s="49">
        <f t="shared" si="11"/>
        <v>28</v>
      </c>
      <c r="D192" s="49" t="str">
        <f t="shared" si="12"/>
        <v/>
      </c>
      <c r="E192" s="50">
        <f t="shared" si="15"/>
        <v>42922</v>
      </c>
      <c r="F192" s="51" t="str">
        <f t="shared" si="13"/>
        <v>j</v>
      </c>
    </row>
    <row r="193" spans="2:6" x14ac:dyDescent="0.3">
      <c r="B193" s="48">
        <f t="shared" si="14"/>
        <v>42923</v>
      </c>
      <c r="C193" s="49">
        <f t="shared" si="11"/>
        <v>28</v>
      </c>
      <c r="D193" s="49" t="str">
        <f t="shared" si="12"/>
        <v/>
      </c>
      <c r="E193" s="50">
        <f t="shared" si="15"/>
        <v>42923</v>
      </c>
      <c r="F193" s="51" t="str">
        <f t="shared" si="13"/>
        <v>v</v>
      </c>
    </row>
    <row r="194" spans="2:6" x14ac:dyDescent="0.3">
      <c r="B194" s="48">
        <f t="shared" si="14"/>
        <v>42924</v>
      </c>
      <c r="C194" s="49">
        <f t="shared" si="11"/>
        <v>28</v>
      </c>
      <c r="D194" s="49" t="str">
        <f t="shared" si="12"/>
        <v/>
      </c>
      <c r="E194" s="50">
        <f t="shared" si="15"/>
        <v>42924</v>
      </c>
      <c r="F194" s="51" t="str">
        <f t="shared" si="13"/>
        <v>s</v>
      </c>
    </row>
    <row r="195" spans="2:6" x14ac:dyDescent="0.3">
      <c r="B195" s="48">
        <f t="shared" si="14"/>
        <v>42925</v>
      </c>
      <c r="C195" s="49">
        <f t="shared" si="11"/>
        <v>28</v>
      </c>
      <c r="D195" s="49" t="str">
        <f t="shared" si="12"/>
        <v/>
      </c>
      <c r="E195" s="50">
        <f t="shared" si="15"/>
        <v>42925</v>
      </c>
      <c r="F195" s="51" t="str">
        <f t="shared" si="13"/>
        <v>d</v>
      </c>
    </row>
    <row r="196" spans="2:6" x14ac:dyDescent="0.3">
      <c r="B196" s="48">
        <f t="shared" si="14"/>
        <v>42926</v>
      </c>
      <c r="C196" s="49">
        <f t="shared" si="11"/>
        <v>29</v>
      </c>
      <c r="D196" s="49" t="str">
        <f t="shared" si="12"/>
        <v/>
      </c>
      <c r="E196" s="50">
        <f t="shared" si="15"/>
        <v>42926</v>
      </c>
      <c r="F196" s="51" t="str">
        <f t="shared" si="13"/>
        <v>l</v>
      </c>
    </row>
    <row r="197" spans="2:6" x14ac:dyDescent="0.3">
      <c r="B197" s="48">
        <f t="shared" si="14"/>
        <v>42927</v>
      </c>
      <c r="C197" s="49">
        <f t="shared" ref="C197:C260" si="16">WEEKNUM(B197,2)</f>
        <v>29</v>
      </c>
      <c r="D197" s="49" t="str">
        <f t="shared" ref="D197:D260" si="17">IF(ISERROR(VLOOKUP(E197,jfdate,1,TRUE)),"",IF(VLOOKUP(E197,jfdate,1,TRUE)=B197,"f",""))</f>
        <v/>
      </c>
      <c r="E197" s="50">
        <f t="shared" si="15"/>
        <v>42927</v>
      </c>
      <c r="F197" s="51" t="str">
        <f t="shared" ref="F197:F260" si="18">IF(D197="f","f",VLOOKUP(WEEKDAY(E197),jourabbrege,2,FALSE))</f>
        <v>m</v>
      </c>
    </row>
    <row r="198" spans="2:6" x14ac:dyDescent="0.3">
      <c r="B198" s="48">
        <f t="shared" si="14"/>
        <v>42928</v>
      </c>
      <c r="C198" s="49">
        <f t="shared" si="16"/>
        <v>29</v>
      </c>
      <c r="D198" s="49" t="str">
        <f t="shared" si="17"/>
        <v/>
      </c>
      <c r="E198" s="50">
        <f t="shared" si="15"/>
        <v>42928</v>
      </c>
      <c r="F198" s="51" t="str">
        <f t="shared" si="18"/>
        <v>m</v>
      </c>
    </row>
    <row r="199" spans="2:6" x14ac:dyDescent="0.3">
      <c r="B199" s="48">
        <f t="shared" ref="B199:B262" si="19">+B198+1</f>
        <v>42929</v>
      </c>
      <c r="C199" s="49">
        <f t="shared" si="16"/>
        <v>29</v>
      </c>
      <c r="D199" s="49" t="str">
        <f t="shared" si="17"/>
        <v/>
      </c>
      <c r="E199" s="50">
        <f t="shared" ref="E199:E262" si="20">+E198+1</f>
        <v>42929</v>
      </c>
      <c r="F199" s="51" t="str">
        <f t="shared" si="18"/>
        <v>j</v>
      </c>
    </row>
    <row r="200" spans="2:6" x14ac:dyDescent="0.3">
      <c r="B200" s="48">
        <f t="shared" si="19"/>
        <v>42930</v>
      </c>
      <c r="C200" s="49">
        <f t="shared" si="16"/>
        <v>29</v>
      </c>
      <c r="D200" s="49" t="str">
        <f t="shared" si="17"/>
        <v/>
      </c>
      <c r="E200" s="50">
        <f t="shared" si="20"/>
        <v>42930</v>
      </c>
      <c r="F200" s="51" t="str">
        <f t="shared" si="18"/>
        <v>v</v>
      </c>
    </row>
    <row r="201" spans="2:6" x14ac:dyDescent="0.3">
      <c r="B201" s="48">
        <f t="shared" si="19"/>
        <v>42931</v>
      </c>
      <c r="C201" s="49">
        <f t="shared" si="16"/>
        <v>29</v>
      </c>
      <c r="D201" s="49" t="str">
        <f t="shared" si="17"/>
        <v/>
      </c>
      <c r="E201" s="50">
        <f t="shared" si="20"/>
        <v>42931</v>
      </c>
      <c r="F201" s="51" t="str">
        <f t="shared" si="18"/>
        <v>s</v>
      </c>
    </row>
    <row r="202" spans="2:6" x14ac:dyDescent="0.3">
      <c r="B202" s="48">
        <f t="shared" si="19"/>
        <v>42932</v>
      </c>
      <c r="C202" s="49">
        <f t="shared" si="16"/>
        <v>29</v>
      </c>
      <c r="D202" s="49" t="str">
        <f t="shared" si="17"/>
        <v/>
      </c>
      <c r="E202" s="50">
        <f t="shared" si="20"/>
        <v>42932</v>
      </c>
      <c r="F202" s="51" t="str">
        <f t="shared" si="18"/>
        <v>d</v>
      </c>
    </row>
    <row r="203" spans="2:6" x14ac:dyDescent="0.3">
      <c r="B203" s="48">
        <f t="shared" si="19"/>
        <v>42933</v>
      </c>
      <c r="C203" s="49">
        <f t="shared" si="16"/>
        <v>30</v>
      </c>
      <c r="D203" s="49" t="str">
        <f t="shared" si="17"/>
        <v/>
      </c>
      <c r="E203" s="50">
        <f t="shared" si="20"/>
        <v>42933</v>
      </c>
      <c r="F203" s="51" t="str">
        <f t="shared" si="18"/>
        <v>l</v>
      </c>
    </row>
    <row r="204" spans="2:6" x14ac:dyDescent="0.3">
      <c r="B204" s="48">
        <f t="shared" si="19"/>
        <v>42934</v>
      </c>
      <c r="C204" s="49">
        <f t="shared" si="16"/>
        <v>30</v>
      </c>
      <c r="D204" s="49" t="str">
        <f t="shared" si="17"/>
        <v/>
      </c>
      <c r="E204" s="50">
        <f t="shared" si="20"/>
        <v>42934</v>
      </c>
      <c r="F204" s="51" t="str">
        <f t="shared" si="18"/>
        <v>m</v>
      </c>
    </row>
    <row r="205" spans="2:6" x14ac:dyDescent="0.3">
      <c r="B205" s="48">
        <f t="shared" si="19"/>
        <v>42935</v>
      </c>
      <c r="C205" s="49">
        <f t="shared" si="16"/>
        <v>30</v>
      </c>
      <c r="D205" s="49" t="str">
        <f t="shared" si="17"/>
        <v/>
      </c>
      <c r="E205" s="50">
        <f t="shared" si="20"/>
        <v>42935</v>
      </c>
      <c r="F205" s="51" t="str">
        <f t="shared" si="18"/>
        <v>m</v>
      </c>
    </row>
    <row r="206" spans="2:6" x14ac:dyDescent="0.3">
      <c r="B206" s="48">
        <f t="shared" si="19"/>
        <v>42936</v>
      </c>
      <c r="C206" s="49">
        <f t="shared" si="16"/>
        <v>30</v>
      </c>
      <c r="D206" s="49" t="str">
        <f t="shared" si="17"/>
        <v/>
      </c>
      <c r="E206" s="50">
        <f t="shared" si="20"/>
        <v>42936</v>
      </c>
      <c r="F206" s="51" t="str">
        <f t="shared" si="18"/>
        <v>j</v>
      </c>
    </row>
    <row r="207" spans="2:6" x14ac:dyDescent="0.3">
      <c r="B207" s="48">
        <f t="shared" si="19"/>
        <v>42937</v>
      </c>
      <c r="C207" s="49">
        <f t="shared" si="16"/>
        <v>30</v>
      </c>
      <c r="D207" s="49" t="str">
        <f t="shared" si="17"/>
        <v/>
      </c>
      <c r="E207" s="50">
        <f t="shared" si="20"/>
        <v>42937</v>
      </c>
      <c r="F207" s="51" t="str">
        <f t="shared" si="18"/>
        <v>v</v>
      </c>
    </row>
    <row r="208" spans="2:6" x14ac:dyDescent="0.3">
      <c r="B208" s="48">
        <f t="shared" si="19"/>
        <v>42938</v>
      </c>
      <c r="C208" s="49">
        <f t="shared" si="16"/>
        <v>30</v>
      </c>
      <c r="D208" s="49" t="str">
        <f t="shared" si="17"/>
        <v/>
      </c>
      <c r="E208" s="50">
        <f t="shared" si="20"/>
        <v>42938</v>
      </c>
      <c r="F208" s="51" t="str">
        <f t="shared" si="18"/>
        <v>s</v>
      </c>
    </row>
    <row r="209" spans="2:6" x14ac:dyDescent="0.3">
      <c r="B209" s="48">
        <f t="shared" si="19"/>
        <v>42939</v>
      </c>
      <c r="C209" s="49">
        <f t="shared" si="16"/>
        <v>30</v>
      </c>
      <c r="D209" s="49" t="str">
        <f t="shared" si="17"/>
        <v/>
      </c>
      <c r="E209" s="50">
        <f t="shared" si="20"/>
        <v>42939</v>
      </c>
      <c r="F209" s="51" t="str">
        <f t="shared" si="18"/>
        <v>d</v>
      </c>
    </row>
    <row r="210" spans="2:6" x14ac:dyDescent="0.3">
      <c r="B210" s="48">
        <f t="shared" si="19"/>
        <v>42940</v>
      </c>
      <c r="C210" s="49">
        <f t="shared" si="16"/>
        <v>31</v>
      </c>
      <c r="D210" s="49" t="str">
        <f t="shared" si="17"/>
        <v/>
      </c>
      <c r="E210" s="50">
        <f t="shared" si="20"/>
        <v>42940</v>
      </c>
      <c r="F210" s="51" t="str">
        <f t="shared" si="18"/>
        <v>l</v>
      </c>
    </row>
    <row r="211" spans="2:6" x14ac:dyDescent="0.3">
      <c r="B211" s="48">
        <f t="shared" si="19"/>
        <v>42941</v>
      </c>
      <c r="C211" s="49">
        <f t="shared" si="16"/>
        <v>31</v>
      </c>
      <c r="D211" s="49" t="str">
        <f t="shared" si="17"/>
        <v/>
      </c>
      <c r="E211" s="50">
        <f t="shared" si="20"/>
        <v>42941</v>
      </c>
      <c r="F211" s="51" t="str">
        <f t="shared" si="18"/>
        <v>m</v>
      </c>
    </row>
    <row r="212" spans="2:6" x14ac:dyDescent="0.3">
      <c r="B212" s="48">
        <f t="shared" si="19"/>
        <v>42942</v>
      </c>
      <c r="C212" s="49">
        <f t="shared" si="16"/>
        <v>31</v>
      </c>
      <c r="D212" s="49" t="str">
        <f t="shared" si="17"/>
        <v/>
      </c>
      <c r="E212" s="50">
        <f t="shared" si="20"/>
        <v>42942</v>
      </c>
      <c r="F212" s="51" t="str">
        <f t="shared" si="18"/>
        <v>m</v>
      </c>
    </row>
    <row r="213" spans="2:6" x14ac:dyDescent="0.3">
      <c r="B213" s="48">
        <f t="shared" si="19"/>
        <v>42943</v>
      </c>
      <c r="C213" s="49">
        <f t="shared" si="16"/>
        <v>31</v>
      </c>
      <c r="D213" s="49" t="str">
        <f t="shared" si="17"/>
        <v/>
      </c>
      <c r="E213" s="50">
        <f t="shared" si="20"/>
        <v>42943</v>
      </c>
      <c r="F213" s="51" t="str">
        <f t="shared" si="18"/>
        <v>j</v>
      </c>
    </row>
    <row r="214" spans="2:6" x14ac:dyDescent="0.3">
      <c r="B214" s="48">
        <f t="shared" si="19"/>
        <v>42944</v>
      </c>
      <c r="C214" s="49">
        <f t="shared" si="16"/>
        <v>31</v>
      </c>
      <c r="D214" s="49" t="str">
        <f t="shared" si="17"/>
        <v/>
      </c>
      <c r="E214" s="50">
        <f t="shared" si="20"/>
        <v>42944</v>
      </c>
      <c r="F214" s="51" t="str">
        <f t="shared" si="18"/>
        <v>v</v>
      </c>
    </row>
    <row r="215" spans="2:6" x14ac:dyDescent="0.3">
      <c r="B215" s="48">
        <f t="shared" si="19"/>
        <v>42945</v>
      </c>
      <c r="C215" s="49">
        <f t="shared" si="16"/>
        <v>31</v>
      </c>
      <c r="D215" s="49" t="str">
        <f t="shared" si="17"/>
        <v/>
      </c>
      <c r="E215" s="50">
        <f t="shared" si="20"/>
        <v>42945</v>
      </c>
      <c r="F215" s="51" t="str">
        <f t="shared" si="18"/>
        <v>s</v>
      </c>
    </row>
    <row r="216" spans="2:6" x14ac:dyDescent="0.3">
      <c r="B216" s="48">
        <f t="shared" si="19"/>
        <v>42946</v>
      </c>
      <c r="C216" s="49">
        <f t="shared" si="16"/>
        <v>31</v>
      </c>
      <c r="D216" s="49" t="str">
        <f t="shared" si="17"/>
        <v/>
      </c>
      <c r="E216" s="50">
        <f t="shared" si="20"/>
        <v>42946</v>
      </c>
      <c r="F216" s="51" t="str">
        <f t="shared" si="18"/>
        <v>d</v>
      </c>
    </row>
    <row r="217" spans="2:6" x14ac:dyDescent="0.3">
      <c r="B217" s="48">
        <f t="shared" si="19"/>
        <v>42947</v>
      </c>
      <c r="C217" s="49">
        <f t="shared" si="16"/>
        <v>32</v>
      </c>
      <c r="D217" s="49" t="str">
        <f t="shared" si="17"/>
        <v/>
      </c>
      <c r="E217" s="50">
        <f t="shared" si="20"/>
        <v>42947</v>
      </c>
      <c r="F217" s="51" t="str">
        <f t="shared" si="18"/>
        <v>l</v>
      </c>
    </row>
    <row r="218" spans="2:6" x14ac:dyDescent="0.3">
      <c r="B218" s="48">
        <f t="shared" si="19"/>
        <v>42948</v>
      </c>
      <c r="C218" s="49">
        <f t="shared" si="16"/>
        <v>32</v>
      </c>
      <c r="D218" s="49" t="str">
        <f t="shared" si="17"/>
        <v/>
      </c>
      <c r="E218" s="50">
        <f t="shared" si="20"/>
        <v>42948</v>
      </c>
      <c r="F218" s="51" t="str">
        <f t="shared" si="18"/>
        <v>m</v>
      </c>
    </row>
    <row r="219" spans="2:6" x14ac:dyDescent="0.3">
      <c r="B219" s="48">
        <f t="shared" si="19"/>
        <v>42949</v>
      </c>
      <c r="C219" s="49">
        <f t="shared" si="16"/>
        <v>32</v>
      </c>
      <c r="D219" s="49" t="str">
        <f t="shared" si="17"/>
        <v/>
      </c>
      <c r="E219" s="50">
        <f t="shared" si="20"/>
        <v>42949</v>
      </c>
      <c r="F219" s="51" t="str">
        <f t="shared" si="18"/>
        <v>m</v>
      </c>
    </row>
    <row r="220" spans="2:6" x14ac:dyDescent="0.3">
      <c r="B220" s="48">
        <f t="shared" si="19"/>
        <v>42950</v>
      </c>
      <c r="C220" s="49">
        <f t="shared" si="16"/>
        <v>32</v>
      </c>
      <c r="D220" s="49" t="str">
        <f t="shared" si="17"/>
        <v/>
      </c>
      <c r="E220" s="50">
        <f t="shared" si="20"/>
        <v>42950</v>
      </c>
      <c r="F220" s="51" t="str">
        <f t="shared" si="18"/>
        <v>j</v>
      </c>
    </row>
    <row r="221" spans="2:6" x14ac:dyDescent="0.3">
      <c r="B221" s="48">
        <f t="shared" si="19"/>
        <v>42951</v>
      </c>
      <c r="C221" s="49">
        <f t="shared" si="16"/>
        <v>32</v>
      </c>
      <c r="D221" s="49" t="str">
        <f t="shared" si="17"/>
        <v/>
      </c>
      <c r="E221" s="50">
        <f t="shared" si="20"/>
        <v>42951</v>
      </c>
      <c r="F221" s="51" t="str">
        <f t="shared" si="18"/>
        <v>v</v>
      </c>
    </row>
    <row r="222" spans="2:6" x14ac:dyDescent="0.3">
      <c r="B222" s="48">
        <f t="shared" si="19"/>
        <v>42952</v>
      </c>
      <c r="C222" s="49">
        <f t="shared" si="16"/>
        <v>32</v>
      </c>
      <c r="D222" s="49" t="str">
        <f t="shared" si="17"/>
        <v/>
      </c>
      <c r="E222" s="50">
        <f t="shared" si="20"/>
        <v>42952</v>
      </c>
      <c r="F222" s="51" t="str">
        <f t="shared" si="18"/>
        <v>s</v>
      </c>
    </row>
    <row r="223" spans="2:6" x14ac:dyDescent="0.3">
      <c r="B223" s="48">
        <f t="shared" si="19"/>
        <v>42953</v>
      </c>
      <c r="C223" s="49">
        <f t="shared" si="16"/>
        <v>32</v>
      </c>
      <c r="D223" s="49" t="str">
        <f t="shared" si="17"/>
        <v/>
      </c>
      <c r="E223" s="50">
        <f t="shared" si="20"/>
        <v>42953</v>
      </c>
      <c r="F223" s="51" t="str">
        <f t="shared" si="18"/>
        <v>d</v>
      </c>
    </row>
    <row r="224" spans="2:6" x14ac:dyDescent="0.3">
      <c r="B224" s="48">
        <f t="shared" si="19"/>
        <v>42954</v>
      </c>
      <c r="C224" s="49">
        <f t="shared" si="16"/>
        <v>33</v>
      </c>
      <c r="D224" s="49" t="str">
        <f t="shared" si="17"/>
        <v/>
      </c>
      <c r="E224" s="50">
        <f t="shared" si="20"/>
        <v>42954</v>
      </c>
      <c r="F224" s="51" t="str">
        <f t="shared" si="18"/>
        <v>l</v>
      </c>
    </row>
    <row r="225" spans="2:6" x14ac:dyDescent="0.3">
      <c r="B225" s="48">
        <f t="shared" si="19"/>
        <v>42955</v>
      </c>
      <c r="C225" s="49">
        <f t="shared" si="16"/>
        <v>33</v>
      </c>
      <c r="D225" s="49" t="str">
        <f t="shared" si="17"/>
        <v/>
      </c>
      <c r="E225" s="50">
        <f t="shared" si="20"/>
        <v>42955</v>
      </c>
      <c r="F225" s="51" t="str">
        <f t="shared" si="18"/>
        <v>m</v>
      </c>
    </row>
    <row r="226" spans="2:6" x14ac:dyDescent="0.3">
      <c r="B226" s="48">
        <f t="shared" si="19"/>
        <v>42956</v>
      </c>
      <c r="C226" s="49">
        <f t="shared" si="16"/>
        <v>33</v>
      </c>
      <c r="D226" s="49" t="str">
        <f t="shared" si="17"/>
        <v/>
      </c>
      <c r="E226" s="50">
        <f t="shared" si="20"/>
        <v>42956</v>
      </c>
      <c r="F226" s="51" t="str">
        <f t="shared" si="18"/>
        <v>m</v>
      </c>
    </row>
    <row r="227" spans="2:6" x14ac:dyDescent="0.3">
      <c r="B227" s="48">
        <f t="shared" si="19"/>
        <v>42957</v>
      </c>
      <c r="C227" s="49">
        <f t="shared" si="16"/>
        <v>33</v>
      </c>
      <c r="D227" s="49" t="str">
        <f t="shared" si="17"/>
        <v/>
      </c>
      <c r="E227" s="50">
        <f t="shared" si="20"/>
        <v>42957</v>
      </c>
      <c r="F227" s="51" t="str">
        <f t="shared" si="18"/>
        <v>j</v>
      </c>
    </row>
    <row r="228" spans="2:6" x14ac:dyDescent="0.3">
      <c r="B228" s="48">
        <f t="shared" si="19"/>
        <v>42958</v>
      </c>
      <c r="C228" s="49">
        <f t="shared" si="16"/>
        <v>33</v>
      </c>
      <c r="D228" s="49" t="str">
        <f t="shared" si="17"/>
        <v/>
      </c>
      <c r="E228" s="50">
        <f t="shared" si="20"/>
        <v>42958</v>
      </c>
      <c r="F228" s="51" t="str">
        <f t="shared" si="18"/>
        <v>v</v>
      </c>
    </row>
    <row r="229" spans="2:6" x14ac:dyDescent="0.3">
      <c r="B229" s="48">
        <f t="shared" si="19"/>
        <v>42959</v>
      </c>
      <c r="C229" s="49">
        <f t="shared" si="16"/>
        <v>33</v>
      </c>
      <c r="D229" s="49" t="str">
        <f t="shared" si="17"/>
        <v/>
      </c>
      <c r="E229" s="50">
        <f t="shared" si="20"/>
        <v>42959</v>
      </c>
      <c r="F229" s="51" t="str">
        <f t="shared" si="18"/>
        <v>s</v>
      </c>
    </row>
    <row r="230" spans="2:6" x14ac:dyDescent="0.3">
      <c r="B230" s="48">
        <f t="shared" si="19"/>
        <v>42960</v>
      </c>
      <c r="C230" s="49">
        <f t="shared" si="16"/>
        <v>33</v>
      </c>
      <c r="D230" s="49" t="str">
        <f t="shared" si="17"/>
        <v/>
      </c>
      <c r="E230" s="50">
        <f t="shared" si="20"/>
        <v>42960</v>
      </c>
      <c r="F230" s="51" t="str">
        <f t="shared" si="18"/>
        <v>d</v>
      </c>
    </row>
    <row r="231" spans="2:6" x14ac:dyDescent="0.3">
      <c r="B231" s="48">
        <f t="shared" si="19"/>
        <v>42961</v>
      </c>
      <c r="C231" s="49">
        <f t="shared" si="16"/>
        <v>34</v>
      </c>
      <c r="D231" s="49" t="str">
        <f t="shared" si="17"/>
        <v/>
      </c>
      <c r="E231" s="50">
        <f t="shared" si="20"/>
        <v>42961</v>
      </c>
      <c r="F231" s="51" t="str">
        <f t="shared" si="18"/>
        <v>l</v>
      </c>
    </row>
    <row r="232" spans="2:6" x14ac:dyDescent="0.3">
      <c r="B232" s="48">
        <f t="shared" si="19"/>
        <v>42962</v>
      </c>
      <c r="C232" s="49">
        <f t="shared" si="16"/>
        <v>34</v>
      </c>
      <c r="D232" s="49" t="str">
        <f t="shared" si="17"/>
        <v/>
      </c>
      <c r="E232" s="50">
        <f t="shared" si="20"/>
        <v>42962</v>
      </c>
      <c r="F232" s="51" t="str">
        <f t="shared" si="18"/>
        <v>m</v>
      </c>
    </row>
    <row r="233" spans="2:6" x14ac:dyDescent="0.3">
      <c r="B233" s="48">
        <f t="shared" si="19"/>
        <v>42963</v>
      </c>
      <c r="C233" s="49">
        <f t="shared" si="16"/>
        <v>34</v>
      </c>
      <c r="D233" s="49" t="str">
        <f t="shared" si="17"/>
        <v/>
      </c>
      <c r="E233" s="50">
        <f t="shared" si="20"/>
        <v>42963</v>
      </c>
      <c r="F233" s="51" t="str">
        <f t="shared" si="18"/>
        <v>m</v>
      </c>
    </row>
    <row r="234" spans="2:6" x14ac:dyDescent="0.3">
      <c r="B234" s="48">
        <f t="shared" si="19"/>
        <v>42964</v>
      </c>
      <c r="C234" s="49">
        <f t="shared" si="16"/>
        <v>34</v>
      </c>
      <c r="D234" s="49" t="str">
        <f t="shared" si="17"/>
        <v/>
      </c>
      <c r="E234" s="50">
        <f t="shared" si="20"/>
        <v>42964</v>
      </c>
      <c r="F234" s="51" t="str">
        <f t="shared" si="18"/>
        <v>j</v>
      </c>
    </row>
    <row r="235" spans="2:6" x14ac:dyDescent="0.3">
      <c r="B235" s="48">
        <f t="shared" si="19"/>
        <v>42965</v>
      </c>
      <c r="C235" s="49">
        <f t="shared" si="16"/>
        <v>34</v>
      </c>
      <c r="D235" s="49" t="str">
        <f t="shared" si="17"/>
        <v/>
      </c>
      <c r="E235" s="50">
        <f t="shared" si="20"/>
        <v>42965</v>
      </c>
      <c r="F235" s="51" t="str">
        <f t="shared" si="18"/>
        <v>v</v>
      </c>
    </row>
    <row r="236" spans="2:6" x14ac:dyDescent="0.3">
      <c r="B236" s="48">
        <f t="shared" si="19"/>
        <v>42966</v>
      </c>
      <c r="C236" s="49">
        <f t="shared" si="16"/>
        <v>34</v>
      </c>
      <c r="D236" s="49" t="str">
        <f t="shared" si="17"/>
        <v/>
      </c>
      <c r="E236" s="50">
        <f t="shared" si="20"/>
        <v>42966</v>
      </c>
      <c r="F236" s="51" t="str">
        <f t="shared" si="18"/>
        <v>s</v>
      </c>
    </row>
    <row r="237" spans="2:6" x14ac:dyDescent="0.3">
      <c r="B237" s="48">
        <f t="shared" si="19"/>
        <v>42967</v>
      </c>
      <c r="C237" s="49">
        <f t="shared" si="16"/>
        <v>34</v>
      </c>
      <c r="D237" s="49" t="str">
        <f t="shared" si="17"/>
        <v/>
      </c>
      <c r="E237" s="50">
        <f t="shared" si="20"/>
        <v>42967</v>
      </c>
      <c r="F237" s="51" t="str">
        <f t="shared" si="18"/>
        <v>d</v>
      </c>
    </row>
    <row r="238" spans="2:6" x14ac:dyDescent="0.3">
      <c r="B238" s="48">
        <f t="shared" si="19"/>
        <v>42968</v>
      </c>
      <c r="C238" s="49">
        <f t="shared" si="16"/>
        <v>35</v>
      </c>
      <c r="D238" s="49" t="str">
        <f t="shared" si="17"/>
        <v/>
      </c>
      <c r="E238" s="50">
        <f t="shared" si="20"/>
        <v>42968</v>
      </c>
      <c r="F238" s="51" t="str">
        <f t="shared" si="18"/>
        <v>l</v>
      </c>
    </row>
    <row r="239" spans="2:6" x14ac:dyDescent="0.3">
      <c r="B239" s="48">
        <f t="shared" si="19"/>
        <v>42969</v>
      </c>
      <c r="C239" s="49">
        <f t="shared" si="16"/>
        <v>35</v>
      </c>
      <c r="D239" s="49" t="str">
        <f t="shared" si="17"/>
        <v/>
      </c>
      <c r="E239" s="50">
        <f t="shared" si="20"/>
        <v>42969</v>
      </c>
      <c r="F239" s="51" t="str">
        <f t="shared" si="18"/>
        <v>m</v>
      </c>
    </row>
    <row r="240" spans="2:6" x14ac:dyDescent="0.3">
      <c r="B240" s="48">
        <f t="shared" si="19"/>
        <v>42970</v>
      </c>
      <c r="C240" s="49">
        <f t="shared" si="16"/>
        <v>35</v>
      </c>
      <c r="D240" s="49" t="str">
        <f t="shared" si="17"/>
        <v/>
      </c>
      <c r="E240" s="50">
        <f t="shared" si="20"/>
        <v>42970</v>
      </c>
      <c r="F240" s="51" t="str">
        <f t="shared" si="18"/>
        <v>m</v>
      </c>
    </row>
    <row r="241" spans="2:6" x14ac:dyDescent="0.3">
      <c r="B241" s="48">
        <f t="shared" si="19"/>
        <v>42971</v>
      </c>
      <c r="C241" s="49">
        <f t="shared" si="16"/>
        <v>35</v>
      </c>
      <c r="D241" s="49" t="str">
        <f t="shared" si="17"/>
        <v/>
      </c>
      <c r="E241" s="50">
        <f t="shared" si="20"/>
        <v>42971</v>
      </c>
      <c r="F241" s="51" t="str">
        <f t="shared" si="18"/>
        <v>j</v>
      </c>
    </row>
    <row r="242" spans="2:6" x14ac:dyDescent="0.3">
      <c r="B242" s="48">
        <f t="shared" si="19"/>
        <v>42972</v>
      </c>
      <c r="C242" s="49">
        <f t="shared" si="16"/>
        <v>35</v>
      </c>
      <c r="D242" s="49" t="str">
        <f t="shared" si="17"/>
        <v/>
      </c>
      <c r="E242" s="50">
        <f t="shared" si="20"/>
        <v>42972</v>
      </c>
      <c r="F242" s="51" t="str">
        <f t="shared" si="18"/>
        <v>v</v>
      </c>
    </row>
    <row r="243" spans="2:6" x14ac:dyDescent="0.3">
      <c r="B243" s="48">
        <f t="shared" si="19"/>
        <v>42973</v>
      </c>
      <c r="C243" s="49">
        <f t="shared" si="16"/>
        <v>35</v>
      </c>
      <c r="D243" s="49" t="str">
        <f t="shared" si="17"/>
        <v/>
      </c>
      <c r="E243" s="50">
        <f t="shared" si="20"/>
        <v>42973</v>
      </c>
      <c r="F243" s="51" t="str">
        <f t="shared" si="18"/>
        <v>s</v>
      </c>
    </row>
    <row r="244" spans="2:6" x14ac:dyDescent="0.3">
      <c r="B244" s="48">
        <f t="shared" si="19"/>
        <v>42974</v>
      </c>
      <c r="C244" s="49">
        <f t="shared" si="16"/>
        <v>35</v>
      </c>
      <c r="D244" s="49" t="str">
        <f t="shared" si="17"/>
        <v/>
      </c>
      <c r="E244" s="50">
        <f t="shared" si="20"/>
        <v>42974</v>
      </c>
      <c r="F244" s="51" t="str">
        <f t="shared" si="18"/>
        <v>d</v>
      </c>
    </row>
    <row r="245" spans="2:6" x14ac:dyDescent="0.3">
      <c r="B245" s="48">
        <f t="shared" si="19"/>
        <v>42975</v>
      </c>
      <c r="C245" s="49">
        <f t="shared" si="16"/>
        <v>36</v>
      </c>
      <c r="D245" s="49" t="str">
        <f t="shared" si="17"/>
        <v/>
      </c>
      <c r="E245" s="50">
        <f t="shared" si="20"/>
        <v>42975</v>
      </c>
      <c r="F245" s="51" t="str">
        <f t="shared" si="18"/>
        <v>l</v>
      </c>
    </row>
    <row r="246" spans="2:6" x14ac:dyDescent="0.3">
      <c r="B246" s="48">
        <f t="shared" si="19"/>
        <v>42976</v>
      </c>
      <c r="C246" s="49">
        <f t="shared" si="16"/>
        <v>36</v>
      </c>
      <c r="D246" s="49" t="str">
        <f t="shared" si="17"/>
        <v/>
      </c>
      <c r="E246" s="50">
        <f t="shared" si="20"/>
        <v>42976</v>
      </c>
      <c r="F246" s="51" t="str">
        <f t="shared" si="18"/>
        <v>m</v>
      </c>
    </row>
    <row r="247" spans="2:6" x14ac:dyDescent="0.3">
      <c r="B247" s="48">
        <f t="shared" si="19"/>
        <v>42977</v>
      </c>
      <c r="C247" s="49">
        <f t="shared" si="16"/>
        <v>36</v>
      </c>
      <c r="D247" s="49" t="str">
        <f t="shared" si="17"/>
        <v/>
      </c>
      <c r="E247" s="50">
        <f t="shared" si="20"/>
        <v>42977</v>
      </c>
      <c r="F247" s="51" t="str">
        <f t="shared" si="18"/>
        <v>m</v>
      </c>
    </row>
    <row r="248" spans="2:6" x14ac:dyDescent="0.3">
      <c r="B248" s="48">
        <f t="shared" si="19"/>
        <v>42978</v>
      </c>
      <c r="C248" s="49">
        <f t="shared" si="16"/>
        <v>36</v>
      </c>
      <c r="D248" s="49" t="str">
        <f t="shared" si="17"/>
        <v/>
      </c>
      <c r="E248" s="50">
        <f t="shared" si="20"/>
        <v>42978</v>
      </c>
      <c r="F248" s="51" t="str">
        <f t="shared" si="18"/>
        <v>j</v>
      </c>
    </row>
    <row r="249" spans="2:6" x14ac:dyDescent="0.3">
      <c r="B249" s="48">
        <f t="shared" si="19"/>
        <v>42979</v>
      </c>
      <c r="C249" s="49">
        <f t="shared" si="16"/>
        <v>36</v>
      </c>
      <c r="D249" s="49" t="str">
        <f t="shared" si="17"/>
        <v/>
      </c>
      <c r="E249" s="50">
        <f t="shared" si="20"/>
        <v>42979</v>
      </c>
      <c r="F249" s="51" t="str">
        <f t="shared" si="18"/>
        <v>v</v>
      </c>
    </row>
    <row r="250" spans="2:6" x14ac:dyDescent="0.3">
      <c r="B250" s="48">
        <f t="shared" si="19"/>
        <v>42980</v>
      </c>
      <c r="C250" s="49">
        <f t="shared" si="16"/>
        <v>36</v>
      </c>
      <c r="D250" s="49" t="str">
        <f t="shared" si="17"/>
        <v/>
      </c>
      <c r="E250" s="50">
        <f t="shared" si="20"/>
        <v>42980</v>
      </c>
      <c r="F250" s="51" t="str">
        <f t="shared" si="18"/>
        <v>s</v>
      </c>
    </row>
    <row r="251" spans="2:6" x14ac:dyDescent="0.3">
      <c r="B251" s="48">
        <f t="shared" si="19"/>
        <v>42981</v>
      </c>
      <c r="C251" s="49">
        <f t="shared" si="16"/>
        <v>36</v>
      </c>
      <c r="D251" s="49" t="str">
        <f t="shared" si="17"/>
        <v/>
      </c>
      <c r="E251" s="50">
        <f t="shared" si="20"/>
        <v>42981</v>
      </c>
      <c r="F251" s="51" t="str">
        <f t="shared" si="18"/>
        <v>d</v>
      </c>
    </row>
    <row r="252" spans="2:6" x14ac:dyDescent="0.3">
      <c r="B252" s="48">
        <f t="shared" si="19"/>
        <v>42982</v>
      </c>
      <c r="C252" s="49">
        <f t="shared" si="16"/>
        <v>37</v>
      </c>
      <c r="D252" s="49" t="str">
        <f t="shared" si="17"/>
        <v/>
      </c>
      <c r="E252" s="50">
        <f t="shared" si="20"/>
        <v>42982</v>
      </c>
      <c r="F252" s="51" t="str">
        <f t="shared" si="18"/>
        <v>l</v>
      </c>
    </row>
    <row r="253" spans="2:6" x14ac:dyDescent="0.3">
      <c r="B253" s="48">
        <f t="shared" si="19"/>
        <v>42983</v>
      </c>
      <c r="C253" s="49">
        <f t="shared" si="16"/>
        <v>37</v>
      </c>
      <c r="D253" s="49" t="str">
        <f t="shared" si="17"/>
        <v/>
      </c>
      <c r="E253" s="50">
        <f t="shared" si="20"/>
        <v>42983</v>
      </c>
      <c r="F253" s="51" t="str">
        <f t="shared" si="18"/>
        <v>m</v>
      </c>
    </row>
    <row r="254" spans="2:6" x14ac:dyDescent="0.3">
      <c r="B254" s="48">
        <f t="shared" si="19"/>
        <v>42984</v>
      </c>
      <c r="C254" s="49">
        <f t="shared" si="16"/>
        <v>37</v>
      </c>
      <c r="D254" s="49" t="str">
        <f t="shared" si="17"/>
        <v/>
      </c>
      <c r="E254" s="50">
        <f t="shared" si="20"/>
        <v>42984</v>
      </c>
      <c r="F254" s="51" t="str">
        <f t="shared" si="18"/>
        <v>m</v>
      </c>
    </row>
    <row r="255" spans="2:6" x14ac:dyDescent="0.3">
      <c r="B255" s="48">
        <f t="shared" si="19"/>
        <v>42985</v>
      </c>
      <c r="C255" s="49">
        <f t="shared" si="16"/>
        <v>37</v>
      </c>
      <c r="D255" s="49" t="str">
        <f t="shared" si="17"/>
        <v/>
      </c>
      <c r="E255" s="50">
        <f t="shared" si="20"/>
        <v>42985</v>
      </c>
      <c r="F255" s="51" t="str">
        <f t="shared" si="18"/>
        <v>j</v>
      </c>
    </row>
    <row r="256" spans="2:6" x14ac:dyDescent="0.3">
      <c r="B256" s="48">
        <f t="shared" si="19"/>
        <v>42986</v>
      </c>
      <c r="C256" s="49">
        <f t="shared" si="16"/>
        <v>37</v>
      </c>
      <c r="D256" s="49" t="str">
        <f t="shared" si="17"/>
        <v/>
      </c>
      <c r="E256" s="50">
        <f t="shared" si="20"/>
        <v>42986</v>
      </c>
      <c r="F256" s="51" t="str">
        <f t="shared" si="18"/>
        <v>v</v>
      </c>
    </row>
    <row r="257" spans="2:6" x14ac:dyDescent="0.3">
      <c r="B257" s="48">
        <f t="shared" si="19"/>
        <v>42987</v>
      </c>
      <c r="C257" s="49">
        <f t="shared" si="16"/>
        <v>37</v>
      </c>
      <c r="D257" s="49" t="str">
        <f t="shared" si="17"/>
        <v/>
      </c>
      <c r="E257" s="50">
        <f t="shared" si="20"/>
        <v>42987</v>
      </c>
      <c r="F257" s="51" t="str">
        <f t="shared" si="18"/>
        <v>s</v>
      </c>
    </row>
    <row r="258" spans="2:6" x14ac:dyDescent="0.3">
      <c r="B258" s="48">
        <f t="shared" si="19"/>
        <v>42988</v>
      </c>
      <c r="C258" s="49">
        <f t="shared" si="16"/>
        <v>37</v>
      </c>
      <c r="D258" s="49" t="str">
        <f t="shared" si="17"/>
        <v/>
      </c>
      <c r="E258" s="50">
        <f t="shared" si="20"/>
        <v>42988</v>
      </c>
      <c r="F258" s="51" t="str">
        <f t="shared" si="18"/>
        <v>d</v>
      </c>
    </row>
    <row r="259" spans="2:6" x14ac:dyDescent="0.3">
      <c r="B259" s="48">
        <f t="shared" si="19"/>
        <v>42989</v>
      </c>
      <c r="C259" s="49">
        <f t="shared" si="16"/>
        <v>38</v>
      </c>
      <c r="D259" s="49" t="str">
        <f t="shared" si="17"/>
        <v/>
      </c>
      <c r="E259" s="50">
        <f t="shared" si="20"/>
        <v>42989</v>
      </c>
      <c r="F259" s="51" t="str">
        <f t="shared" si="18"/>
        <v>l</v>
      </c>
    </row>
    <row r="260" spans="2:6" x14ac:dyDescent="0.3">
      <c r="B260" s="48">
        <f t="shared" si="19"/>
        <v>42990</v>
      </c>
      <c r="C260" s="49">
        <f t="shared" si="16"/>
        <v>38</v>
      </c>
      <c r="D260" s="49" t="str">
        <f t="shared" si="17"/>
        <v/>
      </c>
      <c r="E260" s="50">
        <f t="shared" si="20"/>
        <v>42990</v>
      </c>
      <c r="F260" s="51" t="str">
        <f t="shared" si="18"/>
        <v>m</v>
      </c>
    </row>
    <row r="261" spans="2:6" x14ac:dyDescent="0.3">
      <c r="B261" s="48">
        <f t="shared" si="19"/>
        <v>42991</v>
      </c>
      <c r="C261" s="49">
        <f t="shared" ref="C261:C324" si="21">WEEKNUM(B261,2)</f>
        <v>38</v>
      </c>
      <c r="D261" s="49" t="str">
        <f t="shared" ref="D261:D324" si="22">IF(ISERROR(VLOOKUP(E261,jfdate,1,TRUE)),"",IF(VLOOKUP(E261,jfdate,1,TRUE)=B261,"f",""))</f>
        <v/>
      </c>
      <c r="E261" s="50">
        <f t="shared" si="20"/>
        <v>42991</v>
      </c>
      <c r="F261" s="51" t="str">
        <f t="shared" ref="F261:F324" si="23">IF(D261="f","f",VLOOKUP(WEEKDAY(E261),jourabbrege,2,FALSE))</f>
        <v>m</v>
      </c>
    </row>
    <row r="262" spans="2:6" x14ac:dyDescent="0.3">
      <c r="B262" s="48">
        <f t="shared" si="19"/>
        <v>42992</v>
      </c>
      <c r="C262" s="49">
        <f t="shared" si="21"/>
        <v>38</v>
      </c>
      <c r="D262" s="49" t="str">
        <f t="shared" si="22"/>
        <v/>
      </c>
      <c r="E262" s="50">
        <f t="shared" si="20"/>
        <v>42992</v>
      </c>
      <c r="F262" s="51" t="str">
        <f t="shared" si="23"/>
        <v>j</v>
      </c>
    </row>
    <row r="263" spans="2:6" x14ac:dyDescent="0.3">
      <c r="B263" s="48">
        <f t="shared" ref="B263:B326" si="24">+B262+1</f>
        <v>42993</v>
      </c>
      <c r="C263" s="49">
        <f t="shared" si="21"/>
        <v>38</v>
      </c>
      <c r="D263" s="49" t="str">
        <f t="shared" si="22"/>
        <v/>
      </c>
      <c r="E263" s="50">
        <f t="shared" ref="E263:E326" si="25">+E262+1</f>
        <v>42993</v>
      </c>
      <c r="F263" s="51" t="str">
        <f t="shared" si="23"/>
        <v>v</v>
      </c>
    </row>
    <row r="264" spans="2:6" x14ac:dyDescent="0.3">
      <c r="B264" s="48">
        <f t="shared" si="24"/>
        <v>42994</v>
      </c>
      <c r="C264" s="49">
        <f t="shared" si="21"/>
        <v>38</v>
      </c>
      <c r="D264" s="49" t="str">
        <f t="shared" si="22"/>
        <v/>
      </c>
      <c r="E264" s="50">
        <f t="shared" si="25"/>
        <v>42994</v>
      </c>
      <c r="F264" s="51" t="str">
        <f t="shared" si="23"/>
        <v>s</v>
      </c>
    </row>
    <row r="265" spans="2:6" x14ac:dyDescent="0.3">
      <c r="B265" s="48">
        <f t="shared" si="24"/>
        <v>42995</v>
      </c>
      <c r="C265" s="49">
        <f t="shared" si="21"/>
        <v>38</v>
      </c>
      <c r="D265" s="49" t="str">
        <f t="shared" si="22"/>
        <v/>
      </c>
      <c r="E265" s="50">
        <f t="shared" si="25"/>
        <v>42995</v>
      </c>
      <c r="F265" s="51" t="str">
        <f t="shared" si="23"/>
        <v>d</v>
      </c>
    </row>
    <row r="266" spans="2:6" x14ac:dyDescent="0.3">
      <c r="B266" s="48">
        <f t="shared" si="24"/>
        <v>42996</v>
      </c>
      <c r="C266" s="49">
        <f t="shared" si="21"/>
        <v>39</v>
      </c>
      <c r="D266" s="49" t="str">
        <f t="shared" si="22"/>
        <v>f</v>
      </c>
      <c r="E266" s="50">
        <f t="shared" si="25"/>
        <v>42996</v>
      </c>
      <c r="F266" s="51" t="str">
        <f t="shared" si="23"/>
        <v>f</v>
      </c>
    </row>
    <row r="267" spans="2:6" x14ac:dyDescent="0.3">
      <c r="B267" s="48">
        <f t="shared" si="24"/>
        <v>42997</v>
      </c>
      <c r="C267" s="49">
        <f t="shared" si="21"/>
        <v>39</v>
      </c>
      <c r="D267" s="49" t="str">
        <f t="shared" si="22"/>
        <v/>
      </c>
      <c r="E267" s="50">
        <f t="shared" si="25"/>
        <v>42997</v>
      </c>
      <c r="F267" s="51" t="str">
        <f t="shared" si="23"/>
        <v>m</v>
      </c>
    </row>
    <row r="268" spans="2:6" x14ac:dyDescent="0.3">
      <c r="B268" s="48">
        <f t="shared" si="24"/>
        <v>42998</v>
      </c>
      <c r="C268" s="49">
        <f t="shared" si="21"/>
        <v>39</v>
      </c>
      <c r="D268" s="49" t="str">
        <f t="shared" si="22"/>
        <v/>
      </c>
      <c r="E268" s="50">
        <f t="shared" si="25"/>
        <v>42998</v>
      </c>
      <c r="F268" s="51" t="str">
        <f t="shared" si="23"/>
        <v>m</v>
      </c>
    </row>
    <row r="269" spans="2:6" x14ac:dyDescent="0.3">
      <c r="B269" s="48">
        <f t="shared" si="24"/>
        <v>42999</v>
      </c>
      <c r="C269" s="49">
        <f t="shared" si="21"/>
        <v>39</v>
      </c>
      <c r="D269" s="49" t="str">
        <f t="shared" si="22"/>
        <v/>
      </c>
      <c r="E269" s="50">
        <f t="shared" si="25"/>
        <v>42999</v>
      </c>
      <c r="F269" s="51" t="str">
        <f t="shared" si="23"/>
        <v>j</v>
      </c>
    </row>
    <row r="270" spans="2:6" x14ac:dyDescent="0.3">
      <c r="B270" s="48">
        <f t="shared" si="24"/>
        <v>43000</v>
      </c>
      <c r="C270" s="49">
        <f t="shared" si="21"/>
        <v>39</v>
      </c>
      <c r="D270" s="49" t="str">
        <f t="shared" si="22"/>
        <v/>
      </c>
      <c r="E270" s="50">
        <f t="shared" si="25"/>
        <v>43000</v>
      </c>
      <c r="F270" s="51" t="str">
        <f t="shared" si="23"/>
        <v>v</v>
      </c>
    </row>
    <row r="271" spans="2:6" x14ac:dyDescent="0.3">
      <c r="B271" s="48">
        <f t="shared" si="24"/>
        <v>43001</v>
      </c>
      <c r="C271" s="49">
        <f t="shared" si="21"/>
        <v>39</v>
      </c>
      <c r="D271" s="49" t="str">
        <f t="shared" si="22"/>
        <v/>
      </c>
      <c r="E271" s="50">
        <f t="shared" si="25"/>
        <v>43001</v>
      </c>
      <c r="F271" s="51" t="str">
        <f t="shared" si="23"/>
        <v>s</v>
      </c>
    </row>
    <row r="272" spans="2:6" x14ac:dyDescent="0.3">
      <c r="B272" s="48">
        <f t="shared" si="24"/>
        <v>43002</v>
      </c>
      <c r="C272" s="49">
        <f t="shared" si="21"/>
        <v>39</v>
      </c>
      <c r="D272" s="49" t="str">
        <f t="shared" si="22"/>
        <v/>
      </c>
      <c r="E272" s="50">
        <f t="shared" si="25"/>
        <v>43002</v>
      </c>
      <c r="F272" s="51" t="str">
        <f t="shared" si="23"/>
        <v>d</v>
      </c>
    </row>
    <row r="273" spans="2:6" x14ac:dyDescent="0.3">
      <c r="B273" s="48">
        <f t="shared" si="24"/>
        <v>43003</v>
      </c>
      <c r="C273" s="49">
        <f t="shared" si="21"/>
        <v>40</v>
      </c>
      <c r="D273" s="49" t="str">
        <f t="shared" si="22"/>
        <v/>
      </c>
      <c r="E273" s="50">
        <f t="shared" si="25"/>
        <v>43003</v>
      </c>
      <c r="F273" s="51" t="str">
        <f t="shared" si="23"/>
        <v>l</v>
      </c>
    </row>
    <row r="274" spans="2:6" x14ac:dyDescent="0.3">
      <c r="B274" s="48">
        <f t="shared" si="24"/>
        <v>43004</v>
      </c>
      <c r="C274" s="49">
        <f t="shared" si="21"/>
        <v>40</v>
      </c>
      <c r="D274" s="49" t="str">
        <f t="shared" si="22"/>
        <v/>
      </c>
      <c r="E274" s="50">
        <f t="shared" si="25"/>
        <v>43004</v>
      </c>
      <c r="F274" s="51" t="str">
        <f t="shared" si="23"/>
        <v>m</v>
      </c>
    </row>
    <row r="275" spans="2:6" x14ac:dyDescent="0.3">
      <c r="B275" s="48">
        <f t="shared" si="24"/>
        <v>43005</v>
      </c>
      <c r="C275" s="49">
        <f t="shared" si="21"/>
        <v>40</v>
      </c>
      <c r="D275" s="49" t="str">
        <f t="shared" si="22"/>
        <v/>
      </c>
      <c r="E275" s="50">
        <f t="shared" si="25"/>
        <v>43005</v>
      </c>
      <c r="F275" s="51" t="str">
        <f t="shared" si="23"/>
        <v>m</v>
      </c>
    </row>
    <row r="276" spans="2:6" x14ac:dyDescent="0.3">
      <c r="B276" s="48">
        <f t="shared" si="24"/>
        <v>43006</v>
      </c>
      <c r="C276" s="49">
        <f t="shared" si="21"/>
        <v>40</v>
      </c>
      <c r="D276" s="49" t="str">
        <f t="shared" si="22"/>
        <v/>
      </c>
      <c r="E276" s="50">
        <f t="shared" si="25"/>
        <v>43006</v>
      </c>
      <c r="F276" s="51" t="str">
        <f t="shared" si="23"/>
        <v>j</v>
      </c>
    </row>
    <row r="277" spans="2:6" x14ac:dyDescent="0.3">
      <c r="B277" s="48">
        <f t="shared" si="24"/>
        <v>43007</v>
      </c>
      <c r="C277" s="49">
        <f t="shared" si="21"/>
        <v>40</v>
      </c>
      <c r="D277" s="49" t="str">
        <f t="shared" si="22"/>
        <v/>
      </c>
      <c r="E277" s="50">
        <f t="shared" si="25"/>
        <v>43007</v>
      </c>
      <c r="F277" s="51" t="str">
        <f t="shared" si="23"/>
        <v>v</v>
      </c>
    </row>
    <row r="278" spans="2:6" x14ac:dyDescent="0.3">
      <c r="B278" s="48">
        <f t="shared" si="24"/>
        <v>43008</v>
      </c>
      <c r="C278" s="49">
        <f t="shared" si="21"/>
        <v>40</v>
      </c>
      <c r="D278" s="49" t="str">
        <f t="shared" si="22"/>
        <v/>
      </c>
      <c r="E278" s="50">
        <f t="shared" si="25"/>
        <v>43008</v>
      </c>
      <c r="F278" s="51" t="str">
        <f t="shared" si="23"/>
        <v>s</v>
      </c>
    </row>
    <row r="279" spans="2:6" x14ac:dyDescent="0.3">
      <c r="B279" s="48">
        <f t="shared" si="24"/>
        <v>43009</v>
      </c>
      <c r="C279" s="49">
        <f t="shared" si="21"/>
        <v>40</v>
      </c>
      <c r="D279" s="49" t="str">
        <f t="shared" si="22"/>
        <v/>
      </c>
      <c r="E279" s="50">
        <f t="shared" si="25"/>
        <v>43009</v>
      </c>
      <c r="F279" s="51" t="str">
        <f t="shared" si="23"/>
        <v>d</v>
      </c>
    </row>
    <row r="280" spans="2:6" x14ac:dyDescent="0.3">
      <c r="B280" s="48">
        <f t="shared" si="24"/>
        <v>43010</v>
      </c>
      <c r="C280" s="49">
        <f t="shared" si="21"/>
        <v>41</v>
      </c>
      <c r="D280" s="49" t="str">
        <f t="shared" si="22"/>
        <v/>
      </c>
      <c r="E280" s="50">
        <f t="shared" si="25"/>
        <v>43010</v>
      </c>
      <c r="F280" s="51" t="str">
        <f t="shared" si="23"/>
        <v>l</v>
      </c>
    </row>
    <row r="281" spans="2:6" x14ac:dyDescent="0.3">
      <c r="B281" s="48">
        <f t="shared" si="24"/>
        <v>43011</v>
      </c>
      <c r="C281" s="49">
        <f t="shared" si="21"/>
        <v>41</v>
      </c>
      <c r="D281" s="49" t="str">
        <f t="shared" si="22"/>
        <v/>
      </c>
      <c r="E281" s="50">
        <f t="shared" si="25"/>
        <v>43011</v>
      </c>
      <c r="F281" s="51" t="str">
        <f t="shared" si="23"/>
        <v>m</v>
      </c>
    </row>
    <row r="282" spans="2:6" x14ac:dyDescent="0.3">
      <c r="B282" s="48">
        <f t="shared" si="24"/>
        <v>43012</v>
      </c>
      <c r="C282" s="49">
        <f t="shared" si="21"/>
        <v>41</v>
      </c>
      <c r="D282" s="49" t="str">
        <f t="shared" si="22"/>
        <v/>
      </c>
      <c r="E282" s="50">
        <f t="shared" si="25"/>
        <v>43012</v>
      </c>
      <c r="F282" s="51" t="str">
        <f t="shared" si="23"/>
        <v>m</v>
      </c>
    </row>
    <row r="283" spans="2:6" x14ac:dyDescent="0.3">
      <c r="B283" s="48">
        <f t="shared" si="24"/>
        <v>43013</v>
      </c>
      <c r="C283" s="49">
        <f t="shared" si="21"/>
        <v>41</v>
      </c>
      <c r="D283" s="49" t="str">
        <f t="shared" si="22"/>
        <v/>
      </c>
      <c r="E283" s="50">
        <f t="shared" si="25"/>
        <v>43013</v>
      </c>
      <c r="F283" s="51" t="str">
        <f t="shared" si="23"/>
        <v>j</v>
      </c>
    </row>
    <row r="284" spans="2:6" x14ac:dyDescent="0.3">
      <c r="B284" s="48">
        <f t="shared" si="24"/>
        <v>43014</v>
      </c>
      <c r="C284" s="49">
        <f t="shared" si="21"/>
        <v>41</v>
      </c>
      <c r="D284" s="49" t="str">
        <f t="shared" si="22"/>
        <v/>
      </c>
      <c r="E284" s="50">
        <f t="shared" si="25"/>
        <v>43014</v>
      </c>
      <c r="F284" s="51" t="str">
        <f t="shared" si="23"/>
        <v>v</v>
      </c>
    </row>
    <row r="285" spans="2:6" x14ac:dyDescent="0.3">
      <c r="B285" s="48">
        <f t="shared" si="24"/>
        <v>43015</v>
      </c>
      <c r="C285" s="49">
        <f t="shared" si="21"/>
        <v>41</v>
      </c>
      <c r="D285" s="49" t="str">
        <f t="shared" si="22"/>
        <v/>
      </c>
      <c r="E285" s="50">
        <f t="shared" si="25"/>
        <v>43015</v>
      </c>
      <c r="F285" s="51" t="str">
        <f t="shared" si="23"/>
        <v>s</v>
      </c>
    </row>
    <row r="286" spans="2:6" x14ac:dyDescent="0.3">
      <c r="B286" s="48">
        <f t="shared" si="24"/>
        <v>43016</v>
      </c>
      <c r="C286" s="49">
        <f t="shared" si="21"/>
        <v>41</v>
      </c>
      <c r="D286" s="49" t="str">
        <f t="shared" si="22"/>
        <v/>
      </c>
      <c r="E286" s="50">
        <f t="shared" si="25"/>
        <v>43016</v>
      </c>
      <c r="F286" s="51" t="str">
        <f t="shared" si="23"/>
        <v>d</v>
      </c>
    </row>
    <row r="287" spans="2:6" x14ac:dyDescent="0.3">
      <c r="B287" s="48">
        <f t="shared" si="24"/>
        <v>43017</v>
      </c>
      <c r="C287" s="49">
        <f t="shared" si="21"/>
        <v>42</v>
      </c>
      <c r="D287" s="49" t="str">
        <f t="shared" si="22"/>
        <v/>
      </c>
      <c r="E287" s="50">
        <f t="shared" si="25"/>
        <v>43017</v>
      </c>
      <c r="F287" s="51" t="str">
        <f t="shared" si="23"/>
        <v>l</v>
      </c>
    </row>
    <row r="288" spans="2:6" x14ac:dyDescent="0.3">
      <c r="B288" s="48">
        <f t="shared" si="24"/>
        <v>43018</v>
      </c>
      <c r="C288" s="49">
        <f t="shared" si="21"/>
        <v>42</v>
      </c>
      <c r="D288" s="49" t="str">
        <f t="shared" si="22"/>
        <v/>
      </c>
      <c r="E288" s="50">
        <f t="shared" si="25"/>
        <v>43018</v>
      </c>
      <c r="F288" s="51" t="str">
        <f t="shared" si="23"/>
        <v>m</v>
      </c>
    </row>
    <row r="289" spans="2:6" x14ac:dyDescent="0.3">
      <c r="B289" s="48">
        <f t="shared" si="24"/>
        <v>43019</v>
      </c>
      <c r="C289" s="49">
        <f t="shared" si="21"/>
        <v>42</v>
      </c>
      <c r="D289" s="49" t="str">
        <f t="shared" si="22"/>
        <v/>
      </c>
      <c r="E289" s="50">
        <f t="shared" si="25"/>
        <v>43019</v>
      </c>
      <c r="F289" s="51" t="str">
        <f t="shared" si="23"/>
        <v>m</v>
      </c>
    </row>
    <row r="290" spans="2:6" x14ac:dyDescent="0.3">
      <c r="B290" s="48">
        <f t="shared" si="24"/>
        <v>43020</v>
      </c>
      <c r="C290" s="49">
        <f t="shared" si="21"/>
        <v>42</v>
      </c>
      <c r="D290" s="49" t="str">
        <f t="shared" si="22"/>
        <v/>
      </c>
      <c r="E290" s="50">
        <f t="shared" si="25"/>
        <v>43020</v>
      </c>
      <c r="F290" s="51" t="str">
        <f t="shared" si="23"/>
        <v>j</v>
      </c>
    </row>
    <row r="291" spans="2:6" x14ac:dyDescent="0.3">
      <c r="B291" s="48">
        <f t="shared" si="24"/>
        <v>43021</v>
      </c>
      <c r="C291" s="49">
        <f t="shared" si="21"/>
        <v>42</v>
      </c>
      <c r="D291" s="49" t="str">
        <f t="shared" si="22"/>
        <v/>
      </c>
      <c r="E291" s="50">
        <f t="shared" si="25"/>
        <v>43021</v>
      </c>
      <c r="F291" s="51" t="str">
        <f t="shared" si="23"/>
        <v>v</v>
      </c>
    </row>
    <row r="292" spans="2:6" x14ac:dyDescent="0.3">
      <c r="B292" s="48">
        <f t="shared" si="24"/>
        <v>43022</v>
      </c>
      <c r="C292" s="49">
        <f t="shared" si="21"/>
        <v>42</v>
      </c>
      <c r="D292" s="49" t="str">
        <f t="shared" si="22"/>
        <v/>
      </c>
      <c r="E292" s="50">
        <f t="shared" si="25"/>
        <v>43022</v>
      </c>
      <c r="F292" s="51" t="str">
        <f t="shared" si="23"/>
        <v>s</v>
      </c>
    </row>
    <row r="293" spans="2:6" x14ac:dyDescent="0.3">
      <c r="B293" s="48">
        <f t="shared" si="24"/>
        <v>43023</v>
      </c>
      <c r="C293" s="49">
        <f t="shared" si="21"/>
        <v>42</v>
      </c>
      <c r="D293" s="49" t="str">
        <f t="shared" si="22"/>
        <v/>
      </c>
      <c r="E293" s="50">
        <f t="shared" si="25"/>
        <v>43023</v>
      </c>
      <c r="F293" s="51" t="str">
        <f t="shared" si="23"/>
        <v>d</v>
      </c>
    </row>
    <row r="294" spans="2:6" x14ac:dyDescent="0.3">
      <c r="B294" s="48">
        <f t="shared" si="24"/>
        <v>43024</v>
      </c>
      <c r="C294" s="49">
        <f t="shared" si="21"/>
        <v>43</v>
      </c>
      <c r="D294" s="49" t="str">
        <f t="shared" si="22"/>
        <v/>
      </c>
      <c r="E294" s="50">
        <f t="shared" si="25"/>
        <v>43024</v>
      </c>
      <c r="F294" s="51" t="str">
        <f t="shared" si="23"/>
        <v>l</v>
      </c>
    </row>
    <row r="295" spans="2:6" x14ac:dyDescent="0.3">
      <c r="B295" s="48">
        <f t="shared" si="24"/>
        <v>43025</v>
      </c>
      <c r="C295" s="49">
        <f t="shared" si="21"/>
        <v>43</v>
      </c>
      <c r="D295" s="49" t="str">
        <f t="shared" si="22"/>
        <v/>
      </c>
      <c r="E295" s="50">
        <f t="shared" si="25"/>
        <v>43025</v>
      </c>
      <c r="F295" s="51" t="str">
        <f t="shared" si="23"/>
        <v>m</v>
      </c>
    </row>
    <row r="296" spans="2:6" x14ac:dyDescent="0.3">
      <c r="B296" s="48">
        <f t="shared" si="24"/>
        <v>43026</v>
      </c>
      <c r="C296" s="49">
        <f t="shared" si="21"/>
        <v>43</v>
      </c>
      <c r="D296" s="49" t="str">
        <f t="shared" si="22"/>
        <v/>
      </c>
      <c r="E296" s="50">
        <f t="shared" si="25"/>
        <v>43026</v>
      </c>
      <c r="F296" s="51" t="str">
        <f t="shared" si="23"/>
        <v>m</v>
      </c>
    </row>
    <row r="297" spans="2:6" x14ac:dyDescent="0.3">
      <c r="B297" s="48">
        <f t="shared" si="24"/>
        <v>43027</v>
      </c>
      <c r="C297" s="49">
        <f t="shared" si="21"/>
        <v>43</v>
      </c>
      <c r="D297" s="49" t="str">
        <f t="shared" si="22"/>
        <v/>
      </c>
      <c r="E297" s="50">
        <f t="shared" si="25"/>
        <v>43027</v>
      </c>
      <c r="F297" s="51" t="str">
        <f t="shared" si="23"/>
        <v>j</v>
      </c>
    </row>
    <row r="298" spans="2:6" x14ac:dyDescent="0.3">
      <c r="B298" s="48">
        <f t="shared" si="24"/>
        <v>43028</v>
      </c>
      <c r="C298" s="49">
        <f t="shared" si="21"/>
        <v>43</v>
      </c>
      <c r="D298" s="49" t="str">
        <f t="shared" si="22"/>
        <v/>
      </c>
      <c r="E298" s="50">
        <f t="shared" si="25"/>
        <v>43028</v>
      </c>
      <c r="F298" s="51" t="str">
        <f t="shared" si="23"/>
        <v>v</v>
      </c>
    </row>
    <row r="299" spans="2:6" x14ac:dyDescent="0.3">
      <c r="B299" s="48">
        <f t="shared" si="24"/>
        <v>43029</v>
      </c>
      <c r="C299" s="49">
        <f t="shared" si="21"/>
        <v>43</v>
      </c>
      <c r="D299" s="49" t="str">
        <f t="shared" si="22"/>
        <v/>
      </c>
      <c r="E299" s="50">
        <f t="shared" si="25"/>
        <v>43029</v>
      </c>
      <c r="F299" s="51" t="str">
        <f t="shared" si="23"/>
        <v>s</v>
      </c>
    </row>
    <row r="300" spans="2:6" x14ac:dyDescent="0.3">
      <c r="B300" s="48">
        <f t="shared" si="24"/>
        <v>43030</v>
      </c>
      <c r="C300" s="49">
        <f t="shared" si="21"/>
        <v>43</v>
      </c>
      <c r="D300" s="49" t="str">
        <f t="shared" si="22"/>
        <v/>
      </c>
      <c r="E300" s="50">
        <f t="shared" si="25"/>
        <v>43030</v>
      </c>
      <c r="F300" s="51" t="str">
        <f t="shared" si="23"/>
        <v>d</v>
      </c>
    </row>
    <row r="301" spans="2:6" x14ac:dyDescent="0.3">
      <c r="B301" s="48">
        <f t="shared" si="24"/>
        <v>43031</v>
      </c>
      <c r="C301" s="49">
        <f t="shared" si="21"/>
        <v>44</v>
      </c>
      <c r="D301" s="49" t="str">
        <f t="shared" si="22"/>
        <v/>
      </c>
      <c r="E301" s="50">
        <f t="shared" si="25"/>
        <v>43031</v>
      </c>
      <c r="F301" s="51" t="str">
        <f t="shared" si="23"/>
        <v>l</v>
      </c>
    </row>
    <row r="302" spans="2:6" x14ac:dyDescent="0.3">
      <c r="B302" s="48">
        <f t="shared" si="24"/>
        <v>43032</v>
      </c>
      <c r="C302" s="49">
        <f t="shared" si="21"/>
        <v>44</v>
      </c>
      <c r="D302" s="49" t="str">
        <f t="shared" si="22"/>
        <v/>
      </c>
      <c r="E302" s="50">
        <f t="shared" si="25"/>
        <v>43032</v>
      </c>
      <c r="F302" s="51" t="str">
        <f t="shared" si="23"/>
        <v>m</v>
      </c>
    </row>
    <row r="303" spans="2:6" x14ac:dyDescent="0.3">
      <c r="B303" s="48">
        <f t="shared" si="24"/>
        <v>43033</v>
      </c>
      <c r="C303" s="49">
        <f t="shared" si="21"/>
        <v>44</v>
      </c>
      <c r="D303" s="49" t="str">
        <f t="shared" si="22"/>
        <v/>
      </c>
      <c r="E303" s="50">
        <f t="shared" si="25"/>
        <v>43033</v>
      </c>
      <c r="F303" s="51" t="str">
        <f t="shared" si="23"/>
        <v>m</v>
      </c>
    </row>
    <row r="304" spans="2:6" x14ac:dyDescent="0.3">
      <c r="B304" s="48">
        <f t="shared" si="24"/>
        <v>43034</v>
      </c>
      <c r="C304" s="49">
        <f t="shared" si="21"/>
        <v>44</v>
      </c>
      <c r="D304" s="49" t="str">
        <f t="shared" si="22"/>
        <v/>
      </c>
      <c r="E304" s="50">
        <f t="shared" si="25"/>
        <v>43034</v>
      </c>
      <c r="F304" s="51" t="str">
        <f t="shared" si="23"/>
        <v>j</v>
      </c>
    </row>
    <row r="305" spans="2:6" x14ac:dyDescent="0.3">
      <c r="B305" s="48">
        <f t="shared" si="24"/>
        <v>43035</v>
      </c>
      <c r="C305" s="49">
        <f t="shared" si="21"/>
        <v>44</v>
      </c>
      <c r="D305" s="49" t="str">
        <f t="shared" si="22"/>
        <v/>
      </c>
      <c r="E305" s="50">
        <f t="shared" si="25"/>
        <v>43035</v>
      </c>
      <c r="F305" s="51" t="str">
        <f t="shared" si="23"/>
        <v>v</v>
      </c>
    </row>
    <row r="306" spans="2:6" x14ac:dyDescent="0.3">
      <c r="B306" s="48">
        <f t="shared" si="24"/>
        <v>43036</v>
      </c>
      <c r="C306" s="49">
        <f t="shared" si="21"/>
        <v>44</v>
      </c>
      <c r="D306" s="49" t="str">
        <f t="shared" si="22"/>
        <v/>
      </c>
      <c r="E306" s="50">
        <f t="shared" si="25"/>
        <v>43036</v>
      </c>
      <c r="F306" s="51" t="str">
        <f t="shared" si="23"/>
        <v>s</v>
      </c>
    </row>
    <row r="307" spans="2:6" x14ac:dyDescent="0.3">
      <c r="B307" s="48">
        <f t="shared" si="24"/>
        <v>43037</v>
      </c>
      <c r="C307" s="49">
        <f t="shared" si="21"/>
        <v>44</v>
      </c>
      <c r="D307" s="49" t="str">
        <f t="shared" si="22"/>
        <v/>
      </c>
      <c r="E307" s="50">
        <f t="shared" si="25"/>
        <v>43037</v>
      </c>
      <c r="F307" s="51" t="str">
        <f t="shared" si="23"/>
        <v>d</v>
      </c>
    </row>
    <row r="308" spans="2:6" x14ac:dyDescent="0.3">
      <c r="B308" s="48">
        <f t="shared" si="24"/>
        <v>43038</v>
      </c>
      <c r="C308" s="49">
        <f t="shared" si="21"/>
        <v>45</v>
      </c>
      <c r="D308" s="49" t="str">
        <f t="shared" si="22"/>
        <v/>
      </c>
      <c r="E308" s="50">
        <f t="shared" si="25"/>
        <v>43038</v>
      </c>
      <c r="F308" s="51" t="str">
        <f t="shared" si="23"/>
        <v>l</v>
      </c>
    </row>
    <row r="309" spans="2:6" x14ac:dyDescent="0.3">
      <c r="B309" s="48">
        <f t="shared" si="24"/>
        <v>43039</v>
      </c>
      <c r="C309" s="49">
        <f t="shared" si="21"/>
        <v>45</v>
      </c>
      <c r="D309" s="49" t="str">
        <f t="shared" si="22"/>
        <v/>
      </c>
      <c r="E309" s="50">
        <f t="shared" si="25"/>
        <v>43039</v>
      </c>
      <c r="F309" s="51" t="str">
        <f t="shared" si="23"/>
        <v>m</v>
      </c>
    </row>
    <row r="310" spans="2:6" x14ac:dyDescent="0.3">
      <c r="B310" s="48">
        <f t="shared" si="24"/>
        <v>43040</v>
      </c>
      <c r="C310" s="49">
        <f t="shared" si="21"/>
        <v>45</v>
      </c>
      <c r="D310" s="49" t="str">
        <f t="shared" si="22"/>
        <v/>
      </c>
      <c r="E310" s="50">
        <f t="shared" si="25"/>
        <v>43040</v>
      </c>
      <c r="F310" s="51" t="str">
        <f t="shared" si="23"/>
        <v>m</v>
      </c>
    </row>
    <row r="311" spans="2:6" x14ac:dyDescent="0.3">
      <c r="B311" s="48">
        <f t="shared" si="24"/>
        <v>43041</v>
      </c>
      <c r="C311" s="49">
        <f t="shared" si="21"/>
        <v>45</v>
      </c>
      <c r="D311" s="49" t="str">
        <f t="shared" si="22"/>
        <v/>
      </c>
      <c r="E311" s="50">
        <f t="shared" si="25"/>
        <v>43041</v>
      </c>
      <c r="F311" s="51" t="str">
        <f t="shared" si="23"/>
        <v>j</v>
      </c>
    </row>
    <row r="312" spans="2:6" x14ac:dyDescent="0.3">
      <c r="B312" s="48">
        <f t="shared" si="24"/>
        <v>43042</v>
      </c>
      <c r="C312" s="49">
        <f t="shared" si="21"/>
        <v>45</v>
      </c>
      <c r="D312" s="49" t="str">
        <f t="shared" si="22"/>
        <v/>
      </c>
      <c r="E312" s="50">
        <f t="shared" si="25"/>
        <v>43042</v>
      </c>
      <c r="F312" s="51" t="str">
        <f t="shared" si="23"/>
        <v>v</v>
      </c>
    </row>
    <row r="313" spans="2:6" x14ac:dyDescent="0.3">
      <c r="B313" s="48">
        <f t="shared" si="24"/>
        <v>43043</v>
      </c>
      <c r="C313" s="49">
        <f t="shared" si="21"/>
        <v>45</v>
      </c>
      <c r="D313" s="49" t="str">
        <f t="shared" si="22"/>
        <v/>
      </c>
      <c r="E313" s="50">
        <f t="shared" si="25"/>
        <v>43043</v>
      </c>
      <c r="F313" s="51" t="str">
        <f t="shared" si="23"/>
        <v>s</v>
      </c>
    </row>
    <row r="314" spans="2:6" x14ac:dyDescent="0.3">
      <c r="B314" s="48">
        <f t="shared" si="24"/>
        <v>43044</v>
      </c>
      <c r="C314" s="49">
        <f t="shared" si="21"/>
        <v>45</v>
      </c>
      <c r="D314" s="49" t="str">
        <f t="shared" si="22"/>
        <v/>
      </c>
      <c r="E314" s="50">
        <f t="shared" si="25"/>
        <v>43044</v>
      </c>
      <c r="F314" s="51" t="str">
        <f t="shared" si="23"/>
        <v>d</v>
      </c>
    </row>
    <row r="315" spans="2:6" x14ac:dyDescent="0.3">
      <c r="B315" s="48">
        <f t="shared" si="24"/>
        <v>43045</v>
      </c>
      <c r="C315" s="49">
        <f t="shared" si="21"/>
        <v>46</v>
      </c>
      <c r="D315" s="49" t="str">
        <f t="shared" si="22"/>
        <v/>
      </c>
      <c r="E315" s="50">
        <f t="shared" si="25"/>
        <v>43045</v>
      </c>
      <c r="F315" s="51" t="str">
        <f t="shared" si="23"/>
        <v>l</v>
      </c>
    </row>
    <row r="316" spans="2:6" x14ac:dyDescent="0.3">
      <c r="B316" s="48">
        <f t="shared" si="24"/>
        <v>43046</v>
      </c>
      <c r="C316" s="49">
        <f t="shared" si="21"/>
        <v>46</v>
      </c>
      <c r="D316" s="49" t="str">
        <f t="shared" si="22"/>
        <v/>
      </c>
      <c r="E316" s="50">
        <f t="shared" si="25"/>
        <v>43046</v>
      </c>
      <c r="F316" s="51" t="str">
        <f t="shared" si="23"/>
        <v>m</v>
      </c>
    </row>
    <row r="317" spans="2:6" x14ac:dyDescent="0.3">
      <c r="B317" s="48">
        <f t="shared" si="24"/>
        <v>43047</v>
      </c>
      <c r="C317" s="49">
        <f t="shared" si="21"/>
        <v>46</v>
      </c>
      <c r="D317" s="49" t="str">
        <f t="shared" si="22"/>
        <v/>
      </c>
      <c r="E317" s="50">
        <f t="shared" si="25"/>
        <v>43047</v>
      </c>
      <c r="F317" s="51" t="str">
        <f t="shared" si="23"/>
        <v>m</v>
      </c>
    </row>
    <row r="318" spans="2:6" x14ac:dyDescent="0.3">
      <c r="B318" s="48">
        <f t="shared" si="24"/>
        <v>43048</v>
      </c>
      <c r="C318" s="49">
        <f t="shared" si="21"/>
        <v>46</v>
      </c>
      <c r="D318" s="49" t="str">
        <f t="shared" si="22"/>
        <v/>
      </c>
      <c r="E318" s="50">
        <f t="shared" si="25"/>
        <v>43048</v>
      </c>
      <c r="F318" s="51" t="str">
        <f t="shared" si="23"/>
        <v>j</v>
      </c>
    </row>
    <row r="319" spans="2:6" x14ac:dyDescent="0.3">
      <c r="B319" s="48">
        <f t="shared" si="24"/>
        <v>43049</v>
      </c>
      <c r="C319" s="49">
        <f t="shared" si="21"/>
        <v>46</v>
      </c>
      <c r="D319" s="49" t="str">
        <f t="shared" si="22"/>
        <v/>
      </c>
      <c r="E319" s="50">
        <f t="shared" si="25"/>
        <v>43049</v>
      </c>
      <c r="F319" s="51" t="str">
        <f t="shared" si="23"/>
        <v>v</v>
      </c>
    </row>
    <row r="320" spans="2:6" x14ac:dyDescent="0.3">
      <c r="B320" s="48">
        <f t="shared" si="24"/>
        <v>43050</v>
      </c>
      <c r="C320" s="49">
        <f t="shared" si="21"/>
        <v>46</v>
      </c>
      <c r="D320" s="49" t="str">
        <f t="shared" si="22"/>
        <v/>
      </c>
      <c r="E320" s="50">
        <f t="shared" si="25"/>
        <v>43050</v>
      </c>
      <c r="F320" s="51" t="str">
        <f t="shared" si="23"/>
        <v>s</v>
      </c>
    </row>
    <row r="321" spans="2:6" x14ac:dyDescent="0.3">
      <c r="B321" s="48">
        <f t="shared" si="24"/>
        <v>43051</v>
      </c>
      <c r="C321" s="49">
        <f t="shared" si="21"/>
        <v>46</v>
      </c>
      <c r="D321" s="49" t="str">
        <f t="shared" si="22"/>
        <v/>
      </c>
      <c r="E321" s="50">
        <f t="shared" si="25"/>
        <v>43051</v>
      </c>
      <c r="F321" s="51" t="str">
        <f t="shared" si="23"/>
        <v>d</v>
      </c>
    </row>
    <row r="322" spans="2:6" x14ac:dyDescent="0.3">
      <c r="B322" s="48">
        <f t="shared" si="24"/>
        <v>43052</v>
      </c>
      <c r="C322" s="49">
        <f t="shared" si="21"/>
        <v>47</v>
      </c>
      <c r="D322" s="49" t="str">
        <f t="shared" si="22"/>
        <v/>
      </c>
      <c r="E322" s="50">
        <f t="shared" si="25"/>
        <v>43052</v>
      </c>
      <c r="F322" s="51" t="str">
        <f t="shared" si="23"/>
        <v>l</v>
      </c>
    </row>
    <row r="323" spans="2:6" x14ac:dyDescent="0.3">
      <c r="B323" s="48">
        <f t="shared" si="24"/>
        <v>43053</v>
      </c>
      <c r="C323" s="49">
        <f t="shared" si="21"/>
        <v>47</v>
      </c>
      <c r="D323" s="49" t="str">
        <f t="shared" si="22"/>
        <v/>
      </c>
      <c r="E323" s="50">
        <f t="shared" si="25"/>
        <v>43053</v>
      </c>
      <c r="F323" s="51" t="str">
        <f t="shared" si="23"/>
        <v>m</v>
      </c>
    </row>
    <row r="324" spans="2:6" x14ac:dyDescent="0.3">
      <c r="B324" s="48">
        <f t="shared" si="24"/>
        <v>43054</v>
      </c>
      <c r="C324" s="49">
        <f t="shared" si="21"/>
        <v>47</v>
      </c>
      <c r="D324" s="49" t="str">
        <f t="shared" si="22"/>
        <v/>
      </c>
      <c r="E324" s="50">
        <f t="shared" si="25"/>
        <v>43054</v>
      </c>
      <c r="F324" s="51" t="str">
        <f t="shared" si="23"/>
        <v>m</v>
      </c>
    </row>
    <row r="325" spans="2:6" x14ac:dyDescent="0.3">
      <c r="B325" s="48">
        <f t="shared" si="24"/>
        <v>43055</v>
      </c>
      <c r="C325" s="49">
        <f t="shared" ref="C325:C388" si="26">WEEKNUM(B325,2)</f>
        <v>47</v>
      </c>
      <c r="D325" s="49" t="str">
        <f t="shared" ref="D325:D388" si="27">IF(ISERROR(VLOOKUP(E325,jfdate,1,TRUE)),"",IF(VLOOKUP(E325,jfdate,1,TRUE)=B325,"f",""))</f>
        <v/>
      </c>
      <c r="E325" s="50">
        <f t="shared" si="25"/>
        <v>43055</v>
      </c>
      <c r="F325" s="51" t="str">
        <f t="shared" ref="F325:F388" si="28">IF(D325="f","f",VLOOKUP(WEEKDAY(E325),jourabbrege,2,FALSE))</f>
        <v>j</v>
      </c>
    </row>
    <row r="326" spans="2:6" x14ac:dyDescent="0.3">
      <c r="B326" s="48">
        <f t="shared" si="24"/>
        <v>43056</v>
      </c>
      <c r="C326" s="49">
        <f t="shared" si="26"/>
        <v>47</v>
      </c>
      <c r="D326" s="49" t="str">
        <f t="shared" si="27"/>
        <v/>
      </c>
      <c r="E326" s="50">
        <f t="shared" si="25"/>
        <v>43056</v>
      </c>
      <c r="F326" s="51" t="str">
        <f t="shared" si="28"/>
        <v>v</v>
      </c>
    </row>
    <row r="327" spans="2:6" x14ac:dyDescent="0.3">
      <c r="B327" s="48">
        <f t="shared" ref="B327:B390" si="29">+B326+1</f>
        <v>43057</v>
      </c>
      <c r="C327" s="49">
        <f t="shared" si="26"/>
        <v>47</v>
      </c>
      <c r="D327" s="49" t="str">
        <f t="shared" si="27"/>
        <v/>
      </c>
      <c r="E327" s="50">
        <f t="shared" ref="E327:E390" si="30">+E326+1</f>
        <v>43057</v>
      </c>
      <c r="F327" s="51" t="str">
        <f t="shared" si="28"/>
        <v>s</v>
      </c>
    </row>
    <row r="328" spans="2:6" x14ac:dyDescent="0.3">
      <c r="B328" s="48">
        <f t="shared" si="29"/>
        <v>43058</v>
      </c>
      <c r="C328" s="49">
        <f t="shared" si="26"/>
        <v>47</v>
      </c>
      <c r="D328" s="49" t="str">
        <f t="shared" si="27"/>
        <v/>
      </c>
      <c r="E328" s="50">
        <f t="shared" si="30"/>
        <v>43058</v>
      </c>
      <c r="F328" s="51" t="str">
        <f t="shared" si="28"/>
        <v>d</v>
      </c>
    </row>
    <row r="329" spans="2:6" x14ac:dyDescent="0.3">
      <c r="B329" s="48">
        <f t="shared" si="29"/>
        <v>43059</v>
      </c>
      <c r="C329" s="49">
        <f t="shared" si="26"/>
        <v>48</v>
      </c>
      <c r="D329" s="49" t="str">
        <f t="shared" si="27"/>
        <v/>
      </c>
      <c r="E329" s="50">
        <f t="shared" si="30"/>
        <v>43059</v>
      </c>
      <c r="F329" s="51" t="str">
        <f t="shared" si="28"/>
        <v>l</v>
      </c>
    </row>
    <row r="330" spans="2:6" x14ac:dyDescent="0.3">
      <c r="B330" s="48">
        <f t="shared" si="29"/>
        <v>43060</v>
      </c>
      <c r="C330" s="49">
        <f t="shared" si="26"/>
        <v>48</v>
      </c>
      <c r="D330" s="49" t="str">
        <f t="shared" si="27"/>
        <v/>
      </c>
      <c r="E330" s="50">
        <f t="shared" si="30"/>
        <v>43060</v>
      </c>
      <c r="F330" s="51" t="str">
        <f t="shared" si="28"/>
        <v>m</v>
      </c>
    </row>
    <row r="331" spans="2:6" x14ac:dyDescent="0.3">
      <c r="B331" s="48">
        <f t="shared" si="29"/>
        <v>43061</v>
      </c>
      <c r="C331" s="49">
        <f t="shared" si="26"/>
        <v>48</v>
      </c>
      <c r="D331" s="49" t="str">
        <f t="shared" si="27"/>
        <v/>
      </c>
      <c r="E331" s="50">
        <f t="shared" si="30"/>
        <v>43061</v>
      </c>
      <c r="F331" s="51" t="str">
        <f t="shared" si="28"/>
        <v>m</v>
      </c>
    </row>
    <row r="332" spans="2:6" x14ac:dyDescent="0.3">
      <c r="B332" s="48">
        <f t="shared" si="29"/>
        <v>43062</v>
      </c>
      <c r="C332" s="49">
        <f t="shared" si="26"/>
        <v>48</v>
      </c>
      <c r="D332" s="49" t="str">
        <f t="shared" si="27"/>
        <v/>
      </c>
      <c r="E332" s="50">
        <f t="shared" si="30"/>
        <v>43062</v>
      </c>
      <c r="F332" s="51" t="str">
        <f t="shared" si="28"/>
        <v>j</v>
      </c>
    </row>
    <row r="333" spans="2:6" x14ac:dyDescent="0.3">
      <c r="B333" s="48">
        <f t="shared" si="29"/>
        <v>43063</v>
      </c>
      <c r="C333" s="49">
        <f t="shared" si="26"/>
        <v>48</v>
      </c>
      <c r="D333" s="49" t="str">
        <f t="shared" si="27"/>
        <v/>
      </c>
      <c r="E333" s="50">
        <f t="shared" si="30"/>
        <v>43063</v>
      </c>
      <c r="F333" s="51" t="str">
        <f t="shared" si="28"/>
        <v>v</v>
      </c>
    </row>
    <row r="334" spans="2:6" x14ac:dyDescent="0.3">
      <c r="B334" s="48">
        <f t="shared" si="29"/>
        <v>43064</v>
      </c>
      <c r="C334" s="49">
        <f t="shared" si="26"/>
        <v>48</v>
      </c>
      <c r="D334" s="49" t="str">
        <f t="shared" si="27"/>
        <v/>
      </c>
      <c r="E334" s="50">
        <f t="shared" si="30"/>
        <v>43064</v>
      </c>
      <c r="F334" s="51" t="str">
        <f t="shared" si="28"/>
        <v>s</v>
      </c>
    </row>
    <row r="335" spans="2:6" x14ac:dyDescent="0.3">
      <c r="B335" s="48">
        <f t="shared" si="29"/>
        <v>43065</v>
      </c>
      <c r="C335" s="49">
        <f t="shared" si="26"/>
        <v>48</v>
      </c>
      <c r="D335" s="49" t="str">
        <f t="shared" si="27"/>
        <v/>
      </c>
      <c r="E335" s="50">
        <f t="shared" si="30"/>
        <v>43065</v>
      </c>
      <c r="F335" s="51" t="str">
        <f t="shared" si="28"/>
        <v>d</v>
      </c>
    </row>
    <row r="336" spans="2:6" x14ac:dyDescent="0.3">
      <c r="B336" s="48">
        <f t="shared" si="29"/>
        <v>43066</v>
      </c>
      <c r="C336" s="49">
        <f t="shared" si="26"/>
        <v>49</v>
      </c>
      <c r="D336" s="49" t="str">
        <f t="shared" si="27"/>
        <v/>
      </c>
      <c r="E336" s="50">
        <f t="shared" si="30"/>
        <v>43066</v>
      </c>
      <c r="F336" s="51" t="str">
        <f t="shared" si="28"/>
        <v>l</v>
      </c>
    </row>
    <row r="337" spans="2:6" x14ac:dyDescent="0.3">
      <c r="B337" s="48">
        <f t="shared" si="29"/>
        <v>43067</v>
      </c>
      <c r="C337" s="49">
        <f t="shared" si="26"/>
        <v>49</v>
      </c>
      <c r="D337" s="49" t="str">
        <f t="shared" si="27"/>
        <v/>
      </c>
      <c r="E337" s="50">
        <f t="shared" si="30"/>
        <v>43067</v>
      </c>
      <c r="F337" s="51" t="str">
        <f t="shared" si="28"/>
        <v>m</v>
      </c>
    </row>
    <row r="338" spans="2:6" x14ac:dyDescent="0.3">
      <c r="B338" s="48">
        <f t="shared" si="29"/>
        <v>43068</v>
      </c>
      <c r="C338" s="49">
        <f t="shared" si="26"/>
        <v>49</v>
      </c>
      <c r="D338" s="49" t="str">
        <f t="shared" si="27"/>
        <v/>
      </c>
      <c r="E338" s="50">
        <f t="shared" si="30"/>
        <v>43068</v>
      </c>
      <c r="F338" s="51" t="str">
        <f t="shared" si="28"/>
        <v>m</v>
      </c>
    </row>
    <row r="339" spans="2:6" x14ac:dyDescent="0.3">
      <c r="B339" s="48">
        <f t="shared" si="29"/>
        <v>43069</v>
      </c>
      <c r="C339" s="49">
        <f t="shared" si="26"/>
        <v>49</v>
      </c>
      <c r="D339" s="49" t="str">
        <f t="shared" si="27"/>
        <v/>
      </c>
      <c r="E339" s="50">
        <f t="shared" si="30"/>
        <v>43069</v>
      </c>
      <c r="F339" s="51" t="str">
        <f t="shared" si="28"/>
        <v>j</v>
      </c>
    </row>
    <row r="340" spans="2:6" x14ac:dyDescent="0.3">
      <c r="B340" s="48">
        <f t="shared" si="29"/>
        <v>43070</v>
      </c>
      <c r="C340" s="49">
        <f t="shared" si="26"/>
        <v>49</v>
      </c>
      <c r="D340" s="49" t="str">
        <f t="shared" si="27"/>
        <v/>
      </c>
      <c r="E340" s="50">
        <f t="shared" si="30"/>
        <v>43070</v>
      </c>
      <c r="F340" s="51" t="str">
        <f t="shared" si="28"/>
        <v>v</v>
      </c>
    </row>
    <row r="341" spans="2:6" x14ac:dyDescent="0.3">
      <c r="B341" s="48">
        <f t="shared" si="29"/>
        <v>43071</v>
      </c>
      <c r="C341" s="49">
        <f t="shared" si="26"/>
        <v>49</v>
      </c>
      <c r="D341" s="49" t="str">
        <f t="shared" si="27"/>
        <v/>
      </c>
      <c r="E341" s="50">
        <f t="shared" si="30"/>
        <v>43071</v>
      </c>
      <c r="F341" s="51" t="str">
        <f t="shared" si="28"/>
        <v>s</v>
      </c>
    </row>
    <row r="342" spans="2:6" x14ac:dyDescent="0.3">
      <c r="B342" s="48">
        <f t="shared" si="29"/>
        <v>43072</v>
      </c>
      <c r="C342" s="49">
        <f t="shared" si="26"/>
        <v>49</v>
      </c>
      <c r="D342" s="49" t="str">
        <f t="shared" si="27"/>
        <v/>
      </c>
      <c r="E342" s="50">
        <f t="shared" si="30"/>
        <v>43072</v>
      </c>
      <c r="F342" s="51" t="str">
        <f t="shared" si="28"/>
        <v>d</v>
      </c>
    </row>
    <row r="343" spans="2:6" x14ac:dyDescent="0.3">
      <c r="B343" s="48">
        <f t="shared" si="29"/>
        <v>43073</v>
      </c>
      <c r="C343" s="49">
        <f t="shared" si="26"/>
        <v>50</v>
      </c>
      <c r="D343" s="49" t="str">
        <f t="shared" si="27"/>
        <v/>
      </c>
      <c r="E343" s="50">
        <f t="shared" si="30"/>
        <v>43073</v>
      </c>
      <c r="F343" s="51" t="str">
        <f t="shared" si="28"/>
        <v>l</v>
      </c>
    </row>
    <row r="344" spans="2:6" x14ac:dyDescent="0.3">
      <c r="B344" s="48">
        <f t="shared" si="29"/>
        <v>43074</v>
      </c>
      <c r="C344" s="49">
        <f t="shared" si="26"/>
        <v>50</v>
      </c>
      <c r="D344" s="49" t="str">
        <f t="shared" si="27"/>
        <v/>
      </c>
      <c r="E344" s="50">
        <f t="shared" si="30"/>
        <v>43074</v>
      </c>
      <c r="F344" s="51" t="str">
        <f t="shared" si="28"/>
        <v>m</v>
      </c>
    </row>
    <row r="345" spans="2:6" x14ac:dyDescent="0.3">
      <c r="B345" s="48">
        <f t="shared" si="29"/>
        <v>43075</v>
      </c>
      <c r="C345" s="49">
        <f t="shared" si="26"/>
        <v>50</v>
      </c>
      <c r="D345" s="49" t="str">
        <f t="shared" si="27"/>
        <v/>
      </c>
      <c r="E345" s="50">
        <f t="shared" si="30"/>
        <v>43075</v>
      </c>
      <c r="F345" s="51" t="str">
        <f t="shared" si="28"/>
        <v>m</v>
      </c>
    </row>
    <row r="346" spans="2:6" x14ac:dyDescent="0.3">
      <c r="B346" s="48">
        <f t="shared" si="29"/>
        <v>43076</v>
      </c>
      <c r="C346" s="49">
        <f t="shared" si="26"/>
        <v>50</v>
      </c>
      <c r="D346" s="49" t="str">
        <f t="shared" si="27"/>
        <v/>
      </c>
      <c r="E346" s="50">
        <f t="shared" si="30"/>
        <v>43076</v>
      </c>
      <c r="F346" s="51" t="str">
        <f t="shared" si="28"/>
        <v>j</v>
      </c>
    </row>
    <row r="347" spans="2:6" x14ac:dyDescent="0.3">
      <c r="B347" s="48">
        <f t="shared" si="29"/>
        <v>43077</v>
      </c>
      <c r="C347" s="49">
        <f t="shared" si="26"/>
        <v>50</v>
      </c>
      <c r="D347" s="49" t="str">
        <f t="shared" si="27"/>
        <v/>
      </c>
      <c r="E347" s="50">
        <f t="shared" si="30"/>
        <v>43077</v>
      </c>
      <c r="F347" s="51" t="str">
        <f t="shared" si="28"/>
        <v>v</v>
      </c>
    </row>
    <row r="348" spans="2:6" x14ac:dyDescent="0.3">
      <c r="B348" s="48">
        <f t="shared" si="29"/>
        <v>43078</v>
      </c>
      <c r="C348" s="49">
        <f t="shared" si="26"/>
        <v>50</v>
      </c>
      <c r="D348" s="49" t="str">
        <f t="shared" si="27"/>
        <v/>
      </c>
      <c r="E348" s="50">
        <f t="shared" si="30"/>
        <v>43078</v>
      </c>
      <c r="F348" s="51" t="str">
        <f t="shared" si="28"/>
        <v>s</v>
      </c>
    </row>
    <row r="349" spans="2:6" x14ac:dyDescent="0.3">
      <c r="B349" s="48">
        <f t="shared" si="29"/>
        <v>43079</v>
      </c>
      <c r="C349" s="49">
        <f t="shared" si="26"/>
        <v>50</v>
      </c>
      <c r="D349" s="49" t="str">
        <f t="shared" si="27"/>
        <v/>
      </c>
      <c r="E349" s="50">
        <f t="shared" si="30"/>
        <v>43079</v>
      </c>
      <c r="F349" s="51" t="str">
        <f t="shared" si="28"/>
        <v>d</v>
      </c>
    </row>
    <row r="350" spans="2:6" x14ac:dyDescent="0.3">
      <c r="B350" s="48">
        <f t="shared" si="29"/>
        <v>43080</v>
      </c>
      <c r="C350" s="49">
        <f t="shared" si="26"/>
        <v>51</v>
      </c>
      <c r="D350" s="49" t="str">
        <f t="shared" si="27"/>
        <v/>
      </c>
      <c r="E350" s="50">
        <f t="shared" si="30"/>
        <v>43080</v>
      </c>
      <c r="F350" s="51" t="str">
        <f t="shared" si="28"/>
        <v>l</v>
      </c>
    </row>
    <row r="351" spans="2:6" x14ac:dyDescent="0.3">
      <c r="B351" s="48">
        <f t="shared" si="29"/>
        <v>43081</v>
      </c>
      <c r="C351" s="49">
        <f t="shared" si="26"/>
        <v>51</v>
      </c>
      <c r="D351" s="49" t="str">
        <f t="shared" si="27"/>
        <v/>
      </c>
      <c r="E351" s="50">
        <f t="shared" si="30"/>
        <v>43081</v>
      </c>
      <c r="F351" s="51" t="str">
        <f t="shared" si="28"/>
        <v>m</v>
      </c>
    </row>
    <row r="352" spans="2:6" x14ac:dyDescent="0.3">
      <c r="B352" s="48">
        <f t="shared" si="29"/>
        <v>43082</v>
      </c>
      <c r="C352" s="49">
        <f t="shared" si="26"/>
        <v>51</v>
      </c>
      <c r="D352" s="49" t="str">
        <f t="shared" si="27"/>
        <v/>
      </c>
      <c r="E352" s="50">
        <f t="shared" si="30"/>
        <v>43082</v>
      </c>
      <c r="F352" s="51" t="str">
        <f t="shared" si="28"/>
        <v>m</v>
      </c>
    </row>
    <row r="353" spans="2:6" x14ac:dyDescent="0.3">
      <c r="B353" s="48">
        <f t="shared" si="29"/>
        <v>43083</v>
      </c>
      <c r="C353" s="49">
        <f t="shared" si="26"/>
        <v>51</v>
      </c>
      <c r="D353" s="49" t="str">
        <f t="shared" si="27"/>
        <v/>
      </c>
      <c r="E353" s="50">
        <f t="shared" si="30"/>
        <v>43083</v>
      </c>
      <c r="F353" s="51" t="str">
        <f t="shared" si="28"/>
        <v>j</v>
      </c>
    </row>
    <row r="354" spans="2:6" x14ac:dyDescent="0.3">
      <c r="B354" s="48">
        <f t="shared" si="29"/>
        <v>43084</v>
      </c>
      <c r="C354" s="49">
        <f t="shared" si="26"/>
        <v>51</v>
      </c>
      <c r="D354" s="49" t="str">
        <f t="shared" si="27"/>
        <v/>
      </c>
      <c r="E354" s="50">
        <f t="shared" si="30"/>
        <v>43084</v>
      </c>
      <c r="F354" s="51" t="str">
        <f t="shared" si="28"/>
        <v>v</v>
      </c>
    </row>
    <row r="355" spans="2:6" x14ac:dyDescent="0.3">
      <c r="B355" s="48">
        <f t="shared" si="29"/>
        <v>43085</v>
      </c>
      <c r="C355" s="49">
        <f t="shared" si="26"/>
        <v>51</v>
      </c>
      <c r="D355" s="49" t="str">
        <f t="shared" si="27"/>
        <v/>
      </c>
      <c r="E355" s="50">
        <f t="shared" si="30"/>
        <v>43085</v>
      </c>
      <c r="F355" s="51" t="str">
        <f t="shared" si="28"/>
        <v>s</v>
      </c>
    </row>
    <row r="356" spans="2:6" x14ac:dyDescent="0.3">
      <c r="B356" s="48">
        <f t="shared" si="29"/>
        <v>43086</v>
      </c>
      <c r="C356" s="49">
        <f t="shared" si="26"/>
        <v>51</v>
      </c>
      <c r="D356" s="49" t="str">
        <f t="shared" si="27"/>
        <v/>
      </c>
      <c r="E356" s="50">
        <f t="shared" si="30"/>
        <v>43086</v>
      </c>
      <c r="F356" s="51" t="str">
        <f t="shared" si="28"/>
        <v>d</v>
      </c>
    </row>
    <row r="357" spans="2:6" x14ac:dyDescent="0.3">
      <c r="B357" s="48">
        <f t="shared" si="29"/>
        <v>43087</v>
      </c>
      <c r="C357" s="49">
        <f t="shared" si="26"/>
        <v>52</v>
      </c>
      <c r="D357" s="49" t="str">
        <f t="shared" si="27"/>
        <v/>
      </c>
      <c r="E357" s="50">
        <f t="shared" si="30"/>
        <v>43087</v>
      </c>
      <c r="F357" s="51" t="str">
        <f t="shared" si="28"/>
        <v>l</v>
      </c>
    </row>
    <row r="358" spans="2:6" x14ac:dyDescent="0.3">
      <c r="B358" s="48">
        <f t="shared" si="29"/>
        <v>43088</v>
      </c>
      <c r="C358" s="49">
        <f t="shared" si="26"/>
        <v>52</v>
      </c>
      <c r="D358" s="49" t="str">
        <f t="shared" si="27"/>
        <v/>
      </c>
      <c r="E358" s="50">
        <f t="shared" si="30"/>
        <v>43088</v>
      </c>
      <c r="F358" s="51" t="str">
        <f t="shared" si="28"/>
        <v>m</v>
      </c>
    </row>
    <row r="359" spans="2:6" x14ac:dyDescent="0.3">
      <c r="B359" s="48">
        <f t="shared" si="29"/>
        <v>43089</v>
      </c>
      <c r="C359" s="49">
        <f t="shared" si="26"/>
        <v>52</v>
      </c>
      <c r="D359" s="49" t="str">
        <f t="shared" si="27"/>
        <v/>
      </c>
      <c r="E359" s="50">
        <f t="shared" si="30"/>
        <v>43089</v>
      </c>
      <c r="F359" s="51" t="str">
        <f t="shared" si="28"/>
        <v>m</v>
      </c>
    </row>
    <row r="360" spans="2:6" x14ac:dyDescent="0.3">
      <c r="B360" s="48">
        <f t="shared" si="29"/>
        <v>43090</v>
      </c>
      <c r="C360" s="49">
        <f t="shared" si="26"/>
        <v>52</v>
      </c>
      <c r="D360" s="49" t="str">
        <f t="shared" si="27"/>
        <v/>
      </c>
      <c r="E360" s="50">
        <f t="shared" si="30"/>
        <v>43090</v>
      </c>
      <c r="F360" s="51" t="str">
        <f t="shared" si="28"/>
        <v>j</v>
      </c>
    </row>
    <row r="361" spans="2:6" x14ac:dyDescent="0.3">
      <c r="B361" s="48">
        <f t="shared" si="29"/>
        <v>43091</v>
      </c>
      <c r="C361" s="49">
        <f t="shared" si="26"/>
        <v>52</v>
      </c>
      <c r="D361" s="49" t="str">
        <f t="shared" si="27"/>
        <v/>
      </c>
      <c r="E361" s="50">
        <f t="shared" si="30"/>
        <v>43091</v>
      </c>
      <c r="F361" s="51" t="str">
        <f t="shared" si="28"/>
        <v>v</v>
      </c>
    </row>
    <row r="362" spans="2:6" x14ac:dyDescent="0.3">
      <c r="B362" s="48">
        <f t="shared" si="29"/>
        <v>43092</v>
      </c>
      <c r="C362" s="49">
        <f t="shared" si="26"/>
        <v>52</v>
      </c>
      <c r="D362" s="49" t="str">
        <f t="shared" si="27"/>
        <v/>
      </c>
      <c r="E362" s="50">
        <f t="shared" si="30"/>
        <v>43092</v>
      </c>
      <c r="F362" s="51" t="str">
        <f t="shared" si="28"/>
        <v>s</v>
      </c>
    </row>
    <row r="363" spans="2:6" x14ac:dyDescent="0.3">
      <c r="B363" s="48">
        <f t="shared" si="29"/>
        <v>43093</v>
      </c>
      <c r="C363" s="49">
        <f t="shared" si="26"/>
        <v>52</v>
      </c>
      <c r="D363" s="49" t="str">
        <f t="shared" si="27"/>
        <v/>
      </c>
      <c r="E363" s="50">
        <f t="shared" si="30"/>
        <v>43093</v>
      </c>
      <c r="F363" s="51" t="str">
        <f t="shared" si="28"/>
        <v>d</v>
      </c>
    </row>
    <row r="364" spans="2:6" x14ac:dyDescent="0.3">
      <c r="B364" s="48">
        <f t="shared" si="29"/>
        <v>43094</v>
      </c>
      <c r="C364" s="49">
        <f t="shared" si="26"/>
        <v>53</v>
      </c>
      <c r="D364" s="49" t="str">
        <f t="shared" si="27"/>
        <v>f</v>
      </c>
      <c r="E364" s="50">
        <f t="shared" si="30"/>
        <v>43094</v>
      </c>
      <c r="F364" s="51" t="str">
        <f t="shared" si="28"/>
        <v>f</v>
      </c>
    </row>
    <row r="365" spans="2:6" x14ac:dyDescent="0.3">
      <c r="B365" s="48">
        <f t="shared" si="29"/>
        <v>43095</v>
      </c>
      <c r="C365" s="49">
        <f t="shared" si="26"/>
        <v>53</v>
      </c>
      <c r="D365" s="49" t="str">
        <f t="shared" si="27"/>
        <v/>
      </c>
      <c r="E365" s="50">
        <f t="shared" si="30"/>
        <v>43095</v>
      </c>
      <c r="F365" s="51" t="str">
        <f t="shared" si="28"/>
        <v>m</v>
      </c>
    </row>
    <row r="366" spans="2:6" x14ac:dyDescent="0.3">
      <c r="B366" s="48">
        <f t="shared" si="29"/>
        <v>43096</v>
      </c>
      <c r="C366" s="49">
        <f t="shared" si="26"/>
        <v>53</v>
      </c>
      <c r="D366" s="49" t="str">
        <f t="shared" si="27"/>
        <v/>
      </c>
      <c r="E366" s="50">
        <f t="shared" si="30"/>
        <v>43096</v>
      </c>
      <c r="F366" s="51" t="str">
        <f t="shared" si="28"/>
        <v>m</v>
      </c>
    </row>
    <row r="367" spans="2:6" x14ac:dyDescent="0.3">
      <c r="B367" s="48">
        <f t="shared" si="29"/>
        <v>43097</v>
      </c>
      <c r="C367" s="49">
        <f t="shared" si="26"/>
        <v>53</v>
      </c>
      <c r="D367" s="49" t="str">
        <f t="shared" si="27"/>
        <v/>
      </c>
      <c r="E367" s="50">
        <f t="shared" si="30"/>
        <v>43097</v>
      </c>
      <c r="F367" s="51" t="str">
        <f t="shared" si="28"/>
        <v>j</v>
      </c>
    </row>
    <row r="368" spans="2:6" x14ac:dyDescent="0.3">
      <c r="B368" s="48">
        <f t="shared" si="29"/>
        <v>43098</v>
      </c>
      <c r="C368" s="49">
        <f t="shared" si="26"/>
        <v>53</v>
      </c>
      <c r="D368" s="49" t="str">
        <f t="shared" si="27"/>
        <v/>
      </c>
      <c r="E368" s="50">
        <f t="shared" si="30"/>
        <v>43098</v>
      </c>
      <c r="F368" s="51" t="str">
        <f t="shared" si="28"/>
        <v>v</v>
      </c>
    </row>
    <row r="369" spans="2:6" x14ac:dyDescent="0.3">
      <c r="B369" s="48">
        <f t="shared" si="29"/>
        <v>43099</v>
      </c>
      <c r="C369" s="49">
        <f t="shared" si="26"/>
        <v>53</v>
      </c>
      <c r="D369" s="49" t="str">
        <f t="shared" si="27"/>
        <v/>
      </c>
      <c r="E369" s="50">
        <f t="shared" si="30"/>
        <v>43099</v>
      </c>
      <c r="F369" s="51" t="str">
        <f t="shared" si="28"/>
        <v>s</v>
      </c>
    </row>
    <row r="370" spans="2:6" x14ac:dyDescent="0.3">
      <c r="B370" s="48">
        <f t="shared" si="29"/>
        <v>43100</v>
      </c>
      <c r="C370" s="49">
        <f t="shared" si="26"/>
        <v>53</v>
      </c>
      <c r="D370" s="49" t="str">
        <f t="shared" si="27"/>
        <v/>
      </c>
      <c r="E370" s="50">
        <f t="shared" si="30"/>
        <v>43100</v>
      </c>
      <c r="F370" s="51" t="str">
        <f t="shared" si="28"/>
        <v>d</v>
      </c>
    </row>
    <row r="371" spans="2:6" x14ac:dyDescent="0.3">
      <c r="B371" s="48">
        <f t="shared" si="29"/>
        <v>43101</v>
      </c>
      <c r="C371" s="49">
        <f t="shared" si="26"/>
        <v>1</v>
      </c>
      <c r="D371" s="49" t="str">
        <f t="shared" si="27"/>
        <v/>
      </c>
      <c r="E371" s="50">
        <f t="shared" si="30"/>
        <v>43101</v>
      </c>
      <c r="F371" s="51" t="str">
        <f t="shared" si="28"/>
        <v>l</v>
      </c>
    </row>
    <row r="372" spans="2:6" x14ac:dyDescent="0.3">
      <c r="B372" s="48">
        <f t="shared" si="29"/>
        <v>43102</v>
      </c>
      <c r="C372" s="49">
        <f t="shared" si="26"/>
        <v>1</v>
      </c>
      <c r="D372" s="49" t="str">
        <f t="shared" si="27"/>
        <v/>
      </c>
      <c r="E372" s="50">
        <f t="shared" si="30"/>
        <v>43102</v>
      </c>
      <c r="F372" s="51" t="str">
        <f t="shared" si="28"/>
        <v>m</v>
      </c>
    </row>
    <row r="373" spans="2:6" x14ac:dyDescent="0.3">
      <c r="B373" s="48">
        <f t="shared" si="29"/>
        <v>43103</v>
      </c>
      <c r="C373" s="49">
        <f t="shared" si="26"/>
        <v>1</v>
      </c>
      <c r="D373" s="49" t="str">
        <f t="shared" si="27"/>
        <v/>
      </c>
      <c r="E373" s="50">
        <f t="shared" si="30"/>
        <v>43103</v>
      </c>
      <c r="F373" s="51" t="str">
        <f t="shared" si="28"/>
        <v>m</v>
      </c>
    </row>
    <row r="374" spans="2:6" x14ac:dyDescent="0.3">
      <c r="B374" s="48">
        <f t="shared" si="29"/>
        <v>43104</v>
      </c>
      <c r="C374" s="49">
        <f t="shared" si="26"/>
        <v>1</v>
      </c>
      <c r="D374" s="49" t="str">
        <f t="shared" si="27"/>
        <v/>
      </c>
      <c r="E374" s="50">
        <f t="shared" si="30"/>
        <v>43104</v>
      </c>
      <c r="F374" s="51" t="str">
        <f t="shared" si="28"/>
        <v>j</v>
      </c>
    </row>
    <row r="375" spans="2:6" x14ac:dyDescent="0.3">
      <c r="B375" s="48">
        <f t="shared" si="29"/>
        <v>43105</v>
      </c>
      <c r="C375" s="49">
        <f t="shared" si="26"/>
        <v>1</v>
      </c>
      <c r="D375" s="49" t="str">
        <f t="shared" si="27"/>
        <v/>
      </c>
      <c r="E375" s="50">
        <f t="shared" si="30"/>
        <v>43105</v>
      </c>
      <c r="F375" s="51" t="str">
        <f t="shared" si="28"/>
        <v>v</v>
      </c>
    </row>
    <row r="376" spans="2:6" x14ac:dyDescent="0.3">
      <c r="B376" s="48">
        <f t="shared" si="29"/>
        <v>43106</v>
      </c>
      <c r="C376" s="49">
        <f t="shared" si="26"/>
        <v>1</v>
      </c>
      <c r="D376" s="49" t="str">
        <f t="shared" si="27"/>
        <v/>
      </c>
      <c r="E376" s="50">
        <f t="shared" si="30"/>
        <v>43106</v>
      </c>
      <c r="F376" s="51" t="str">
        <f t="shared" si="28"/>
        <v>s</v>
      </c>
    </row>
    <row r="377" spans="2:6" x14ac:dyDescent="0.3">
      <c r="B377" s="48">
        <f t="shared" si="29"/>
        <v>43107</v>
      </c>
      <c r="C377" s="49">
        <f t="shared" si="26"/>
        <v>1</v>
      </c>
      <c r="D377" s="49" t="str">
        <f t="shared" si="27"/>
        <v/>
      </c>
      <c r="E377" s="50">
        <f t="shared" si="30"/>
        <v>43107</v>
      </c>
      <c r="F377" s="51" t="str">
        <f t="shared" si="28"/>
        <v>d</v>
      </c>
    </row>
    <row r="378" spans="2:6" x14ac:dyDescent="0.3">
      <c r="B378" s="48">
        <f t="shared" si="29"/>
        <v>43108</v>
      </c>
      <c r="C378" s="49">
        <f t="shared" si="26"/>
        <v>2</v>
      </c>
      <c r="D378" s="49" t="str">
        <f t="shared" si="27"/>
        <v/>
      </c>
      <c r="E378" s="50">
        <f t="shared" si="30"/>
        <v>43108</v>
      </c>
      <c r="F378" s="51" t="str">
        <f t="shared" si="28"/>
        <v>l</v>
      </c>
    </row>
    <row r="379" spans="2:6" x14ac:dyDescent="0.3">
      <c r="B379" s="48">
        <f t="shared" si="29"/>
        <v>43109</v>
      </c>
      <c r="C379" s="49">
        <f t="shared" si="26"/>
        <v>2</v>
      </c>
      <c r="D379" s="49" t="str">
        <f t="shared" si="27"/>
        <v/>
      </c>
      <c r="E379" s="50">
        <f t="shared" si="30"/>
        <v>43109</v>
      </c>
      <c r="F379" s="51" t="str">
        <f t="shared" si="28"/>
        <v>m</v>
      </c>
    </row>
    <row r="380" spans="2:6" x14ac:dyDescent="0.3">
      <c r="B380" s="48">
        <f t="shared" si="29"/>
        <v>43110</v>
      </c>
      <c r="C380" s="49">
        <f t="shared" si="26"/>
        <v>2</v>
      </c>
      <c r="D380" s="49" t="str">
        <f t="shared" si="27"/>
        <v/>
      </c>
      <c r="E380" s="50">
        <f t="shared" si="30"/>
        <v>43110</v>
      </c>
      <c r="F380" s="51" t="str">
        <f t="shared" si="28"/>
        <v>m</v>
      </c>
    </row>
    <row r="381" spans="2:6" x14ac:dyDescent="0.3">
      <c r="B381" s="48">
        <f t="shared" si="29"/>
        <v>43111</v>
      </c>
      <c r="C381" s="49">
        <f t="shared" si="26"/>
        <v>2</v>
      </c>
      <c r="D381" s="49" t="str">
        <f t="shared" si="27"/>
        <v/>
      </c>
      <c r="E381" s="50">
        <f t="shared" si="30"/>
        <v>43111</v>
      </c>
      <c r="F381" s="51" t="str">
        <f t="shared" si="28"/>
        <v>j</v>
      </c>
    </row>
    <row r="382" spans="2:6" x14ac:dyDescent="0.3">
      <c r="B382" s="48">
        <f t="shared" si="29"/>
        <v>43112</v>
      </c>
      <c r="C382" s="49">
        <f t="shared" si="26"/>
        <v>2</v>
      </c>
      <c r="D382" s="49" t="str">
        <f t="shared" si="27"/>
        <v/>
      </c>
      <c r="E382" s="50">
        <f t="shared" si="30"/>
        <v>43112</v>
      </c>
      <c r="F382" s="51" t="str">
        <f t="shared" si="28"/>
        <v>v</v>
      </c>
    </row>
    <row r="383" spans="2:6" x14ac:dyDescent="0.3">
      <c r="B383" s="48">
        <f t="shared" si="29"/>
        <v>43113</v>
      </c>
      <c r="C383" s="49">
        <f t="shared" si="26"/>
        <v>2</v>
      </c>
      <c r="D383" s="49" t="str">
        <f t="shared" si="27"/>
        <v/>
      </c>
      <c r="E383" s="50">
        <f t="shared" si="30"/>
        <v>43113</v>
      </c>
      <c r="F383" s="51" t="str">
        <f t="shared" si="28"/>
        <v>s</v>
      </c>
    </row>
    <row r="384" spans="2:6" x14ac:dyDescent="0.3">
      <c r="B384" s="48">
        <f t="shared" si="29"/>
        <v>43114</v>
      </c>
      <c r="C384" s="49">
        <f t="shared" si="26"/>
        <v>2</v>
      </c>
      <c r="D384" s="49" t="str">
        <f t="shared" si="27"/>
        <v/>
      </c>
      <c r="E384" s="50">
        <f t="shared" si="30"/>
        <v>43114</v>
      </c>
      <c r="F384" s="51" t="str">
        <f t="shared" si="28"/>
        <v>d</v>
      </c>
    </row>
    <row r="385" spans="2:6" x14ac:dyDescent="0.3">
      <c r="B385" s="48">
        <f t="shared" si="29"/>
        <v>43115</v>
      </c>
      <c r="C385" s="49">
        <f t="shared" si="26"/>
        <v>3</v>
      </c>
      <c r="D385" s="49" t="str">
        <f t="shared" si="27"/>
        <v/>
      </c>
      <c r="E385" s="50">
        <f t="shared" si="30"/>
        <v>43115</v>
      </c>
      <c r="F385" s="51" t="str">
        <f t="shared" si="28"/>
        <v>l</v>
      </c>
    </row>
    <row r="386" spans="2:6" x14ac:dyDescent="0.3">
      <c r="B386" s="48">
        <f t="shared" si="29"/>
        <v>43116</v>
      </c>
      <c r="C386" s="49">
        <f t="shared" si="26"/>
        <v>3</v>
      </c>
      <c r="D386" s="49" t="str">
        <f t="shared" si="27"/>
        <v/>
      </c>
      <c r="E386" s="50">
        <f t="shared" si="30"/>
        <v>43116</v>
      </c>
      <c r="F386" s="51" t="str">
        <f t="shared" si="28"/>
        <v>m</v>
      </c>
    </row>
    <row r="387" spans="2:6" x14ac:dyDescent="0.3">
      <c r="B387" s="48">
        <f t="shared" si="29"/>
        <v>43117</v>
      </c>
      <c r="C387" s="49">
        <f t="shared" si="26"/>
        <v>3</v>
      </c>
      <c r="D387" s="49" t="str">
        <f t="shared" si="27"/>
        <v/>
      </c>
      <c r="E387" s="50">
        <f t="shared" si="30"/>
        <v>43117</v>
      </c>
      <c r="F387" s="51" t="str">
        <f t="shared" si="28"/>
        <v>m</v>
      </c>
    </row>
    <row r="388" spans="2:6" x14ac:dyDescent="0.3">
      <c r="B388" s="48">
        <f t="shared" si="29"/>
        <v>43118</v>
      </c>
      <c r="C388" s="49">
        <f t="shared" si="26"/>
        <v>3</v>
      </c>
      <c r="D388" s="49" t="str">
        <f t="shared" si="27"/>
        <v/>
      </c>
      <c r="E388" s="50">
        <f t="shared" si="30"/>
        <v>43118</v>
      </c>
      <c r="F388" s="51" t="str">
        <f t="shared" si="28"/>
        <v>j</v>
      </c>
    </row>
    <row r="389" spans="2:6" x14ac:dyDescent="0.3">
      <c r="B389" s="48">
        <f t="shared" si="29"/>
        <v>43119</v>
      </c>
      <c r="C389" s="49">
        <f t="shared" ref="C389:C406" si="31">WEEKNUM(B389,2)</f>
        <v>3</v>
      </c>
      <c r="D389" s="49" t="str">
        <f t="shared" ref="D389:D406" si="32">IF(ISERROR(VLOOKUP(E389,jfdate,1,TRUE)),"",IF(VLOOKUP(E389,jfdate,1,TRUE)=B389,"f",""))</f>
        <v/>
      </c>
      <c r="E389" s="50">
        <f t="shared" si="30"/>
        <v>43119</v>
      </c>
      <c r="F389" s="51" t="str">
        <f t="shared" ref="F389:F406" si="33">IF(D389="f","f",VLOOKUP(WEEKDAY(E389),jourabbrege,2,FALSE))</f>
        <v>v</v>
      </c>
    </row>
    <row r="390" spans="2:6" x14ac:dyDescent="0.3">
      <c r="B390" s="48">
        <f t="shared" si="29"/>
        <v>43120</v>
      </c>
      <c r="C390" s="49">
        <f t="shared" si="31"/>
        <v>3</v>
      </c>
      <c r="D390" s="49" t="str">
        <f t="shared" si="32"/>
        <v/>
      </c>
      <c r="E390" s="50">
        <f t="shared" si="30"/>
        <v>43120</v>
      </c>
      <c r="F390" s="51" t="str">
        <f t="shared" si="33"/>
        <v>s</v>
      </c>
    </row>
    <row r="391" spans="2:6" x14ac:dyDescent="0.3">
      <c r="B391" s="48">
        <f t="shared" ref="B391:B406" si="34">+B390+1</f>
        <v>43121</v>
      </c>
      <c r="C391" s="49">
        <f t="shared" si="31"/>
        <v>3</v>
      </c>
      <c r="D391" s="49" t="str">
        <f t="shared" si="32"/>
        <v/>
      </c>
      <c r="E391" s="50">
        <f t="shared" ref="E391:E406" si="35">+E390+1</f>
        <v>43121</v>
      </c>
      <c r="F391" s="51" t="str">
        <f t="shared" si="33"/>
        <v>d</v>
      </c>
    </row>
    <row r="392" spans="2:6" x14ac:dyDescent="0.3">
      <c r="B392" s="48">
        <f t="shared" si="34"/>
        <v>43122</v>
      </c>
      <c r="C392" s="49">
        <f t="shared" si="31"/>
        <v>4</v>
      </c>
      <c r="D392" s="49" t="str">
        <f t="shared" si="32"/>
        <v/>
      </c>
      <c r="E392" s="50">
        <f t="shared" si="35"/>
        <v>43122</v>
      </c>
      <c r="F392" s="51" t="str">
        <f t="shared" si="33"/>
        <v>l</v>
      </c>
    </row>
    <row r="393" spans="2:6" x14ac:dyDescent="0.3">
      <c r="B393" s="48">
        <f t="shared" si="34"/>
        <v>43123</v>
      </c>
      <c r="C393" s="49">
        <f t="shared" si="31"/>
        <v>4</v>
      </c>
      <c r="D393" s="49" t="str">
        <f t="shared" si="32"/>
        <v/>
      </c>
      <c r="E393" s="50">
        <f t="shared" si="35"/>
        <v>43123</v>
      </c>
      <c r="F393" s="51" t="str">
        <f t="shared" si="33"/>
        <v>m</v>
      </c>
    </row>
    <row r="394" spans="2:6" x14ac:dyDescent="0.3">
      <c r="B394" s="48">
        <f t="shared" si="34"/>
        <v>43124</v>
      </c>
      <c r="C394" s="49">
        <f t="shared" si="31"/>
        <v>4</v>
      </c>
      <c r="D394" s="49" t="str">
        <f t="shared" si="32"/>
        <v/>
      </c>
      <c r="E394" s="50">
        <f t="shared" si="35"/>
        <v>43124</v>
      </c>
      <c r="F394" s="51" t="str">
        <f t="shared" si="33"/>
        <v>m</v>
      </c>
    </row>
    <row r="395" spans="2:6" x14ac:dyDescent="0.3">
      <c r="B395" s="48">
        <f t="shared" si="34"/>
        <v>43125</v>
      </c>
      <c r="C395" s="49">
        <f t="shared" si="31"/>
        <v>4</v>
      </c>
      <c r="D395" s="49" t="str">
        <f t="shared" si="32"/>
        <v/>
      </c>
      <c r="E395" s="50">
        <f t="shared" si="35"/>
        <v>43125</v>
      </c>
      <c r="F395" s="51" t="str">
        <f t="shared" si="33"/>
        <v>j</v>
      </c>
    </row>
    <row r="396" spans="2:6" x14ac:dyDescent="0.3">
      <c r="B396" s="48">
        <f t="shared" si="34"/>
        <v>43126</v>
      </c>
      <c r="C396" s="49">
        <f t="shared" si="31"/>
        <v>4</v>
      </c>
      <c r="D396" s="49" t="str">
        <f t="shared" si="32"/>
        <v/>
      </c>
      <c r="E396" s="50">
        <f t="shared" si="35"/>
        <v>43126</v>
      </c>
      <c r="F396" s="51" t="str">
        <f t="shared" si="33"/>
        <v>v</v>
      </c>
    </row>
    <row r="397" spans="2:6" x14ac:dyDescent="0.3">
      <c r="B397" s="48">
        <f t="shared" si="34"/>
        <v>43127</v>
      </c>
      <c r="C397" s="49">
        <f t="shared" si="31"/>
        <v>4</v>
      </c>
      <c r="D397" s="49" t="str">
        <f t="shared" si="32"/>
        <v/>
      </c>
      <c r="E397" s="50">
        <f t="shared" si="35"/>
        <v>43127</v>
      </c>
      <c r="F397" s="51" t="str">
        <f t="shared" si="33"/>
        <v>s</v>
      </c>
    </row>
    <row r="398" spans="2:6" x14ac:dyDescent="0.3">
      <c r="B398" s="48">
        <f t="shared" si="34"/>
        <v>43128</v>
      </c>
      <c r="C398" s="49">
        <f t="shared" si="31"/>
        <v>4</v>
      </c>
      <c r="D398" s="49" t="str">
        <f t="shared" si="32"/>
        <v/>
      </c>
      <c r="E398" s="50">
        <f t="shared" si="35"/>
        <v>43128</v>
      </c>
      <c r="F398" s="51" t="str">
        <f t="shared" si="33"/>
        <v>d</v>
      </c>
    </row>
    <row r="399" spans="2:6" x14ac:dyDescent="0.3">
      <c r="B399" s="48">
        <f t="shared" si="34"/>
        <v>43129</v>
      </c>
      <c r="C399" s="49">
        <f t="shared" si="31"/>
        <v>5</v>
      </c>
      <c r="D399" s="49" t="str">
        <f t="shared" si="32"/>
        <v/>
      </c>
      <c r="E399" s="50">
        <f t="shared" si="35"/>
        <v>43129</v>
      </c>
      <c r="F399" s="51" t="str">
        <f t="shared" si="33"/>
        <v>l</v>
      </c>
    </row>
    <row r="400" spans="2:6" x14ac:dyDescent="0.3">
      <c r="B400" s="48">
        <f t="shared" si="34"/>
        <v>43130</v>
      </c>
      <c r="C400" s="49">
        <f t="shared" si="31"/>
        <v>5</v>
      </c>
      <c r="D400" s="49" t="str">
        <f t="shared" si="32"/>
        <v/>
      </c>
      <c r="E400" s="50">
        <f t="shared" si="35"/>
        <v>43130</v>
      </c>
      <c r="F400" s="51" t="str">
        <f t="shared" si="33"/>
        <v>m</v>
      </c>
    </row>
    <row r="401" spans="2:6" x14ac:dyDescent="0.3">
      <c r="B401" s="48">
        <f t="shared" si="34"/>
        <v>43131</v>
      </c>
      <c r="C401" s="49">
        <f t="shared" si="31"/>
        <v>5</v>
      </c>
      <c r="D401" s="49" t="str">
        <f t="shared" si="32"/>
        <v/>
      </c>
      <c r="E401" s="50">
        <f t="shared" si="35"/>
        <v>43131</v>
      </c>
      <c r="F401" s="51" t="str">
        <f t="shared" si="33"/>
        <v>m</v>
      </c>
    </row>
    <row r="402" spans="2:6" x14ac:dyDescent="0.3">
      <c r="B402" s="48">
        <f t="shared" si="34"/>
        <v>43132</v>
      </c>
      <c r="C402" s="49">
        <f t="shared" si="31"/>
        <v>5</v>
      </c>
      <c r="D402" s="49" t="str">
        <f t="shared" si="32"/>
        <v/>
      </c>
      <c r="E402" s="50">
        <f t="shared" si="35"/>
        <v>43132</v>
      </c>
      <c r="F402" s="51" t="str">
        <f t="shared" si="33"/>
        <v>j</v>
      </c>
    </row>
    <row r="403" spans="2:6" x14ac:dyDescent="0.3">
      <c r="B403" s="48">
        <f t="shared" si="34"/>
        <v>43133</v>
      </c>
      <c r="C403" s="49">
        <f t="shared" si="31"/>
        <v>5</v>
      </c>
      <c r="D403" s="49" t="str">
        <f t="shared" si="32"/>
        <v/>
      </c>
      <c r="E403" s="50">
        <f t="shared" si="35"/>
        <v>43133</v>
      </c>
      <c r="F403" s="51" t="str">
        <f t="shared" si="33"/>
        <v>v</v>
      </c>
    </row>
    <row r="404" spans="2:6" x14ac:dyDescent="0.3">
      <c r="B404" s="48">
        <f t="shared" si="34"/>
        <v>43134</v>
      </c>
      <c r="C404" s="49">
        <f t="shared" si="31"/>
        <v>5</v>
      </c>
      <c r="D404" s="49" t="str">
        <f t="shared" si="32"/>
        <v/>
      </c>
      <c r="E404" s="50">
        <f t="shared" si="35"/>
        <v>43134</v>
      </c>
      <c r="F404" s="51" t="str">
        <f t="shared" si="33"/>
        <v>s</v>
      </c>
    </row>
    <row r="405" spans="2:6" x14ac:dyDescent="0.3">
      <c r="B405" s="48">
        <f t="shared" si="34"/>
        <v>43135</v>
      </c>
      <c r="C405" s="49">
        <f t="shared" si="31"/>
        <v>5</v>
      </c>
      <c r="D405" s="49" t="str">
        <f t="shared" si="32"/>
        <v/>
      </c>
      <c r="E405" s="50">
        <f t="shared" si="35"/>
        <v>43135</v>
      </c>
      <c r="F405" s="51" t="str">
        <f t="shared" si="33"/>
        <v>d</v>
      </c>
    </row>
    <row r="406" spans="2:6" x14ac:dyDescent="0.3">
      <c r="B406" s="48">
        <f t="shared" si="34"/>
        <v>43136</v>
      </c>
      <c r="C406" s="49">
        <f t="shared" si="31"/>
        <v>6</v>
      </c>
      <c r="D406" s="49" t="str">
        <f t="shared" si="32"/>
        <v/>
      </c>
      <c r="E406" s="50">
        <f t="shared" si="35"/>
        <v>43136</v>
      </c>
      <c r="F406" s="51" t="str">
        <f t="shared" si="33"/>
        <v>l</v>
      </c>
    </row>
  </sheetData>
  <sheetProtection selectLockedCells="1" sort="0" autoFilter="0"/>
  <autoFilter ref="B4:E406"/>
  <customSheetViews>
    <customSheetView guid="{EB37BC58-7C8F-4B52-897D-04943C19F4A6}" showAutoFilter="1" showRuler="0">
      <pane ySplit="2" topLeftCell="A403" activePane="bottomLeft" state="frozenSplit"/>
      <selection pane="bottomLeft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  <autoFilter ref="B1:E1"/>
    </customSheetView>
    <customSheetView guid="{362D50B7-33B7-4EFC-A58C-F34EA5393DBC}" showGridLines="0" showRowCol="0" showAutoFilter="1" hiddenColumns="1">
      <pane ySplit="4" topLeftCell="A5" activePane="bottomLeft" state="frozenSplit"/>
      <selection pane="bottomLeft" activeCell="N13" sqref="N13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4:E406"/>
    </customSheetView>
  </customSheetViews>
  <mergeCells count="1">
    <mergeCell ref="M4:N4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5"/>
  <sheetViews>
    <sheetView workbookViewId="0">
      <selection activeCell="L9" sqref="L9"/>
    </sheetView>
  </sheetViews>
  <sheetFormatPr baseColWidth="10" defaultRowHeight="12.75" x14ac:dyDescent="0.2"/>
  <cols>
    <col min="1" max="1" width="17.140625" bestFit="1" customWidth="1"/>
    <col min="4" max="4" width="3.28515625" bestFit="1" customWidth="1"/>
    <col min="5" max="5" width="15.85546875" bestFit="1" customWidth="1"/>
    <col min="6" max="6" width="23" customWidth="1"/>
    <col min="7" max="7" width="23.28515625" customWidth="1"/>
    <col min="8" max="8" width="11.42578125" style="84"/>
    <col min="9" max="9" width="17.140625" bestFit="1" customWidth="1"/>
    <col min="10" max="10" width="11.42578125" style="84"/>
  </cols>
  <sheetData>
    <row r="1" spans="1:11" x14ac:dyDescent="0.2">
      <c r="A1" s="82" t="s">
        <v>31</v>
      </c>
      <c r="B1">
        <v>2017</v>
      </c>
      <c r="D1" s="82" t="s">
        <v>32</v>
      </c>
      <c r="E1" s="82" t="s">
        <v>33</v>
      </c>
      <c r="F1" s="82" t="s">
        <v>34</v>
      </c>
      <c r="G1" s="83" t="s">
        <v>35</v>
      </c>
      <c r="K1" s="85">
        <v>42736</v>
      </c>
    </row>
    <row r="2" spans="1:11" x14ac:dyDescent="0.2">
      <c r="A2" t="s">
        <v>36</v>
      </c>
      <c r="B2" s="85">
        <f>DATE(B1,1,1)</f>
        <v>42736</v>
      </c>
      <c r="C2" s="85"/>
      <c r="D2" s="86">
        <v>7</v>
      </c>
      <c r="E2" s="87" t="s">
        <v>37</v>
      </c>
      <c r="F2" s="86" t="s">
        <v>38</v>
      </c>
      <c r="G2" s="88" t="s">
        <v>88</v>
      </c>
      <c r="H2" s="89" t="s">
        <v>39</v>
      </c>
      <c r="J2" s="89" t="s">
        <v>39</v>
      </c>
      <c r="K2" s="85">
        <v>42737</v>
      </c>
    </row>
    <row r="3" spans="1:11" x14ac:dyDescent="0.2">
      <c r="A3" t="s">
        <v>40</v>
      </c>
      <c r="B3" s="85">
        <f>DATE(B1,1,2)</f>
        <v>42737</v>
      </c>
      <c r="C3" s="85"/>
      <c r="D3" s="86">
        <v>9</v>
      </c>
      <c r="E3" s="87" t="s">
        <v>41</v>
      </c>
      <c r="F3" s="90" t="s">
        <v>42</v>
      </c>
      <c r="G3" s="88" t="s">
        <v>89</v>
      </c>
      <c r="H3" s="89" t="s">
        <v>43</v>
      </c>
      <c r="J3" s="89" t="s">
        <v>43</v>
      </c>
      <c r="K3" s="85">
        <v>42738</v>
      </c>
    </row>
    <row r="4" spans="1:11" x14ac:dyDescent="0.2">
      <c r="A4" t="s">
        <v>44</v>
      </c>
      <c r="B4" s="85">
        <f>ROUND(DATE(B1,4,MOD(234-11*MOD(B1,19),30))/7,)*7-6</f>
        <v>42841</v>
      </c>
      <c r="C4" s="85"/>
      <c r="D4" s="86"/>
      <c r="E4" s="87" t="s">
        <v>45</v>
      </c>
      <c r="F4" s="86" t="s">
        <v>46</v>
      </c>
      <c r="G4" s="88" t="s">
        <v>90</v>
      </c>
      <c r="H4" s="89" t="s">
        <v>47</v>
      </c>
      <c r="J4" s="89" t="s">
        <v>47</v>
      </c>
      <c r="K4" s="85">
        <v>42739</v>
      </c>
    </row>
    <row r="5" spans="1:11" x14ac:dyDescent="0.2">
      <c r="A5" t="s">
        <v>19</v>
      </c>
      <c r="B5" s="85">
        <f>B4+1</f>
        <v>42842</v>
      </c>
      <c r="C5" s="85"/>
      <c r="D5" s="86"/>
      <c r="E5" s="87" t="s">
        <v>48</v>
      </c>
      <c r="F5" s="86" t="s">
        <v>49</v>
      </c>
      <c r="G5" s="88" t="s">
        <v>91</v>
      </c>
      <c r="H5" s="89" t="s">
        <v>50</v>
      </c>
      <c r="J5" s="89" t="s">
        <v>50</v>
      </c>
      <c r="K5" s="85">
        <v>42740</v>
      </c>
    </row>
    <row r="6" spans="1:11" x14ac:dyDescent="0.2">
      <c r="A6" t="s">
        <v>51</v>
      </c>
      <c r="B6" s="85">
        <f>DATE(B1,5,1)</f>
        <v>42856</v>
      </c>
      <c r="C6" s="85"/>
      <c r="D6" s="86"/>
      <c r="E6" s="87" t="s">
        <v>52</v>
      </c>
      <c r="F6" s="86" t="s">
        <v>52</v>
      </c>
      <c r="G6" s="88" t="s">
        <v>92</v>
      </c>
      <c r="H6" s="89" t="s">
        <v>53</v>
      </c>
      <c r="J6" s="89" t="s">
        <v>53</v>
      </c>
      <c r="K6" s="85">
        <v>42741</v>
      </c>
    </row>
    <row r="7" spans="1:11" x14ac:dyDescent="0.2">
      <c r="A7" t="s">
        <v>54</v>
      </c>
      <c r="B7" s="85">
        <f>DATE(B1,5,8)</f>
        <v>42863</v>
      </c>
      <c r="C7" s="85"/>
      <c r="D7" s="86"/>
      <c r="E7" s="87" t="s">
        <v>55</v>
      </c>
      <c r="F7" s="86" t="s">
        <v>56</v>
      </c>
      <c r="G7" s="88" t="s">
        <v>93</v>
      </c>
      <c r="H7" s="89" t="s">
        <v>57</v>
      </c>
      <c r="J7" s="89" t="s">
        <v>57</v>
      </c>
      <c r="K7" s="85">
        <v>42742</v>
      </c>
    </row>
    <row r="8" spans="1:11" x14ac:dyDescent="0.2">
      <c r="A8" t="s">
        <v>18</v>
      </c>
      <c r="B8" s="85">
        <f>B4+39</f>
        <v>42880</v>
      </c>
      <c r="C8" s="85"/>
      <c r="D8" s="86"/>
      <c r="E8" s="87" t="s">
        <v>58</v>
      </c>
      <c r="F8" s="86" t="s">
        <v>59</v>
      </c>
      <c r="G8" s="88" t="s">
        <v>94</v>
      </c>
      <c r="H8" s="89" t="s">
        <v>60</v>
      </c>
      <c r="J8" s="89" t="s">
        <v>60</v>
      </c>
      <c r="K8" s="85">
        <v>42743</v>
      </c>
    </row>
    <row r="9" spans="1:11" x14ac:dyDescent="0.2">
      <c r="A9" t="s">
        <v>61</v>
      </c>
      <c r="B9" s="85">
        <f>B4+49</f>
        <v>42890</v>
      </c>
      <c r="C9" s="85"/>
      <c r="D9" s="86"/>
      <c r="E9" s="87" t="s">
        <v>62</v>
      </c>
      <c r="F9" s="86" t="s">
        <v>62</v>
      </c>
      <c r="G9" s="88" t="s">
        <v>95</v>
      </c>
      <c r="H9" s="91"/>
      <c r="J9" s="91"/>
      <c r="K9" s="85">
        <v>42744</v>
      </c>
    </row>
    <row r="10" spans="1:11" x14ac:dyDescent="0.2">
      <c r="A10" t="s">
        <v>17</v>
      </c>
      <c r="B10" s="85">
        <f>B9+1</f>
        <v>42891</v>
      </c>
      <c r="C10" s="85"/>
      <c r="D10" s="86"/>
      <c r="E10" s="87" t="s">
        <v>63</v>
      </c>
      <c r="F10" s="86" t="s">
        <v>63</v>
      </c>
      <c r="G10" s="88" t="s">
        <v>96</v>
      </c>
      <c r="H10" s="89" t="s">
        <v>64</v>
      </c>
      <c r="J10" s="89" t="s">
        <v>64</v>
      </c>
      <c r="K10" s="85">
        <v>42745</v>
      </c>
    </row>
    <row r="11" spans="1:11" x14ac:dyDescent="0.2">
      <c r="A11" t="s">
        <v>26</v>
      </c>
      <c r="B11" s="85">
        <f>DATE(B1,7,14)</f>
        <v>42930</v>
      </c>
      <c r="C11" s="85"/>
      <c r="E11" s="87" t="s">
        <v>65</v>
      </c>
      <c r="F11" s="86" t="s">
        <v>66</v>
      </c>
      <c r="G11" s="88" t="s">
        <v>97</v>
      </c>
      <c r="H11" s="89" t="s">
        <v>67</v>
      </c>
      <c r="J11" s="89" t="s">
        <v>67</v>
      </c>
      <c r="K11" s="85">
        <v>42746</v>
      </c>
    </row>
    <row r="12" spans="1:11" x14ac:dyDescent="0.2">
      <c r="A12" t="s">
        <v>68</v>
      </c>
      <c r="B12" s="85">
        <f>DATE(B1,8,15)</f>
        <v>42962</v>
      </c>
      <c r="C12" s="85"/>
      <c r="E12" s="92" t="s">
        <v>69</v>
      </c>
      <c r="F12" s="93" t="s">
        <v>70</v>
      </c>
      <c r="G12" s="88" t="s">
        <v>98</v>
      </c>
      <c r="H12" s="89" t="s">
        <v>71</v>
      </c>
      <c r="J12" s="89" t="s">
        <v>71</v>
      </c>
      <c r="K12" s="85">
        <v>42747</v>
      </c>
    </row>
    <row r="13" spans="1:11" x14ac:dyDescent="0.2">
      <c r="A13" t="s">
        <v>72</v>
      </c>
      <c r="B13" s="85">
        <f>DATE(B1,11,1)</f>
        <v>43040</v>
      </c>
      <c r="C13" s="85"/>
      <c r="E13" s="92" t="s">
        <v>73</v>
      </c>
      <c r="F13" s="93" t="s">
        <v>70</v>
      </c>
      <c r="G13" s="88" t="s">
        <v>99</v>
      </c>
      <c r="H13" s="89" t="s">
        <v>74</v>
      </c>
      <c r="J13" s="89" t="s">
        <v>74</v>
      </c>
      <c r="K13" s="85">
        <v>42748</v>
      </c>
    </row>
    <row r="14" spans="1:11" x14ac:dyDescent="0.2">
      <c r="A14" t="s">
        <v>75</v>
      </c>
      <c r="B14" s="85">
        <f>DATE(B1,11,11)</f>
        <v>43050</v>
      </c>
      <c r="C14" s="85"/>
      <c r="E14" s="92" t="s">
        <v>69</v>
      </c>
      <c r="F14" s="93" t="s">
        <v>70</v>
      </c>
      <c r="G14" s="88" t="s">
        <v>76</v>
      </c>
      <c r="H14" s="89" t="s">
        <v>77</v>
      </c>
      <c r="J14" s="89" t="s">
        <v>77</v>
      </c>
      <c r="K14" s="85">
        <v>42749</v>
      </c>
    </row>
    <row r="15" spans="1:11" x14ac:dyDescent="0.2">
      <c r="A15" t="s">
        <v>21</v>
      </c>
      <c r="B15" s="85">
        <f>DATE(B1,12,25)</f>
        <v>43094</v>
      </c>
      <c r="G15" s="88" t="s">
        <v>78</v>
      </c>
      <c r="H15" s="89" t="s">
        <v>79</v>
      </c>
      <c r="J15" s="89" t="s">
        <v>79</v>
      </c>
      <c r="K15" s="85">
        <v>42750</v>
      </c>
    </row>
    <row r="16" spans="1:11" x14ac:dyDescent="0.2">
      <c r="G16" s="88" t="s">
        <v>80</v>
      </c>
      <c r="H16" s="89" t="s">
        <v>81</v>
      </c>
      <c r="J16" s="89" t="s">
        <v>81</v>
      </c>
      <c r="K16" s="85">
        <v>42751</v>
      </c>
    </row>
    <row r="17" spans="3:11" x14ac:dyDescent="0.2">
      <c r="G17" s="88" t="s">
        <v>82</v>
      </c>
      <c r="H17" s="89" t="s">
        <v>83</v>
      </c>
      <c r="J17" s="89" t="s">
        <v>83</v>
      </c>
      <c r="K17" s="85">
        <v>42752</v>
      </c>
    </row>
    <row r="18" spans="3:11" x14ac:dyDescent="0.2">
      <c r="H18" s="89" t="s">
        <v>84</v>
      </c>
      <c r="J18" s="89" t="s">
        <v>84</v>
      </c>
      <c r="K18" s="85">
        <v>42753</v>
      </c>
    </row>
    <row r="19" spans="3:11" x14ac:dyDescent="0.2">
      <c r="H19" s="89" t="s">
        <v>85</v>
      </c>
      <c r="J19" s="89" t="s">
        <v>85</v>
      </c>
      <c r="K19" s="85">
        <v>42754</v>
      </c>
    </row>
    <row r="20" spans="3:11" x14ac:dyDescent="0.2">
      <c r="H20" s="89" t="s">
        <v>86</v>
      </c>
      <c r="J20" s="89" t="s">
        <v>86</v>
      </c>
      <c r="K20" s="85">
        <v>42755</v>
      </c>
    </row>
    <row r="21" spans="3:11" x14ac:dyDescent="0.2">
      <c r="H21" s="89" t="s">
        <v>87</v>
      </c>
      <c r="J21" s="89" t="s">
        <v>87</v>
      </c>
      <c r="K21" s="85">
        <v>42756</v>
      </c>
    </row>
    <row r="22" spans="3:11" x14ac:dyDescent="0.2">
      <c r="H22" s="89"/>
      <c r="J22" s="89"/>
      <c r="K22" s="85">
        <v>42757</v>
      </c>
    </row>
    <row r="23" spans="3:11" x14ac:dyDescent="0.2">
      <c r="H23" s="93"/>
      <c r="J23" s="93"/>
      <c r="K23" s="85">
        <v>42758</v>
      </c>
    </row>
    <row r="24" spans="3:11" x14ac:dyDescent="0.2">
      <c r="C24" s="88" t="s">
        <v>100</v>
      </c>
      <c r="H24" s="93"/>
      <c r="J24" s="93"/>
      <c r="K24" s="85">
        <v>42759</v>
      </c>
    </row>
    <row r="25" spans="3:11" x14ac:dyDescent="0.2">
      <c r="H25" s="93"/>
      <c r="J25" s="93"/>
      <c r="K25" s="85">
        <v>42760</v>
      </c>
    </row>
    <row r="26" spans="3:11" x14ac:dyDescent="0.2">
      <c r="H26" s="93"/>
      <c r="J26" s="93"/>
      <c r="K26" s="85">
        <v>42761</v>
      </c>
    </row>
    <row r="27" spans="3:11" x14ac:dyDescent="0.2">
      <c r="H27" s="93"/>
      <c r="J27" s="93"/>
      <c r="K27" s="85">
        <v>42762</v>
      </c>
    </row>
    <row r="28" spans="3:11" x14ac:dyDescent="0.2">
      <c r="H28" s="93"/>
      <c r="J28" s="93"/>
      <c r="K28" s="85">
        <v>42763</v>
      </c>
    </row>
    <row r="29" spans="3:11" x14ac:dyDescent="0.2">
      <c r="H29" s="93"/>
      <c r="J29" s="93"/>
      <c r="K29" s="85">
        <v>42764</v>
      </c>
    </row>
    <row r="30" spans="3:11" x14ac:dyDescent="0.2">
      <c r="H30" s="93"/>
      <c r="J30" s="93"/>
      <c r="K30" s="85">
        <v>42765</v>
      </c>
    </row>
    <row r="31" spans="3:11" x14ac:dyDescent="0.2">
      <c r="H31" s="94"/>
      <c r="J31" s="94"/>
      <c r="K31" s="85">
        <v>42766</v>
      </c>
    </row>
    <row r="32" spans="3:11" x14ac:dyDescent="0.2">
      <c r="H32" s="94"/>
      <c r="J32" s="94"/>
      <c r="K32" s="85">
        <v>42767</v>
      </c>
    </row>
    <row r="33" spans="8:11" x14ac:dyDescent="0.2">
      <c r="H33" s="94"/>
      <c r="J33" s="94"/>
      <c r="K33" s="85">
        <v>42768</v>
      </c>
    </row>
    <row r="34" spans="8:11" x14ac:dyDescent="0.2">
      <c r="H34" s="94"/>
      <c r="J34" s="94"/>
      <c r="K34" s="85">
        <v>42769</v>
      </c>
    </row>
    <row r="35" spans="8:11" x14ac:dyDescent="0.2">
      <c r="H35" s="94"/>
      <c r="J35" s="94"/>
      <c r="K35" s="85">
        <v>42770</v>
      </c>
    </row>
    <row r="36" spans="8:11" x14ac:dyDescent="0.2">
      <c r="H36" s="94"/>
      <c r="J36" s="94"/>
      <c r="K36" s="85">
        <v>42771</v>
      </c>
    </row>
    <row r="37" spans="8:11" x14ac:dyDescent="0.2">
      <c r="H37" s="94"/>
      <c r="J37" s="94"/>
      <c r="K37" s="85">
        <v>42772</v>
      </c>
    </row>
    <row r="38" spans="8:11" x14ac:dyDescent="0.2">
      <c r="H38" s="94"/>
      <c r="J38" s="94"/>
      <c r="K38" s="85">
        <v>42773</v>
      </c>
    </row>
    <row r="39" spans="8:11" x14ac:dyDescent="0.2">
      <c r="H39" s="94"/>
      <c r="J39" s="94"/>
      <c r="K39" s="85">
        <v>42774</v>
      </c>
    </row>
    <row r="40" spans="8:11" x14ac:dyDescent="0.2">
      <c r="H40" s="94"/>
      <c r="J40" s="94"/>
      <c r="K40" s="85">
        <v>42775</v>
      </c>
    </row>
    <row r="41" spans="8:11" x14ac:dyDescent="0.2">
      <c r="H41" s="94"/>
      <c r="J41" s="94"/>
      <c r="K41" s="85">
        <v>42776</v>
      </c>
    </row>
    <row r="42" spans="8:11" x14ac:dyDescent="0.2">
      <c r="H42" s="94"/>
      <c r="J42" s="94"/>
      <c r="K42" s="85">
        <v>42777</v>
      </c>
    </row>
    <row r="43" spans="8:11" x14ac:dyDescent="0.2">
      <c r="H43" s="94"/>
      <c r="J43" s="94"/>
      <c r="K43" s="85">
        <v>42778</v>
      </c>
    </row>
    <row r="44" spans="8:11" x14ac:dyDescent="0.2">
      <c r="H44" s="94"/>
      <c r="J44" s="94"/>
      <c r="K44" s="85">
        <v>42779</v>
      </c>
    </row>
    <row r="45" spans="8:11" x14ac:dyDescent="0.2">
      <c r="H45" s="94"/>
      <c r="J45" s="94"/>
      <c r="K45" s="85">
        <v>42780</v>
      </c>
    </row>
    <row r="46" spans="8:11" x14ac:dyDescent="0.2">
      <c r="H46" s="94"/>
      <c r="J46" s="94"/>
      <c r="K46" s="85">
        <v>42781</v>
      </c>
    </row>
    <row r="47" spans="8:11" x14ac:dyDescent="0.2">
      <c r="H47" s="94"/>
      <c r="J47" s="94"/>
      <c r="K47" s="85">
        <v>42782</v>
      </c>
    </row>
    <row r="48" spans="8:11" x14ac:dyDescent="0.2">
      <c r="H48" s="94"/>
      <c r="J48" s="94"/>
      <c r="K48" s="85">
        <v>42783</v>
      </c>
    </row>
    <row r="49" spans="8:11" x14ac:dyDescent="0.2">
      <c r="H49" s="94"/>
      <c r="J49" s="94"/>
      <c r="K49" s="85">
        <v>42784</v>
      </c>
    </row>
    <row r="50" spans="8:11" x14ac:dyDescent="0.2">
      <c r="H50" s="94"/>
      <c r="J50" s="94"/>
      <c r="K50" s="85">
        <v>42785</v>
      </c>
    </row>
    <row r="51" spans="8:11" x14ac:dyDescent="0.2">
      <c r="H51" s="94"/>
      <c r="J51" s="94"/>
      <c r="K51" s="85">
        <v>42786</v>
      </c>
    </row>
    <row r="52" spans="8:11" x14ac:dyDescent="0.2">
      <c r="H52" s="94"/>
      <c r="J52" s="94"/>
      <c r="K52" s="85">
        <v>42787</v>
      </c>
    </row>
    <row r="53" spans="8:11" x14ac:dyDescent="0.2">
      <c r="H53" s="94"/>
      <c r="J53" s="94"/>
      <c r="K53" s="85">
        <v>42788</v>
      </c>
    </row>
    <row r="54" spans="8:11" x14ac:dyDescent="0.2">
      <c r="H54" s="94"/>
      <c r="J54" s="94"/>
      <c r="K54" s="85">
        <v>42789</v>
      </c>
    </row>
    <row r="55" spans="8:11" x14ac:dyDescent="0.2">
      <c r="H55" s="94"/>
      <c r="J55" s="94"/>
      <c r="K55" s="85">
        <v>42790</v>
      </c>
    </row>
    <row r="56" spans="8:11" x14ac:dyDescent="0.2">
      <c r="H56" s="94"/>
      <c r="J56" s="94"/>
      <c r="K56" s="85">
        <v>42791</v>
      </c>
    </row>
    <row r="57" spans="8:11" x14ac:dyDescent="0.2">
      <c r="H57" s="94"/>
      <c r="J57" s="94"/>
      <c r="K57" s="85">
        <v>42792</v>
      </c>
    </row>
    <row r="58" spans="8:11" x14ac:dyDescent="0.2">
      <c r="H58" s="94"/>
      <c r="J58" s="94"/>
      <c r="K58" s="85">
        <v>42793</v>
      </c>
    </row>
    <row r="59" spans="8:11" x14ac:dyDescent="0.2">
      <c r="H59" s="94"/>
      <c r="J59" s="94"/>
      <c r="K59" s="85">
        <v>42794</v>
      </c>
    </row>
    <row r="60" spans="8:11" x14ac:dyDescent="0.2">
      <c r="H60" s="94"/>
      <c r="J60" s="94"/>
      <c r="K60" s="85">
        <v>42795</v>
      </c>
    </row>
    <row r="61" spans="8:11" x14ac:dyDescent="0.2">
      <c r="H61" s="94"/>
      <c r="J61" s="94"/>
      <c r="K61" s="85">
        <v>42796</v>
      </c>
    </row>
    <row r="62" spans="8:11" x14ac:dyDescent="0.2">
      <c r="H62" s="94"/>
      <c r="J62" s="94"/>
      <c r="K62" s="85">
        <v>42797</v>
      </c>
    </row>
    <row r="63" spans="8:11" x14ac:dyDescent="0.2">
      <c r="H63" s="94"/>
      <c r="J63" s="94"/>
      <c r="K63" s="85">
        <v>42798</v>
      </c>
    </row>
    <row r="64" spans="8:11" x14ac:dyDescent="0.2">
      <c r="H64" s="94"/>
      <c r="J64" s="94"/>
      <c r="K64" s="85">
        <v>42799</v>
      </c>
    </row>
    <row r="65" spans="8:11" x14ac:dyDescent="0.2">
      <c r="H65" s="94"/>
      <c r="J65" s="94"/>
      <c r="K65" s="85">
        <v>42800</v>
      </c>
    </row>
    <row r="66" spans="8:11" x14ac:dyDescent="0.2">
      <c r="H66" s="94"/>
      <c r="J66" s="94"/>
      <c r="K66" s="85">
        <v>42801</v>
      </c>
    </row>
    <row r="67" spans="8:11" x14ac:dyDescent="0.2">
      <c r="H67" s="94"/>
      <c r="J67" s="94"/>
      <c r="K67" s="85">
        <v>42802</v>
      </c>
    </row>
    <row r="68" spans="8:11" x14ac:dyDescent="0.2">
      <c r="H68" s="94"/>
      <c r="J68" s="94"/>
      <c r="K68" s="85">
        <v>42803</v>
      </c>
    </row>
    <row r="69" spans="8:11" x14ac:dyDescent="0.2">
      <c r="H69" s="94"/>
      <c r="J69" s="94"/>
      <c r="K69" s="85">
        <v>42804</v>
      </c>
    </row>
    <row r="70" spans="8:11" x14ac:dyDescent="0.2">
      <c r="H70" s="94"/>
      <c r="J70" s="94"/>
      <c r="K70" s="85">
        <v>42805</v>
      </c>
    </row>
    <row r="71" spans="8:11" x14ac:dyDescent="0.2">
      <c r="H71" s="94"/>
      <c r="J71" s="94"/>
      <c r="K71" s="85">
        <v>42806</v>
      </c>
    </row>
    <row r="72" spans="8:11" x14ac:dyDescent="0.2">
      <c r="H72" s="94"/>
      <c r="J72" s="94"/>
      <c r="K72" s="85">
        <v>42807</v>
      </c>
    </row>
    <row r="73" spans="8:11" x14ac:dyDescent="0.2">
      <c r="H73" s="94"/>
      <c r="J73" s="94"/>
      <c r="K73" s="85">
        <v>42808</v>
      </c>
    </row>
    <row r="74" spans="8:11" x14ac:dyDescent="0.2">
      <c r="H74" s="94"/>
      <c r="J74" s="94"/>
      <c r="K74" s="85">
        <v>42809</v>
      </c>
    </row>
    <row r="75" spans="8:11" x14ac:dyDescent="0.2">
      <c r="H75" s="94"/>
      <c r="J75" s="94"/>
      <c r="K75" s="85">
        <v>42810</v>
      </c>
    </row>
    <row r="76" spans="8:11" x14ac:dyDescent="0.2">
      <c r="H76" s="94"/>
      <c r="J76" s="94"/>
      <c r="K76" s="85">
        <v>42811</v>
      </c>
    </row>
    <row r="77" spans="8:11" x14ac:dyDescent="0.2">
      <c r="H77" s="94"/>
      <c r="J77" s="94"/>
      <c r="K77" s="85">
        <v>42812</v>
      </c>
    </row>
    <row r="78" spans="8:11" x14ac:dyDescent="0.2">
      <c r="H78" s="94"/>
      <c r="J78" s="94"/>
      <c r="K78" s="85">
        <v>42813</v>
      </c>
    </row>
    <row r="79" spans="8:11" x14ac:dyDescent="0.2">
      <c r="H79" s="94"/>
      <c r="J79" s="94"/>
      <c r="K79" s="85">
        <v>42814</v>
      </c>
    </row>
    <row r="80" spans="8:11" x14ac:dyDescent="0.2">
      <c r="H80" s="94"/>
      <c r="J80" s="94"/>
      <c r="K80" s="85">
        <v>42815</v>
      </c>
    </row>
    <row r="81" spans="8:11" x14ac:dyDescent="0.2">
      <c r="H81" s="94"/>
      <c r="J81" s="94"/>
      <c r="K81" s="85">
        <v>42816</v>
      </c>
    </row>
    <row r="82" spans="8:11" x14ac:dyDescent="0.2">
      <c r="H82" s="94"/>
      <c r="J82" s="94"/>
      <c r="K82" s="85">
        <v>42817</v>
      </c>
    </row>
    <row r="83" spans="8:11" x14ac:dyDescent="0.2">
      <c r="H83" s="94"/>
      <c r="J83" s="94"/>
      <c r="K83" s="85">
        <v>42818</v>
      </c>
    </row>
    <row r="84" spans="8:11" x14ac:dyDescent="0.2">
      <c r="H84" s="94"/>
      <c r="J84" s="94"/>
      <c r="K84" s="85">
        <v>42819</v>
      </c>
    </row>
    <row r="85" spans="8:11" x14ac:dyDescent="0.2">
      <c r="H85" s="94"/>
      <c r="J85" s="94"/>
      <c r="K85" s="85">
        <v>42820</v>
      </c>
    </row>
    <row r="86" spans="8:11" x14ac:dyDescent="0.2">
      <c r="H86" s="94"/>
      <c r="J86" s="94"/>
      <c r="K86" s="85">
        <v>42821</v>
      </c>
    </row>
    <row r="87" spans="8:11" x14ac:dyDescent="0.2">
      <c r="H87" s="94"/>
      <c r="J87" s="94"/>
      <c r="K87" s="85">
        <v>42822</v>
      </c>
    </row>
    <row r="88" spans="8:11" x14ac:dyDescent="0.2">
      <c r="H88" s="94"/>
      <c r="J88" s="94"/>
      <c r="K88" s="85">
        <v>42823</v>
      </c>
    </row>
    <row r="89" spans="8:11" x14ac:dyDescent="0.2">
      <c r="H89" s="94"/>
      <c r="J89" s="94"/>
      <c r="K89" s="85">
        <v>42824</v>
      </c>
    </row>
    <row r="90" spans="8:11" x14ac:dyDescent="0.2">
      <c r="H90" s="94"/>
      <c r="J90" s="94"/>
      <c r="K90" s="85">
        <v>42825</v>
      </c>
    </row>
    <row r="91" spans="8:11" x14ac:dyDescent="0.2">
      <c r="H91" s="94"/>
      <c r="J91" s="94"/>
      <c r="K91" s="85">
        <v>42826</v>
      </c>
    </row>
    <row r="92" spans="8:11" x14ac:dyDescent="0.2">
      <c r="H92" s="94"/>
      <c r="J92" s="94"/>
      <c r="K92" s="85">
        <v>42827</v>
      </c>
    </row>
    <row r="93" spans="8:11" x14ac:dyDescent="0.2">
      <c r="H93" s="94"/>
      <c r="J93" s="94"/>
      <c r="K93" s="85">
        <v>42828</v>
      </c>
    </row>
    <row r="94" spans="8:11" x14ac:dyDescent="0.2">
      <c r="H94" s="94"/>
      <c r="J94" s="94"/>
      <c r="K94" s="85">
        <v>42829</v>
      </c>
    </row>
    <row r="95" spans="8:11" x14ac:dyDescent="0.2">
      <c r="H95" s="94"/>
      <c r="J95" s="94"/>
      <c r="K95" s="85">
        <v>42830</v>
      </c>
    </row>
    <row r="96" spans="8:11" x14ac:dyDescent="0.2">
      <c r="H96" s="94"/>
      <c r="J96" s="94"/>
      <c r="K96" s="85">
        <v>42831</v>
      </c>
    </row>
    <row r="97" spans="8:11" x14ac:dyDescent="0.2">
      <c r="H97" s="94"/>
      <c r="J97" s="94"/>
      <c r="K97" s="85">
        <v>42832</v>
      </c>
    </row>
    <row r="98" spans="8:11" x14ac:dyDescent="0.2">
      <c r="H98" s="94"/>
      <c r="J98" s="94"/>
      <c r="K98" s="85">
        <v>42833</v>
      </c>
    </row>
    <row r="99" spans="8:11" x14ac:dyDescent="0.2">
      <c r="H99" s="94"/>
      <c r="J99" s="94"/>
      <c r="K99" s="85">
        <v>42834</v>
      </c>
    </row>
    <row r="100" spans="8:11" x14ac:dyDescent="0.2">
      <c r="H100" s="94"/>
      <c r="J100" s="94"/>
      <c r="K100" s="85">
        <v>42835</v>
      </c>
    </row>
    <row r="101" spans="8:11" x14ac:dyDescent="0.2">
      <c r="H101" s="94"/>
      <c r="J101" s="94"/>
      <c r="K101" s="85">
        <v>42836</v>
      </c>
    </row>
    <row r="102" spans="8:11" x14ac:dyDescent="0.2">
      <c r="H102" s="94"/>
      <c r="J102" s="94"/>
      <c r="K102" s="85">
        <v>42837</v>
      </c>
    </row>
    <row r="103" spans="8:11" x14ac:dyDescent="0.2">
      <c r="H103" s="94"/>
      <c r="J103" s="94"/>
      <c r="K103" s="85">
        <v>42838</v>
      </c>
    </row>
    <row r="104" spans="8:11" x14ac:dyDescent="0.2">
      <c r="H104" s="94"/>
      <c r="J104" s="94"/>
      <c r="K104" s="85">
        <v>42839</v>
      </c>
    </row>
    <row r="105" spans="8:11" x14ac:dyDescent="0.2">
      <c r="H105" s="94"/>
      <c r="J105" s="94"/>
      <c r="K105" s="85">
        <v>42840</v>
      </c>
    </row>
    <row r="106" spans="8:11" x14ac:dyDescent="0.2">
      <c r="H106" s="94"/>
      <c r="J106" s="94"/>
      <c r="K106" s="85">
        <v>42841</v>
      </c>
    </row>
    <row r="107" spans="8:11" x14ac:dyDescent="0.2">
      <c r="H107" s="94"/>
      <c r="J107" s="94"/>
      <c r="K107" s="85">
        <v>42842</v>
      </c>
    </row>
    <row r="108" spans="8:11" x14ac:dyDescent="0.2">
      <c r="H108" s="94"/>
      <c r="J108" s="94"/>
      <c r="K108" s="85">
        <v>42843</v>
      </c>
    </row>
    <row r="109" spans="8:11" x14ac:dyDescent="0.2">
      <c r="H109" s="94"/>
      <c r="J109" s="94"/>
      <c r="K109" s="85">
        <v>42844</v>
      </c>
    </row>
    <row r="110" spans="8:11" x14ac:dyDescent="0.2">
      <c r="H110" s="94"/>
      <c r="J110" s="94"/>
      <c r="K110" s="85">
        <v>42845</v>
      </c>
    </row>
    <row r="111" spans="8:11" x14ac:dyDescent="0.2">
      <c r="H111" s="94"/>
      <c r="J111" s="94"/>
      <c r="K111" s="85">
        <v>42846</v>
      </c>
    </row>
    <row r="112" spans="8:11" x14ac:dyDescent="0.2">
      <c r="H112" s="94"/>
      <c r="J112" s="94"/>
      <c r="K112" s="85">
        <v>42847</v>
      </c>
    </row>
    <row r="113" spans="11:11" x14ac:dyDescent="0.2">
      <c r="K113" s="85">
        <v>42848</v>
      </c>
    </row>
    <row r="114" spans="11:11" x14ac:dyDescent="0.2">
      <c r="K114" s="85">
        <v>42849</v>
      </c>
    </row>
    <row r="115" spans="11:11" x14ac:dyDescent="0.2">
      <c r="K115" s="85">
        <v>42850</v>
      </c>
    </row>
    <row r="116" spans="11:11" x14ac:dyDescent="0.2">
      <c r="K116" s="85">
        <v>42851</v>
      </c>
    </row>
    <row r="117" spans="11:11" x14ac:dyDescent="0.2">
      <c r="K117" s="85">
        <v>42852</v>
      </c>
    </row>
    <row r="118" spans="11:11" x14ac:dyDescent="0.2">
      <c r="K118" s="85">
        <v>42853</v>
      </c>
    </row>
    <row r="119" spans="11:11" x14ac:dyDescent="0.2">
      <c r="K119" s="85">
        <v>42854</v>
      </c>
    </row>
    <row r="120" spans="11:11" x14ac:dyDescent="0.2">
      <c r="K120" s="85">
        <v>42855</v>
      </c>
    </row>
    <row r="121" spans="11:11" x14ac:dyDescent="0.2">
      <c r="K121" s="85">
        <v>42856</v>
      </c>
    </row>
    <row r="122" spans="11:11" x14ac:dyDescent="0.2">
      <c r="K122" s="85">
        <v>42857</v>
      </c>
    </row>
    <row r="123" spans="11:11" x14ac:dyDescent="0.2">
      <c r="K123" s="85">
        <v>42858</v>
      </c>
    </row>
    <row r="124" spans="11:11" x14ac:dyDescent="0.2">
      <c r="K124" s="85">
        <v>42859</v>
      </c>
    </row>
    <row r="125" spans="11:11" x14ac:dyDescent="0.2">
      <c r="K125" s="85">
        <v>42860</v>
      </c>
    </row>
    <row r="126" spans="11:11" x14ac:dyDescent="0.2">
      <c r="K126" s="85">
        <v>42861</v>
      </c>
    </row>
    <row r="127" spans="11:11" x14ac:dyDescent="0.2">
      <c r="K127" s="85">
        <v>42862</v>
      </c>
    </row>
    <row r="128" spans="11:11" x14ac:dyDescent="0.2">
      <c r="K128" s="85">
        <v>42863</v>
      </c>
    </row>
    <row r="129" spans="11:11" x14ac:dyDescent="0.2">
      <c r="K129" s="85">
        <v>42864</v>
      </c>
    </row>
    <row r="130" spans="11:11" x14ac:dyDescent="0.2">
      <c r="K130" s="85">
        <v>42865</v>
      </c>
    </row>
    <row r="131" spans="11:11" x14ac:dyDescent="0.2">
      <c r="K131" s="85">
        <v>42866</v>
      </c>
    </row>
    <row r="132" spans="11:11" x14ac:dyDescent="0.2">
      <c r="K132" s="85">
        <v>42867</v>
      </c>
    </row>
    <row r="133" spans="11:11" x14ac:dyDescent="0.2">
      <c r="K133" s="85">
        <v>42868</v>
      </c>
    </row>
    <row r="134" spans="11:11" x14ac:dyDescent="0.2">
      <c r="K134" s="85">
        <v>42869</v>
      </c>
    </row>
    <row r="135" spans="11:11" x14ac:dyDescent="0.2">
      <c r="K135" s="85">
        <v>42870</v>
      </c>
    </row>
    <row r="136" spans="11:11" x14ac:dyDescent="0.2">
      <c r="K136" s="85">
        <v>42871</v>
      </c>
    </row>
    <row r="137" spans="11:11" x14ac:dyDescent="0.2">
      <c r="K137" s="85">
        <v>42872</v>
      </c>
    </row>
    <row r="138" spans="11:11" x14ac:dyDescent="0.2">
      <c r="K138" s="85">
        <v>42873</v>
      </c>
    </row>
    <row r="139" spans="11:11" x14ac:dyDescent="0.2">
      <c r="K139" s="85">
        <v>42874</v>
      </c>
    </row>
    <row r="140" spans="11:11" x14ac:dyDescent="0.2">
      <c r="K140" s="85">
        <v>42875</v>
      </c>
    </row>
    <row r="141" spans="11:11" x14ac:dyDescent="0.2">
      <c r="K141" s="85">
        <v>42876</v>
      </c>
    </row>
    <row r="142" spans="11:11" x14ac:dyDescent="0.2">
      <c r="K142" s="85">
        <v>42877</v>
      </c>
    </row>
    <row r="143" spans="11:11" x14ac:dyDescent="0.2">
      <c r="K143" s="85">
        <v>42878</v>
      </c>
    </row>
    <row r="144" spans="11:11" x14ac:dyDescent="0.2">
      <c r="K144" s="85">
        <v>42879</v>
      </c>
    </row>
    <row r="145" spans="11:11" x14ac:dyDescent="0.2">
      <c r="K145" s="85">
        <v>42880</v>
      </c>
    </row>
    <row r="146" spans="11:11" x14ac:dyDescent="0.2">
      <c r="K146" s="85">
        <v>42881</v>
      </c>
    </row>
    <row r="147" spans="11:11" x14ac:dyDescent="0.2">
      <c r="K147" s="85">
        <v>42882</v>
      </c>
    </row>
    <row r="148" spans="11:11" x14ac:dyDescent="0.2">
      <c r="K148" s="85">
        <v>42883</v>
      </c>
    </row>
    <row r="149" spans="11:11" x14ac:dyDescent="0.2">
      <c r="K149" s="85">
        <v>42884</v>
      </c>
    </row>
    <row r="150" spans="11:11" x14ac:dyDescent="0.2">
      <c r="K150" s="85">
        <v>42885</v>
      </c>
    </row>
    <row r="151" spans="11:11" x14ac:dyDescent="0.2">
      <c r="K151" s="85">
        <v>42886</v>
      </c>
    </row>
    <row r="152" spans="11:11" x14ac:dyDescent="0.2">
      <c r="K152" s="85">
        <v>42887</v>
      </c>
    </row>
    <row r="153" spans="11:11" x14ac:dyDescent="0.2">
      <c r="K153" s="85">
        <v>42888</v>
      </c>
    </row>
    <row r="154" spans="11:11" x14ac:dyDescent="0.2">
      <c r="K154" s="85">
        <v>42889</v>
      </c>
    </row>
    <row r="155" spans="11:11" x14ac:dyDescent="0.2">
      <c r="K155" s="85">
        <v>42890</v>
      </c>
    </row>
    <row r="156" spans="11:11" x14ac:dyDescent="0.2">
      <c r="K156" s="85">
        <v>42891</v>
      </c>
    </row>
    <row r="157" spans="11:11" x14ac:dyDescent="0.2">
      <c r="K157" s="85">
        <v>42892</v>
      </c>
    </row>
    <row r="158" spans="11:11" x14ac:dyDescent="0.2">
      <c r="K158" s="85">
        <v>42893</v>
      </c>
    </row>
    <row r="159" spans="11:11" x14ac:dyDescent="0.2">
      <c r="K159" s="85">
        <v>42894</v>
      </c>
    </row>
    <row r="160" spans="11:11" x14ac:dyDescent="0.2">
      <c r="K160" s="85">
        <v>42895</v>
      </c>
    </row>
    <row r="161" spans="11:11" x14ac:dyDescent="0.2">
      <c r="K161" s="85">
        <v>42896</v>
      </c>
    </row>
    <row r="162" spans="11:11" x14ac:dyDescent="0.2">
      <c r="K162" s="85">
        <v>42897</v>
      </c>
    </row>
    <row r="163" spans="11:11" x14ac:dyDescent="0.2">
      <c r="K163" s="85">
        <v>42898</v>
      </c>
    </row>
    <row r="164" spans="11:11" x14ac:dyDescent="0.2">
      <c r="K164" s="85">
        <v>42899</v>
      </c>
    </row>
    <row r="165" spans="11:11" x14ac:dyDescent="0.2">
      <c r="K165" s="85">
        <v>42900</v>
      </c>
    </row>
    <row r="166" spans="11:11" x14ac:dyDescent="0.2">
      <c r="K166" s="85">
        <v>42901</v>
      </c>
    </row>
    <row r="167" spans="11:11" x14ac:dyDescent="0.2">
      <c r="K167" s="85">
        <v>42902</v>
      </c>
    </row>
    <row r="168" spans="11:11" x14ac:dyDescent="0.2">
      <c r="K168" s="85">
        <v>42903</v>
      </c>
    </row>
    <row r="169" spans="11:11" x14ac:dyDescent="0.2">
      <c r="K169" s="85">
        <v>42904</v>
      </c>
    </row>
    <row r="170" spans="11:11" x14ac:dyDescent="0.2">
      <c r="K170" s="85">
        <v>42905</v>
      </c>
    </row>
    <row r="171" spans="11:11" x14ac:dyDescent="0.2">
      <c r="K171" s="85">
        <v>42906</v>
      </c>
    </row>
    <row r="172" spans="11:11" x14ac:dyDescent="0.2">
      <c r="K172" s="85">
        <v>42907</v>
      </c>
    </row>
    <row r="173" spans="11:11" x14ac:dyDescent="0.2">
      <c r="K173" s="85">
        <v>42908</v>
      </c>
    </row>
    <row r="174" spans="11:11" x14ac:dyDescent="0.2">
      <c r="K174" s="85">
        <v>42909</v>
      </c>
    </row>
    <row r="175" spans="11:11" x14ac:dyDescent="0.2">
      <c r="K175" s="85">
        <v>42910</v>
      </c>
    </row>
    <row r="176" spans="11:11" x14ac:dyDescent="0.2">
      <c r="K176" s="85">
        <v>42911</v>
      </c>
    </row>
    <row r="177" spans="11:11" x14ac:dyDescent="0.2">
      <c r="K177" s="85">
        <v>42912</v>
      </c>
    </row>
    <row r="178" spans="11:11" x14ac:dyDescent="0.2">
      <c r="K178" s="85">
        <v>42913</v>
      </c>
    </row>
    <row r="179" spans="11:11" x14ac:dyDescent="0.2">
      <c r="K179" s="85">
        <v>42914</v>
      </c>
    </row>
    <row r="180" spans="11:11" x14ac:dyDescent="0.2">
      <c r="K180" s="85">
        <v>42915</v>
      </c>
    </row>
    <row r="181" spans="11:11" x14ac:dyDescent="0.2">
      <c r="K181" s="85">
        <v>42916</v>
      </c>
    </row>
    <row r="182" spans="11:11" x14ac:dyDescent="0.2">
      <c r="K182" s="85">
        <v>42917</v>
      </c>
    </row>
    <row r="183" spans="11:11" x14ac:dyDescent="0.2">
      <c r="K183" s="85">
        <v>42918</v>
      </c>
    </row>
    <row r="184" spans="11:11" x14ac:dyDescent="0.2">
      <c r="K184" s="85">
        <v>42919</v>
      </c>
    </row>
    <row r="185" spans="11:11" x14ac:dyDescent="0.2">
      <c r="K185" s="85">
        <v>42920</v>
      </c>
    </row>
    <row r="186" spans="11:11" x14ac:dyDescent="0.2">
      <c r="K186" s="85">
        <v>42921</v>
      </c>
    </row>
    <row r="187" spans="11:11" x14ac:dyDescent="0.2">
      <c r="K187" s="85">
        <v>42922</v>
      </c>
    </row>
    <row r="188" spans="11:11" x14ac:dyDescent="0.2">
      <c r="K188" s="85">
        <v>42923</v>
      </c>
    </row>
    <row r="189" spans="11:11" x14ac:dyDescent="0.2">
      <c r="K189" s="85">
        <v>42924</v>
      </c>
    </row>
    <row r="190" spans="11:11" x14ac:dyDescent="0.2">
      <c r="K190" s="85">
        <v>42925</v>
      </c>
    </row>
    <row r="191" spans="11:11" x14ac:dyDescent="0.2">
      <c r="K191" s="85">
        <v>42926</v>
      </c>
    </row>
    <row r="192" spans="11:11" x14ac:dyDescent="0.2">
      <c r="K192" s="85">
        <v>42927</v>
      </c>
    </row>
    <row r="193" spans="11:11" x14ac:dyDescent="0.2">
      <c r="K193" s="85">
        <v>42928</v>
      </c>
    </row>
    <row r="194" spans="11:11" x14ac:dyDescent="0.2">
      <c r="K194" s="85">
        <v>42929</v>
      </c>
    </row>
    <row r="195" spans="11:11" x14ac:dyDescent="0.2">
      <c r="K195" s="85">
        <v>42930</v>
      </c>
    </row>
    <row r="196" spans="11:11" x14ac:dyDescent="0.2">
      <c r="K196" s="85">
        <v>42931</v>
      </c>
    </row>
    <row r="197" spans="11:11" x14ac:dyDescent="0.2">
      <c r="K197" s="85">
        <v>42932</v>
      </c>
    </row>
    <row r="198" spans="11:11" x14ac:dyDescent="0.2">
      <c r="K198" s="85">
        <v>42933</v>
      </c>
    </row>
    <row r="199" spans="11:11" x14ac:dyDescent="0.2">
      <c r="K199" s="85">
        <v>42934</v>
      </c>
    </row>
    <row r="200" spans="11:11" x14ac:dyDescent="0.2">
      <c r="K200" s="85">
        <v>42935</v>
      </c>
    </row>
    <row r="201" spans="11:11" x14ac:dyDescent="0.2">
      <c r="K201" s="85">
        <v>42936</v>
      </c>
    </row>
    <row r="202" spans="11:11" x14ac:dyDescent="0.2">
      <c r="K202" s="85">
        <v>42937</v>
      </c>
    </row>
    <row r="203" spans="11:11" x14ac:dyDescent="0.2">
      <c r="K203" s="85">
        <v>42938</v>
      </c>
    </row>
    <row r="204" spans="11:11" x14ac:dyDescent="0.2">
      <c r="K204" s="85">
        <v>42939</v>
      </c>
    </row>
    <row r="205" spans="11:11" x14ac:dyDescent="0.2">
      <c r="K205" s="85">
        <v>42940</v>
      </c>
    </row>
    <row r="206" spans="11:11" x14ac:dyDescent="0.2">
      <c r="K206" s="85">
        <v>42941</v>
      </c>
    </row>
    <row r="207" spans="11:11" x14ac:dyDescent="0.2">
      <c r="K207" s="85">
        <v>42942</v>
      </c>
    </row>
    <row r="208" spans="11:11" x14ac:dyDescent="0.2">
      <c r="K208" s="85">
        <v>42943</v>
      </c>
    </row>
    <row r="209" spans="11:11" x14ac:dyDescent="0.2">
      <c r="K209" s="85">
        <v>42944</v>
      </c>
    </row>
    <row r="210" spans="11:11" x14ac:dyDescent="0.2">
      <c r="K210" s="85">
        <v>42945</v>
      </c>
    </row>
    <row r="211" spans="11:11" x14ac:dyDescent="0.2">
      <c r="K211" s="85">
        <v>42946</v>
      </c>
    </row>
    <row r="212" spans="11:11" x14ac:dyDescent="0.2">
      <c r="K212" s="85">
        <v>42947</v>
      </c>
    </row>
    <row r="213" spans="11:11" x14ac:dyDescent="0.2">
      <c r="K213" s="85">
        <v>42948</v>
      </c>
    </row>
    <row r="214" spans="11:11" x14ac:dyDescent="0.2">
      <c r="K214" s="85">
        <v>42949</v>
      </c>
    </row>
    <row r="215" spans="11:11" x14ac:dyDescent="0.2">
      <c r="K215" s="85">
        <v>42950</v>
      </c>
    </row>
    <row r="216" spans="11:11" x14ac:dyDescent="0.2">
      <c r="K216" s="85">
        <v>42951</v>
      </c>
    </row>
    <row r="217" spans="11:11" x14ac:dyDescent="0.2">
      <c r="K217" s="85">
        <v>42952</v>
      </c>
    </row>
    <row r="218" spans="11:11" x14ac:dyDescent="0.2">
      <c r="K218" s="85">
        <v>42953</v>
      </c>
    </row>
    <row r="219" spans="11:11" x14ac:dyDescent="0.2">
      <c r="K219" s="85">
        <v>42954</v>
      </c>
    </row>
    <row r="220" spans="11:11" x14ac:dyDescent="0.2">
      <c r="K220" s="85">
        <v>42955</v>
      </c>
    </row>
    <row r="221" spans="11:11" x14ac:dyDescent="0.2">
      <c r="K221" s="85">
        <v>42956</v>
      </c>
    </row>
    <row r="222" spans="11:11" x14ac:dyDescent="0.2">
      <c r="K222" s="85">
        <v>42957</v>
      </c>
    </row>
    <row r="223" spans="11:11" x14ac:dyDescent="0.2">
      <c r="K223" s="85">
        <v>42958</v>
      </c>
    </row>
    <row r="224" spans="11:11" x14ac:dyDescent="0.2">
      <c r="K224" s="85">
        <v>42959</v>
      </c>
    </row>
    <row r="225" spans="11:11" x14ac:dyDescent="0.2">
      <c r="K225" s="85">
        <v>42960</v>
      </c>
    </row>
    <row r="226" spans="11:11" x14ac:dyDescent="0.2">
      <c r="K226" s="85">
        <v>42961</v>
      </c>
    </row>
    <row r="227" spans="11:11" x14ac:dyDescent="0.2">
      <c r="K227" s="85">
        <v>42962</v>
      </c>
    </row>
    <row r="228" spans="11:11" x14ac:dyDescent="0.2">
      <c r="K228" s="85">
        <v>42963</v>
      </c>
    </row>
    <row r="229" spans="11:11" x14ac:dyDescent="0.2">
      <c r="K229" s="85">
        <v>42964</v>
      </c>
    </row>
    <row r="230" spans="11:11" x14ac:dyDescent="0.2">
      <c r="K230" s="85">
        <v>42965</v>
      </c>
    </row>
    <row r="231" spans="11:11" x14ac:dyDescent="0.2">
      <c r="K231" s="85">
        <v>42966</v>
      </c>
    </row>
    <row r="232" spans="11:11" x14ac:dyDescent="0.2">
      <c r="K232" s="85">
        <v>42967</v>
      </c>
    </row>
    <row r="233" spans="11:11" x14ac:dyDescent="0.2">
      <c r="K233" s="85">
        <v>42968</v>
      </c>
    </row>
    <row r="234" spans="11:11" x14ac:dyDescent="0.2">
      <c r="K234" s="85">
        <v>42969</v>
      </c>
    </row>
    <row r="235" spans="11:11" x14ac:dyDescent="0.2">
      <c r="K235" s="85">
        <v>42970</v>
      </c>
    </row>
    <row r="236" spans="11:11" x14ac:dyDescent="0.2">
      <c r="K236" s="85">
        <v>42971</v>
      </c>
    </row>
    <row r="237" spans="11:11" x14ac:dyDescent="0.2">
      <c r="K237" s="85">
        <v>42972</v>
      </c>
    </row>
    <row r="238" spans="11:11" x14ac:dyDescent="0.2">
      <c r="K238" s="85">
        <v>42973</v>
      </c>
    </row>
    <row r="239" spans="11:11" x14ac:dyDescent="0.2">
      <c r="K239" s="85">
        <v>42974</v>
      </c>
    </row>
    <row r="240" spans="11:11" x14ac:dyDescent="0.2">
      <c r="K240" s="85">
        <v>42975</v>
      </c>
    </row>
    <row r="241" spans="11:11" x14ac:dyDescent="0.2">
      <c r="K241" s="85">
        <v>42976</v>
      </c>
    </row>
    <row r="242" spans="11:11" x14ac:dyDescent="0.2">
      <c r="K242" s="85">
        <v>42977</v>
      </c>
    </row>
    <row r="243" spans="11:11" x14ac:dyDescent="0.2">
      <c r="K243" s="85">
        <v>42978</v>
      </c>
    </row>
    <row r="244" spans="11:11" x14ac:dyDescent="0.2">
      <c r="K244" s="85">
        <v>42979</v>
      </c>
    </row>
    <row r="245" spans="11:11" x14ac:dyDescent="0.2">
      <c r="K245" s="85">
        <v>42980</v>
      </c>
    </row>
    <row r="246" spans="11:11" x14ac:dyDescent="0.2">
      <c r="K246" s="85">
        <v>42981</v>
      </c>
    </row>
    <row r="247" spans="11:11" x14ac:dyDescent="0.2">
      <c r="K247" s="85">
        <v>42982</v>
      </c>
    </row>
    <row r="248" spans="11:11" x14ac:dyDescent="0.2">
      <c r="K248" s="85">
        <v>42983</v>
      </c>
    </row>
    <row r="249" spans="11:11" x14ac:dyDescent="0.2">
      <c r="K249" s="85">
        <v>42984</v>
      </c>
    </row>
    <row r="250" spans="11:11" x14ac:dyDescent="0.2">
      <c r="K250" s="85">
        <v>42985</v>
      </c>
    </row>
    <row r="251" spans="11:11" x14ac:dyDescent="0.2">
      <c r="K251" s="85">
        <v>42986</v>
      </c>
    </row>
    <row r="252" spans="11:11" x14ac:dyDescent="0.2">
      <c r="K252" s="85">
        <v>42987</v>
      </c>
    </row>
    <row r="253" spans="11:11" x14ac:dyDescent="0.2">
      <c r="K253" s="85">
        <v>42988</v>
      </c>
    </row>
    <row r="254" spans="11:11" x14ac:dyDescent="0.2">
      <c r="K254" s="85">
        <v>42989</v>
      </c>
    </row>
    <row r="255" spans="11:11" x14ac:dyDescent="0.2">
      <c r="K255" s="85">
        <v>42990</v>
      </c>
    </row>
    <row r="256" spans="11:11" x14ac:dyDescent="0.2">
      <c r="K256" s="85">
        <v>42991</v>
      </c>
    </row>
    <row r="257" spans="11:11" x14ac:dyDescent="0.2">
      <c r="K257" s="85">
        <v>42992</v>
      </c>
    </row>
    <row r="258" spans="11:11" x14ac:dyDescent="0.2">
      <c r="K258" s="85">
        <v>42993</v>
      </c>
    </row>
    <row r="259" spans="11:11" x14ac:dyDescent="0.2">
      <c r="K259" s="85">
        <v>42994</v>
      </c>
    </row>
    <row r="260" spans="11:11" x14ac:dyDescent="0.2">
      <c r="K260" s="85">
        <v>42995</v>
      </c>
    </row>
    <row r="261" spans="11:11" x14ac:dyDescent="0.2">
      <c r="K261" s="85">
        <v>42996</v>
      </c>
    </row>
    <row r="262" spans="11:11" x14ac:dyDescent="0.2">
      <c r="K262" s="85">
        <v>42997</v>
      </c>
    </row>
    <row r="263" spans="11:11" x14ac:dyDescent="0.2">
      <c r="K263" s="85">
        <v>42998</v>
      </c>
    </row>
    <row r="264" spans="11:11" x14ac:dyDescent="0.2">
      <c r="K264" s="85">
        <v>42999</v>
      </c>
    </row>
    <row r="265" spans="11:11" x14ac:dyDescent="0.2">
      <c r="K265" s="85">
        <v>43000</v>
      </c>
    </row>
    <row r="266" spans="11:11" x14ac:dyDescent="0.2">
      <c r="K266" s="85">
        <v>43001</v>
      </c>
    </row>
    <row r="267" spans="11:11" x14ac:dyDescent="0.2">
      <c r="K267" s="85">
        <v>43002</v>
      </c>
    </row>
    <row r="268" spans="11:11" x14ac:dyDescent="0.2">
      <c r="K268" s="85">
        <v>43003</v>
      </c>
    </row>
    <row r="269" spans="11:11" x14ac:dyDescent="0.2">
      <c r="K269" s="85">
        <v>43004</v>
      </c>
    </row>
    <row r="270" spans="11:11" x14ac:dyDescent="0.2">
      <c r="K270" s="85">
        <v>43005</v>
      </c>
    </row>
    <row r="271" spans="11:11" x14ac:dyDescent="0.2">
      <c r="K271" s="85">
        <v>43006</v>
      </c>
    </row>
    <row r="272" spans="11:11" x14ac:dyDescent="0.2">
      <c r="K272" s="85">
        <v>43007</v>
      </c>
    </row>
    <row r="273" spans="11:11" x14ac:dyDescent="0.2">
      <c r="K273" s="85">
        <v>43008</v>
      </c>
    </row>
    <row r="274" spans="11:11" x14ac:dyDescent="0.2">
      <c r="K274" s="85">
        <v>43009</v>
      </c>
    </row>
    <row r="275" spans="11:11" x14ac:dyDescent="0.2">
      <c r="K275" s="85">
        <v>43010</v>
      </c>
    </row>
    <row r="276" spans="11:11" x14ac:dyDescent="0.2">
      <c r="K276" s="85">
        <v>43011</v>
      </c>
    </row>
    <row r="277" spans="11:11" x14ac:dyDescent="0.2">
      <c r="K277" s="85">
        <v>43012</v>
      </c>
    </row>
    <row r="278" spans="11:11" x14ac:dyDescent="0.2">
      <c r="K278" s="85">
        <v>43013</v>
      </c>
    </row>
    <row r="279" spans="11:11" x14ac:dyDescent="0.2">
      <c r="K279" s="85">
        <v>43014</v>
      </c>
    </row>
    <row r="280" spans="11:11" x14ac:dyDescent="0.2">
      <c r="K280" s="85">
        <v>43015</v>
      </c>
    </row>
    <row r="281" spans="11:11" x14ac:dyDescent="0.2">
      <c r="K281" s="85">
        <v>43016</v>
      </c>
    </row>
    <row r="282" spans="11:11" x14ac:dyDescent="0.2">
      <c r="K282" s="85">
        <v>43017</v>
      </c>
    </row>
    <row r="283" spans="11:11" x14ac:dyDescent="0.2">
      <c r="K283" s="85">
        <v>43018</v>
      </c>
    </row>
    <row r="284" spans="11:11" x14ac:dyDescent="0.2">
      <c r="K284" s="85">
        <v>43019</v>
      </c>
    </row>
    <row r="285" spans="11:11" x14ac:dyDescent="0.2">
      <c r="K285" s="85">
        <v>43020</v>
      </c>
    </row>
    <row r="286" spans="11:11" x14ac:dyDescent="0.2">
      <c r="K286" s="85">
        <v>43021</v>
      </c>
    </row>
    <row r="287" spans="11:11" x14ac:dyDescent="0.2">
      <c r="K287" s="85">
        <v>43022</v>
      </c>
    </row>
    <row r="288" spans="11:11" x14ac:dyDescent="0.2">
      <c r="K288" s="85">
        <v>43023</v>
      </c>
    </row>
    <row r="289" spans="11:11" x14ac:dyDescent="0.2">
      <c r="K289" s="85">
        <v>43024</v>
      </c>
    </row>
    <row r="290" spans="11:11" x14ac:dyDescent="0.2">
      <c r="K290" s="85">
        <v>43025</v>
      </c>
    </row>
    <row r="291" spans="11:11" x14ac:dyDescent="0.2">
      <c r="K291" s="85">
        <v>43026</v>
      </c>
    </row>
    <row r="292" spans="11:11" x14ac:dyDescent="0.2">
      <c r="K292" s="85">
        <v>43027</v>
      </c>
    </row>
    <row r="293" spans="11:11" x14ac:dyDescent="0.2">
      <c r="K293" s="85">
        <v>43028</v>
      </c>
    </row>
    <row r="294" spans="11:11" x14ac:dyDescent="0.2">
      <c r="K294" s="85">
        <v>43029</v>
      </c>
    </row>
    <row r="295" spans="11:11" x14ac:dyDescent="0.2">
      <c r="K295" s="85">
        <v>43030</v>
      </c>
    </row>
    <row r="296" spans="11:11" x14ac:dyDescent="0.2">
      <c r="K296" s="85">
        <v>43031</v>
      </c>
    </row>
    <row r="297" spans="11:11" x14ac:dyDescent="0.2">
      <c r="K297" s="85">
        <v>43032</v>
      </c>
    </row>
    <row r="298" spans="11:11" x14ac:dyDescent="0.2">
      <c r="K298" s="85">
        <v>43033</v>
      </c>
    </row>
    <row r="299" spans="11:11" x14ac:dyDescent="0.2">
      <c r="K299" s="85">
        <v>43034</v>
      </c>
    </row>
    <row r="300" spans="11:11" x14ac:dyDescent="0.2">
      <c r="K300" s="85">
        <v>43035</v>
      </c>
    </row>
    <row r="301" spans="11:11" x14ac:dyDescent="0.2">
      <c r="K301" s="85">
        <v>43036</v>
      </c>
    </row>
    <row r="302" spans="11:11" x14ac:dyDescent="0.2">
      <c r="K302" s="85">
        <v>43037</v>
      </c>
    </row>
    <row r="303" spans="11:11" x14ac:dyDescent="0.2">
      <c r="K303" s="85">
        <v>43038</v>
      </c>
    </row>
    <row r="304" spans="11:11" x14ac:dyDescent="0.2">
      <c r="K304" s="85">
        <v>43039</v>
      </c>
    </row>
    <row r="305" spans="11:11" x14ac:dyDescent="0.2">
      <c r="K305" s="85">
        <v>43040</v>
      </c>
    </row>
    <row r="306" spans="11:11" x14ac:dyDescent="0.2">
      <c r="K306" s="85">
        <v>43041</v>
      </c>
    </row>
    <row r="307" spans="11:11" x14ac:dyDescent="0.2">
      <c r="K307" s="85">
        <v>43042</v>
      </c>
    </row>
    <row r="308" spans="11:11" x14ac:dyDescent="0.2">
      <c r="K308" s="85">
        <v>43043</v>
      </c>
    </row>
    <row r="309" spans="11:11" x14ac:dyDescent="0.2">
      <c r="K309" s="85">
        <v>43044</v>
      </c>
    </row>
    <row r="310" spans="11:11" x14ac:dyDescent="0.2">
      <c r="K310" s="85">
        <v>43045</v>
      </c>
    </row>
    <row r="311" spans="11:11" x14ac:dyDescent="0.2">
      <c r="K311" s="85">
        <v>43046</v>
      </c>
    </row>
    <row r="312" spans="11:11" x14ac:dyDescent="0.2">
      <c r="K312" s="85">
        <v>43047</v>
      </c>
    </row>
    <row r="313" spans="11:11" x14ac:dyDescent="0.2">
      <c r="K313" s="85">
        <v>43048</v>
      </c>
    </row>
    <row r="314" spans="11:11" x14ac:dyDescent="0.2">
      <c r="K314" s="85">
        <v>43049</v>
      </c>
    </row>
    <row r="315" spans="11:11" x14ac:dyDescent="0.2">
      <c r="K315" s="85">
        <v>43050</v>
      </c>
    </row>
    <row r="316" spans="11:11" x14ac:dyDescent="0.2">
      <c r="K316" s="85">
        <v>43051</v>
      </c>
    </row>
    <row r="317" spans="11:11" x14ac:dyDescent="0.2">
      <c r="K317" s="85">
        <v>43052</v>
      </c>
    </row>
    <row r="318" spans="11:11" x14ac:dyDescent="0.2">
      <c r="K318" s="85">
        <v>43053</v>
      </c>
    </row>
    <row r="319" spans="11:11" x14ac:dyDescent="0.2">
      <c r="K319" s="85">
        <v>43054</v>
      </c>
    </row>
    <row r="320" spans="11:11" x14ac:dyDescent="0.2">
      <c r="K320" s="85">
        <v>43055</v>
      </c>
    </row>
    <row r="321" spans="11:11" x14ac:dyDescent="0.2">
      <c r="K321" s="85">
        <v>43056</v>
      </c>
    </row>
    <row r="322" spans="11:11" x14ac:dyDescent="0.2">
      <c r="K322" s="85">
        <v>43057</v>
      </c>
    </row>
    <row r="323" spans="11:11" x14ac:dyDescent="0.2">
      <c r="K323" s="85">
        <v>43058</v>
      </c>
    </row>
    <row r="324" spans="11:11" x14ac:dyDescent="0.2">
      <c r="K324" s="85">
        <v>43059</v>
      </c>
    </row>
    <row r="325" spans="11:11" x14ac:dyDescent="0.2">
      <c r="K325" s="85">
        <v>43060</v>
      </c>
    </row>
    <row r="326" spans="11:11" x14ac:dyDescent="0.2">
      <c r="K326" s="85">
        <v>43061</v>
      </c>
    </row>
    <row r="327" spans="11:11" x14ac:dyDescent="0.2">
      <c r="K327" s="85">
        <v>43062</v>
      </c>
    </row>
    <row r="328" spans="11:11" x14ac:dyDescent="0.2">
      <c r="K328" s="85">
        <v>43063</v>
      </c>
    </row>
    <row r="329" spans="11:11" x14ac:dyDescent="0.2">
      <c r="K329" s="85">
        <v>43064</v>
      </c>
    </row>
    <row r="330" spans="11:11" x14ac:dyDescent="0.2">
      <c r="K330" s="85">
        <v>43065</v>
      </c>
    </row>
    <row r="331" spans="11:11" x14ac:dyDescent="0.2">
      <c r="K331" s="85">
        <v>43066</v>
      </c>
    </row>
    <row r="332" spans="11:11" x14ac:dyDescent="0.2">
      <c r="K332" s="85">
        <v>43067</v>
      </c>
    </row>
    <row r="333" spans="11:11" x14ac:dyDescent="0.2">
      <c r="K333" s="85">
        <v>43068</v>
      </c>
    </row>
    <row r="334" spans="11:11" x14ac:dyDescent="0.2">
      <c r="K334" s="85">
        <v>43069</v>
      </c>
    </row>
    <row r="335" spans="11:11" x14ac:dyDescent="0.2">
      <c r="K335" s="85">
        <v>43070</v>
      </c>
    </row>
    <row r="336" spans="11:11" x14ac:dyDescent="0.2">
      <c r="K336" s="85">
        <v>43071</v>
      </c>
    </row>
    <row r="337" spans="11:11" x14ac:dyDescent="0.2">
      <c r="K337" s="85">
        <v>43072</v>
      </c>
    </row>
    <row r="338" spans="11:11" x14ac:dyDescent="0.2">
      <c r="K338" s="85">
        <v>43073</v>
      </c>
    </row>
    <row r="339" spans="11:11" x14ac:dyDescent="0.2">
      <c r="K339" s="85">
        <v>43074</v>
      </c>
    </row>
    <row r="340" spans="11:11" x14ac:dyDescent="0.2">
      <c r="K340" s="85">
        <v>43075</v>
      </c>
    </row>
    <row r="341" spans="11:11" x14ac:dyDescent="0.2">
      <c r="K341" s="85">
        <v>43076</v>
      </c>
    </row>
    <row r="342" spans="11:11" x14ac:dyDescent="0.2">
      <c r="K342" s="85">
        <v>43077</v>
      </c>
    </row>
    <row r="343" spans="11:11" x14ac:dyDescent="0.2">
      <c r="K343" s="85">
        <v>43078</v>
      </c>
    </row>
    <row r="344" spans="11:11" x14ac:dyDescent="0.2">
      <c r="K344" s="85">
        <v>43079</v>
      </c>
    </row>
    <row r="345" spans="11:11" x14ac:dyDescent="0.2">
      <c r="K345" s="85">
        <v>43080</v>
      </c>
    </row>
    <row r="346" spans="11:11" x14ac:dyDescent="0.2">
      <c r="K346" s="85">
        <v>43081</v>
      </c>
    </row>
    <row r="347" spans="11:11" x14ac:dyDescent="0.2">
      <c r="K347" s="85">
        <v>43082</v>
      </c>
    </row>
    <row r="348" spans="11:11" x14ac:dyDescent="0.2">
      <c r="K348" s="85">
        <v>43083</v>
      </c>
    </row>
    <row r="349" spans="11:11" x14ac:dyDescent="0.2">
      <c r="K349" s="85">
        <v>43084</v>
      </c>
    </row>
    <row r="350" spans="11:11" x14ac:dyDescent="0.2">
      <c r="K350" s="85">
        <v>43085</v>
      </c>
    </row>
    <row r="351" spans="11:11" x14ac:dyDescent="0.2">
      <c r="K351" s="85">
        <v>43086</v>
      </c>
    </row>
    <row r="352" spans="11:11" x14ac:dyDescent="0.2">
      <c r="K352" s="85">
        <v>43087</v>
      </c>
    </row>
    <row r="353" spans="11:11" x14ac:dyDescent="0.2">
      <c r="K353" s="85">
        <v>43088</v>
      </c>
    </row>
    <row r="354" spans="11:11" x14ac:dyDescent="0.2">
      <c r="K354" s="85">
        <v>43089</v>
      </c>
    </row>
    <row r="355" spans="11:11" x14ac:dyDescent="0.2">
      <c r="K355" s="85">
        <v>43090</v>
      </c>
    </row>
    <row r="356" spans="11:11" x14ac:dyDescent="0.2">
      <c r="K356" s="85">
        <v>43091</v>
      </c>
    </row>
    <row r="357" spans="11:11" x14ac:dyDescent="0.2">
      <c r="K357" s="85">
        <v>43092</v>
      </c>
    </row>
    <row r="358" spans="11:11" x14ac:dyDescent="0.2">
      <c r="K358" s="85">
        <v>43093</v>
      </c>
    </row>
    <row r="359" spans="11:11" x14ac:dyDescent="0.2">
      <c r="K359" s="85">
        <v>43094</v>
      </c>
    </row>
    <row r="360" spans="11:11" x14ac:dyDescent="0.2">
      <c r="K360" s="85">
        <v>43095</v>
      </c>
    </row>
    <row r="361" spans="11:11" x14ac:dyDescent="0.2">
      <c r="K361" s="85">
        <v>43096</v>
      </c>
    </row>
    <row r="362" spans="11:11" x14ac:dyDescent="0.2">
      <c r="K362" s="85">
        <v>43097</v>
      </c>
    </row>
    <row r="363" spans="11:11" x14ac:dyDescent="0.2">
      <c r="K363" s="85">
        <v>43098</v>
      </c>
    </row>
    <row r="364" spans="11:11" x14ac:dyDescent="0.2">
      <c r="K364" s="85">
        <v>43099</v>
      </c>
    </row>
    <row r="365" spans="11:11" x14ac:dyDescent="0.2">
      <c r="K365" s="85">
        <v>43100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5"/>
  <sheetViews>
    <sheetView workbookViewId="0">
      <selection activeCell="D8" sqref="D8"/>
    </sheetView>
  </sheetViews>
  <sheetFormatPr baseColWidth="10" defaultRowHeight="16.5" x14ac:dyDescent="0.3"/>
  <cols>
    <col min="1" max="1" width="16.5703125" style="16" customWidth="1"/>
    <col min="2" max="3" width="8.42578125" style="31" customWidth="1"/>
  </cols>
  <sheetData>
    <row r="1" spans="1:11" ht="15" x14ac:dyDescent="0.2">
      <c r="A1" s="66" t="s">
        <v>27</v>
      </c>
      <c r="B1" s="67" t="s">
        <v>28</v>
      </c>
      <c r="C1" s="68"/>
      <c r="K1" s="85"/>
    </row>
    <row r="2" spans="1:11" ht="15" x14ac:dyDescent="0.2">
      <c r="A2" s="69" t="s">
        <v>88</v>
      </c>
      <c r="B2" s="70"/>
      <c r="C2" s="71"/>
      <c r="K2" s="85"/>
    </row>
    <row r="3" spans="1:11" ht="15" x14ac:dyDescent="0.2">
      <c r="A3" s="80" t="s">
        <v>30</v>
      </c>
      <c r="B3" s="81" t="s">
        <v>2</v>
      </c>
      <c r="C3" s="81" t="s">
        <v>3</v>
      </c>
      <c r="K3" s="85"/>
    </row>
    <row r="4" spans="1:11" ht="15" x14ac:dyDescent="0.2">
      <c r="A4" s="72" t="s">
        <v>46</v>
      </c>
      <c r="B4" s="73">
        <v>42738</v>
      </c>
      <c r="C4" s="73">
        <v>42738</v>
      </c>
      <c r="K4" s="85"/>
    </row>
    <row r="5" spans="1:11" ht="15" x14ac:dyDescent="0.2">
      <c r="A5" s="72" t="s">
        <v>38</v>
      </c>
      <c r="B5" s="73">
        <v>42739</v>
      </c>
      <c r="C5" s="73">
        <v>42739</v>
      </c>
      <c r="K5" s="85"/>
    </row>
    <row r="6" spans="1:11" ht="15" x14ac:dyDescent="0.2">
      <c r="A6" s="72" t="s">
        <v>49</v>
      </c>
      <c r="B6" s="73"/>
      <c r="C6" s="73"/>
      <c r="K6" s="85"/>
    </row>
    <row r="7" spans="1:11" ht="15" x14ac:dyDescent="0.2">
      <c r="A7" s="72" t="s">
        <v>56</v>
      </c>
      <c r="B7" s="73"/>
      <c r="C7" s="73"/>
      <c r="K7" s="85"/>
    </row>
    <row r="8" spans="1:11" ht="15" x14ac:dyDescent="0.2">
      <c r="A8" s="72" t="s">
        <v>52</v>
      </c>
      <c r="B8" s="73">
        <v>42740</v>
      </c>
      <c r="C8" s="73">
        <v>42748</v>
      </c>
      <c r="K8" s="85"/>
    </row>
    <row r="9" spans="1:11" ht="15" x14ac:dyDescent="0.2">
      <c r="A9" s="72"/>
      <c r="B9" s="73"/>
      <c r="C9" s="73"/>
      <c r="K9" s="85"/>
    </row>
    <row r="10" spans="1:11" ht="15" x14ac:dyDescent="0.2">
      <c r="A10" s="72"/>
      <c r="B10" s="73"/>
      <c r="C10" s="73"/>
      <c r="K10" s="85"/>
    </row>
    <row r="11" spans="1:11" ht="15" x14ac:dyDescent="0.2">
      <c r="A11" s="72"/>
      <c r="B11" s="73"/>
      <c r="C11" s="73"/>
      <c r="K11" s="85"/>
    </row>
    <row r="12" spans="1:11" ht="15" x14ac:dyDescent="0.2">
      <c r="A12" s="72"/>
      <c r="B12" s="73"/>
      <c r="C12" s="73"/>
      <c r="K12" s="85"/>
    </row>
    <row r="13" spans="1:11" ht="15" x14ac:dyDescent="0.2">
      <c r="A13" s="72"/>
      <c r="B13" s="73"/>
      <c r="C13" s="73"/>
      <c r="K13" s="85"/>
    </row>
    <row r="14" spans="1:11" ht="15" x14ac:dyDescent="0.2">
      <c r="A14" s="72"/>
      <c r="B14" s="73"/>
      <c r="C14" s="73"/>
      <c r="K14" s="85"/>
    </row>
    <row r="15" spans="1:11" ht="15" x14ac:dyDescent="0.2">
      <c r="A15" s="72"/>
      <c r="B15" s="73"/>
      <c r="C15" s="73"/>
      <c r="K15" s="85"/>
    </row>
    <row r="16" spans="1:11" x14ac:dyDescent="0.3">
      <c r="K16" s="85"/>
    </row>
    <row r="17" spans="1:11" x14ac:dyDescent="0.3">
      <c r="A17" s="16" t="s">
        <v>102</v>
      </c>
      <c r="K17" s="85"/>
    </row>
    <row r="18" spans="1:11" x14ac:dyDescent="0.3">
      <c r="K18" s="85"/>
    </row>
    <row r="19" spans="1:11" x14ac:dyDescent="0.3">
      <c r="K19" s="85"/>
    </row>
    <row r="20" spans="1:11" x14ac:dyDescent="0.3">
      <c r="K20" s="85"/>
    </row>
    <row r="21" spans="1:11" x14ac:dyDescent="0.3">
      <c r="K21" s="85"/>
    </row>
    <row r="22" spans="1:11" x14ac:dyDescent="0.3">
      <c r="K22" s="85"/>
    </row>
    <row r="23" spans="1:11" x14ac:dyDescent="0.3">
      <c r="K23" s="85"/>
    </row>
    <row r="24" spans="1:11" x14ac:dyDescent="0.3">
      <c r="K24" s="85"/>
    </row>
    <row r="25" spans="1:11" x14ac:dyDescent="0.3">
      <c r="K25" s="85"/>
    </row>
    <row r="26" spans="1:11" x14ac:dyDescent="0.3">
      <c r="K26" s="85"/>
    </row>
    <row r="27" spans="1:11" x14ac:dyDescent="0.3">
      <c r="K27" s="85"/>
    </row>
    <row r="28" spans="1:11" x14ac:dyDescent="0.3">
      <c r="K28" s="85"/>
    </row>
    <row r="29" spans="1:11" x14ac:dyDescent="0.3">
      <c r="K29" s="85"/>
    </row>
    <row r="30" spans="1:11" x14ac:dyDescent="0.3">
      <c r="K30" s="85"/>
    </row>
    <row r="31" spans="1:11" x14ac:dyDescent="0.3">
      <c r="K31" s="85"/>
    </row>
    <row r="32" spans="1:11" x14ac:dyDescent="0.3">
      <c r="K32" s="85"/>
    </row>
    <row r="33" spans="11:11" x14ac:dyDescent="0.3">
      <c r="K33" s="85"/>
    </row>
    <row r="34" spans="11:11" x14ac:dyDescent="0.3">
      <c r="K34" s="85"/>
    </row>
    <row r="35" spans="11:11" x14ac:dyDescent="0.3">
      <c r="K35" s="85"/>
    </row>
    <row r="36" spans="11:11" x14ac:dyDescent="0.3">
      <c r="K36" s="85"/>
    </row>
    <row r="37" spans="11:11" x14ac:dyDescent="0.3">
      <c r="K37" s="85"/>
    </row>
    <row r="38" spans="11:11" x14ac:dyDescent="0.3">
      <c r="K38" s="85"/>
    </row>
    <row r="39" spans="11:11" x14ac:dyDescent="0.3">
      <c r="K39" s="85"/>
    </row>
    <row r="40" spans="11:11" x14ac:dyDescent="0.3">
      <c r="K40" s="85"/>
    </row>
    <row r="41" spans="11:11" x14ac:dyDescent="0.3">
      <c r="K41" s="85"/>
    </row>
    <row r="42" spans="11:11" x14ac:dyDescent="0.3">
      <c r="K42" s="85"/>
    </row>
    <row r="43" spans="11:11" x14ac:dyDescent="0.3">
      <c r="K43" s="85"/>
    </row>
    <row r="44" spans="11:11" x14ac:dyDescent="0.3">
      <c r="K44" s="85"/>
    </row>
    <row r="45" spans="11:11" x14ac:dyDescent="0.3">
      <c r="K45" s="85"/>
    </row>
    <row r="46" spans="11:11" x14ac:dyDescent="0.3">
      <c r="K46" s="85"/>
    </row>
    <row r="47" spans="11:11" x14ac:dyDescent="0.3">
      <c r="K47" s="85"/>
    </row>
    <row r="48" spans="11:11" x14ac:dyDescent="0.3">
      <c r="K48" s="85"/>
    </row>
    <row r="49" spans="11:11" x14ac:dyDescent="0.3">
      <c r="K49" s="85"/>
    </row>
    <row r="50" spans="11:11" x14ac:dyDescent="0.3">
      <c r="K50" s="85"/>
    </row>
    <row r="51" spans="11:11" x14ac:dyDescent="0.3">
      <c r="K51" s="85"/>
    </row>
    <row r="52" spans="11:11" x14ac:dyDescent="0.3">
      <c r="K52" s="85"/>
    </row>
    <row r="53" spans="11:11" x14ac:dyDescent="0.3">
      <c r="K53" s="85"/>
    </row>
    <row r="54" spans="11:11" x14ac:dyDescent="0.3">
      <c r="K54" s="85"/>
    </row>
    <row r="55" spans="11:11" x14ac:dyDescent="0.3">
      <c r="K55" s="85"/>
    </row>
    <row r="56" spans="11:11" x14ac:dyDescent="0.3">
      <c r="K56" s="85"/>
    </row>
    <row r="57" spans="11:11" x14ac:dyDescent="0.3">
      <c r="K57" s="85"/>
    </row>
    <row r="58" spans="11:11" x14ac:dyDescent="0.3">
      <c r="K58" s="85"/>
    </row>
    <row r="59" spans="11:11" x14ac:dyDescent="0.3">
      <c r="K59" s="85"/>
    </row>
    <row r="60" spans="11:11" x14ac:dyDescent="0.3">
      <c r="K60" s="85"/>
    </row>
    <row r="61" spans="11:11" x14ac:dyDescent="0.3">
      <c r="K61" s="85"/>
    </row>
    <row r="62" spans="11:11" x14ac:dyDescent="0.3">
      <c r="K62" s="85"/>
    </row>
    <row r="63" spans="11:11" x14ac:dyDescent="0.3">
      <c r="K63" s="85"/>
    </row>
    <row r="64" spans="11:11" x14ac:dyDescent="0.3">
      <c r="K64" s="85"/>
    </row>
    <row r="65" spans="11:11" x14ac:dyDescent="0.3">
      <c r="K65" s="85"/>
    </row>
    <row r="66" spans="11:11" x14ac:dyDescent="0.3">
      <c r="K66" s="85"/>
    </row>
    <row r="67" spans="11:11" x14ac:dyDescent="0.3">
      <c r="K67" s="85"/>
    </row>
    <row r="68" spans="11:11" x14ac:dyDescent="0.3">
      <c r="K68" s="85"/>
    </row>
    <row r="69" spans="11:11" x14ac:dyDescent="0.3">
      <c r="K69" s="85"/>
    </row>
    <row r="70" spans="11:11" x14ac:dyDescent="0.3">
      <c r="K70" s="85"/>
    </row>
    <row r="71" spans="11:11" x14ac:dyDescent="0.3">
      <c r="K71" s="85"/>
    </row>
    <row r="72" spans="11:11" x14ac:dyDescent="0.3">
      <c r="K72" s="85"/>
    </row>
    <row r="73" spans="11:11" x14ac:dyDescent="0.3">
      <c r="K73" s="85"/>
    </row>
    <row r="74" spans="11:11" x14ac:dyDescent="0.3">
      <c r="K74" s="85"/>
    </row>
    <row r="75" spans="11:11" x14ac:dyDescent="0.3">
      <c r="K75" s="85"/>
    </row>
    <row r="76" spans="11:11" x14ac:dyDescent="0.3">
      <c r="K76" s="85"/>
    </row>
    <row r="77" spans="11:11" x14ac:dyDescent="0.3">
      <c r="K77" s="85"/>
    </row>
    <row r="78" spans="11:11" x14ac:dyDescent="0.3">
      <c r="K78" s="85"/>
    </row>
    <row r="79" spans="11:11" x14ac:dyDescent="0.3">
      <c r="K79" s="85"/>
    </row>
    <row r="80" spans="11:11" x14ac:dyDescent="0.3">
      <c r="K80" s="85"/>
    </row>
    <row r="81" spans="11:11" x14ac:dyDescent="0.3">
      <c r="K81" s="85"/>
    </row>
    <row r="82" spans="11:11" x14ac:dyDescent="0.3">
      <c r="K82" s="85"/>
    </row>
    <row r="83" spans="11:11" x14ac:dyDescent="0.3">
      <c r="K83" s="85"/>
    </row>
    <row r="84" spans="11:11" x14ac:dyDescent="0.3">
      <c r="K84" s="85"/>
    </row>
    <row r="85" spans="11:11" x14ac:dyDescent="0.3">
      <c r="K85" s="85"/>
    </row>
    <row r="86" spans="11:11" x14ac:dyDescent="0.3">
      <c r="K86" s="85"/>
    </row>
    <row r="87" spans="11:11" x14ac:dyDescent="0.3">
      <c r="K87" s="85"/>
    </row>
    <row r="88" spans="11:11" x14ac:dyDescent="0.3">
      <c r="K88" s="85"/>
    </row>
    <row r="89" spans="11:11" x14ac:dyDescent="0.3">
      <c r="K89" s="85"/>
    </row>
    <row r="90" spans="11:11" x14ac:dyDescent="0.3">
      <c r="K90" s="85"/>
    </row>
    <row r="91" spans="11:11" x14ac:dyDescent="0.3">
      <c r="K91" s="85"/>
    </row>
    <row r="92" spans="11:11" x14ac:dyDescent="0.3">
      <c r="K92" s="85"/>
    </row>
    <row r="93" spans="11:11" x14ac:dyDescent="0.3">
      <c r="K93" s="85"/>
    </row>
    <row r="94" spans="11:11" x14ac:dyDescent="0.3">
      <c r="K94" s="85"/>
    </row>
    <row r="95" spans="11:11" x14ac:dyDescent="0.3">
      <c r="K95" s="85"/>
    </row>
    <row r="96" spans="11:11" x14ac:dyDescent="0.3">
      <c r="K96" s="85"/>
    </row>
    <row r="97" spans="11:11" x14ac:dyDescent="0.3">
      <c r="K97" s="85"/>
    </row>
    <row r="98" spans="11:11" x14ac:dyDescent="0.3">
      <c r="K98" s="85"/>
    </row>
    <row r="99" spans="11:11" x14ac:dyDescent="0.3">
      <c r="K99" s="85"/>
    </row>
    <row r="100" spans="11:11" x14ac:dyDescent="0.3">
      <c r="K100" s="85"/>
    </row>
    <row r="101" spans="11:11" x14ac:dyDescent="0.3">
      <c r="K101" s="85"/>
    </row>
    <row r="102" spans="11:11" x14ac:dyDescent="0.3">
      <c r="K102" s="85"/>
    </row>
    <row r="103" spans="11:11" x14ac:dyDescent="0.3">
      <c r="K103" s="85"/>
    </row>
    <row r="104" spans="11:11" x14ac:dyDescent="0.3">
      <c r="K104" s="85"/>
    </row>
    <row r="105" spans="11:11" x14ac:dyDescent="0.3">
      <c r="K105" s="85"/>
    </row>
    <row r="106" spans="11:11" x14ac:dyDescent="0.3">
      <c r="K106" s="85"/>
    </row>
    <row r="107" spans="11:11" x14ac:dyDescent="0.3">
      <c r="K107" s="85"/>
    </row>
    <row r="108" spans="11:11" x14ac:dyDescent="0.3">
      <c r="K108" s="85"/>
    </row>
    <row r="109" spans="11:11" x14ac:dyDescent="0.3">
      <c r="K109" s="85"/>
    </row>
    <row r="110" spans="11:11" x14ac:dyDescent="0.3">
      <c r="K110" s="85"/>
    </row>
    <row r="111" spans="11:11" x14ac:dyDescent="0.3">
      <c r="K111" s="85"/>
    </row>
    <row r="112" spans="11:11" x14ac:dyDescent="0.3">
      <c r="K112" s="85"/>
    </row>
    <row r="113" spans="11:11" x14ac:dyDescent="0.3">
      <c r="K113" s="85"/>
    </row>
    <row r="114" spans="11:11" x14ac:dyDescent="0.3">
      <c r="K114" s="85"/>
    </row>
    <row r="115" spans="11:11" x14ac:dyDescent="0.3">
      <c r="K115" s="85"/>
    </row>
    <row r="116" spans="11:11" x14ac:dyDescent="0.3">
      <c r="K116" s="85"/>
    </row>
    <row r="117" spans="11:11" x14ac:dyDescent="0.3">
      <c r="K117" s="85"/>
    </row>
    <row r="118" spans="11:11" x14ac:dyDescent="0.3">
      <c r="K118" s="85"/>
    </row>
    <row r="119" spans="11:11" x14ac:dyDescent="0.3">
      <c r="K119" s="85"/>
    </row>
    <row r="120" spans="11:11" x14ac:dyDescent="0.3">
      <c r="K120" s="85"/>
    </row>
    <row r="121" spans="11:11" x14ac:dyDescent="0.3">
      <c r="K121" s="85"/>
    </row>
    <row r="122" spans="11:11" x14ac:dyDescent="0.3">
      <c r="K122" s="85"/>
    </row>
    <row r="123" spans="11:11" x14ac:dyDescent="0.3">
      <c r="K123" s="85"/>
    </row>
    <row r="124" spans="11:11" x14ac:dyDescent="0.3">
      <c r="K124" s="85"/>
    </row>
    <row r="125" spans="11:11" x14ac:dyDescent="0.3">
      <c r="K125" s="85"/>
    </row>
    <row r="126" spans="11:11" x14ac:dyDescent="0.3">
      <c r="K126" s="85"/>
    </row>
    <row r="127" spans="11:11" x14ac:dyDescent="0.3">
      <c r="K127" s="85"/>
    </row>
    <row r="128" spans="11:11" x14ac:dyDescent="0.3">
      <c r="K128" s="85"/>
    </row>
    <row r="129" spans="11:11" x14ac:dyDescent="0.3">
      <c r="K129" s="85"/>
    </row>
    <row r="130" spans="11:11" x14ac:dyDescent="0.3">
      <c r="K130" s="85"/>
    </row>
    <row r="131" spans="11:11" x14ac:dyDescent="0.3">
      <c r="K131" s="85"/>
    </row>
    <row r="132" spans="11:11" x14ac:dyDescent="0.3">
      <c r="K132" s="85"/>
    </row>
    <row r="133" spans="11:11" x14ac:dyDescent="0.3">
      <c r="K133" s="85"/>
    </row>
    <row r="134" spans="11:11" x14ac:dyDescent="0.3">
      <c r="K134" s="85"/>
    </row>
    <row r="135" spans="11:11" x14ac:dyDescent="0.3">
      <c r="K135" s="85"/>
    </row>
    <row r="136" spans="11:11" x14ac:dyDescent="0.3">
      <c r="K136" s="85"/>
    </row>
    <row r="137" spans="11:11" x14ac:dyDescent="0.3">
      <c r="K137" s="85"/>
    </row>
    <row r="138" spans="11:11" x14ac:dyDescent="0.3">
      <c r="K138" s="85"/>
    </row>
    <row r="139" spans="11:11" x14ac:dyDescent="0.3">
      <c r="K139" s="85"/>
    </row>
    <row r="140" spans="11:11" x14ac:dyDescent="0.3">
      <c r="K140" s="85"/>
    </row>
    <row r="141" spans="11:11" x14ac:dyDescent="0.3">
      <c r="K141" s="85"/>
    </row>
    <row r="142" spans="11:11" x14ac:dyDescent="0.3">
      <c r="K142" s="85"/>
    </row>
    <row r="143" spans="11:11" x14ac:dyDescent="0.3">
      <c r="K143" s="85"/>
    </row>
    <row r="144" spans="11:11" x14ac:dyDescent="0.3">
      <c r="K144" s="85"/>
    </row>
    <row r="145" spans="11:11" x14ac:dyDescent="0.3">
      <c r="K145" s="85"/>
    </row>
    <row r="146" spans="11:11" x14ac:dyDescent="0.3">
      <c r="K146" s="85"/>
    </row>
    <row r="147" spans="11:11" x14ac:dyDescent="0.3">
      <c r="K147" s="85"/>
    </row>
    <row r="148" spans="11:11" x14ac:dyDescent="0.3">
      <c r="K148" s="85"/>
    </row>
    <row r="149" spans="11:11" x14ac:dyDescent="0.3">
      <c r="K149" s="85"/>
    </row>
    <row r="150" spans="11:11" x14ac:dyDescent="0.3">
      <c r="K150" s="85"/>
    </row>
    <row r="151" spans="11:11" x14ac:dyDescent="0.3">
      <c r="K151" s="85"/>
    </row>
    <row r="152" spans="11:11" x14ac:dyDescent="0.3">
      <c r="K152" s="85"/>
    </row>
    <row r="153" spans="11:11" x14ac:dyDescent="0.3">
      <c r="K153" s="85"/>
    </row>
    <row r="154" spans="11:11" x14ac:dyDescent="0.3">
      <c r="K154" s="85"/>
    </row>
    <row r="155" spans="11:11" x14ac:dyDescent="0.3">
      <c r="K155" s="85"/>
    </row>
    <row r="156" spans="11:11" x14ac:dyDescent="0.3">
      <c r="K156" s="85"/>
    </row>
    <row r="157" spans="11:11" x14ac:dyDescent="0.3">
      <c r="K157" s="85"/>
    </row>
    <row r="158" spans="11:11" x14ac:dyDescent="0.3">
      <c r="K158" s="85"/>
    </row>
    <row r="159" spans="11:11" x14ac:dyDescent="0.3">
      <c r="K159" s="85"/>
    </row>
    <row r="160" spans="11:11" x14ac:dyDescent="0.3">
      <c r="K160" s="85"/>
    </row>
    <row r="161" spans="11:11" x14ac:dyDescent="0.3">
      <c r="K161" s="85"/>
    </row>
    <row r="162" spans="11:11" x14ac:dyDescent="0.3">
      <c r="K162" s="85"/>
    </row>
    <row r="163" spans="11:11" x14ac:dyDescent="0.3">
      <c r="K163" s="85"/>
    </row>
    <row r="164" spans="11:11" x14ac:dyDescent="0.3">
      <c r="K164" s="85"/>
    </row>
    <row r="165" spans="11:11" x14ac:dyDescent="0.3">
      <c r="K165" s="85"/>
    </row>
    <row r="166" spans="11:11" x14ac:dyDescent="0.3">
      <c r="K166" s="85"/>
    </row>
    <row r="167" spans="11:11" x14ac:dyDescent="0.3">
      <c r="K167" s="85"/>
    </row>
    <row r="168" spans="11:11" x14ac:dyDescent="0.3">
      <c r="K168" s="85"/>
    </row>
    <row r="169" spans="11:11" x14ac:dyDescent="0.3">
      <c r="K169" s="85"/>
    </row>
    <row r="170" spans="11:11" x14ac:dyDescent="0.3">
      <c r="K170" s="85"/>
    </row>
    <row r="171" spans="11:11" x14ac:dyDescent="0.3">
      <c r="K171" s="85"/>
    </row>
    <row r="172" spans="11:11" x14ac:dyDescent="0.3">
      <c r="K172" s="85"/>
    </row>
    <row r="173" spans="11:11" x14ac:dyDescent="0.3">
      <c r="K173" s="85"/>
    </row>
    <row r="174" spans="11:11" x14ac:dyDescent="0.3">
      <c r="K174" s="85"/>
    </row>
    <row r="175" spans="11:11" x14ac:dyDescent="0.3">
      <c r="K175" s="85"/>
    </row>
    <row r="176" spans="11:11" x14ac:dyDescent="0.3">
      <c r="K176" s="85"/>
    </row>
    <row r="177" spans="11:11" x14ac:dyDescent="0.3">
      <c r="K177" s="85"/>
    </row>
    <row r="178" spans="11:11" x14ac:dyDescent="0.3">
      <c r="K178" s="85"/>
    </row>
    <row r="179" spans="11:11" x14ac:dyDescent="0.3">
      <c r="K179" s="85"/>
    </row>
    <row r="180" spans="11:11" x14ac:dyDescent="0.3">
      <c r="K180" s="85"/>
    </row>
    <row r="181" spans="11:11" x14ac:dyDescent="0.3">
      <c r="K181" s="85"/>
    </row>
    <row r="182" spans="11:11" x14ac:dyDescent="0.3">
      <c r="K182" s="85"/>
    </row>
    <row r="183" spans="11:11" x14ac:dyDescent="0.3">
      <c r="K183" s="85"/>
    </row>
    <row r="184" spans="11:11" x14ac:dyDescent="0.3">
      <c r="K184" s="85"/>
    </row>
    <row r="185" spans="11:11" x14ac:dyDescent="0.3">
      <c r="K185" s="85"/>
    </row>
    <row r="186" spans="11:11" x14ac:dyDescent="0.3">
      <c r="K186" s="85"/>
    </row>
    <row r="187" spans="11:11" x14ac:dyDescent="0.3">
      <c r="K187" s="85"/>
    </row>
    <row r="188" spans="11:11" x14ac:dyDescent="0.3">
      <c r="K188" s="85"/>
    </row>
    <row r="189" spans="11:11" x14ac:dyDescent="0.3">
      <c r="K189" s="85"/>
    </row>
    <row r="190" spans="11:11" x14ac:dyDescent="0.3">
      <c r="K190" s="85"/>
    </row>
    <row r="191" spans="11:11" x14ac:dyDescent="0.3">
      <c r="K191" s="85"/>
    </row>
    <row r="192" spans="11:11" x14ac:dyDescent="0.3">
      <c r="K192" s="85"/>
    </row>
    <row r="193" spans="11:11" x14ac:dyDescent="0.3">
      <c r="K193" s="85"/>
    </row>
    <row r="194" spans="11:11" x14ac:dyDescent="0.3">
      <c r="K194" s="85"/>
    </row>
    <row r="195" spans="11:11" x14ac:dyDescent="0.3">
      <c r="K195" s="85"/>
    </row>
    <row r="196" spans="11:11" x14ac:dyDescent="0.3">
      <c r="K196" s="85"/>
    </row>
    <row r="197" spans="11:11" x14ac:dyDescent="0.3">
      <c r="K197" s="85"/>
    </row>
    <row r="198" spans="11:11" x14ac:dyDescent="0.3">
      <c r="K198" s="85"/>
    </row>
    <row r="199" spans="11:11" x14ac:dyDescent="0.3">
      <c r="K199" s="85"/>
    </row>
    <row r="200" spans="11:11" x14ac:dyDescent="0.3">
      <c r="K200" s="85"/>
    </row>
    <row r="201" spans="11:11" x14ac:dyDescent="0.3">
      <c r="K201" s="85"/>
    </row>
    <row r="202" spans="11:11" x14ac:dyDescent="0.3">
      <c r="K202" s="85"/>
    </row>
    <row r="203" spans="11:11" x14ac:dyDescent="0.3">
      <c r="K203" s="85"/>
    </row>
    <row r="204" spans="11:11" x14ac:dyDescent="0.3">
      <c r="K204" s="85"/>
    </row>
    <row r="205" spans="11:11" x14ac:dyDescent="0.3">
      <c r="K205" s="85"/>
    </row>
    <row r="206" spans="11:11" x14ac:dyDescent="0.3">
      <c r="K206" s="85"/>
    </row>
    <row r="207" spans="11:11" x14ac:dyDescent="0.3">
      <c r="K207" s="85"/>
    </row>
    <row r="208" spans="11:11" x14ac:dyDescent="0.3">
      <c r="K208" s="85"/>
    </row>
    <row r="209" spans="11:11" x14ac:dyDescent="0.3">
      <c r="K209" s="85"/>
    </row>
    <row r="210" spans="11:11" x14ac:dyDescent="0.3">
      <c r="K210" s="85"/>
    </row>
    <row r="211" spans="11:11" x14ac:dyDescent="0.3">
      <c r="K211" s="85"/>
    </row>
    <row r="212" spans="11:11" x14ac:dyDescent="0.3">
      <c r="K212" s="85"/>
    </row>
    <row r="213" spans="11:11" x14ac:dyDescent="0.3">
      <c r="K213" s="85"/>
    </row>
    <row r="214" spans="11:11" x14ac:dyDescent="0.3">
      <c r="K214" s="85"/>
    </row>
    <row r="215" spans="11:11" x14ac:dyDescent="0.3">
      <c r="K215" s="85"/>
    </row>
    <row r="216" spans="11:11" x14ac:dyDescent="0.3">
      <c r="K216" s="85"/>
    </row>
    <row r="217" spans="11:11" x14ac:dyDescent="0.3">
      <c r="K217" s="85"/>
    </row>
    <row r="218" spans="11:11" x14ac:dyDescent="0.3">
      <c r="K218" s="85"/>
    </row>
    <row r="219" spans="11:11" x14ac:dyDescent="0.3">
      <c r="K219" s="85"/>
    </row>
    <row r="220" spans="11:11" x14ac:dyDescent="0.3">
      <c r="K220" s="85"/>
    </row>
    <row r="221" spans="11:11" x14ac:dyDescent="0.3">
      <c r="K221" s="85"/>
    </row>
    <row r="222" spans="11:11" x14ac:dyDescent="0.3">
      <c r="K222" s="85"/>
    </row>
    <row r="223" spans="11:11" x14ac:dyDescent="0.3">
      <c r="K223" s="85"/>
    </row>
    <row r="224" spans="11:11" x14ac:dyDescent="0.3">
      <c r="K224" s="85"/>
    </row>
    <row r="225" spans="11:11" x14ac:dyDescent="0.3">
      <c r="K225" s="85"/>
    </row>
    <row r="226" spans="11:11" x14ac:dyDescent="0.3">
      <c r="K226" s="85"/>
    </row>
    <row r="227" spans="11:11" x14ac:dyDescent="0.3">
      <c r="K227" s="85"/>
    </row>
    <row r="228" spans="11:11" x14ac:dyDescent="0.3">
      <c r="K228" s="85"/>
    </row>
    <row r="229" spans="11:11" x14ac:dyDescent="0.3">
      <c r="K229" s="85"/>
    </row>
    <row r="230" spans="11:11" x14ac:dyDescent="0.3">
      <c r="K230" s="85"/>
    </row>
    <row r="231" spans="11:11" x14ac:dyDescent="0.3">
      <c r="K231" s="85"/>
    </row>
    <row r="232" spans="11:11" x14ac:dyDescent="0.3">
      <c r="K232" s="85"/>
    </row>
    <row r="233" spans="11:11" x14ac:dyDescent="0.3">
      <c r="K233" s="85"/>
    </row>
    <row r="234" spans="11:11" x14ac:dyDescent="0.3">
      <c r="K234" s="85"/>
    </row>
    <row r="235" spans="11:11" x14ac:dyDescent="0.3">
      <c r="K235" s="85"/>
    </row>
    <row r="236" spans="11:11" x14ac:dyDescent="0.3">
      <c r="K236" s="85"/>
    </row>
    <row r="237" spans="11:11" x14ac:dyDescent="0.3">
      <c r="K237" s="85"/>
    </row>
    <row r="238" spans="11:11" x14ac:dyDescent="0.3">
      <c r="K238" s="85"/>
    </row>
    <row r="239" spans="11:11" x14ac:dyDescent="0.3">
      <c r="K239" s="85"/>
    </row>
    <row r="240" spans="11:11" x14ac:dyDescent="0.3">
      <c r="K240" s="85"/>
    </row>
    <row r="241" spans="11:11" x14ac:dyDescent="0.3">
      <c r="K241" s="85"/>
    </row>
    <row r="242" spans="11:11" x14ac:dyDescent="0.3">
      <c r="K242" s="85"/>
    </row>
    <row r="243" spans="11:11" x14ac:dyDescent="0.3">
      <c r="K243" s="85"/>
    </row>
    <row r="244" spans="11:11" x14ac:dyDescent="0.3">
      <c r="K244" s="85"/>
    </row>
    <row r="245" spans="11:11" x14ac:dyDescent="0.3">
      <c r="K245" s="85"/>
    </row>
    <row r="246" spans="11:11" x14ac:dyDescent="0.3">
      <c r="K246" s="85"/>
    </row>
    <row r="247" spans="11:11" x14ac:dyDescent="0.3">
      <c r="K247" s="85"/>
    </row>
    <row r="248" spans="11:11" x14ac:dyDescent="0.3">
      <c r="K248" s="85"/>
    </row>
    <row r="249" spans="11:11" x14ac:dyDescent="0.3">
      <c r="K249" s="85"/>
    </row>
    <row r="250" spans="11:11" x14ac:dyDescent="0.3">
      <c r="K250" s="85"/>
    </row>
    <row r="251" spans="11:11" x14ac:dyDescent="0.3">
      <c r="K251" s="85"/>
    </row>
    <row r="252" spans="11:11" x14ac:dyDescent="0.3">
      <c r="K252" s="85"/>
    </row>
    <row r="253" spans="11:11" x14ac:dyDescent="0.3">
      <c r="K253" s="85"/>
    </row>
    <row r="254" spans="11:11" x14ac:dyDescent="0.3">
      <c r="K254" s="85"/>
    </row>
    <row r="255" spans="11:11" x14ac:dyDescent="0.3">
      <c r="K255" s="85"/>
    </row>
    <row r="256" spans="11:11" x14ac:dyDescent="0.3">
      <c r="K256" s="85"/>
    </row>
    <row r="257" spans="11:11" x14ac:dyDescent="0.3">
      <c r="K257" s="85"/>
    </row>
    <row r="258" spans="11:11" x14ac:dyDescent="0.3">
      <c r="K258" s="85"/>
    </row>
    <row r="259" spans="11:11" x14ac:dyDescent="0.3">
      <c r="K259" s="85"/>
    </row>
    <row r="260" spans="11:11" x14ac:dyDescent="0.3">
      <c r="K260" s="85"/>
    </row>
    <row r="261" spans="11:11" x14ac:dyDescent="0.3">
      <c r="K261" s="85"/>
    </row>
    <row r="262" spans="11:11" x14ac:dyDescent="0.3">
      <c r="K262" s="85"/>
    </row>
    <row r="263" spans="11:11" x14ac:dyDescent="0.3">
      <c r="K263" s="85"/>
    </row>
    <row r="264" spans="11:11" x14ac:dyDescent="0.3">
      <c r="K264" s="85"/>
    </row>
    <row r="265" spans="11:11" x14ac:dyDescent="0.3">
      <c r="K265" s="85"/>
    </row>
    <row r="266" spans="11:11" x14ac:dyDescent="0.3">
      <c r="K266" s="85"/>
    </row>
    <row r="267" spans="11:11" x14ac:dyDescent="0.3">
      <c r="K267" s="85"/>
    </row>
    <row r="268" spans="11:11" x14ac:dyDescent="0.3">
      <c r="K268" s="85"/>
    </row>
    <row r="269" spans="11:11" x14ac:dyDescent="0.3">
      <c r="K269" s="85"/>
    </row>
    <row r="270" spans="11:11" x14ac:dyDescent="0.3">
      <c r="K270" s="85"/>
    </row>
    <row r="271" spans="11:11" x14ac:dyDescent="0.3">
      <c r="K271" s="85"/>
    </row>
    <row r="272" spans="11:11" x14ac:dyDescent="0.3">
      <c r="K272" s="85"/>
    </row>
    <row r="273" spans="11:11" x14ac:dyDescent="0.3">
      <c r="K273" s="85"/>
    </row>
    <row r="274" spans="11:11" x14ac:dyDescent="0.3">
      <c r="K274" s="85"/>
    </row>
    <row r="275" spans="11:11" x14ac:dyDescent="0.3">
      <c r="K275" s="85"/>
    </row>
    <row r="276" spans="11:11" x14ac:dyDescent="0.3">
      <c r="K276" s="85"/>
    </row>
    <row r="277" spans="11:11" x14ac:dyDescent="0.3">
      <c r="K277" s="85"/>
    </row>
    <row r="278" spans="11:11" x14ac:dyDescent="0.3">
      <c r="K278" s="85"/>
    </row>
    <row r="279" spans="11:11" x14ac:dyDescent="0.3">
      <c r="K279" s="85"/>
    </row>
    <row r="280" spans="11:11" x14ac:dyDescent="0.3">
      <c r="K280" s="85"/>
    </row>
    <row r="281" spans="11:11" x14ac:dyDescent="0.3">
      <c r="K281" s="85"/>
    </row>
    <row r="282" spans="11:11" x14ac:dyDescent="0.3">
      <c r="K282" s="85"/>
    </row>
    <row r="283" spans="11:11" x14ac:dyDescent="0.3">
      <c r="K283" s="85"/>
    </row>
    <row r="284" spans="11:11" x14ac:dyDescent="0.3">
      <c r="K284" s="85"/>
    </row>
    <row r="285" spans="11:11" x14ac:dyDescent="0.3">
      <c r="K285" s="85"/>
    </row>
    <row r="286" spans="11:11" x14ac:dyDescent="0.3">
      <c r="K286" s="85"/>
    </row>
    <row r="287" spans="11:11" x14ac:dyDescent="0.3">
      <c r="K287" s="85"/>
    </row>
    <row r="288" spans="11:11" x14ac:dyDescent="0.3">
      <c r="K288" s="85"/>
    </row>
    <row r="289" spans="11:11" x14ac:dyDescent="0.3">
      <c r="K289" s="85"/>
    </row>
    <row r="290" spans="11:11" x14ac:dyDescent="0.3">
      <c r="K290" s="85"/>
    </row>
    <row r="291" spans="11:11" x14ac:dyDescent="0.3">
      <c r="K291" s="85"/>
    </row>
    <row r="292" spans="11:11" x14ac:dyDescent="0.3">
      <c r="K292" s="85"/>
    </row>
    <row r="293" spans="11:11" x14ac:dyDescent="0.3">
      <c r="K293" s="85"/>
    </row>
    <row r="294" spans="11:11" x14ac:dyDescent="0.3">
      <c r="K294" s="85"/>
    </row>
    <row r="295" spans="11:11" x14ac:dyDescent="0.3">
      <c r="K295" s="85"/>
    </row>
    <row r="296" spans="11:11" x14ac:dyDescent="0.3">
      <c r="K296" s="85"/>
    </row>
    <row r="297" spans="11:11" x14ac:dyDescent="0.3">
      <c r="K297" s="85"/>
    </row>
    <row r="298" spans="11:11" x14ac:dyDescent="0.3">
      <c r="K298" s="85"/>
    </row>
    <row r="299" spans="11:11" x14ac:dyDescent="0.3">
      <c r="K299" s="85"/>
    </row>
    <row r="300" spans="11:11" x14ac:dyDescent="0.3">
      <c r="K300" s="85"/>
    </row>
    <row r="301" spans="11:11" x14ac:dyDescent="0.3">
      <c r="K301" s="85"/>
    </row>
    <row r="302" spans="11:11" x14ac:dyDescent="0.3">
      <c r="K302" s="85"/>
    </row>
    <row r="303" spans="11:11" x14ac:dyDescent="0.3">
      <c r="K303" s="85"/>
    </row>
    <row r="304" spans="11:11" x14ac:dyDescent="0.3">
      <c r="K304" s="85"/>
    </row>
    <row r="305" spans="11:11" x14ac:dyDescent="0.3">
      <c r="K305" s="85"/>
    </row>
    <row r="306" spans="11:11" x14ac:dyDescent="0.3">
      <c r="K306" s="85"/>
    </row>
    <row r="307" spans="11:11" x14ac:dyDescent="0.3">
      <c r="K307" s="85"/>
    </row>
    <row r="308" spans="11:11" x14ac:dyDescent="0.3">
      <c r="K308" s="85"/>
    </row>
    <row r="309" spans="11:11" x14ac:dyDescent="0.3">
      <c r="K309" s="85"/>
    </row>
    <row r="310" spans="11:11" x14ac:dyDescent="0.3">
      <c r="K310" s="85"/>
    </row>
    <row r="311" spans="11:11" x14ac:dyDescent="0.3">
      <c r="K311" s="85"/>
    </row>
    <row r="312" spans="11:11" x14ac:dyDescent="0.3">
      <c r="K312" s="85"/>
    </row>
    <row r="313" spans="11:11" x14ac:dyDescent="0.3">
      <c r="K313" s="85"/>
    </row>
    <row r="314" spans="11:11" x14ac:dyDescent="0.3">
      <c r="K314" s="85"/>
    </row>
    <row r="315" spans="11:11" x14ac:dyDescent="0.3">
      <c r="K315" s="85"/>
    </row>
    <row r="316" spans="11:11" x14ac:dyDescent="0.3">
      <c r="K316" s="85"/>
    </row>
    <row r="317" spans="11:11" x14ac:dyDescent="0.3">
      <c r="K317" s="85"/>
    </row>
    <row r="318" spans="11:11" x14ac:dyDescent="0.3">
      <c r="K318" s="85"/>
    </row>
    <row r="319" spans="11:11" x14ac:dyDescent="0.3">
      <c r="K319" s="85"/>
    </row>
    <row r="320" spans="11:11" x14ac:dyDescent="0.3">
      <c r="K320" s="85"/>
    </row>
    <row r="321" spans="11:11" x14ac:dyDescent="0.3">
      <c r="K321" s="85"/>
    </row>
    <row r="322" spans="11:11" x14ac:dyDescent="0.3">
      <c r="K322" s="85"/>
    </row>
    <row r="323" spans="11:11" x14ac:dyDescent="0.3">
      <c r="K323" s="85"/>
    </row>
    <row r="324" spans="11:11" x14ac:dyDescent="0.3">
      <c r="K324" s="85"/>
    </row>
    <row r="325" spans="11:11" x14ac:dyDescent="0.3">
      <c r="K325" s="85"/>
    </row>
    <row r="326" spans="11:11" x14ac:dyDescent="0.3">
      <c r="K326" s="85"/>
    </row>
    <row r="327" spans="11:11" x14ac:dyDescent="0.3">
      <c r="K327" s="85"/>
    </row>
    <row r="328" spans="11:11" x14ac:dyDescent="0.3">
      <c r="K328" s="85"/>
    </row>
    <row r="329" spans="11:11" x14ac:dyDescent="0.3">
      <c r="K329" s="85"/>
    </row>
    <row r="330" spans="11:11" x14ac:dyDescent="0.3">
      <c r="K330" s="85"/>
    </row>
    <row r="331" spans="11:11" x14ac:dyDescent="0.3">
      <c r="K331" s="85"/>
    </row>
    <row r="332" spans="11:11" x14ac:dyDescent="0.3">
      <c r="K332" s="85"/>
    </row>
    <row r="333" spans="11:11" x14ac:dyDescent="0.3">
      <c r="K333" s="85"/>
    </row>
    <row r="334" spans="11:11" x14ac:dyDescent="0.3">
      <c r="K334" s="85"/>
    </row>
    <row r="335" spans="11:11" x14ac:dyDescent="0.3">
      <c r="K335" s="85"/>
    </row>
    <row r="336" spans="11:11" x14ac:dyDescent="0.3">
      <c r="K336" s="85"/>
    </row>
    <row r="337" spans="11:11" x14ac:dyDescent="0.3">
      <c r="K337" s="85"/>
    </row>
    <row r="338" spans="11:11" x14ac:dyDescent="0.3">
      <c r="K338" s="85"/>
    </row>
    <row r="339" spans="11:11" x14ac:dyDescent="0.3">
      <c r="K339" s="85"/>
    </row>
    <row r="340" spans="11:11" x14ac:dyDescent="0.3">
      <c r="K340" s="85"/>
    </row>
    <row r="341" spans="11:11" x14ac:dyDescent="0.3">
      <c r="K341" s="85"/>
    </row>
    <row r="342" spans="11:11" x14ac:dyDescent="0.3">
      <c r="K342" s="85"/>
    </row>
    <row r="343" spans="11:11" x14ac:dyDescent="0.3">
      <c r="K343" s="85"/>
    </row>
    <row r="344" spans="11:11" x14ac:dyDescent="0.3">
      <c r="K344" s="85"/>
    </row>
    <row r="345" spans="11:11" x14ac:dyDescent="0.3">
      <c r="K345" s="85"/>
    </row>
    <row r="346" spans="11:11" x14ac:dyDescent="0.3">
      <c r="K346" s="85"/>
    </row>
    <row r="347" spans="11:11" x14ac:dyDescent="0.3">
      <c r="K347" s="85"/>
    </row>
    <row r="348" spans="11:11" x14ac:dyDescent="0.3">
      <c r="K348" s="85"/>
    </row>
    <row r="349" spans="11:11" x14ac:dyDescent="0.3">
      <c r="K349" s="85"/>
    </row>
    <row r="350" spans="11:11" x14ac:dyDescent="0.3">
      <c r="K350" s="85"/>
    </row>
    <row r="351" spans="11:11" x14ac:dyDescent="0.3">
      <c r="K351" s="85"/>
    </row>
    <row r="352" spans="11:11" x14ac:dyDescent="0.3">
      <c r="K352" s="85"/>
    </row>
    <row r="353" spans="11:11" x14ac:dyDescent="0.3">
      <c r="K353" s="85"/>
    </row>
    <row r="354" spans="11:11" x14ac:dyDescent="0.3">
      <c r="K354" s="85"/>
    </row>
    <row r="355" spans="11:11" x14ac:dyDescent="0.3">
      <c r="K355" s="85"/>
    </row>
    <row r="356" spans="11:11" x14ac:dyDescent="0.3">
      <c r="K356" s="85"/>
    </row>
    <row r="357" spans="11:11" x14ac:dyDescent="0.3">
      <c r="K357" s="85"/>
    </row>
    <row r="358" spans="11:11" x14ac:dyDescent="0.3">
      <c r="K358" s="85"/>
    </row>
    <row r="359" spans="11:11" x14ac:dyDescent="0.3">
      <c r="K359" s="85"/>
    </row>
    <row r="360" spans="11:11" x14ac:dyDescent="0.3">
      <c r="K360" s="85"/>
    </row>
    <row r="361" spans="11:11" x14ac:dyDescent="0.3">
      <c r="K361" s="85"/>
    </row>
    <row r="362" spans="11:11" x14ac:dyDescent="0.3">
      <c r="K362" s="85"/>
    </row>
    <row r="363" spans="11:11" x14ac:dyDescent="0.3">
      <c r="K363" s="85"/>
    </row>
    <row r="364" spans="11:11" x14ac:dyDescent="0.3">
      <c r="K364" s="85"/>
    </row>
    <row r="365" spans="11:11" x14ac:dyDescent="0.3">
      <c r="K365" s="85"/>
    </row>
  </sheetData>
  <mergeCells count="1">
    <mergeCell ref="B1:C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BD633AD7-EB11-4C56-AB20-506765783331}">
            <xm:f>#REF!</xm:f>
            <x14:dxf>
              <fill>
                <patternFill>
                  <bgColor rgb="FFFF0000"/>
                </patternFill>
              </fill>
            </x14:dxf>
          </x14:cfRule>
          <xm:sqref>A4:A15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Feuil1!$K$1:$K$3288</xm:f>
          </x14:formula1>
          <xm:sqref>B4:C15</xm:sqref>
        </x14:dataValidation>
        <x14:dataValidation type="list" allowBlank="1" showInputMessage="1" showErrorMessage="1">
          <x14:formula1>
            <xm:f>Feuil1!$F$2:$F$14</xm:f>
          </x14:formula1>
          <xm:sqref>A4:A15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Planning</vt:lpstr>
      <vt:lpstr>Calendrier</vt:lpstr>
      <vt:lpstr>Feuil1</vt:lpstr>
      <vt:lpstr>dates</vt:lpstr>
      <vt:lpstr>DATE</vt:lpstr>
      <vt:lpstr>dates</vt:lpstr>
      <vt:lpstr>débmois</vt:lpstr>
      <vt:lpstr>début</vt:lpstr>
      <vt:lpstr>fin</vt:lpstr>
      <vt:lpstr>Planning!Impression_des_titres</vt:lpstr>
      <vt:lpstr>jf</vt:lpstr>
      <vt:lpstr>jfdate</vt:lpstr>
      <vt:lpstr>JJMM</vt:lpstr>
      <vt:lpstr>jourabbrege</vt:lpstr>
      <vt:lpstr>jourabbregé</vt:lpstr>
      <vt:lpstr>LONGDATE</vt:lpstr>
      <vt:lpstr>mois</vt:lpstr>
      <vt:lpstr>Planning!Zone_d_impression</vt:lpstr>
    </vt:vector>
  </TitlesOfParts>
  <Company>privée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/>
  <cp:lastModifiedBy>Ferreira Teresa</cp:lastModifiedBy>
  <cp:lastPrinted>2017-02-04T12:09:00Z</cp:lastPrinted>
  <dcterms:created xsi:type="dcterms:W3CDTF">2001-02-05T09:59:43Z</dcterms:created>
  <dcterms:modified xsi:type="dcterms:W3CDTF">2017-02-05T07:56:39Z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hinkcellXlWorkbookDoNotDelete" linkTarget="&lt;?xml version=&quot;1.0&quot; encoding=&quot;UTF-16&quot; standalone=&quot;yes&quot;?&gt;&#10;&lt;root&gt;&lt;version val=&quot;17212&quot;/&gt;&lt;partner val=&quot;530&quot;/&gt;&lt;CXlWorkbook id=&quot;1&quot;&gt;&lt;m_cxllink/&gt;&lt;/CXlWorkbook&gt;&lt;/root&gt;">
    <vt:bool>false</vt:bool>
  </property>
</Properties>
</file>