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erreira\Desktop\"/>
    </mc:Choice>
  </mc:AlternateContent>
  <bookViews>
    <workbookView xWindow="0" yWindow="0" windowWidth="24000" windowHeight="9735" tabRatio="663" activeTab="12"/>
  </bookViews>
  <sheets>
    <sheet name="Janvier" sheetId="1" r:id="rId1"/>
    <sheet name="Février" sheetId="6" r:id="rId2"/>
    <sheet name="Mars" sheetId="7" r:id="rId3"/>
    <sheet name="Avril" sheetId="8" r:id="rId4"/>
    <sheet name="Mai" sheetId="9" r:id="rId5"/>
    <sheet name="Juin" sheetId="10" r:id="rId6"/>
    <sheet name="Juillet" sheetId="11" r:id="rId7"/>
    <sheet name="Août" sheetId="12" r:id="rId8"/>
    <sheet name="Septembre" sheetId="13" r:id="rId9"/>
    <sheet name="Octobre" sheetId="14" r:id="rId10"/>
    <sheet name="Novembre" sheetId="15" r:id="rId11"/>
    <sheet name="Décembre" sheetId="16" r:id="rId12"/>
    <sheet name="Calendrier" sheetId="4" r:id="rId13"/>
  </sheets>
  <externalReferences>
    <externalReference r:id="rId14"/>
  </externalReferences>
  <definedNames>
    <definedName name="_xlnm._FilterDatabase" localSheetId="12" hidden="1">Calendrier!$B$4:$E$406</definedName>
    <definedName name="_xlnm._FilterDatabase" localSheetId="0" hidden="1">Janvier!$A$8:$AY$27</definedName>
    <definedName name="CléCongés">[1]Janvier!$G$18</definedName>
    <definedName name="CléMaladie">[1]Janvier!$O$18</definedName>
    <definedName name="CléPersonnalisée1">[1]Janvier!$S$18</definedName>
    <definedName name="CléPersonnalisée2">[1]Janvier!$W$18</definedName>
    <definedName name="CléPersonnelle">[1]Janvier!$G$20</definedName>
    <definedName name="DATE">Calendrier!$B$5:$B$406</definedName>
    <definedName name="dates">Calendrier!$E$5:$F$406</definedName>
    <definedName name="débmois">Calendrier!$G$5:$H$16</definedName>
    <definedName name="début">Calendrier!$B$14</definedName>
    <definedName name="desabs">#REF!</definedName>
    <definedName name="Employé">#REF!</definedName>
    <definedName name="fin">Calendrier!$B$401</definedName>
    <definedName name="_xlnm.Print_Titles" localSheetId="0">Janvier!$2:$7</definedName>
    <definedName name="jf">Calendrier!$M$5:$N$18</definedName>
    <definedName name="jfdate">Calendrier!$M$5:$M$18</definedName>
    <definedName name="JJMM">Calendrier!$E$36:$E$406</definedName>
    <definedName name="jourabbrege">Calendrier!$J$5:$K$11</definedName>
    <definedName name="jourabbregé">Calendrier!$J$5:$K$11</definedName>
    <definedName name="LONGDATE">Calendrier!$B$5:$B$406</definedName>
    <definedName name="mois">Calendrier!$H$5:$H$17</definedName>
    <definedName name="NomMois" localSheetId="0">Janvier!$A$3</definedName>
    <definedName name="Z_362D50B7_33B7_4EFC_A58C_F34EA5393DBC_.wvu.Cols" localSheetId="12" hidden="1">Calendrier!$C:$C,Calendrier!$G:$H,Calendrier!$J:$K</definedName>
    <definedName name="Z_362D50B7_33B7_4EFC_A58C_F34EA5393DBC_.wvu.Cols" localSheetId="0" hidden="1">Janvier!$A:$A</definedName>
    <definedName name="Z_362D50B7_33B7_4EFC_A58C_F34EA5393DBC_.wvu.FilterData" localSheetId="12" hidden="1">Calendrier!$B$4:$E$406</definedName>
    <definedName name="Z_362D50B7_33B7_4EFC_A58C_F34EA5393DBC_.wvu.FilterData" localSheetId="0" hidden="1">Janvier!$B$7:$E$27</definedName>
    <definedName name="Z_362D50B7_33B7_4EFC_A58C_F34EA5393DBC_.wvu.PrintArea" localSheetId="0" hidden="1">Janvier!$B:$AW</definedName>
    <definedName name="Z_362D50B7_33B7_4EFC_A58C_F34EA5393DBC_.wvu.PrintTitles" localSheetId="0" hidden="1">Janvier!$7:$7</definedName>
    <definedName name="Z_EB37BC58_7C8F_4B52_897D_04943C19F4A6_.wvu.FilterData" localSheetId="12" hidden="1">Calendrier!$B$4:$E$406</definedName>
    <definedName name="Z_EB37BC58_7C8F_4B52_897D_04943C19F4A6_.wvu.FilterData" localSheetId="0" hidden="1">Janvier!$B$7:$E$7</definedName>
    <definedName name="Z_EB37BC58_7C8F_4B52_897D_04943C19F4A6_.wvu.PrintTitles" localSheetId="0" hidden="1">Janvier!$5:$7</definedName>
  </definedNames>
  <calcPr calcId="152511"/>
  <customWorkbookViews>
    <customWorkbookView name="Teresa Ferreira - Affichage personnalisé" guid="{362D50B7-33B7-4EFC-A58C-F34EA5393DBC}" mergeInterval="0" personalView="1" maximized="1" xWindow="1" yWindow="1" windowWidth="1916" windowHeight="850" activeSheetId="3"/>
    <customWorkbookView name="E" guid="{EB37BC58-7C8F-4B52-897D-04943C19F4A6}" maximized="1" windowWidth="1436" windowHeight="669" activeSheetId="1"/>
  </customWorkbookViews>
</workbook>
</file>

<file path=xl/calcChain.xml><?xml version="1.0" encoding="utf-8"?>
<calcChain xmlns="http://schemas.openxmlformats.org/spreadsheetml/2006/main">
  <c r="AP27" i="1" l="1"/>
  <c r="AI27" i="1"/>
  <c r="AB27" i="1"/>
  <c r="U27" i="1"/>
  <c r="U26" i="1"/>
  <c r="U25" i="1"/>
  <c r="U23" i="1"/>
  <c r="U22" i="1"/>
  <c r="U21" i="1"/>
  <c r="U19" i="1"/>
  <c r="U18" i="1"/>
  <c r="U17" i="1"/>
  <c r="U15" i="1"/>
  <c r="U14" i="1"/>
  <c r="U13" i="1"/>
  <c r="U11" i="1"/>
  <c r="U10" i="1"/>
  <c r="U9" i="1"/>
  <c r="AB26" i="1"/>
  <c r="AB25" i="1"/>
  <c r="AB23" i="1"/>
  <c r="AB22" i="1"/>
  <c r="AB21" i="1"/>
  <c r="AB19" i="1"/>
  <c r="AB18" i="1"/>
  <c r="AB17" i="1"/>
  <c r="AB15" i="1"/>
  <c r="AB14" i="1"/>
  <c r="AB13" i="1"/>
  <c r="AB11" i="1"/>
  <c r="AB10" i="1"/>
  <c r="AB9" i="1"/>
  <c r="AI26" i="1"/>
  <c r="AI25" i="1"/>
  <c r="AI23" i="1"/>
  <c r="AI22" i="1"/>
  <c r="AI21" i="1"/>
  <c r="AI19" i="1"/>
  <c r="AI18" i="1"/>
  <c r="AI17" i="1"/>
  <c r="AI15" i="1"/>
  <c r="AI14" i="1"/>
  <c r="AI13" i="1"/>
  <c r="AI11" i="1"/>
  <c r="AI10" i="1"/>
  <c r="AI9" i="1"/>
  <c r="AP26" i="1"/>
  <c r="AP25" i="1"/>
  <c r="AP23" i="1"/>
  <c r="AP22" i="1"/>
  <c r="AP21" i="1"/>
  <c r="AP19" i="1"/>
  <c r="AP18" i="1"/>
  <c r="AP17" i="1"/>
  <c r="AP15" i="1"/>
  <c r="AP14" i="1"/>
  <c r="AP13" i="1"/>
  <c r="AP11" i="1"/>
  <c r="AP10" i="1"/>
  <c r="AP9" i="1"/>
  <c r="AM26" i="6"/>
  <c r="AM25" i="6"/>
  <c r="AM24" i="6"/>
  <c r="AM22" i="6"/>
  <c r="AM21" i="6"/>
  <c r="AM20" i="6"/>
  <c r="AM18" i="6"/>
  <c r="AM17" i="6"/>
  <c r="AM16" i="6"/>
  <c r="AM14" i="6"/>
  <c r="AM13" i="6"/>
  <c r="AM12" i="6"/>
  <c r="AM10" i="6"/>
  <c r="AM9" i="6"/>
  <c r="AM8" i="6"/>
  <c r="AF24" i="6"/>
  <c r="AF22" i="6"/>
  <c r="AF20" i="6"/>
  <c r="AF16" i="6"/>
  <c r="AF12" i="6"/>
  <c r="AF8" i="6"/>
  <c r="Y24" i="6"/>
  <c r="Y20" i="6"/>
  <c r="Y16" i="6"/>
  <c r="Y12" i="6"/>
  <c r="Y8" i="6"/>
  <c r="R26" i="6"/>
  <c r="R25" i="6"/>
  <c r="R24" i="6"/>
  <c r="R22" i="6"/>
  <c r="R21" i="6"/>
  <c r="R20" i="6"/>
  <c r="R18" i="6"/>
  <c r="R17" i="6"/>
  <c r="R16" i="6"/>
  <c r="R14" i="6"/>
  <c r="R13" i="6"/>
  <c r="R12" i="6"/>
  <c r="R10" i="6"/>
  <c r="AJ29" i="6" s="1"/>
  <c r="R9" i="6"/>
  <c r="R8" i="6"/>
  <c r="R29" i="6" s="1"/>
  <c r="T8" i="14"/>
  <c r="AA8" i="14"/>
  <c r="R30" i="14" s="1"/>
  <c r="AH8" i="14"/>
  <c r="AO8" i="14"/>
  <c r="T9" i="14"/>
  <c r="AA9" i="14"/>
  <c r="AH9" i="14"/>
  <c r="AO9" i="14"/>
  <c r="T10" i="14"/>
  <c r="AA10" i="14"/>
  <c r="AJ30" i="14" s="1"/>
  <c r="AH10" i="14"/>
  <c r="AO10" i="14"/>
  <c r="T12" i="14"/>
  <c r="AA12" i="14"/>
  <c r="AH12" i="14"/>
  <c r="AO12" i="14"/>
  <c r="T13" i="14"/>
  <c r="AA13" i="14"/>
  <c r="AH13" i="14"/>
  <c r="AO13" i="14"/>
  <c r="T14" i="14"/>
  <c r="AA14" i="14"/>
  <c r="AH14" i="14"/>
  <c r="AO14" i="14"/>
  <c r="T16" i="14"/>
  <c r="AA16" i="14"/>
  <c r="AH16" i="14"/>
  <c r="AO16" i="14"/>
  <c r="T17" i="14"/>
  <c r="AA17" i="14"/>
  <c r="AH17" i="14"/>
  <c r="AO17" i="14"/>
  <c r="T18" i="14"/>
  <c r="AA18" i="14"/>
  <c r="AH18" i="14"/>
  <c r="AO18" i="14"/>
  <c r="T20" i="14"/>
  <c r="AA20" i="14"/>
  <c r="AH20" i="14"/>
  <c r="AO20" i="14"/>
  <c r="T21" i="14"/>
  <c r="AA21" i="14"/>
  <c r="AH21" i="14"/>
  <c r="AO21" i="14"/>
  <c r="T22" i="14"/>
  <c r="AA22" i="14"/>
  <c r="AH22" i="14"/>
  <c r="AO22" i="14"/>
  <c r="T24" i="14"/>
  <c r="AA24" i="14"/>
  <c r="AH24" i="14"/>
  <c r="AO24" i="14"/>
  <c r="T25" i="14"/>
  <c r="AA25" i="14"/>
  <c r="AH25" i="14"/>
  <c r="AO25" i="14"/>
  <c r="T26" i="14"/>
  <c r="AA26" i="14"/>
  <c r="AH26" i="14"/>
  <c r="AO26" i="14"/>
  <c r="AA30" i="14"/>
  <c r="AQ26" i="13"/>
  <c r="AJ26" i="13"/>
  <c r="AC26" i="13"/>
  <c r="V26" i="13"/>
  <c r="O26" i="13"/>
  <c r="AQ25" i="13"/>
  <c r="AJ25" i="13"/>
  <c r="AC25" i="13"/>
  <c r="V25" i="13"/>
  <c r="O25" i="13"/>
  <c r="AQ24" i="13"/>
  <c r="AJ24" i="13"/>
  <c r="AC24" i="13"/>
  <c r="V24" i="13"/>
  <c r="O24" i="13"/>
  <c r="AQ22" i="13"/>
  <c r="AJ22" i="13"/>
  <c r="AC22" i="13"/>
  <c r="V22" i="13"/>
  <c r="O22" i="13"/>
  <c r="AQ21" i="13"/>
  <c r="AJ21" i="13"/>
  <c r="AC21" i="13"/>
  <c r="V21" i="13"/>
  <c r="O21" i="13"/>
  <c r="AQ20" i="13"/>
  <c r="AJ20" i="13"/>
  <c r="AC20" i="13"/>
  <c r="V20" i="13"/>
  <c r="O20" i="13"/>
  <c r="AQ18" i="13"/>
  <c r="AJ18" i="13"/>
  <c r="AC18" i="13"/>
  <c r="V18" i="13"/>
  <c r="O18" i="13"/>
  <c r="AQ17" i="13"/>
  <c r="AJ17" i="13"/>
  <c r="AC17" i="13"/>
  <c r="V17" i="13"/>
  <c r="O17" i="13"/>
  <c r="AQ16" i="13"/>
  <c r="AJ16" i="13"/>
  <c r="AC16" i="13"/>
  <c r="V16" i="13"/>
  <c r="O16" i="13"/>
  <c r="AQ14" i="13"/>
  <c r="AC14" i="13"/>
  <c r="V14" i="13"/>
  <c r="O14" i="13"/>
  <c r="AQ13" i="13"/>
  <c r="AJ13" i="13"/>
  <c r="AC13" i="13"/>
  <c r="V13" i="13"/>
  <c r="O13" i="13"/>
  <c r="AQ12" i="13"/>
  <c r="AJ12" i="13"/>
  <c r="AJ14" i="13" s="1"/>
  <c r="AC12" i="13"/>
  <c r="V12" i="13"/>
  <c r="O12" i="13"/>
  <c r="AQ10" i="13"/>
  <c r="AJ10" i="13"/>
  <c r="AC10" i="13"/>
  <c r="V10" i="13"/>
  <c r="O10" i="13"/>
  <c r="AJ29" i="13" s="1"/>
  <c r="AQ9" i="13"/>
  <c r="AJ9" i="13"/>
  <c r="AC9" i="13"/>
  <c r="V9" i="13"/>
  <c r="AA29" i="13" s="1"/>
  <c r="O9" i="13"/>
  <c r="AQ8" i="13"/>
  <c r="AJ8" i="13"/>
  <c r="AC8" i="13"/>
  <c r="V8" i="13"/>
  <c r="O8" i="13"/>
  <c r="R29" i="13" s="1"/>
  <c r="AQ26" i="12"/>
  <c r="AJ26" i="12"/>
  <c r="AC26" i="12"/>
  <c r="V26" i="12"/>
  <c r="O26" i="12"/>
  <c r="AQ25" i="12"/>
  <c r="AJ25" i="12"/>
  <c r="AC25" i="12"/>
  <c r="V25" i="12"/>
  <c r="O25" i="12"/>
  <c r="AQ24" i="12"/>
  <c r="AJ24" i="12"/>
  <c r="AC24" i="12"/>
  <c r="V24" i="12"/>
  <c r="O24" i="12"/>
  <c r="AQ22" i="12"/>
  <c r="AJ22" i="12"/>
  <c r="AC22" i="12"/>
  <c r="V22" i="12"/>
  <c r="O22" i="12"/>
  <c r="AQ21" i="12"/>
  <c r="AJ21" i="12"/>
  <c r="AC21" i="12"/>
  <c r="V21" i="12"/>
  <c r="O21" i="12"/>
  <c r="AQ20" i="12"/>
  <c r="AJ20" i="12"/>
  <c r="AC20" i="12"/>
  <c r="V20" i="12"/>
  <c r="O20" i="12"/>
  <c r="AQ18" i="12"/>
  <c r="AJ18" i="12"/>
  <c r="AC18" i="12"/>
  <c r="V18" i="12"/>
  <c r="O18" i="12"/>
  <c r="AQ17" i="12"/>
  <c r="AJ17" i="12"/>
  <c r="AC17" i="12"/>
  <c r="V17" i="12"/>
  <c r="O17" i="12"/>
  <c r="AQ16" i="12"/>
  <c r="AJ16" i="12"/>
  <c r="AC16" i="12"/>
  <c r="V16" i="12"/>
  <c r="O16" i="12"/>
  <c r="AQ14" i="12"/>
  <c r="AC14" i="12"/>
  <c r="V14" i="12"/>
  <c r="O14" i="12"/>
  <c r="AQ13" i="12"/>
  <c r="AJ13" i="12"/>
  <c r="AC13" i="12"/>
  <c r="V13" i="12"/>
  <c r="O13" i="12"/>
  <c r="AQ12" i="12"/>
  <c r="AJ12" i="12"/>
  <c r="AJ14" i="12" s="1"/>
  <c r="AC12" i="12"/>
  <c r="V12" i="12"/>
  <c r="O12" i="12"/>
  <c r="AQ10" i="12"/>
  <c r="AJ10" i="12"/>
  <c r="AC10" i="12"/>
  <c r="V10" i="12"/>
  <c r="O10" i="12"/>
  <c r="AJ29" i="12" s="1"/>
  <c r="AQ9" i="12"/>
  <c r="AJ9" i="12"/>
  <c r="AC9" i="12"/>
  <c r="V9" i="12"/>
  <c r="AA29" i="12" s="1"/>
  <c r="O9" i="12"/>
  <c r="AQ8" i="12"/>
  <c r="AJ8" i="12"/>
  <c r="AC8" i="12"/>
  <c r="V8" i="12"/>
  <c r="O8" i="12"/>
  <c r="R29" i="12" s="1"/>
  <c r="AQ26" i="11"/>
  <c r="AJ26" i="11"/>
  <c r="AC26" i="11"/>
  <c r="V26" i="11"/>
  <c r="O26" i="11"/>
  <c r="AQ25" i="11"/>
  <c r="AJ25" i="11"/>
  <c r="AC25" i="11"/>
  <c r="V25" i="11"/>
  <c r="O25" i="11"/>
  <c r="AQ24" i="11"/>
  <c r="AJ24" i="11"/>
  <c r="AC24" i="11"/>
  <c r="V24" i="11"/>
  <c r="O24" i="11"/>
  <c r="AQ22" i="11"/>
  <c r="AJ22" i="11"/>
  <c r="AC22" i="11"/>
  <c r="V22" i="11"/>
  <c r="O22" i="11"/>
  <c r="AQ21" i="11"/>
  <c r="AJ21" i="11"/>
  <c r="AC21" i="11"/>
  <c r="V21" i="11"/>
  <c r="O21" i="11"/>
  <c r="AQ20" i="11"/>
  <c r="AJ20" i="11"/>
  <c r="AC20" i="11"/>
  <c r="V20" i="11"/>
  <c r="O20" i="11"/>
  <c r="AQ18" i="11"/>
  <c r="AJ18" i="11"/>
  <c r="AC18" i="11"/>
  <c r="V18" i="11"/>
  <c r="O18" i="11"/>
  <c r="AQ17" i="11"/>
  <c r="AJ17" i="11"/>
  <c r="AC17" i="11"/>
  <c r="V17" i="11"/>
  <c r="O17" i="11"/>
  <c r="AQ16" i="11"/>
  <c r="AJ16" i="11"/>
  <c r="AC16" i="11"/>
  <c r="V16" i="11"/>
  <c r="O16" i="11"/>
  <c r="AQ14" i="11"/>
  <c r="AC14" i="11"/>
  <c r="V14" i="11"/>
  <c r="O14" i="11"/>
  <c r="AQ13" i="11"/>
  <c r="AJ13" i="11"/>
  <c r="AC13" i="11"/>
  <c r="V13" i="11"/>
  <c r="O13" i="11"/>
  <c r="AQ12" i="11"/>
  <c r="AJ12" i="11"/>
  <c r="AJ14" i="11" s="1"/>
  <c r="AC12" i="11"/>
  <c r="V12" i="11"/>
  <c r="O12" i="11"/>
  <c r="AQ10" i="11"/>
  <c r="AJ10" i="11"/>
  <c r="AC10" i="11"/>
  <c r="V10" i="11"/>
  <c r="O10" i="11"/>
  <c r="AJ29" i="11" s="1"/>
  <c r="AQ9" i="11"/>
  <c r="AJ9" i="11"/>
  <c r="AC9" i="11"/>
  <c r="V9" i="11"/>
  <c r="AA29" i="11" s="1"/>
  <c r="O9" i="11"/>
  <c r="AQ8" i="11"/>
  <c r="AJ8" i="11"/>
  <c r="AC8" i="11"/>
  <c r="V8" i="11"/>
  <c r="O8" i="11"/>
  <c r="R29" i="11" s="1"/>
  <c r="AQ26" i="10"/>
  <c r="AJ26" i="10"/>
  <c r="AC26" i="10"/>
  <c r="V26" i="10"/>
  <c r="O26" i="10"/>
  <c r="AQ25" i="10"/>
  <c r="AJ25" i="10"/>
  <c r="AC25" i="10"/>
  <c r="V25" i="10"/>
  <c r="O25" i="10"/>
  <c r="AQ24" i="10"/>
  <c r="AJ24" i="10"/>
  <c r="AC24" i="10"/>
  <c r="V24" i="10"/>
  <c r="O24" i="10"/>
  <c r="AQ22" i="10"/>
  <c r="AJ22" i="10"/>
  <c r="AC22" i="10"/>
  <c r="V22" i="10"/>
  <c r="O22" i="10"/>
  <c r="AQ21" i="10"/>
  <c r="AJ21" i="10"/>
  <c r="AC21" i="10"/>
  <c r="V21" i="10"/>
  <c r="O21" i="10"/>
  <c r="AQ20" i="10"/>
  <c r="AJ20" i="10"/>
  <c r="AC20" i="10"/>
  <c r="V20" i="10"/>
  <c r="O20" i="10"/>
  <c r="AQ18" i="10"/>
  <c r="AJ18" i="10"/>
  <c r="AC18" i="10"/>
  <c r="V18" i="10"/>
  <c r="O18" i="10"/>
  <c r="AQ17" i="10"/>
  <c r="AJ17" i="10"/>
  <c r="AC17" i="10"/>
  <c r="V17" i="10"/>
  <c r="O17" i="10"/>
  <c r="AQ16" i="10"/>
  <c r="AJ16" i="10"/>
  <c r="AC16" i="10"/>
  <c r="V16" i="10"/>
  <c r="O16" i="10"/>
  <c r="AQ14" i="10"/>
  <c r="AC14" i="10"/>
  <c r="V14" i="10"/>
  <c r="O14" i="10"/>
  <c r="AQ13" i="10"/>
  <c r="AJ13" i="10"/>
  <c r="AC13" i="10"/>
  <c r="V13" i="10"/>
  <c r="O13" i="10"/>
  <c r="AQ12" i="10"/>
  <c r="AJ12" i="10"/>
  <c r="AJ14" i="10" s="1"/>
  <c r="AC12" i="10"/>
  <c r="V12" i="10"/>
  <c r="O12" i="10"/>
  <c r="AQ10" i="10"/>
  <c r="AJ10" i="10"/>
  <c r="AC10" i="10"/>
  <c r="V10" i="10"/>
  <c r="O10" i="10"/>
  <c r="AJ29" i="10" s="1"/>
  <c r="AQ9" i="10"/>
  <c r="AJ9" i="10"/>
  <c r="AC9" i="10"/>
  <c r="V9" i="10"/>
  <c r="AA29" i="10" s="1"/>
  <c r="O9" i="10"/>
  <c r="AQ8" i="10"/>
  <c r="AJ8" i="10"/>
  <c r="AC8" i="10"/>
  <c r="V8" i="10"/>
  <c r="O8" i="10"/>
  <c r="R29" i="10" s="1"/>
  <c r="AQ26" i="9"/>
  <c r="AJ26" i="9"/>
  <c r="AC26" i="9"/>
  <c r="V26" i="9"/>
  <c r="O26" i="9"/>
  <c r="AQ25" i="9"/>
  <c r="AJ25" i="9"/>
  <c r="AC25" i="9"/>
  <c r="V25" i="9"/>
  <c r="O25" i="9"/>
  <c r="AQ24" i="9"/>
  <c r="AJ24" i="9"/>
  <c r="AC24" i="9"/>
  <c r="V24" i="9"/>
  <c r="O24" i="9"/>
  <c r="AQ22" i="9"/>
  <c r="AJ22" i="9"/>
  <c r="AC22" i="9"/>
  <c r="V22" i="9"/>
  <c r="O22" i="9"/>
  <c r="AQ21" i="9"/>
  <c r="AJ21" i="9"/>
  <c r="AC21" i="9"/>
  <c r="V21" i="9"/>
  <c r="O21" i="9"/>
  <c r="AQ20" i="9"/>
  <c r="AJ20" i="9"/>
  <c r="AC20" i="9"/>
  <c r="V20" i="9"/>
  <c r="O20" i="9"/>
  <c r="AQ18" i="9"/>
  <c r="AJ18" i="9"/>
  <c r="AC18" i="9"/>
  <c r="V18" i="9"/>
  <c r="O18" i="9"/>
  <c r="AQ17" i="9"/>
  <c r="AJ17" i="9"/>
  <c r="AC17" i="9"/>
  <c r="V17" i="9"/>
  <c r="O17" i="9"/>
  <c r="AQ16" i="9"/>
  <c r="AJ16" i="9"/>
  <c r="AC16" i="9"/>
  <c r="V16" i="9"/>
  <c r="O16" i="9"/>
  <c r="AQ14" i="9"/>
  <c r="AC14" i="9"/>
  <c r="V14" i="9"/>
  <c r="O14" i="9"/>
  <c r="AQ13" i="9"/>
  <c r="AJ13" i="9"/>
  <c r="AC13" i="9"/>
  <c r="V13" i="9"/>
  <c r="O13" i="9"/>
  <c r="AQ12" i="9"/>
  <c r="AJ12" i="9"/>
  <c r="AJ14" i="9" s="1"/>
  <c r="AC12" i="9"/>
  <c r="V12" i="9"/>
  <c r="O12" i="9"/>
  <c r="AQ10" i="9"/>
  <c r="AJ10" i="9"/>
  <c r="AC10" i="9"/>
  <c r="V10" i="9"/>
  <c r="O10" i="9"/>
  <c r="AJ29" i="9" s="1"/>
  <c r="AQ9" i="9"/>
  <c r="AJ9" i="9"/>
  <c r="AC9" i="9"/>
  <c r="V9" i="9"/>
  <c r="AA29" i="9" s="1"/>
  <c r="O9" i="9"/>
  <c r="AQ8" i="9"/>
  <c r="AJ8" i="9"/>
  <c r="AC8" i="9"/>
  <c r="V8" i="9"/>
  <c r="O8" i="9"/>
  <c r="R29" i="9" s="1"/>
  <c r="AQ26" i="8"/>
  <c r="AJ26" i="8"/>
  <c r="AC26" i="8"/>
  <c r="V26" i="8"/>
  <c r="O26" i="8"/>
  <c r="AQ25" i="8"/>
  <c r="AJ25" i="8"/>
  <c r="AC25" i="8"/>
  <c r="V25" i="8"/>
  <c r="O25" i="8"/>
  <c r="AQ24" i="8"/>
  <c r="AJ24" i="8"/>
  <c r="AC24" i="8"/>
  <c r="V24" i="8"/>
  <c r="O24" i="8"/>
  <c r="AQ22" i="8"/>
  <c r="AJ22" i="8"/>
  <c r="AC22" i="8"/>
  <c r="V22" i="8"/>
  <c r="O22" i="8"/>
  <c r="AQ21" i="8"/>
  <c r="AJ21" i="8"/>
  <c r="AC21" i="8"/>
  <c r="V21" i="8"/>
  <c r="O21" i="8"/>
  <c r="AQ20" i="8"/>
  <c r="AJ20" i="8"/>
  <c r="AC20" i="8"/>
  <c r="V20" i="8"/>
  <c r="O20" i="8"/>
  <c r="AQ18" i="8"/>
  <c r="AJ18" i="8"/>
  <c r="AC18" i="8"/>
  <c r="V18" i="8"/>
  <c r="O18" i="8"/>
  <c r="AQ17" i="8"/>
  <c r="AJ17" i="8"/>
  <c r="AC17" i="8"/>
  <c r="V17" i="8"/>
  <c r="O17" i="8"/>
  <c r="AQ16" i="8"/>
  <c r="AJ16" i="8"/>
  <c r="AC16" i="8"/>
  <c r="V16" i="8"/>
  <c r="O16" i="8"/>
  <c r="AQ14" i="8"/>
  <c r="AC14" i="8"/>
  <c r="V14" i="8"/>
  <c r="O14" i="8"/>
  <c r="AQ13" i="8"/>
  <c r="AJ13" i="8"/>
  <c r="AC13" i="8"/>
  <c r="V13" i="8"/>
  <c r="O13" i="8"/>
  <c r="AQ12" i="8"/>
  <c r="AJ12" i="8"/>
  <c r="AJ14" i="8" s="1"/>
  <c r="AC12" i="8"/>
  <c r="V12" i="8"/>
  <c r="O12" i="8"/>
  <c r="AQ10" i="8"/>
  <c r="AJ10" i="8"/>
  <c r="AC10" i="8"/>
  <c r="V10" i="8"/>
  <c r="O10" i="8"/>
  <c r="AJ29" i="8" s="1"/>
  <c r="AQ9" i="8"/>
  <c r="AJ9" i="8"/>
  <c r="AC9" i="8"/>
  <c r="V9" i="8"/>
  <c r="AA29" i="8" s="1"/>
  <c r="O9" i="8"/>
  <c r="AQ8" i="8"/>
  <c r="AJ8" i="8"/>
  <c r="AC8" i="8"/>
  <c r="V8" i="8"/>
  <c r="O8" i="8"/>
  <c r="R29" i="8" s="1"/>
  <c r="AQ26" i="7"/>
  <c r="AJ26" i="7"/>
  <c r="AC26" i="7"/>
  <c r="V26" i="7"/>
  <c r="O26" i="7"/>
  <c r="AQ25" i="7"/>
  <c r="AJ25" i="7"/>
  <c r="AC25" i="7"/>
  <c r="V25" i="7"/>
  <c r="O25" i="7"/>
  <c r="AQ24" i="7"/>
  <c r="AJ24" i="7"/>
  <c r="AC24" i="7"/>
  <c r="V24" i="7"/>
  <c r="O24" i="7"/>
  <c r="AQ22" i="7"/>
  <c r="AJ22" i="7"/>
  <c r="AC22" i="7"/>
  <c r="V22" i="7"/>
  <c r="O22" i="7"/>
  <c r="AQ21" i="7"/>
  <c r="AJ21" i="7"/>
  <c r="AC21" i="7"/>
  <c r="V21" i="7"/>
  <c r="O21" i="7"/>
  <c r="AQ20" i="7"/>
  <c r="AJ20" i="7"/>
  <c r="AC20" i="7"/>
  <c r="V20" i="7"/>
  <c r="O20" i="7"/>
  <c r="AQ18" i="7"/>
  <c r="AJ18" i="7"/>
  <c r="AC18" i="7"/>
  <c r="V18" i="7"/>
  <c r="O18" i="7"/>
  <c r="AQ17" i="7"/>
  <c r="AJ17" i="7"/>
  <c r="AC17" i="7"/>
  <c r="V17" i="7"/>
  <c r="O17" i="7"/>
  <c r="AQ16" i="7"/>
  <c r="AJ16" i="7"/>
  <c r="AC16" i="7"/>
  <c r="V16" i="7"/>
  <c r="O16" i="7"/>
  <c r="AQ14" i="7"/>
  <c r="AC14" i="7"/>
  <c r="V14" i="7"/>
  <c r="O14" i="7"/>
  <c r="AQ13" i="7"/>
  <c r="AJ13" i="7"/>
  <c r="AC13" i="7"/>
  <c r="V13" i="7"/>
  <c r="O13" i="7"/>
  <c r="AQ12" i="7"/>
  <c r="AJ12" i="7"/>
  <c r="AJ14" i="7" s="1"/>
  <c r="AC12" i="7"/>
  <c r="V12" i="7"/>
  <c r="O12" i="7"/>
  <c r="AQ10" i="7"/>
  <c r="AJ10" i="7"/>
  <c r="AC10" i="7"/>
  <c r="V10" i="7"/>
  <c r="O10" i="7"/>
  <c r="AJ29" i="7" s="1"/>
  <c r="AQ9" i="7"/>
  <c r="AJ9" i="7"/>
  <c r="AC9" i="7"/>
  <c r="V9" i="7"/>
  <c r="AA29" i="7" s="1"/>
  <c r="O9" i="7"/>
  <c r="AQ8" i="7"/>
  <c r="AJ8" i="7"/>
  <c r="AC8" i="7"/>
  <c r="V8" i="7"/>
  <c r="O8" i="7"/>
  <c r="R29" i="7" s="1"/>
  <c r="AF26" i="6"/>
  <c r="Y26" i="6"/>
  <c r="AF25" i="6"/>
  <c r="Y25" i="6"/>
  <c r="Y22" i="6"/>
  <c r="AF21" i="6"/>
  <c r="Y21" i="6"/>
  <c r="AF18" i="6"/>
  <c r="Y18" i="6"/>
  <c r="AF17" i="6"/>
  <c r="Y17" i="6"/>
  <c r="AF14" i="6"/>
  <c r="Y14" i="6"/>
  <c r="AF13" i="6"/>
  <c r="Y13" i="6"/>
  <c r="AF10" i="6"/>
  <c r="Y10" i="6"/>
  <c r="AF9" i="6"/>
  <c r="Y9" i="6"/>
  <c r="AA29" i="6" s="1"/>
  <c r="AJ29" i="16"/>
  <c r="AA29" i="16"/>
  <c r="R29" i="16"/>
  <c r="AQ10" i="16"/>
  <c r="AQ9" i="16"/>
  <c r="AQ8" i="16"/>
  <c r="AJ8" i="16"/>
  <c r="AC8" i="16"/>
  <c r="V8" i="16"/>
  <c r="O8" i="16"/>
  <c r="AQ26" i="16"/>
  <c r="AQ25" i="16"/>
  <c r="AQ24" i="16"/>
  <c r="AQ22" i="16"/>
  <c r="AQ21" i="16"/>
  <c r="AQ20" i="16"/>
  <c r="AQ18" i="16"/>
  <c r="AQ17" i="16"/>
  <c r="AQ16" i="16"/>
  <c r="AQ14" i="16"/>
  <c r="AQ13" i="16"/>
  <c r="AQ12" i="16"/>
  <c r="AJ26" i="16"/>
  <c r="AC26" i="16"/>
  <c r="V26" i="16"/>
  <c r="O26" i="16"/>
  <c r="AJ25" i="16"/>
  <c r="AC25" i="16"/>
  <c r="V25" i="16"/>
  <c r="O25" i="16"/>
  <c r="AJ24" i="16"/>
  <c r="AC24" i="16"/>
  <c r="V24" i="16"/>
  <c r="O24" i="16"/>
  <c r="AJ22" i="16"/>
  <c r="AC22" i="16"/>
  <c r="V22" i="16"/>
  <c r="O22" i="16"/>
  <c r="AJ21" i="16"/>
  <c r="AC21" i="16"/>
  <c r="V21" i="16"/>
  <c r="O21" i="16"/>
  <c r="AJ20" i="16"/>
  <c r="AC20" i="16"/>
  <c r="V20" i="16"/>
  <c r="O20" i="16"/>
  <c r="AJ18" i="16"/>
  <c r="AC18" i="16"/>
  <c r="V18" i="16"/>
  <c r="O18" i="16"/>
  <c r="AJ17" i="16"/>
  <c r="AC17" i="16"/>
  <c r="V17" i="16"/>
  <c r="O17" i="16"/>
  <c r="AJ16" i="16"/>
  <c r="AC16" i="16"/>
  <c r="V16" i="16"/>
  <c r="O16" i="16"/>
  <c r="AC14" i="16"/>
  <c r="V14" i="16"/>
  <c r="O14" i="16"/>
  <c r="AJ13" i="16"/>
  <c r="AC13" i="16"/>
  <c r="V13" i="16"/>
  <c r="O13" i="16"/>
  <c r="AJ12" i="16"/>
  <c r="AJ14" i="16" s="1"/>
  <c r="AC12" i="16"/>
  <c r="V12" i="16"/>
  <c r="O12" i="16"/>
  <c r="AJ10" i="16"/>
  <c r="AC10" i="16"/>
  <c r="V10" i="16"/>
  <c r="O10" i="16"/>
  <c r="AJ9" i="16"/>
  <c r="AC9" i="16"/>
  <c r="V9" i="16"/>
  <c r="O9" i="16"/>
  <c r="V26" i="15"/>
  <c r="O26" i="15"/>
  <c r="AC26" i="15"/>
  <c r="AC25" i="15"/>
  <c r="AC24" i="15"/>
  <c r="AC22" i="15"/>
  <c r="AC21" i="15"/>
  <c r="AC20" i="15"/>
  <c r="AC18" i="15"/>
  <c r="AC17" i="15"/>
  <c r="AC16" i="15"/>
  <c r="AC13" i="15"/>
  <c r="AC12" i="15"/>
  <c r="AC14" i="15" s="1"/>
  <c r="AC10" i="15"/>
  <c r="AC9" i="15"/>
  <c r="AC8" i="15"/>
  <c r="V8" i="15"/>
  <c r="V9" i="15"/>
  <c r="V10" i="15"/>
  <c r="V12" i="15"/>
  <c r="V13" i="15"/>
  <c r="V14" i="15"/>
  <c r="V16" i="15"/>
  <c r="V17" i="15"/>
  <c r="V18" i="15"/>
  <c r="V20" i="15"/>
  <c r="V21" i="15"/>
  <c r="V22" i="15"/>
  <c r="V24" i="15"/>
  <c r="V25" i="15"/>
  <c r="O25" i="15"/>
  <c r="O24" i="15"/>
  <c r="O22" i="15"/>
  <c r="O21" i="15"/>
  <c r="O20" i="15"/>
  <c r="O18" i="15"/>
  <c r="O16" i="15"/>
  <c r="O14" i="15"/>
  <c r="O13" i="15"/>
  <c r="O12" i="15"/>
  <c r="O10" i="15"/>
  <c r="O9" i="15"/>
  <c r="R29" i="15" s="1"/>
  <c r="O8" i="15"/>
  <c r="H10" i="15"/>
  <c r="AA29" i="15" s="1"/>
  <c r="H9" i="15"/>
  <c r="H8" i="15"/>
  <c r="I29" i="15" s="1"/>
  <c r="O17" i="15"/>
  <c r="H14" i="15"/>
  <c r="H13" i="15"/>
  <c r="H12" i="15"/>
  <c r="H26" i="15"/>
  <c r="H25" i="15"/>
  <c r="H24" i="15"/>
  <c r="H22" i="15"/>
  <c r="H21" i="15"/>
  <c r="H20" i="15"/>
  <c r="H18" i="15"/>
  <c r="H17" i="15"/>
  <c r="H16" i="15"/>
  <c r="R30" i="1" l="1"/>
  <c r="AA30" i="1"/>
  <c r="AJ30" i="1"/>
  <c r="B5" i="4" l="1"/>
  <c r="E5" i="4"/>
  <c r="H5" i="4" l="1"/>
  <c r="E6" i="4"/>
  <c r="B6" i="4"/>
  <c r="C5" i="4"/>
  <c r="D5" i="4"/>
  <c r="F5" i="4" s="1"/>
  <c r="Y1" i="16" l="1"/>
  <c r="AA1" i="14"/>
  <c r="Y1" i="12"/>
  <c r="Y1" i="10"/>
  <c r="Y1" i="8"/>
  <c r="R1" i="15"/>
  <c r="Y1" i="13"/>
  <c r="Y1" i="11"/>
  <c r="Y1" i="9"/>
  <c r="Y1" i="7"/>
  <c r="AK3" i="1"/>
  <c r="M6" i="1" s="1"/>
  <c r="N6" i="1" s="1"/>
  <c r="O6" i="1" s="1"/>
  <c r="E7" i="4"/>
  <c r="E8" i="4" s="1"/>
  <c r="D6" i="4"/>
  <c r="F6" i="4" s="1"/>
  <c r="B7" i="4"/>
  <c r="C6" i="4"/>
  <c r="H6" i="4"/>
  <c r="Y1" i="6" s="1"/>
  <c r="M5" i="1"/>
  <c r="AC2" i="1" l="1"/>
  <c r="M5" i="6"/>
  <c r="M4" i="6"/>
  <c r="AF1" i="6"/>
  <c r="M5" i="7"/>
  <c r="AF1" i="7"/>
  <c r="M4" i="7"/>
  <c r="M5" i="11"/>
  <c r="AF1" i="11"/>
  <c r="M4" i="11"/>
  <c r="D5" i="15"/>
  <c r="W1" i="15"/>
  <c r="D4" i="15"/>
  <c r="M5" i="10"/>
  <c r="M4" i="10"/>
  <c r="AF1" i="10"/>
  <c r="M5" i="14"/>
  <c r="M4" i="14"/>
  <c r="AF1" i="14"/>
  <c r="M5" i="9"/>
  <c r="AF1" i="9"/>
  <c r="M4" i="9"/>
  <c r="M5" i="13"/>
  <c r="AF1" i="13"/>
  <c r="M4" i="13"/>
  <c r="M5" i="8"/>
  <c r="M4" i="8"/>
  <c r="AF1" i="8"/>
  <c r="M5" i="12"/>
  <c r="M4" i="12"/>
  <c r="AF1" i="12"/>
  <c r="M5" i="16"/>
  <c r="M4" i="16"/>
  <c r="AF1" i="16"/>
  <c r="P6" i="1"/>
  <c r="H7" i="4"/>
  <c r="H8" i="4" s="1"/>
  <c r="H9" i="4" s="1"/>
  <c r="H10" i="4" s="1"/>
  <c r="H11" i="4" s="1"/>
  <c r="H12" i="4" s="1"/>
  <c r="H13" i="4" s="1"/>
  <c r="H14" i="4" s="1"/>
  <c r="H15" i="4" s="1"/>
  <c r="H16" i="4" s="1"/>
  <c r="E9" i="4"/>
  <c r="B8" i="4"/>
  <c r="D8" i="4" s="1"/>
  <c r="F8" i="4" s="1"/>
  <c r="C7" i="4"/>
  <c r="D7" i="4"/>
  <c r="F7" i="4" s="1"/>
  <c r="L6" i="1"/>
  <c r="L5" i="12" l="1"/>
  <c r="N5" i="12"/>
  <c r="N5" i="13"/>
  <c r="L5" i="13"/>
  <c r="L5" i="14"/>
  <c r="N5" i="14"/>
  <c r="E5" i="15"/>
  <c r="N5" i="7"/>
  <c r="L5" i="7"/>
  <c r="L5" i="16"/>
  <c r="N5" i="16"/>
  <c r="L5" i="8"/>
  <c r="N5" i="8"/>
  <c r="N5" i="9"/>
  <c r="L5" i="9"/>
  <c r="L5" i="10"/>
  <c r="N5" i="10"/>
  <c r="N5" i="11"/>
  <c r="L5" i="11"/>
  <c r="L5" i="6"/>
  <c r="N5" i="6"/>
  <c r="Q6" i="1"/>
  <c r="B9" i="4"/>
  <c r="C8" i="4"/>
  <c r="D9" i="4"/>
  <c r="F9" i="4" s="1"/>
  <c r="E10" i="4"/>
  <c r="H5" i="1"/>
  <c r="K6" i="1"/>
  <c r="K5" i="6" l="1"/>
  <c r="H4" i="6"/>
  <c r="H4" i="11"/>
  <c r="K5" i="11"/>
  <c r="O5" i="11"/>
  <c r="K5" i="10"/>
  <c r="H4" i="10"/>
  <c r="H4" i="9"/>
  <c r="K5" i="9"/>
  <c r="O5" i="9"/>
  <c r="K5" i="8"/>
  <c r="H4" i="8"/>
  <c r="O5" i="16"/>
  <c r="F5" i="15"/>
  <c r="K5" i="14"/>
  <c r="H4" i="14"/>
  <c r="H4" i="13"/>
  <c r="K5" i="13"/>
  <c r="O5" i="13"/>
  <c r="K5" i="12"/>
  <c r="H4" i="12"/>
  <c r="O5" i="6"/>
  <c r="O5" i="10"/>
  <c r="O5" i="8"/>
  <c r="K5" i="16"/>
  <c r="H4" i="16"/>
  <c r="H4" i="7"/>
  <c r="K5" i="7"/>
  <c r="O5" i="7"/>
  <c r="O5" i="14"/>
  <c r="O5" i="12"/>
  <c r="R6" i="1"/>
  <c r="E11" i="4"/>
  <c r="C9" i="4"/>
  <c r="B10" i="4"/>
  <c r="J6" i="1"/>
  <c r="P5" i="14" l="1"/>
  <c r="J5" i="7"/>
  <c r="J5" i="16"/>
  <c r="P5" i="6"/>
  <c r="J5" i="12"/>
  <c r="J5" i="13"/>
  <c r="J5" i="14"/>
  <c r="G5" i="15"/>
  <c r="J5" i="8"/>
  <c r="J5" i="9"/>
  <c r="J5" i="10"/>
  <c r="J5" i="11"/>
  <c r="J5" i="6"/>
  <c r="P5" i="12"/>
  <c r="P5" i="7"/>
  <c r="P5" i="8"/>
  <c r="P5" i="10"/>
  <c r="P5" i="13"/>
  <c r="P5" i="16"/>
  <c r="P5" i="9"/>
  <c r="P5" i="11"/>
  <c r="S6" i="1"/>
  <c r="C10" i="4"/>
  <c r="B11" i="4"/>
  <c r="E12" i="4"/>
  <c r="D10" i="4"/>
  <c r="F10" i="4" s="1"/>
  <c r="I6" i="1"/>
  <c r="Q5" i="16" l="1"/>
  <c r="Q5" i="10"/>
  <c r="Q5" i="7"/>
  <c r="Q5" i="12"/>
  <c r="I5" i="6"/>
  <c r="I5" i="11"/>
  <c r="I5" i="8"/>
  <c r="H5" i="15"/>
  <c r="I5" i="14"/>
  <c r="I5" i="13"/>
  <c r="Q5" i="11"/>
  <c r="Q5" i="9"/>
  <c r="Q5" i="13"/>
  <c r="Q5" i="8"/>
  <c r="I5" i="10"/>
  <c r="I5" i="9"/>
  <c r="I5" i="12"/>
  <c r="Q5" i="6"/>
  <c r="I5" i="16"/>
  <c r="I5" i="7"/>
  <c r="Q5" i="14"/>
  <c r="T6" i="1"/>
  <c r="E13" i="4"/>
  <c r="B12" i="4"/>
  <c r="C11" i="4"/>
  <c r="D11" i="4"/>
  <c r="F11" i="4" s="1"/>
  <c r="H6" i="1"/>
  <c r="R5" i="14" l="1"/>
  <c r="H5" i="9"/>
  <c r="H5" i="10"/>
  <c r="R5" i="13"/>
  <c r="R5" i="9"/>
  <c r="H5" i="13"/>
  <c r="H5" i="14"/>
  <c r="I5" i="15"/>
  <c r="H5" i="8"/>
  <c r="H5" i="11"/>
  <c r="H5" i="6"/>
  <c r="R5" i="12"/>
  <c r="R5" i="7"/>
  <c r="R5" i="10"/>
  <c r="R5" i="16"/>
  <c r="H5" i="7"/>
  <c r="H5" i="16"/>
  <c r="R5" i="6"/>
  <c r="H5" i="12"/>
  <c r="R5" i="8"/>
  <c r="R5" i="11"/>
  <c r="U6" i="1"/>
  <c r="E14" i="4"/>
  <c r="B13" i="4"/>
  <c r="C12" i="4"/>
  <c r="D12" i="4"/>
  <c r="F12" i="4" s="1"/>
  <c r="S5" i="6" l="1"/>
  <c r="S5" i="16"/>
  <c r="S5" i="10"/>
  <c r="S5" i="7"/>
  <c r="S5" i="12"/>
  <c r="J5" i="15"/>
  <c r="S5" i="9"/>
  <c r="S5" i="13"/>
  <c r="S5" i="14"/>
  <c r="S5" i="11"/>
  <c r="S5" i="8"/>
  <c r="V6" i="1"/>
  <c r="W6" i="1" s="1"/>
  <c r="B14" i="4"/>
  <c r="C13" i="4"/>
  <c r="D13" i="4"/>
  <c r="F13" i="4" s="1"/>
  <c r="E15" i="4"/>
  <c r="D14" i="4"/>
  <c r="F14" i="4" s="1"/>
  <c r="T5" i="8" l="1"/>
  <c r="T5" i="11"/>
  <c r="T5" i="14"/>
  <c r="T5" i="13"/>
  <c r="T5" i="9"/>
  <c r="K5" i="15"/>
  <c r="T5" i="12"/>
  <c r="T5" i="7"/>
  <c r="T5" i="10"/>
  <c r="T5" i="16"/>
  <c r="T5" i="6"/>
  <c r="X6" i="1"/>
  <c r="B15" i="4"/>
  <c r="C14" i="4"/>
  <c r="D15" i="4"/>
  <c r="F15" i="4" s="1"/>
  <c r="E16" i="4"/>
  <c r="U5" i="6" l="1"/>
  <c r="U5" i="16"/>
  <c r="U5" i="10"/>
  <c r="U5" i="7"/>
  <c r="U5" i="12"/>
  <c r="L5" i="15"/>
  <c r="U5" i="14"/>
  <c r="U5" i="11"/>
  <c r="U5" i="8"/>
  <c r="U5" i="9"/>
  <c r="U5" i="13"/>
  <c r="Y6" i="1"/>
  <c r="C15" i="4"/>
  <c r="B16" i="4"/>
  <c r="E17" i="4"/>
  <c r="D16" i="4"/>
  <c r="F16" i="4" s="1"/>
  <c r="V5" i="8" l="1"/>
  <c r="V5" i="11"/>
  <c r="V5" i="14"/>
  <c r="V5" i="12"/>
  <c r="V5" i="7"/>
  <c r="V5" i="10"/>
  <c r="V5" i="16"/>
  <c r="V5" i="6"/>
  <c r="V5" i="13"/>
  <c r="V5" i="9"/>
  <c r="M5" i="15"/>
  <c r="Z6" i="1"/>
  <c r="E18" i="4"/>
  <c r="C16" i="4"/>
  <c r="B17" i="4"/>
  <c r="W5" i="9" l="1"/>
  <c r="W5" i="13"/>
  <c r="W5" i="6"/>
  <c r="W5" i="16"/>
  <c r="W5" i="10"/>
  <c r="W5" i="7"/>
  <c r="W5" i="12"/>
  <c r="N5" i="15"/>
  <c r="W5" i="14"/>
  <c r="W5" i="11"/>
  <c r="W5" i="8"/>
  <c r="AA6" i="1"/>
  <c r="E19" i="4"/>
  <c r="B18" i="4"/>
  <c r="D18" i="4" s="1"/>
  <c r="F18" i="4" s="1"/>
  <c r="C17" i="4"/>
  <c r="D17" i="4"/>
  <c r="F17" i="4" s="1"/>
  <c r="O5" i="15" l="1"/>
  <c r="X5" i="8"/>
  <c r="X5" i="11"/>
  <c r="X5" i="14"/>
  <c r="X5" i="12"/>
  <c r="X5" i="7"/>
  <c r="X5" i="10"/>
  <c r="X5" i="16"/>
  <c r="X5" i="6"/>
  <c r="X5" i="13"/>
  <c r="X5" i="9"/>
  <c r="AB6" i="1"/>
  <c r="B19" i="4"/>
  <c r="C18" i="4"/>
  <c r="D19" i="4"/>
  <c r="F19" i="4" s="1"/>
  <c r="E20" i="4"/>
  <c r="Y5" i="9" l="1"/>
  <c r="Y5" i="13"/>
  <c r="Y5" i="6"/>
  <c r="Y5" i="16"/>
  <c r="Y5" i="10"/>
  <c r="Y5" i="7"/>
  <c r="Y5" i="12"/>
  <c r="Y5" i="14"/>
  <c r="Y5" i="11"/>
  <c r="Y5" i="8"/>
  <c r="P5" i="15"/>
  <c r="AC6" i="1"/>
  <c r="C19" i="4"/>
  <c r="B20" i="4"/>
  <c r="E21" i="4"/>
  <c r="D20" i="4"/>
  <c r="F20" i="4" s="1"/>
  <c r="Q5" i="15" l="1"/>
  <c r="Z5" i="12"/>
  <c r="Z5" i="7"/>
  <c r="Z5" i="10"/>
  <c r="Z5" i="16"/>
  <c r="Z5" i="6"/>
  <c r="Z5" i="13"/>
  <c r="Z5" i="9"/>
  <c r="Z5" i="8"/>
  <c r="Z5" i="11"/>
  <c r="Z5" i="14"/>
  <c r="AD6" i="1"/>
  <c r="E22" i="4"/>
  <c r="C20" i="4"/>
  <c r="B21" i="4"/>
  <c r="AA5" i="14" l="1"/>
  <c r="AA5" i="11"/>
  <c r="AA5" i="8"/>
  <c r="AA5" i="9"/>
  <c r="AA5" i="13"/>
  <c r="AA5" i="6"/>
  <c r="AA5" i="16"/>
  <c r="AA5" i="10"/>
  <c r="AA5" i="7"/>
  <c r="AA5" i="12"/>
  <c r="R5" i="15"/>
  <c r="AE6" i="1"/>
  <c r="E23" i="4"/>
  <c r="C21" i="4"/>
  <c r="B22" i="4"/>
  <c r="D21" i="4"/>
  <c r="F21" i="4" s="1"/>
  <c r="S5" i="15" l="1"/>
  <c r="AB5" i="12"/>
  <c r="AB5" i="7"/>
  <c r="AB5" i="10"/>
  <c r="AB5" i="16"/>
  <c r="AB5" i="6"/>
  <c r="AB5" i="13"/>
  <c r="AB5" i="9"/>
  <c r="AB5" i="8"/>
  <c r="AB5" i="11"/>
  <c r="AB5" i="14"/>
  <c r="AF6" i="1"/>
  <c r="B23" i="4"/>
  <c r="C22" i="4"/>
  <c r="D23" i="4"/>
  <c r="F23" i="4" s="1"/>
  <c r="E24" i="4"/>
  <c r="D22" i="4"/>
  <c r="F22" i="4" s="1"/>
  <c r="AC5" i="9" l="1"/>
  <c r="AC5" i="13"/>
  <c r="AC5" i="6"/>
  <c r="AC5" i="16"/>
  <c r="AC5" i="10"/>
  <c r="AC5" i="7"/>
  <c r="AC5" i="12"/>
  <c r="T5" i="15"/>
  <c r="AC5" i="14"/>
  <c r="AC5" i="11"/>
  <c r="AC5" i="8"/>
  <c r="AG6" i="1"/>
  <c r="E25" i="4"/>
  <c r="B24" i="4"/>
  <c r="D24" i="4" s="1"/>
  <c r="F24" i="4" s="1"/>
  <c r="C23" i="4"/>
  <c r="AD5" i="8" l="1"/>
  <c r="AD5" i="11"/>
  <c r="AD5" i="14"/>
  <c r="U5" i="15"/>
  <c r="AD5" i="12"/>
  <c r="AD5" i="7"/>
  <c r="AD5" i="10"/>
  <c r="AD5" i="16"/>
  <c r="AD5" i="6"/>
  <c r="AD5" i="13"/>
  <c r="AD5" i="9"/>
  <c r="AH6" i="1"/>
  <c r="B25" i="4"/>
  <c r="C24" i="4"/>
  <c r="D25" i="4"/>
  <c r="F25" i="4" s="1"/>
  <c r="E26" i="4"/>
  <c r="AE5" i="9" l="1"/>
  <c r="AE5" i="13"/>
  <c r="AE5" i="6"/>
  <c r="AE5" i="16"/>
  <c r="AE5" i="10"/>
  <c r="AE5" i="7"/>
  <c r="AE5" i="12"/>
  <c r="V5" i="15"/>
  <c r="AE5" i="14"/>
  <c r="AE5" i="11"/>
  <c r="AE5" i="8"/>
  <c r="AI6" i="1"/>
  <c r="E27" i="4"/>
  <c r="B26" i="4"/>
  <c r="C25" i="4"/>
  <c r="AF5" i="8" l="1"/>
  <c r="AF5" i="11"/>
  <c r="AF5" i="14"/>
  <c r="W5" i="15"/>
  <c r="AF5" i="12"/>
  <c r="AF5" i="7"/>
  <c r="AF5" i="10"/>
  <c r="AF5" i="16"/>
  <c r="AF5" i="6"/>
  <c r="AF5" i="13"/>
  <c r="AF5" i="9"/>
  <c r="AJ6" i="1"/>
  <c r="E28" i="4"/>
  <c r="C26" i="4"/>
  <c r="B27" i="4"/>
  <c r="D27" i="4" s="1"/>
  <c r="F27" i="4" s="1"/>
  <c r="D26" i="4"/>
  <c r="F26" i="4" s="1"/>
  <c r="AG5" i="9" l="1"/>
  <c r="AG5" i="13"/>
  <c r="AG5" i="6"/>
  <c r="AG5" i="16"/>
  <c r="AG5" i="10"/>
  <c r="AG5" i="7"/>
  <c r="AG5" i="12"/>
  <c r="X5" i="15"/>
  <c r="AG5" i="14"/>
  <c r="AG5" i="11"/>
  <c r="AG5" i="8"/>
  <c r="AK6" i="1"/>
  <c r="C27" i="4"/>
  <c r="B28" i="4"/>
  <c r="E29" i="4"/>
  <c r="D28" i="4"/>
  <c r="F28" i="4" s="1"/>
  <c r="AH5" i="8" l="1"/>
  <c r="AH5" i="11"/>
  <c r="AH5" i="14"/>
  <c r="Y5" i="15"/>
  <c r="AH5" i="12"/>
  <c r="AH5" i="7"/>
  <c r="AH5" i="10"/>
  <c r="AH5" i="16"/>
  <c r="AH5" i="6"/>
  <c r="AH5" i="13"/>
  <c r="AH5" i="9"/>
  <c r="AL6" i="1"/>
  <c r="B29" i="4"/>
  <c r="C28" i="4"/>
  <c r="D29" i="4"/>
  <c r="F29" i="4" s="1"/>
  <c r="E30" i="4"/>
  <c r="AI5" i="9" l="1"/>
  <c r="AI5" i="13"/>
  <c r="AI5" i="6"/>
  <c r="AI5" i="16"/>
  <c r="AI5" i="10"/>
  <c r="AI5" i="7"/>
  <c r="AI5" i="12"/>
  <c r="Z5" i="15"/>
  <c r="AI5" i="14"/>
  <c r="AI5" i="11"/>
  <c r="AI5" i="8"/>
  <c r="AM6" i="1"/>
  <c r="E31" i="4"/>
  <c r="C29" i="4"/>
  <c r="B30" i="4"/>
  <c r="AJ5" i="8" l="1"/>
  <c r="AJ5" i="11"/>
  <c r="AJ5" i="14"/>
  <c r="AA5" i="15"/>
  <c r="AJ5" i="12"/>
  <c r="AJ5" i="7"/>
  <c r="AJ5" i="10"/>
  <c r="AJ5" i="16"/>
  <c r="AJ5" i="6"/>
  <c r="AJ5" i="13"/>
  <c r="AJ5" i="9"/>
  <c r="AN6" i="1"/>
  <c r="C30" i="4"/>
  <c r="B31" i="4"/>
  <c r="D31" i="4" s="1"/>
  <c r="F31" i="4" s="1"/>
  <c r="E32" i="4"/>
  <c r="D30" i="4"/>
  <c r="F30" i="4" s="1"/>
  <c r="AK5" i="9" l="1"/>
  <c r="AK5" i="13"/>
  <c r="AK5" i="6"/>
  <c r="AK5" i="16"/>
  <c r="AK5" i="10"/>
  <c r="AK5" i="7"/>
  <c r="AK5" i="12"/>
  <c r="AB5" i="15"/>
  <c r="AK5" i="14"/>
  <c r="AK5" i="11"/>
  <c r="AK5" i="8"/>
  <c r="AO6" i="1"/>
  <c r="E33" i="4"/>
  <c r="C31" i="4"/>
  <c r="B32" i="4"/>
  <c r="AL5" i="8" l="1"/>
  <c r="AL5" i="11"/>
  <c r="AL5" i="14"/>
  <c r="AC5" i="15"/>
  <c r="AL5" i="12"/>
  <c r="AL5" i="7"/>
  <c r="AL5" i="10"/>
  <c r="AL5" i="16"/>
  <c r="AL5" i="6"/>
  <c r="AL5" i="13"/>
  <c r="AL5" i="9"/>
  <c r="AP6" i="1"/>
  <c r="B33" i="4"/>
  <c r="D33" i="4" s="1"/>
  <c r="F33" i="4" s="1"/>
  <c r="C32" i="4"/>
  <c r="E34" i="4"/>
  <c r="D32" i="4"/>
  <c r="F32" i="4" s="1"/>
  <c r="AM5" i="9" l="1"/>
  <c r="AM5" i="13"/>
  <c r="AM5" i="6"/>
  <c r="AM5" i="16"/>
  <c r="AM5" i="10"/>
  <c r="AM5" i="7"/>
  <c r="AM5" i="12"/>
  <c r="AD5" i="15"/>
  <c r="AM5" i="14"/>
  <c r="AM5" i="11"/>
  <c r="AM5" i="8"/>
  <c r="AQ6" i="1"/>
  <c r="E35" i="4"/>
  <c r="B34" i="4"/>
  <c r="D34" i="4" s="1"/>
  <c r="F34" i="4" s="1"/>
  <c r="C33" i="4"/>
  <c r="AN5" i="8" l="1"/>
  <c r="AN5" i="11"/>
  <c r="AN5" i="14"/>
  <c r="AE5" i="15"/>
  <c r="AN5" i="12"/>
  <c r="AN5" i="7"/>
  <c r="AN5" i="10"/>
  <c r="AN5" i="16"/>
  <c r="AN5" i="6"/>
  <c r="AN5" i="13"/>
  <c r="AN5" i="9"/>
  <c r="AR6" i="1"/>
  <c r="B35" i="4"/>
  <c r="C34" i="4"/>
  <c r="D35" i="4"/>
  <c r="F35" i="4" s="1"/>
  <c r="E36" i="4"/>
  <c r="AO5" i="9" l="1"/>
  <c r="AO5" i="13"/>
  <c r="AO5" i="6"/>
  <c r="AO5" i="16"/>
  <c r="AO5" i="10"/>
  <c r="AO5" i="7"/>
  <c r="AO5" i="12"/>
  <c r="AF5" i="15"/>
  <c r="AO5" i="14"/>
  <c r="AO5" i="11"/>
  <c r="AO5" i="8"/>
  <c r="AS6" i="1"/>
  <c r="C35" i="4"/>
  <c r="B36" i="4"/>
  <c r="E37" i="4"/>
  <c r="D36" i="4"/>
  <c r="F36" i="4" s="1"/>
  <c r="AP5" i="8" l="1"/>
  <c r="AP5" i="11"/>
  <c r="AP5" i="14"/>
  <c r="AG5" i="15"/>
  <c r="AP5" i="12"/>
  <c r="AP5" i="7"/>
  <c r="AP5" i="10"/>
  <c r="AP5" i="16"/>
  <c r="AP5" i="6"/>
  <c r="AP5" i="13"/>
  <c r="AP5" i="9"/>
  <c r="AT6" i="1"/>
  <c r="E38" i="4"/>
  <c r="B37" i="4"/>
  <c r="C36" i="4"/>
  <c r="AQ5" i="9" l="1"/>
  <c r="AQ5" i="13"/>
  <c r="AQ5" i="6"/>
  <c r="AQ5" i="16"/>
  <c r="AQ5" i="10"/>
  <c r="AQ5" i="7"/>
  <c r="AQ5" i="12"/>
  <c r="AH5" i="15"/>
  <c r="AQ5" i="14"/>
  <c r="AQ5" i="11"/>
  <c r="AQ5" i="8"/>
  <c r="AU6" i="1"/>
  <c r="C37" i="4"/>
  <c r="B38" i="4"/>
  <c r="D38" i="4" s="1"/>
  <c r="F38" i="4" s="1"/>
  <c r="D37" i="4"/>
  <c r="F37" i="4" s="1"/>
  <c r="E39" i="4"/>
  <c r="AR5" i="8" l="1"/>
  <c r="AR5" i="11"/>
  <c r="AR5" i="14"/>
  <c r="AI5" i="15"/>
  <c r="AR5" i="12"/>
  <c r="AR5" i="7"/>
  <c r="AR5" i="10"/>
  <c r="AR5" i="16"/>
  <c r="AR5" i="6"/>
  <c r="AR5" i="13"/>
  <c r="AR5" i="9"/>
  <c r="AV6" i="1"/>
  <c r="AS5" i="1"/>
  <c r="E40" i="4"/>
  <c r="B39" i="4"/>
  <c r="C38" i="4"/>
  <c r="AS5" i="9" l="1"/>
  <c r="AS5" i="13"/>
  <c r="AS5" i="6"/>
  <c r="AS5" i="16"/>
  <c r="AS5" i="10"/>
  <c r="AS5" i="7"/>
  <c r="AS5" i="12"/>
  <c r="AJ5" i="15"/>
  <c r="AS5" i="14"/>
  <c r="AS5" i="11"/>
  <c r="AS5" i="8"/>
  <c r="B40" i="4"/>
  <c r="D40" i="4" s="1"/>
  <c r="F40" i="4" s="1"/>
  <c r="C39" i="4"/>
  <c r="D39" i="4"/>
  <c r="F39" i="4" s="1"/>
  <c r="E41" i="4"/>
  <c r="AT5" i="8" l="1"/>
  <c r="AS4" i="8"/>
  <c r="AS4" i="11"/>
  <c r="AT5" i="11"/>
  <c r="AT5" i="14"/>
  <c r="AS4" i="14"/>
  <c r="AJ4" i="15"/>
  <c r="AK5" i="15"/>
  <c r="AT5" i="12"/>
  <c r="AS4" i="12"/>
  <c r="AS4" i="7"/>
  <c r="AT5" i="7"/>
  <c r="AT5" i="10"/>
  <c r="AS4" i="10"/>
  <c r="AT5" i="16"/>
  <c r="AS4" i="16"/>
  <c r="AT5" i="6"/>
  <c r="AS4" i="6"/>
  <c r="AS4" i="13"/>
  <c r="AT5" i="13"/>
  <c r="AS4" i="9"/>
  <c r="AT5" i="9"/>
  <c r="AW6" i="1"/>
  <c r="E42" i="4"/>
  <c r="C40" i="4"/>
  <c r="B41" i="4"/>
  <c r="AU5" i="9" l="1"/>
  <c r="AU5" i="16"/>
  <c r="AU5" i="13"/>
  <c r="AU5" i="6"/>
  <c r="AU5" i="10"/>
  <c r="AU5" i="7"/>
  <c r="AU5" i="12"/>
  <c r="AL5" i="15"/>
  <c r="AU5" i="14"/>
  <c r="AU5" i="11"/>
  <c r="AU5" i="8"/>
  <c r="E43" i="4"/>
  <c r="B42" i="4"/>
  <c r="C41" i="4"/>
  <c r="D41" i="4"/>
  <c r="F41" i="4" s="1"/>
  <c r="AV5" i="6" l="1"/>
  <c r="AV5" i="13"/>
  <c r="AV5" i="8"/>
  <c r="AV5" i="11"/>
  <c r="AV5" i="14"/>
  <c r="AM5" i="15"/>
  <c r="AV5" i="12"/>
  <c r="AV5" i="7"/>
  <c r="AV5" i="10"/>
  <c r="AV5" i="16"/>
  <c r="AV5" i="9"/>
  <c r="B43" i="4"/>
  <c r="C42" i="4"/>
  <c r="D42" i="4"/>
  <c r="F42" i="4" s="1"/>
  <c r="E44" i="4"/>
  <c r="D43" i="4"/>
  <c r="F43" i="4" s="1"/>
  <c r="AW5" i="9" l="1"/>
  <c r="AW5" i="16"/>
  <c r="AW5" i="10"/>
  <c r="AW5" i="7"/>
  <c r="AW5" i="12"/>
  <c r="AN5" i="15"/>
  <c r="AW5" i="14"/>
  <c r="AW5" i="11"/>
  <c r="AW5" i="8"/>
  <c r="AW5" i="13"/>
  <c r="AW5" i="6"/>
  <c r="E45" i="4"/>
  <c r="C43" i="4"/>
  <c r="B44" i="4"/>
  <c r="B45" i="4" l="1"/>
  <c r="D45" i="4" s="1"/>
  <c r="F45" i="4" s="1"/>
  <c r="C44" i="4"/>
  <c r="E46" i="4"/>
  <c r="D44" i="4"/>
  <c r="F44" i="4" s="1"/>
  <c r="E47" i="4" l="1"/>
  <c r="B46" i="4"/>
  <c r="C45" i="4"/>
  <c r="B47" i="4" l="1"/>
  <c r="D47" i="4" s="1"/>
  <c r="F47" i="4" s="1"/>
  <c r="C46" i="4"/>
  <c r="E48" i="4"/>
  <c r="D46" i="4"/>
  <c r="F46" i="4" s="1"/>
  <c r="E49" i="4" l="1"/>
  <c r="C47" i="4"/>
  <c r="B48" i="4"/>
  <c r="E50" i="4" l="1"/>
  <c r="C48" i="4"/>
  <c r="B49" i="4"/>
  <c r="D49" i="4" s="1"/>
  <c r="F49" i="4" s="1"/>
  <c r="D48" i="4"/>
  <c r="F48" i="4" s="1"/>
  <c r="C49" i="4" l="1"/>
  <c r="B50" i="4"/>
  <c r="D50" i="4" s="1"/>
  <c r="F50" i="4" s="1"/>
  <c r="E51" i="4"/>
  <c r="E52" i="4" l="1"/>
  <c r="B51" i="4"/>
  <c r="C50" i="4"/>
  <c r="B52" i="4" l="1"/>
  <c r="C51" i="4"/>
  <c r="D51" i="4"/>
  <c r="F51" i="4" s="1"/>
  <c r="D52" i="4"/>
  <c r="F52" i="4" s="1"/>
  <c r="E53" i="4"/>
  <c r="E54" i="4" l="1"/>
  <c r="C52" i="4"/>
  <c r="B53" i="4"/>
  <c r="C53" i="4" l="1"/>
  <c r="B54" i="4"/>
  <c r="D53" i="4"/>
  <c r="F53" i="4" s="1"/>
  <c r="D54" i="4"/>
  <c r="F54" i="4" s="1"/>
  <c r="E55" i="4"/>
  <c r="E56" i="4" l="1"/>
  <c r="C54" i="4"/>
  <c r="B55" i="4"/>
  <c r="C55" i="4" l="1"/>
  <c r="B56" i="4"/>
  <c r="D55" i="4"/>
  <c r="F55" i="4" s="1"/>
  <c r="D56" i="4"/>
  <c r="F56" i="4" s="1"/>
  <c r="E57" i="4"/>
  <c r="E58" i="4" l="1"/>
  <c r="C56" i="4"/>
  <c r="B57" i="4"/>
  <c r="C57" i="4" l="1"/>
  <c r="B58" i="4"/>
  <c r="D57" i="4"/>
  <c r="F57" i="4" s="1"/>
  <c r="D58" i="4"/>
  <c r="F58" i="4" s="1"/>
  <c r="E59" i="4"/>
  <c r="E60" i="4" l="1"/>
  <c r="D59" i="4"/>
  <c r="F59" i="4" s="1"/>
  <c r="B59" i="4"/>
  <c r="C58" i="4"/>
  <c r="B60" i="4" l="1"/>
  <c r="C59" i="4"/>
  <c r="D60" i="4"/>
  <c r="F60" i="4" s="1"/>
  <c r="E61" i="4"/>
  <c r="E62" i="4" l="1"/>
  <c r="D61" i="4"/>
  <c r="F61" i="4" s="1"/>
  <c r="B61" i="4"/>
  <c r="C60" i="4"/>
  <c r="C61" i="4" l="1"/>
  <c r="B62" i="4"/>
  <c r="D62" i="4" s="1"/>
  <c r="F62" i="4" s="1"/>
  <c r="E63" i="4"/>
  <c r="E64" i="4" l="1"/>
  <c r="C62" i="4"/>
  <c r="B63" i="4"/>
  <c r="B64" i="4" l="1"/>
  <c r="C63" i="4"/>
  <c r="D63" i="4"/>
  <c r="F63" i="4" s="1"/>
  <c r="D64" i="4"/>
  <c r="F64" i="4" s="1"/>
  <c r="E65" i="4"/>
  <c r="E66" i="4" l="1"/>
  <c r="C64" i="4"/>
  <c r="B65" i="4"/>
  <c r="C65" i="4" l="1"/>
  <c r="B66" i="4"/>
  <c r="D65" i="4"/>
  <c r="F65" i="4" s="1"/>
  <c r="D66" i="4"/>
  <c r="F66" i="4" s="1"/>
  <c r="E67" i="4"/>
  <c r="B67" i="4" l="1"/>
  <c r="C66" i="4"/>
  <c r="E68" i="4"/>
  <c r="D67" i="4"/>
  <c r="F67" i="4" s="1"/>
  <c r="E69" i="4" l="1"/>
  <c r="B68" i="4"/>
  <c r="D68" i="4" s="1"/>
  <c r="F68" i="4" s="1"/>
  <c r="C67" i="4"/>
  <c r="C68" i="4" l="1"/>
  <c r="B69" i="4"/>
  <c r="E70" i="4"/>
  <c r="D69" i="4"/>
  <c r="F69" i="4" s="1"/>
  <c r="C69" i="4" l="1"/>
  <c r="B70" i="4"/>
  <c r="D70" i="4" s="1"/>
  <c r="F70" i="4" s="1"/>
  <c r="E71" i="4"/>
  <c r="E72" i="4" l="1"/>
  <c r="B71" i="4"/>
  <c r="D71" i="4" s="1"/>
  <c r="F71" i="4" s="1"/>
  <c r="C70" i="4"/>
  <c r="C71" i="4" l="1"/>
  <c r="B72" i="4"/>
  <c r="D72" i="4" s="1"/>
  <c r="F72" i="4" s="1"/>
  <c r="E73" i="4"/>
  <c r="E74" i="4" l="1"/>
  <c r="C72" i="4"/>
  <c r="B73" i="4"/>
  <c r="B74" i="4" l="1"/>
  <c r="D74" i="4" s="1"/>
  <c r="F74" i="4" s="1"/>
  <c r="C73" i="4"/>
  <c r="D73" i="4"/>
  <c r="F73" i="4" s="1"/>
  <c r="E75" i="4"/>
  <c r="E76" i="4" l="1"/>
  <c r="B75" i="4"/>
  <c r="D75" i="4" s="1"/>
  <c r="F75" i="4" s="1"/>
  <c r="C74" i="4"/>
  <c r="B76" i="4" l="1"/>
  <c r="C75" i="4"/>
  <c r="D76" i="4"/>
  <c r="F76" i="4" s="1"/>
  <c r="E77" i="4"/>
  <c r="E78" i="4" l="1"/>
  <c r="B77" i="4"/>
  <c r="D77" i="4" s="1"/>
  <c r="F77" i="4" s="1"/>
  <c r="C76" i="4"/>
  <c r="B78" i="4" l="1"/>
  <c r="C77" i="4"/>
  <c r="E79" i="4"/>
  <c r="D78" i="4"/>
  <c r="F78" i="4" s="1"/>
  <c r="E80" i="4" l="1"/>
  <c r="C78" i="4"/>
  <c r="B79" i="4"/>
  <c r="C79" i="4" l="1"/>
  <c r="B80" i="4"/>
  <c r="D79" i="4"/>
  <c r="F79" i="4" s="1"/>
  <c r="D80" i="4"/>
  <c r="F80" i="4" s="1"/>
  <c r="E81" i="4"/>
  <c r="E82" i="4" l="1"/>
  <c r="D81" i="4"/>
  <c r="F81" i="4" s="1"/>
  <c r="B81" i="4"/>
  <c r="C80" i="4"/>
  <c r="B82" i="4" l="1"/>
  <c r="C81" i="4"/>
  <c r="E83" i="4"/>
  <c r="D82" i="4"/>
  <c r="F82" i="4" s="1"/>
  <c r="E84" i="4" l="1"/>
  <c r="C82" i="4"/>
  <c r="B83" i="4"/>
  <c r="C83" i="4" l="1"/>
  <c r="B84" i="4"/>
  <c r="D83" i="4"/>
  <c r="F83" i="4" s="1"/>
  <c r="D84" i="4"/>
  <c r="F84" i="4" s="1"/>
  <c r="E85" i="4"/>
  <c r="E86" i="4" l="1"/>
  <c r="C84" i="4"/>
  <c r="B85" i="4"/>
  <c r="C85" i="4" l="1"/>
  <c r="B86" i="4"/>
  <c r="D85" i="4"/>
  <c r="F85" i="4" s="1"/>
  <c r="D86" i="4"/>
  <c r="F86" i="4" s="1"/>
  <c r="E87" i="4"/>
  <c r="E88" i="4" l="1"/>
  <c r="D87" i="4"/>
  <c r="F87" i="4" s="1"/>
  <c r="B87" i="4"/>
  <c r="C86" i="4"/>
  <c r="B88" i="4" l="1"/>
  <c r="C87" i="4"/>
  <c r="E89" i="4"/>
  <c r="D88" i="4"/>
  <c r="F88" i="4" s="1"/>
  <c r="E90" i="4" l="1"/>
  <c r="C88" i="4"/>
  <c r="B89" i="4"/>
  <c r="C89" i="4" l="1"/>
  <c r="B90" i="4"/>
  <c r="D90" i="4" s="1"/>
  <c r="F90" i="4" s="1"/>
  <c r="D89" i="4"/>
  <c r="F89" i="4" s="1"/>
  <c r="E91" i="4"/>
  <c r="E92" i="4" l="1"/>
  <c r="C90" i="4"/>
  <c r="B91" i="4"/>
  <c r="B92" i="4" l="1"/>
  <c r="C91" i="4"/>
  <c r="D91" i="4"/>
  <c r="F91" i="4" s="1"/>
  <c r="D92" i="4"/>
  <c r="F92" i="4" s="1"/>
  <c r="E93" i="4"/>
  <c r="E94" i="4" l="1"/>
  <c r="C92" i="4"/>
  <c r="B93" i="4"/>
  <c r="C93" i="4" l="1"/>
  <c r="B94" i="4"/>
  <c r="D94" i="4" s="1"/>
  <c r="F94" i="4" s="1"/>
  <c r="D93" i="4"/>
  <c r="F93" i="4" s="1"/>
  <c r="E95" i="4"/>
  <c r="E96" i="4" l="1"/>
  <c r="C94" i="4"/>
  <c r="B95" i="4"/>
  <c r="B96" i="4" l="1"/>
  <c r="C95" i="4"/>
  <c r="D95" i="4"/>
  <c r="F95" i="4" s="1"/>
  <c r="D96" i="4"/>
  <c r="F96" i="4" s="1"/>
  <c r="E97" i="4"/>
  <c r="E98" i="4" l="1"/>
  <c r="C96" i="4"/>
  <c r="B97" i="4"/>
  <c r="C97" i="4" l="1"/>
  <c r="B98" i="4"/>
  <c r="D98" i="4" s="1"/>
  <c r="F98" i="4" s="1"/>
  <c r="D97" i="4"/>
  <c r="F97" i="4" s="1"/>
  <c r="E99" i="4"/>
  <c r="E100" i="4" l="1"/>
  <c r="C98" i="4"/>
  <c r="B99" i="4"/>
  <c r="B100" i="4" l="1"/>
  <c r="C99" i="4"/>
  <c r="D99" i="4"/>
  <c r="F99" i="4" s="1"/>
  <c r="D100" i="4"/>
  <c r="F100" i="4" s="1"/>
  <c r="E101" i="4"/>
  <c r="E102" i="4" l="1"/>
  <c r="C100" i="4"/>
  <c r="B101" i="4"/>
  <c r="C101" i="4" l="1"/>
  <c r="B102" i="4"/>
  <c r="D101" i="4"/>
  <c r="F101" i="4" s="1"/>
  <c r="D102" i="4"/>
  <c r="F102" i="4" s="1"/>
  <c r="E103" i="4"/>
  <c r="E104" i="4" l="1"/>
  <c r="C102" i="4"/>
  <c r="B103" i="4"/>
  <c r="C103" i="4" l="1"/>
  <c r="B104" i="4"/>
  <c r="D103" i="4"/>
  <c r="F103" i="4" s="1"/>
  <c r="D104" i="4"/>
  <c r="F104" i="4" s="1"/>
  <c r="E105" i="4"/>
  <c r="E106" i="4" l="1"/>
  <c r="C104" i="4"/>
  <c r="B105" i="4"/>
  <c r="C105" i="4" l="1"/>
  <c r="B106" i="4"/>
  <c r="D106" i="4" s="1"/>
  <c r="F106" i="4" s="1"/>
  <c r="D105" i="4"/>
  <c r="F105" i="4" s="1"/>
  <c r="E107" i="4"/>
  <c r="E108" i="4" l="1"/>
  <c r="C106" i="4"/>
  <c r="B107" i="4"/>
  <c r="B108" i="4" l="1"/>
  <c r="C107" i="4"/>
  <c r="D107" i="4"/>
  <c r="F107" i="4" s="1"/>
  <c r="D108" i="4"/>
  <c r="F108" i="4" s="1"/>
  <c r="E109" i="4"/>
  <c r="E110" i="4" l="1"/>
  <c r="C108" i="4"/>
  <c r="B109" i="4"/>
  <c r="C109" i="4" l="1"/>
  <c r="B110" i="4"/>
  <c r="D110" i="4" s="1"/>
  <c r="F110" i="4" s="1"/>
  <c r="D109" i="4"/>
  <c r="F109" i="4" s="1"/>
  <c r="E111" i="4"/>
  <c r="E112" i="4" l="1"/>
  <c r="C110" i="4"/>
  <c r="B111" i="4"/>
  <c r="B112" i="4" l="1"/>
  <c r="C111" i="4"/>
  <c r="D111" i="4"/>
  <c r="F111" i="4" s="1"/>
  <c r="D112" i="4"/>
  <c r="F112" i="4" s="1"/>
  <c r="E113" i="4"/>
  <c r="E114" i="4" l="1"/>
  <c r="C112" i="4"/>
  <c r="B113" i="4"/>
  <c r="C113" i="4" l="1"/>
  <c r="B114" i="4"/>
  <c r="D113" i="4"/>
  <c r="F113" i="4" s="1"/>
  <c r="D114" i="4"/>
  <c r="F114" i="4" s="1"/>
  <c r="E115" i="4"/>
  <c r="E116" i="4" l="1"/>
  <c r="D115" i="4"/>
  <c r="F115" i="4" s="1"/>
  <c r="B115" i="4"/>
  <c r="C114" i="4"/>
  <c r="B116" i="4" l="1"/>
  <c r="C115" i="4"/>
  <c r="D116" i="4"/>
  <c r="F116" i="4" s="1"/>
  <c r="E117" i="4"/>
  <c r="E118" i="4" l="1"/>
  <c r="C116" i="4"/>
  <c r="B117" i="4"/>
  <c r="C117" i="4" l="1"/>
  <c r="B118" i="4"/>
  <c r="D118" i="4" s="1"/>
  <c r="F118" i="4" s="1"/>
  <c r="D117" i="4"/>
  <c r="F117" i="4" s="1"/>
  <c r="E119" i="4"/>
  <c r="E120" i="4" l="1"/>
  <c r="C118" i="4"/>
  <c r="B119" i="4"/>
  <c r="D119" i="4" s="1"/>
  <c r="F119" i="4" s="1"/>
  <c r="B120" i="4" l="1"/>
  <c r="C119" i="4"/>
  <c r="D120" i="4"/>
  <c r="F120" i="4" s="1"/>
  <c r="E121" i="4"/>
  <c r="E122" i="4" l="1"/>
  <c r="D121" i="4"/>
  <c r="F121" i="4" s="1"/>
  <c r="B121" i="4"/>
  <c r="C120" i="4"/>
  <c r="B122" i="4" l="1"/>
  <c r="C121" i="4"/>
  <c r="D122" i="4"/>
  <c r="F122" i="4" s="1"/>
  <c r="E123" i="4"/>
  <c r="E124" i="4" l="1"/>
  <c r="D123" i="4"/>
  <c r="F123" i="4" s="1"/>
  <c r="B123" i="4"/>
  <c r="C122" i="4"/>
  <c r="B124" i="4" l="1"/>
  <c r="C123" i="4"/>
  <c r="E125" i="4"/>
  <c r="D124" i="4"/>
  <c r="F124" i="4" s="1"/>
  <c r="E126" i="4" l="1"/>
  <c r="C124" i="4"/>
  <c r="B125" i="4"/>
  <c r="C125" i="4" l="1"/>
  <c r="B126" i="4"/>
  <c r="D125" i="4"/>
  <c r="F125" i="4" s="1"/>
  <c r="D126" i="4"/>
  <c r="F126" i="4" s="1"/>
  <c r="E127" i="4"/>
  <c r="E128" i="4" l="1"/>
  <c r="D127" i="4"/>
  <c r="F127" i="4" s="1"/>
  <c r="B127" i="4"/>
  <c r="C126" i="4"/>
  <c r="B128" i="4" l="1"/>
  <c r="C127" i="4"/>
  <c r="E129" i="4"/>
  <c r="D128" i="4"/>
  <c r="F128" i="4" s="1"/>
  <c r="E130" i="4" l="1"/>
  <c r="C128" i="4"/>
  <c r="B129" i="4"/>
  <c r="C129" i="4" l="1"/>
  <c r="B130" i="4"/>
  <c r="D129" i="4"/>
  <c r="F129" i="4" s="1"/>
  <c r="D130" i="4"/>
  <c r="F130" i="4" s="1"/>
  <c r="E131" i="4"/>
  <c r="E132" i="4" l="1"/>
  <c r="D131" i="4"/>
  <c r="F131" i="4" s="1"/>
  <c r="B131" i="4"/>
  <c r="C130" i="4"/>
  <c r="B132" i="4" l="1"/>
  <c r="C131" i="4"/>
  <c r="E133" i="4"/>
  <c r="D132" i="4"/>
  <c r="F132" i="4" s="1"/>
  <c r="E134" i="4" l="1"/>
  <c r="C132" i="4"/>
  <c r="B133" i="4"/>
  <c r="C133" i="4" l="1"/>
  <c r="B134" i="4"/>
  <c r="D133" i="4"/>
  <c r="F133" i="4" s="1"/>
  <c r="D134" i="4"/>
  <c r="F134" i="4" s="1"/>
  <c r="E135" i="4"/>
  <c r="E136" i="4" l="1"/>
  <c r="D135" i="4"/>
  <c r="F135" i="4" s="1"/>
  <c r="B135" i="4"/>
  <c r="C134" i="4"/>
  <c r="B136" i="4" l="1"/>
  <c r="C135" i="4"/>
  <c r="E137" i="4"/>
  <c r="D136" i="4"/>
  <c r="F136" i="4" s="1"/>
  <c r="E138" i="4" l="1"/>
  <c r="C136" i="4"/>
  <c r="B137" i="4"/>
  <c r="C137" i="4" l="1"/>
  <c r="B138" i="4"/>
  <c r="D137" i="4"/>
  <c r="F137" i="4" s="1"/>
  <c r="D138" i="4"/>
  <c r="F138" i="4" s="1"/>
  <c r="E139" i="4"/>
  <c r="E140" i="4" l="1"/>
  <c r="D139" i="4"/>
  <c r="F139" i="4" s="1"/>
  <c r="B139" i="4"/>
  <c r="C138" i="4"/>
  <c r="B140" i="4" l="1"/>
  <c r="C139" i="4"/>
  <c r="E141" i="4"/>
  <c r="D140" i="4"/>
  <c r="F140" i="4" s="1"/>
  <c r="E142" i="4" l="1"/>
  <c r="C140" i="4"/>
  <c r="B141" i="4"/>
  <c r="C141" i="4" l="1"/>
  <c r="B142" i="4"/>
  <c r="D141" i="4"/>
  <c r="F141" i="4" s="1"/>
  <c r="D142" i="4"/>
  <c r="F142" i="4" s="1"/>
  <c r="E143" i="4"/>
  <c r="E144" i="4" l="1"/>
  <c r="D143" i="4"/>
  <c r="F143" i="4" s="1"/>
  <c r="B143" i="4"/>
  <c r="C142" i="4"/>
  <c r="B144" i="4" l="1"/>
  <c r="D144" i="4" s="1"/>
  <c r="F144" i="4" s="1"/>
  <c r="C143" i="4"/>
  <c r="E145" i="4"/>
  <c r="E146" i="4" l="1"/>
  <c r="C144" i="4"/>
  <c r="B145" i="4"/>
  <c r="C145" i="4" l="1"/>
  <c r="B146" i="4"/>
  <c r="D145" i="4"/>
  <c r="F145" i="4" s="1"/>
  <c r="D146" i="4"/>
  <c r="F146" i="4" s="1"/>
  <c r="E147" i="4"/>
  <c r="E148" i="4" l="1"/>
  <c r="D147" i="4"/>
  <c r="F147" i="4" s="1"/>
  <c r="B147" i="4"/>
  <c r="C146" i="4"/>
  <c r="B148" i="4" l="1"/>
  <c r="C147" i="4"/>
  <c r="E149" i="4"/>
  <c r="D148" i="4"/>
  <c r="F148" i="4" s="1"/>
  <c r="E150" i="4" l="1"/>
  <c r="C148" i="4"/>
  <c r="B149" i="4"/>
  <c r="C149" i="4" l="1"/>
  <c r="B150" i="4"/>
  <c r="D150" i="4" s="1"/>
  <c r="F150" i="4" s="1"/>
  <c r="D149" i="4"/>
  <c r="F149" i="4" s="1"/>
  <c r="E151" i="4"/>
  <c r="E152" i="4" l="1"/>
  <c r="D151" i="4"/>
  <c r="F151" i="4" s="1"/>
  <c r="B151" i="4"/>
  <c r="C150" i="4"/>
  <c r="C151" i="4" l="1"/>
  <c r="B152" i="4"/>
  <c r="E153" i="4"/>
  <c r="D152" i="4"/>
  <c r="F152" i="4" s="1"/>
  <c r="C152" i="4" l="1"/>
  <c r="B153" i="4"/>
  <c r="E154" i="4"/>
  <c r="D153" i="4"/>
  <c r="F153" i="4" s="1"/>
  <c r="C153" i="4" l="1"/>
  <c r="B154" i="4"/>
  <c r="D154" i="4" s="1"/>
  <c r="F154" i="4" s="1"/>
  <c r="E155" i="4"/>
  <c r="E156" i="4" l="1"/>
  <c r="D155" i="4"/>
  <c r="F155" i="4" s="1"/>
  <c r="B155" i="4"/>
  <c r="C154" i="4"/>
  <c r="B156" i="4" l="1"/>
  <c r="C155" i="4"/>
  <c r="E157" i="4"/>
  <c r="D156" i="4"/>
  <c r="F156" i="4" s="1"/>
  <c r="E158" i="4" l="1"/>
  <c r="C156" i="4"/>
  <c r="B157" i="4"/>
  <c r="C157" i="4" l="1"/>
  <c r="B158" i="4"/>
  <c r="D157" i="4"/>
  <c r="F157" i="4" s="1"/>
  <c r="D158" i="4"/>
  <c r="F158" i="4" s="1"/>
  <c r="E159" i="4"/>
  <c r="E160" i="4" l="1"/>
  <c r="D159" i="4"/>
  <c r="F159" i="4" s="1"/>
  <c r="B159" i="4"/>
  <c r="C158" i="4"/>
  <c r="B160" i="4" l="1"/>
  <c r="C159" i="4"/>
  <c r="E161" i="4"/>
  <c r="D160" i="4"/>
  <c r="F160" i="4" s="1"/>
  <c r="E162" i="4" l="1"/>
  <c r="C160" i="4"/>
  <c r="B161" i="4"/>
  <c r="C161" i="4" l="1"/>
  <c r="B162" i="4"/>
  <c r="D161" i="4"/>
  <c r="F161" i="4" s="1"/>
  <c r="D162" i="4"/>
  <c r="F162" i="4" s="1"/>
  <c r="E163" i="4"/>
  <c r="E164" i="4" l="1"/>
  <c r="C162" i="4"/>
  <c r="B163" i="4"/>
  <c r="B164" i="4" l="1"/>
  <c r="C163" i="4"/>
  <c r="D163" i="4"/>
  <c r="F163" i="4" s="1"/>
  <c r="E165" i="4"/>
  <c r="D164" i="4"/>
  <c r="F164" i="4" s="1"/>
  <c r="E166" i="4" l="1"/>
  <c r="C164" i="4"/>
  <c r="B165" i="4"/>
  <c r="C165" i="4" l="1"/>
  <c r="B166" i="4"/>
  <c r="D165" i="4"/>
  <c r="F165" i="4" s="1"/>
  <c r="D166" i="4"/>
  <c r="F166" i="4" s="1"/>
  <c r="E167" i="4"/>
  <c r="E168" i="4" l="1"/>
  <c r="D167" i="4"/>
  <c r="F167" i="4" s="1"/>
  <c r="B167" i="4"/>
  <c r="C166" i="4"/>
  <c r="B168" i="4" l="1"/>
  <c r="C167" i="4"/>
  <c r="E169" i="4"/>
  <c r="D168" i="4"/>
  <c r="F168" i="4" s="1"/>
  <c r="E170" i="4" l="1"/>
  <c r="C168" i="4"/>
  <c r="B169" i="4"/>
  <c r="C169" i="4" l="1"/>
  <c r="B170" i="4"/>
  <c r="D169" i="4"/>
  <c r="F169" i="4" s="1"/>
  <c r="D170" i="4"/>
  <c r="F170" i="4" s="1"/>
  <c r="E171" i="4"/>
  <c r="E172" i="4" l="1"/>
  <c r="D171" i="4"/>
  <c r="F171" i="4" s="1"/>
  <c r="B171" i="4"/>
  <c r="C170" i="4"/>
  <c r="B172" i="4" l="1"/>
  <c r="C171" i="4"/>
  <c r="D172" i="4"/>
  <c r="F172" i="4" s="1"/>
  <c r="E173" i="4"/>
  <c r="E174" i="4" l="1"/>
  <c r="C172" i="4"/>
  <c r="B173" i="4"/>
  <c r="B174" i="4" l="1"/>
  <c r="C173" i="4"/>
  <c r="D173" i="4"/>
  <c r="F173" i="4" s="1"/>
  <c r="D174" i="4"/>
  <c r="F174" i="4" s="1"/>
  <c r="E175" i="4"/>
  <c r="E176" i="4" l="1"/>
  <c r="C174" i="4"/>
  <c r="B175" i="4"/>
  <c r="B176" i="4" l="1"/>
  <c r="C175" i="4"/>
  <c r="D175" i="4"/>
  <c r="F175" i="4" s="1"/>
  <c r="D176" i="4"/>
  <c r="F176" i="4" s="1"/>
  <c r="E177" i="4"/>
  <c r="E178" i="4" l="1"/>
  <c r="B177" i="4"/>
  <c r="D177" i="4" s="1"/>
  <c r="F177" i="4" s="1"/>
  <c r="C176" i="4"/>
  <c r="C177" i="4" l="1"/>
  <c r="B178" i="4"/>
  <c r="E179" i="4"/>
  <c r="D178" i="4"/>
  <c r="F178" i="4" s="1"/>
  <c r="C178" i="4" l="1"/>
  <c r="B179" i="4"/>
  <c r="D179" i="4" s="1"/>
  <c r="F179" i="4" s="1"/>
  <c r="E180" i="4"/>
  <c r="E181" i="4" l="1"/>
  <c r="B180" i="4"/>
  <c r="C179" i="4"/>
  <c r="C180" i="4" l="1"/>
  <c r="B181" i="4"/>
  <c r="D181" i="4" s="1"/>
  <c r="F181" i="4" s="1"/>
  <c r="E182" i="4"/>
  <c r="D180" i="4"/>
  <c r="F180" i="4" s="1"/>
  <c r="E183" i="4" l="1"/>
  <c r="D182" i="4"/>
  <c r="F182" i="4" s="1"/>
  <c r="B182" i="4"/>
  <c r="C181" i="4"/>
  <c r="B183" i="4" l="1"/>
  <c r="C182" i="4"/>
  <c r="D183" i="4"/>
  <c r="F183" i="4" s="1"/>
  <c r="E184" i="4"/>
  <c r="E185" i="4" l="1"/>
  <c r="C183" i="4"/>
  <c r="B184" i="4"/>
  <c r="D184" i="4" s="1"/>
  <c r="F184" i="4" s="1"/>
  <c r="B185" i="4" l="1"/>
  <c r="C184" i="4"/>
  <c r="D185" i="4"/>
  <c r="F185" i="4" s="1"/>
  <c r="E186" i="4"/>
  <c r="B186" i="4" l="1"/>
  <c r="C185" i="4"/>
  <c r="D186" i="4"/>
  <c r="F186" i="4" s="1"/>
  <c r="E187" i="4"/>
  <c r="E188" i="4" l="1"/>
  <c r="C186" i="4"/>
  <c r="B187" i="4"/>
  <c r="D187" i="4" s="1"/>
  <c r="F187" i="4" s="1"/>
  <c r="C187" i="4" l="1"/>
  <c r="B188" i="4"/>
  <c r="D188" i="4" s="1"/>
  <c r="F188" i="4" s="1"/>
  <c r="E189" i="4"/>
  <c r="E190" i="4" l="1"/>
  <c r="C188" i="4"/>
  <c r="B189" i="4"/>
  <c r="C189" i="4" l="1"/>
  <c r="B190" i="4"/>
  <c r="D189" i="4"/>
  <c r="F189" i="4" s="1"/>
  <c r="D190" i="4"/>
  <c r="F190" i="4" s="1"/>
  <c r="E191" i="4"/>
  <c r="E192" i="4" l="1"/>
  <c r="C190" i="4"/>
  <c r="B191" i="4"/>
  <c r="D191" i="4" s="1"/>
  <c r="F191" i="4" s="1"/>
  <c r="B192" i="4" l="1"/>
  <c r="C191" i="4"/>
  <c r="E193" i="4"/>
  <c r="D192" i="4"/>
  <c r="F192" i="4" s="1"/>
  <c r="E194" i="4" l="1"/>
  <c r="D193" i="4"/>
  <c r="F193" i="4" s="1"/>
  <c r="B193" i="4"/>
  <c r="C192" i="4"/>
  <c r="B194" i="4" l="1"/>
  <c r="C193" i="4"/>
  <c r="D194" i="4"/>
  <c r="F194" i="4" s="1"/>
  <c r="E195" i="4"/>
  <c r="E196" i="4" l="1"/>
  <c r="B195" i="4"/>
  <c r="C194" i="4"/>
  <c r="C195" i="4" l="1"/>
  <c r="B196" i="4"/>
  <c r="E197" i="4"/>
  <c r="D196" i="4"/>
  <c r="F196" i="4" s="1"/>
  <c r="D195" i="4"/>
  <c r="F195" i="4" s="1"/>
  <c r="B197" i="4" l="1"/>
  <c r="D197" i="4" s="1"/>
  <c r="F197" i="4" s="1"/>
  <c r="C196" i="4"/>
  <c r="E198" i="4"/>
  <c r="E199" i="4" l="1"/>
  <c r="C197" i="4"/>
  <c r="B198" i="4"/>
  <c r="D198" i="4" s="1"/>
  <c r="F198" i="4" s="1"/>
  <c r="B199" i="4" l="1"/>
  <c r="C198" i="4"/>
  <c r="D199" i="4"/>
  <c r="F199" i="4" s="1"/>
  <c r="E200" i="4"/>
  <c r="E201" i="4" l="1"/>
  <c r="C199" i="4"/>
  <c r="B200" i="4"/>
  <c r="C200" i="4" l="1"/>
  <c r="B201" i="4"/>
  <c r="D200" i="4"/>
  <c r="F200" i="4" s="1"/>
  <c r="D201" i="4"/>
  <c r="F201" i="4" s="1"/>
  <c r="E202" i="4"/>
  <c r="E203" i="4" l="1"/>
  <c r="C201" i="4"/>
  <c r="B202" i="4"/>
  <c r="C202" i="4" l="1"/>
  <c r="B203" i="4"/>
  <c r="D202" i="4"/>
  <c r="F202" i="4" s="1"/>
  <c r="D203" i="4"/>
  <c r="F203" i="4" s="1"/>
  <c r="E204" i="4"/>
  <c r="E205" i="4" l="1"/>
  <c r="C203" i="4"/>
  <c r="B204" i="4"/>
  <c r="C204" i="4" l="1"/>
  <c r="B205" i="4"/>
  <c r="D204" i="4"/>
  <c r="F204" i="4" s="1"/>
  <c r="D205" i="4"/>
  <c r="F205" i="4" s="1"/>
  <c r="E206" i="4"/>
  <c r="E207" i="4" l="1"/>
  <c r="C205" i="4"/>
  <c r="B206" i="4"/>
  <c r="D206" i="4" s="1"/>
  <c r="F206" i="4" s="1"/>
  <c r="C206" i="4" l="1"/>
  <c r="B207" i="4"/>
  <c r="D207" i="4" s="1"/>
  <c r="F207" i="4" s="1"/>
  <c r="E208" i="4"/>
  <c r="E209" i="4" l="1"/>
  <c r="C207" i="4"/>
  <c r="B208" i="4"/>
  <c r="C208" i="4" l="1"/>
  <c r="B209" i="4"/>
  <c r="D208" i="4"/>
  <c r="F208" i="4" s="1"/>
  <c r="D209" i="4"/>
  <c r="F209" i="4" s="1"/>
  <c r="E210" i="4"/>
  <c r="E211" i="4" l="1"/>
  <c r="B210" i="4"/>
  <c r="C209" i="4"/>
  <c r="B211" i="4" l="1"/>
  <c r="C210" i="4"/>
  <c r="D211" i="4"/>
  <c r="F211" i="4" s="1"/>
  <c r="E212" i="4"/>
  <c r="D210" i="4"/>
  <c r="F210" i="4" s="1"/>
  <c r="E213" i="4" l="1"/>
  <c r="C211" i="4"/>
  <c r="B212" i="4"/>
  <c r="B213" i="4" l="1"/>
  <c r="C212" i="4"/>
  <c r="D212" i="4"/>
  <c r="F212" i="4" s="1"/>
  <c r="E214" i="4"/>
  <c r="D213" i="4"/>
  <c r="F213" i="4" s="1"/>
  <c r="E215" i="4" l="1"/>
  <c r="C213" i="4"/>
  <c r="B214" i="4"/>
  <c r="C214" i="4" l="1"/>
  <c r="B215" i="4"/>
  <c r="D214" i="4"/>
  <c r="F214" i="4" s="1"/>
  <c r="D215" i="4"/>
  <c r="F215" i="4" s="1"/>
  <c r="E216" i="4"/>
  <c r="E217" i="4" l="1"/>
  <c r="D216" i="4"/>
  <c r="F216" i="4" s="1"/>
  <c r="B216" i="4"/>
  <c r="C215" i="4"/>
  <c r="C216" i="4" l="1"/>
  <c r="B217" i="4"/>
  <c r="E218" i="4"/>
  <c r="D217" i="4"/>
  <c r="F217" i="4" s="1"/>
  <c r="B218" i="4" l="1"/>
  <c r="C217" i="4"/>
  <c r="E219" i="4"/>
  <c r="D218" i="4"/>
  <c r="F218" i="4" s="1"/>
  <c r="E220" i="4" l="1"/>
  <c r="B219" i="4"/>
  <c r="C218" i="4"/>
  <c r="C219" i="4" l="1"/>
  <c r="B220" i="4"/>
  <c r="E221" i="4"/>
  <c r="D220" i="4"/>
  <c r="F220" i="4" s="1"/>
  <c r="D219" i="4"/>
  <c r="F219" i="4" s="1"/>
  <c r="C220" i="4" l="1"/>
  <c r="B221" i="4"/>
  <c r="D221" i="4" s="1"/>
  <c r="F221" i="4" s="1"/>
  <c r="E222" i="4"/>
  <c r="E223" i="4" l="1"/>
  <c r="C221" i="4"/>
  <c r="B222" i="4"/>
  <c r="D222" i="4" s="1"/>
  <c r="F222" i="4" s="1"/>
  <c r="C222" i="4" l="1"/>
  <c r="B223" i="4"/>
  <c r="D223" i="4" s="1"/>
  <c r="F223" i="4" s="1"/>
  <c r="E224" i="4"/>
  <c r="E225" i="4" l="1"/>
  <c r="B224" i="4"/>
  <c r="D224" i="4" s="1"/>
  <c r="F224" i="4" s="1"/>
  <c r="C223" i="4"/>
  <c r="B225" i="4" l="1"/>
  <c r="C224" i="4"/>
  <c r="D225" i="4"/>
  <c r="F225" i="4" s="1"/>
  <c r="E226" i="4"/>
  <c r="E227" i="4" l="1"/>
  <c r="D226" i="4"/>
  <c r="F226" i="4" s="1"/>
  <c r="B226" i="4"/>
  <c r="C225" i="4"/>
  <c r="B227" i="4" l="1"/>
  <c r="C226" i="4"/>
  <c r="D227" i="4"/>
  <c r="F227" i="4" s="1"/>
  <c r="E228" i="4"/>
  <c r="E229" i="4" l="1"/>
  <c r="C227" i="4"/>
  <c r="B228" i="4"/>
  <c r="D228" i="4" s="1"/>
  <c r="F228" i="4" s="1"/>
  <c r="B229" i="4" l="1"/>
  <c r="C228" i="4"/>
  <c r="D229" i="4"/>
  <c r="F229" i="4" s="1"/>
  <c r="E230" i="4"/>
  <c r="E231" i="4" l="1"/>
  <c r="C229" i="4"/>
  <c r="B230" i="4"/>
  <c r="B231" i="4" l="1"/>
  <c r="C230" i="4"/>
  <c r="D230" i="4"/>
  <c r="F230" i="4" s="1"/>
  <c r="E232" i="4"/>
  <c r="D231" i="4"/>
  <c r="F231" i="4" s="1"/>
  <c r="E233" i="4" l="1"/>
  <c r="C231" i="4"/>
  <c r="B232" i="4"/>
  <c r="C232" i="4" l="1"/>
  <c r="B233" i="4"/>
  <c r="D232" i="4"/>
  <c r="F232" i="4" s="1"/>
  <c r="D233" i="4"/>
  <c r="F233" i="4" s="1"/>
  <c r="E234" i="4"/>
  <c r="E235" i="4" l="1"/>
  <c r="D234" i="4"/>
  <c r="F234" i="4" s="1"/>
  <c r="B234" i="4"/>
  <c r="C233" i="4"/>
  <c r="B235" i="4" l="1"/>
  <c r="C234" i="4"/>
  <c r="E236" i="4"/>
  <c r="D235" i="4"/>
  <c r="F235" i="4" s="1"/>
  <c r="E237" i="4" l="1"/>
  <c r="C235" i="4"/>
  <c r="B236" i="4"/>
  <c r="D236" i="4" s="1"/>
  <c r="F236" i="4" s="1"/>
  <c r="C236" i="4" l="1"/>
  <c r="B237" i="4"/>
  <c r="E238" i="4"/>
  <c r="D237" i="4"/>
  <c r="F237" i="4" s="1"/>
  <c r="C237" i="4" l="1"/>
  <c r="B238" i="4"/>
  <c r="E239" i="4"/>
  <c r="D238" i="4"/>
  <c r="F238" i="4" s="1"/>
  <c r="C238" i="4" l="1"/>
  <c r="B239" i="4"/>
  <c r="E240" i="4"/>
  <c r="D239" i="4"/>
  <c r="F239" i="4" s="1"/>
  <c r="B240" i="4" l="1"/>
  <c r="C239" i="4"/>
  <c r="E241" i="4"/>
  <c r="D240" i="4"/>
  <c r="F240" i="4" s="1"/>
  <c r="E242" i="4" l="1"/>
  <c r="B241" i="4"/>
  <c r="D241" i="4" s="1"/>
  <c r="F241" i="4" s="1"/>
  <c r="C240" i="4"/>
  <c r="C241" i="4" l="1"/>
  <c r="B242" i="4"/>
  <c r="E243" i="4"/>
  <c r="D242" i="4"/>
  <c r="F242" i="4" s="1"/>
  <c r="B243" i="4" l="1"/>
  <c r="C242" i="4"/>
  <c r="D243" i="4"/>
  <c r="F243" i="4" s="1"/>
  <c r="E244" i="4"/>
  <c r="E245" i="4" l="1"/>
  <c r="C243" i="4"/>
  <c r="B244" i="4"/>
  <c r="C244" i="4" l="1"/>
  <c r="B245" i="4"/>
  <c r="D244" i="4"/>
  <c r="F244" i="4" s="1"/>
  <c r="D245" i="4"/>
  <c r="F245" i="4" s="1"/>
  <c r="E246" i="4"/>
  <c r="E247" i="4" l="1"/>
  <c r="D246" i="4"/>
  <c r="F246" i="4" s="1"/>
  <c r="B246" i="4"/>
  <c r="C245" i="4"/>
  <c r="B247" i="4" l="1"/>
  <c r="C246" i="4"/>
  <c r="E248" i="4"/>
  <c r="D247" i="4"/>
  <c r="F247" i="4" s="1"/>
  <c r="E249" i="4" l="1"/>
  <c r="C247" i="4"/>
  <c r="B248" i="4"/>
  <c r="C248" i="4" l="1"/>
  <c r="B249" i="4"/>
  <c r="D248" i="4"/>
  <c r="F248" i="4" s="1"/>
  <c r="D249" i="4"/>
  <c r="F249" i="4" s="1"/>
  <c r="E250" i="4"/>
  <c r="E251" i="4" l="1"/>
  <c r="D250" i="4"/>
  <c r="F250" i="4" s="1"/>
  <c r="B250" i="4"/>
  <c r="C249" i="4"/>
  <c r="B251" i="4" l="1"/>
  <c r="D251" i="4" s="1"/>
  <c r="F251" i="4" s="1"/>
  <c r="C250" i="4"/>
  <c r="E252" i="4"/>
  <c r="E253" i="4" l="1"/>
  <c r="C251" i="4"/>
  <c r="B252" i="4"/>
  <c r="C252" i="4" l="1"/>
  <c r="B253" i="4"/>
  <c r="D252" i="4"/>
  <c r="F252" i="4" s="1"/>
  <c r="D253" i="4"/>
  <c r="F253" i="4" s="1"/>
  <c r="E254" i="4"/>
  <c r="E255" i="4" l="1"/>
  <c r="D254" i="4"/>
  <c r="F254" i="4" s="1"/>
  <c r="B254" i="4"/>
  <c r="C253" i="4"/>
  <c r="B255" i="4" l="1"/>
  <c r="C254" i="4"/>
  <c r="E256" i="4"/>
  <c r="D255" i="4"/>
  <c r="F255" i="4" s="1"/>
  <c r="E257" i="4" l="1"/>
  <c r="C255" i="4"/>
  <c r="B256" i="4"/>
  <c r="C256" i="4" l="1"/>
  <c r="B257" i="4"/>
  <c r="D256" i="4"/>
  <c r="F256" i="4" s="1"/>
  <c r="D257" i="4"/>
  <c r="F257" i="4" s="1"/>
  <c r="E258" i="4"/>
  <c r="E259" i="4" l="1"/>
  <c r="D258" i="4"/>
  <c r="F258" i="4" s="1"/>
  <c r="B258" i="4"/>
  <c r="C257" i="4"/>
  <c r="B259" i="4" l="1"/>
  <c r="C258" i="4"/>
  <c r="D259" i="4"/>
  <c r="F259" i="4" s="1"/>
  <c r="E260" i="4"/>
  <c r="E261" i="4" l="1"/>
  <c r="C259" i="4"/>
  <c r="B260" i="4"/>
  <c r="B261" i="4" l="1"/>
  <c r="C260" i="4"/>
  <c r="D260" i="4"/>
  <c r="F260" i="4" s="1"/>
  <c r="D261" i="4"/>
  <c r="F261" i="4" s="1"/>
  <c r="E262" i="4"/>
  <c r="E263" i="4" l="1"/>
  <c r="C261" i="4"/>
  <c r="B262" i="4"/>
  <c r="B263" i="4" l="1"/>
  <c r="C262" i="4"/>
  <c r="D262" i="4"/>
  <c r="F262" i="4" s="1"/>
  <c r="E264" i="4"/>
  <c r="D263" i="4"/>
  <c r="F263" i="4" s="1"/>
  <c r="E265" i="4" l="1"/>
  <c r="C263" i="4"/>
  <c r="B264" i="4"/>
  <c r="C264" i="4" l="1"/>
  <c r="B265" i="4"/>
  <c r="D265" i="4" s="1"/>
  <c r="F265" i="4" s="1"/>
  <c r="D264" i="4"/>
  <c r="F264" i="4" s="1"/>
  <c r="E266" i="4"/>
  <c r="E267" i="4" l="1"/>
  <c r="C265" i="4"/>
  <c r="B266" i="4"/>
  <c r="C266" i="4" l="1"/>
  <c r="B267" i="4"/>
  <c r="D267" i="4" s="1"/>
  <c r="F267" i="4" s="1"/>
  <c r="D266" i="4"/>
  <c r="F266" i="4" s="1"/>
  <c r="E268" i="4"/>
  <c r="E269" i="4" l="1"/>
  <c r="B268" i="4"/>
  <c r="D268" i="4" s="1"/>
  <c r="F268" i="4" s="1"/>
  <c r="C267" i="4"/>
  <c r="C268" i="4" l="1"/>
  <c r="B269" i="4"/>
  <c r="D269" i="4" s="1"/>
  <c r="F269" i="4" s="1"/>
  <c r="E270" i="4"/>
  <c r="E271" i="4" l="1"/>
  <c r="C269" i="4"/>
  <c r="B270" i="4"/>
  <c r="B271" i="4" l="1"/>
  <c r="C270" i="4"/>
  <c r="D270" i="4"/>
  <c r="F270" i="4" s="1"/>
  <c r="E272" i="4"/>
  <c r="D271" i="4"/>
  <c r="F271" i="4" s="1"/>
  <c r="E273" i="4" l="1"/>
  <c r="C271" i="4"/>
  <c r="B272" i="4"/>
  <c r="C272" i="4" l="1"/>
  <c r="B273" i="4"/>
  <c r="D272" i="4"/>
  <c r="F272" i="4" s="1"/>
  <c r="D273" i="4"/>
  <c r="F273" i="4" s="1"/>
  <c r="E274" i="4"/>
  <c r="E275" i="4" l="1"/>
  <c r="D274" i="4"/>
  <c r="F274" i="4" s="1"/>
  <c r="B274" i="4"/>
  <c r="C273" i="4"/>
  <c r="B275" i="4" l="1"/>
  <c r="C274" i="4"/>
  <c r="D275" i="4"/>
  <c r="F275" i="4" s="1"/>
  <c r="E276" i="4"/>
  <c r="E277" i="4" l="1"/>
  <c r="C275" i="4"/>
  <c r="B276" i="4"/>
  <c r="B277" i="4" l="1"/>
  <c r="C276" i="4"/>
  <c r="D276" i="4"/>
  <c r="F276" i="4" s="1"/>
  <c r="D277" i="4"/>
  <c r="F277" i="4" s="1"/>
  <c r="E278" i="4"/>
  <c r="E279" i="4" l="1"/>
  <c r="C277" i="4"/>
  <c r="B278" i="4"/>
  <c r="B279" i="4" l="1"/>
  <c r="C278" i="4"/>
  <c r="D278" i="4"/>
  <c r="F278" i="4" s="1"/>
  <c r="E280" i="4"/>
  <c r="D279" i="4"/>
  <c r="F279" i="4" s="1"/>
  <c r="E281" i="4" l="1"/>
  <c r="C279" i="4"/>
  <c r="B280" i="4"/>
  <c r="C280" i="4" l="1"/>
  <c r="B281" i="4"/>
  <c r="D280" i="4"/>
  <c r="F280" i="4" s="1"/>
  <c r="D281" i="4"/>
  <c r="F281" i="4" s="1"/>
  <c r="E282" i="4"/>
  <c r="E283" i="4" l="1"/>
  <c r="C281" i="4"/>
  <c r="B282" i="4"/>
  <c r="C282" i="4" l="1"/>
  <c r="B283" i="4"/>
  <c r="D282" i="4"/>
  <c r="F282" i="4" s="1"/>
  <c r="D283" i="4"/>
  <c r="F283" i="4" s="1"/>
  <c r="E284" i="4"/>
  <c r="E285" i="4" l="1"/>
  <c r="B284" i="4"/>
  <c r="D284" i="4" s="1"/>
  <c r="F284" i="4" s="1"/>
  <c r="C283" i="4"/>
  <c r="C284" i="4" l="1"/>
  <c r="B285" i="4"/>
  <c r="E286" i="4"/>
  <c r="D285" i="4"/>
  <c r="F285" i="4" s="1"/>
  <c r="B286" i="4" l="1"/>
  <c r="C285" i="4"/>
  <c r="D286" i="4"/>
  <c r="F286" i="4" s="1"/>
  <c r="E287" i="4"/>
  <c r="E288" i="4" l="1"/>
  <c r="C286" i="4"/>
  <c r="B287" i="4"/>
  <c r="D287" i="4" s="1"/>
  <c r="F287" i="4" s="1"/>
  <c r="B288" i="4" l="1"/>
  <c r="C287" i="4"/>
  <c r="D288" i="4"/>
  <c r="F288" i="4" s="1"/>
  <c r="E289" i="4"/>
  <c r="E290" i="4" l="1"/>
  <c r="C288" i="4"/>
  <c r="B289" i="4"/>
  <c r="B290" i="4" l="1"/>
  <c r="C289" i="4"/>
  <c r="D289" i="4"/>
  <c r="F289" i="4" s="1"/>
  <c r="E291" i="4"/>
  <c r="D290" i="4"/>
  <c r="F290" i="4" s="1"/>
  <c r="E292" i="4" l="1"/>
  <c r="C290" i="4"/>
  <c r="B291" i="4"/>
  <c r="D291" i="4" s="1"/>
  <c r="F291" i="4" s="1"/>
  <c r="C291" i="4" l="1"/>
  <c r="B292" i="4"/>
  <c r="D292" i="4" s="1"/>
  <c r="F292" i="4" s="1"/>
  <c r="E293" i="4"/>
  <c r="E294" i="4" l="1"/>
  <c r="C292" i="4"/>
  <c r="B293" i="4"/>
  <c r="B294" i="4" l="1"/>
  <c r="C293" i="4"/>
  <c r="D293" i="4"/>
  <c r="F293" i="4" s="1"/>
  <c r="E295" i="4"/>
  <c r="D294" i="4"/>
  <c r="F294" i="4" s="1"/>
  <c r="E296" i="4" l="1"/>
  <c r="C294" i="4"/>
  <c r="B295" i="4"/>
  <c r="D295" i="4" s="1"/>
  <c r="F295" i="4" s="1"/>
  <c r="B296" i="4" l="1"/>
  <c r="C295" i="4"/>
  <c r="D296" i="4"/>
  <c r="F296" i="4" s="1"/>
  <c r="E297" i="4"/>
  <c r="E298" i="4" l="1"/>
  <c r="D297" i="4"/>
  <c r="F297" i="4" s="1"/>
  <c r="B297" i="4"/>
  <c r="C296" i="4"/>
  <c r="B298" i="4" l="1"/>
  <c r="C297" i="4"/>
  <c r="E299" i="4"/>
  <c r="D298" i="4"/>
  <c r="F298" i="4" s="1"/>
  <c r="E300" i="4" l="1"/>
  <c r="C298" i="4"/>
  <c r="B299" i="4"/>
  <c r="D299" i="4" s="1"/>
  <c r="F299" i="4" s="1"/>
  <c r="B300" i="4" l="1"/>
  <c r="C299" i="4"/>
  <c r="D300" i="4"/>
  <c r="F300" i="4" s="1"/>
  <c r="E301" i="4"/>
  <c r="E302" i="4" l="1"/>
  <c r="B301" i="4"/>
  <c r="D301" i="4" s="1"/>
  <c r="F301" i="4" s="1"/>
  <c r="C300" i="4"/>
  <c r="B302" i="4" l="1"/>
  <c r="C301" i="4"/>
  <c r="E303" i="4"/>
  <c r="D302" i="4"/>
  <c r="F302" i="4" s="1"/>
  <c r="E304" i="4" l="1"/>
  <c r="B303" i="4"/>
  <c r="D303" i="4" s="1"/>
  <c r="F303" i="4" s="1"/>
  <c r="C302" i="4"/>
  <c r="C303" i="4" l="1"/>
  <c r="B304" i="4"/>
  <c r="D304" i="4" s="1"/>
  <c r="F304" i="4" s="1"/>
  <c r="E305" i="4"/>
  <c r="E306" i="4" l="1"/>
  <c r="D305" i="4"/>
  <c r="F305" i="4" s="1"/>
  <c r="B305" i="4"/>
  <c r="C304" i="4"/>
  <c r="B306" i="4" l="1"/>
  <c r="C305" i="4"/>
  <c r="E307" i="4"/>
  <c r="D306" i="4"/>
  <c r="F306" i="4" s="1"/>
  <c r="E308" i="4" l="1"/>
  <c r="B307" i="4"/>
  <c r="D307" i="4" s="1"/>
  <c r="F307" i="4" s="1"/>
  <c r="C306" i="4"/>
  <c r="C307" i="4" l="1"/>
  <c r="B308" i="4"/>
  <c r="D308" i="4" s="1"/>
  <c r="F308" i="4" s="1"/>
  <c r="E309" i="4"/>
  <c r="E310" i="4" l="1"/>
  <c r="B309" i="4"/>
  <c r="D309" i="4" s="1"/>
  <c r="F309" i="4" s="1"/>
  <c r="C308" i="4"/>
  <c r="B310" i="4" l="1"/>
  <c r="C309" i="4"/>
  <c r="E311" i="4"/>
  <c r="D310" i="4"/>
  <c r="F310" i="4" s="1"/>
  <c r="E312" i="4" l="1"/>
  <c r="B311" i="4"/>
  <c r="D311" i="4" s="1"/>
  <c r="F311" i="4" s="1"/>
  <c r="C310" i="4"/>
  <c r="B312" i="4" l="1"/>
  <c r="C311" i="4"/>
  <c r="D312" i="4"/>
  <c r="F312" i="4" s="1"/>
  <c r="E313" i="4"/>
  <c r="E314" i="4" l="1"/>
  <c r="C312" i="4"/>
  <c r="B313" i="4"/>
  <c r="B314" i="4" l="1"/>
  <c r="C313" i="4"/>
  <c r="D313" i="4"/>
  <c r="F313" i="4" s="1"/>
  <c r="E315" i="4"/>
  <c r="D314" i="4"/>
  <c r="F314" i="4" s="1"/>
  <c r="E316" i="4" l="1"/>
  <c r="C314" i="4"/>
  <c r="B315" i="4"/>
  <c r="D315" i="4" s="1"/>
  <c r="F315" i="4" s="1"/>
  <c r="C315" i="4" l="1"/>
  <c r="B316" i="4"/>
  <c r="D316" i="4" s="1"/>
  <c r="F316" i="4" s="1"/>
  <c r="E317" i="4"/>
  <c r="E318" i="4" l="1"/>
  <c r="D317" i="4"/>
  <c r="F317" i="4" s="1"/>
  <c r="B317" i="4"/>
  <c r="C316" i="4"/>
  <c r="C317" i="4" l="1"/>
  <c r="B318" i="4"/>
  <c r="E319" i="4"/>
  <c r="D318" i="4"/>
  <c r="F318" i="4" s="1"/>
  <c r="C318" i="4" l="1"/>
  <c r="B319" i="4"/>
  <c r="D319" i="4" s="1"/>
  <c r="F319" i="4" s="1"/>
  <c r="E320" i="4"/>
  <c r="E321" i="4" l="1"/>
  <c r="C319" i="4"/>
  <c r="B320" i="4"/>
  <c r="D320" i="4" s="1"/>
  <c r="F320" i="4" s="1"/>
  <c r="B321" i="4" l="1"/>
  <c r="C320" i="4"/>
  <c r="E322" i="4"/>
  <c r="D321" i="4"/>
  <c r="F321" i="4" s="1"/>
  <c r="E323" i="4" l="1"/>
  <c r="C321" i="4"/>
  <c r="B322" i="4"/>
  <c r="B323" i="4" l="1"/>
  <c r="C322" i="4"/>
  <c r="D322" i="4"/>
  <c r="F322" i="4" s="1"/>
  <c r="D323" i="4"/>
  <c r="F323" i="4" s="1"/>
  <c r="E324" i="4"/>
  <c r="E325" i="4" l="1"/>
  <c r="C323" i="4"/>
  <c r="B324" i="4"/>
  <c r="D324" i="4" s="1"/>
  <c r="F324" i="4" s="1"/>
  <c r="B325" i="4" l="1"/>
  <c r="C324" i="4"/>
  <c r="E326" i="4"/>
  <c r="D325" i="4"/>
  <c r="F325" i="4" s="1"/>
  <c r="E327" i="4" l="1"/>
  <c r="C325" i="4"/>
  <c r="B326" i="4"/>
  <c r="C326" i="4" l="1"/>
  <c r="B327" i="4"/>
  <c r="D326" i="4"/>
  <c r="F326" i="4" s="1"/>
  <c r="D327" i="4"/>
  <c r="F327" i="4" s="1"/>
  <c r="E328" i="4"/>
  <c r="E329" i="4" l="1"/>
  <c r="C327" i="4"/>
  <c r="B328" i="4"/>
  <c r="D328" i="4" s="1"/>
  <c r="F328" i="4" s="1"/>
  <c r="B329" i="4" l="1"/>
  <c r="C328" i="4"/>
  <c r="E330" i="4"/>
  <c r="D329" i="4"/>
  <c r="F329" i="4" s="1"/>
  <c r="E331" i="4" l="1"/>
  <c r="C329" i="4"/>
  <c r="B330" i="4"/>
  <c r="C330" i="4" l="1"/>
  <c r="B331" i="4"/>
  <c r="D330" i="4"/>
  <c r="F330" i="4" s="1"/>
  <c r="D331" i="4"/>
  <c r="F331" i="4" s="1"/>
  <c r="E332" i="4"/>
  <c r="E333" i="4" l="1"/>
  <c r="C331" i="4"/>
  <c r="B332" i="4"/>
  <c r="D332" i="4" s="1"/>
  <c r="F332" i="4" s="1"/>
  <c r="C332" i="4" l="1"/>
  <c r="B333" i="4"/>
  <c r="D333" i="4" s="1"/>
  <c r="F333" i="4" s="1"/>
  <c r="E334" i="4"/>
  <c r="E335" i="4" l="1"/>
  <c r="D334" i="4"/>
  <c r="F334" i="4" s="1"/>
  <c r="B334" i="4"/>
  <c r="C333" i="4"/>
  <c r="C334" i="4" l="1"/>
  <c r="B335" i="4"/>
  <c r="D335" i="4" s="1"/>
  <c r="F335" i="4" s="1"/>
  <c r="E336" i="4"/>
  <c r="E337" i="4" l="1"/>
  <c r="C335" i="4"/>
  <c r="B336" i="4"/>
  <c r="D336" i="4" s="1"/>
  <c r="F336" i="4" s="1"/>
  <c r="B337" i="4" l="1"/>
  <c r="C336" i="4"/>
  <c r="E338" i="4"/>
  <c r="D337" i="4"/>
  <c r="F337" i="4" s="1"/>
  <c r="E339" i="4" l="1"/>
  <c r="C337" i="4"/>
  <c r="B338" i="4"/>
  <c r="C338" i="4" l="1"/>
  <c r="B339" i="4"/>
  <c r="D338" i="4"/>
  <c r="F338" i="4" s="1"/>
  <c r="D339" i="4"/>
  <c r="F339" i="4" s="1"/>
  <c r="E340" i="4"/>
  <c r="E341" i="4" l="1"/>
  <c r="C339" i="4"/>
  <c r="B340" i="4"/>
  <c r="B341" i="4" l="1"/>
  <c r="C340" i="4"/>
  <c r="D340" i="4"/>
  <c r="F340" i="4" s="1"/>
  <c r="E342" i="4"/>
  <c r="D341" i="4"/>
  <c r="F341" i="4" s="1"/>
  <c r="E343" i="4" l="1"/>
  <c r="D342" i="4"/>
  <c r="F342" i="4" s="1"/>
  <c r="B342" i="4"/>
  <c r="C341" i="4"/>
  <c r="B343" i="4" l="1"/>
  <c r="C342" i="4"/>
  <c r="E344" i="4"/>
  <c r="D343" i="4"/>
  <c r="F343" i="4" s="1"/>
  <c r="E345" i="4" l="1"/>
  <c r="D344" i="4"/>
  <c r="F344" i="4" s="1"/>
  <c r="B344" i="4"/>
  <c r="C343" i="4"/>
  <c r="C344" i="4" l="1"/>
  <c r="B345" i="4"/>
  <c r="D345" i="4" s="1"/>
  <c r="F345" i="4" s="1"/>
  <c r="E346" i="4"/>
  <c r="E347" i="4" l="1"/>
  <c r="C345" i="4"/>
  <c r="B346" i="4"/>
  <c r="C346" i="4" l="1"/>
  <c r="B347" i="4"/>
  <c r="D346" i="4"/>
  <c r="F346" i="4" s="1"/>
  <c r="D347" i="4"/>
  <c r="F347" i="4" s="1"/>
  <c r="E348" i="4"/>
  <c r="E349" i="4" l="1"/>
  <c r="D348" i="4"/>
  <c r="F348" i="4" s="1"/>
  <c r="B348" i="4"/>
  <c r="C347" i="4"/>
  <c r="C348" i="4" l="1"/>
  <c r="B349" i="4"/>
  <c r="D349" i="4" s="1"/>
  <c r="F349" i="4" s="1"/>
  <c r="E350" i="4"/>
  <c r="E351" i="4" l="1"/>
  <c r="D350" i="4"/>
  <c r="F350" i="4" s="1"/>
  <c r="B350" i="4"/>
  <c r="C349" i="4"/>
  <c r="C350" i="4" l="1"/>
  <c r="B351" i="4"/>
  <c r="D351" i="4" s="1"/>
  <c r="F351" i="4" s="1"/>
  <c r="E352" i="4"/>
  <c r="E353" i="4" l="1"/>
  <c r="C351" i="4"/>
  <c r="B352" i="4"/>
  <c r="B353" i="4" l="1"/>
  <c r="C352" i="4"/>
  <c r="D352" i="4"/>
  <c r="F352" i="4" s="1"/>
  <c r="D353" i="4"/>
  <c r="F353" i="4" s="1"/>
  <c r="E354" i="4"/>
  <c r="E355" i="4" l="1"/>
  <c r="B354" i="4"/>
  <c r="D354" i="4" s="1"/>
  <c r="F354" i="4" s="1"/>
  <c r="C353" i="4"/>
  <c r="B355" i="4" l="1"/>
  <c r="C354" i="4"/>
  <c r="D355" i="4"/>
  <c r="F355" i="4" s="1"/>
  <c r="E356" i="4"/>
  <c r="E357" i="4" l="1"/>
  <c r="C355" i="4"/>
  <c r="B356" i="4"/>
  <c r="B357" i="4" l="1"/>
  <c r="C356" i="4"/>
  <c r="D356" i="4"/>
  <c r="F356" i="4" s="1"/>
  <c r="E358" i="4"/>
  <c r="D357" i="4"/>
  <c r="F357" i="4" s="1"/>
  <c r="E359" i="4" l="1"/>
  <c r="B358" i="4"/>
  <c r="D358" i="4" s="1"/>
  <c r="F358" i="4" s="1"/>
  <c r="C357" i="4"/>
  <c r="C358" i="4" l="1"/>
  <c r="B359" i="4"/>
  <c r="E360" i="4"/>
  <c r="D359" i="4"/>
  <c r="F359" i="4" s="1"/>
  <c r="B360" i="4" l="1"/>
  <c r="C359" i="4"/>
  <c r="E361" i="4"/>
  <c r="D360" i="4"/>
  <c r="F360" i="4" s="1"/>
  <c r="E362" i="4" l="1"/>
  <c r="C360" i="4"/>
  <c r="B361" i="4"/>
  <c r="C361" i="4" l="1"/>
  <c r="B362" i="4"/>
  <c r="D362" i="4" s="1"/>
  <c r="F362" i="4" s="1"/>
  <c r="D361" i="4"/>
  <c r="F361" i="4" s="1"/>
  <c r="E363" i="4"/>
  <c r="E364" i="4" l="1"/>
  <c r="C362" i="4"/>
  <c r="B363" i="4"/>
  <c r="D363" i="4" s="1"/>
  <c r="F363" i="4" s="1"/>
  <c r="B364" i="4" l="1"/>
  <c r="C363" i="4"/>
  <c r="E365" i="4"/>
  <c r="D364" i="4"/>
  <c r="F364" i="4" s="1"/>
  <c r="E366" i="4" l="1"/>
  <c r="D365" i="4"/>
  <c r="F365" i="4" s="1"/>
  <c r="B365" i="4"/>
  <c r="C364" i="4"/>
  <c r="C365" i="4" l="1"/>
  <c r="B366" i="4"/>
  <c r="E367" i="4"/>
  <c r="D366" i="4"/>
  <c r="F366" i="4" s="1"/>
  <c r="B367" i="4" l="1"/>
  <c r="C366" i="4"/>
  <c r="E368" i="4"/>
  <c r="D367" i="4"/>
  <c r="F367" i="4" s="1"/>
  <c r="E369" i="4" l="1"/>
  <c r="C367" i="4"/>
  <c r="B368" i="4"/>
  <c r="B369" i="4" l="1"/>
  <c r="D369" i="4" s="1"/>
  <c r="F369" i="4" s="1"/>
  <c r="C368" i="4"/>
  <c r="D368" i="4"/>
  <c r="F368" i="4" s="1"/>
  <c r="E370" i="4"/>
  <c r="E371" i="4" l="1"/>
  <c r="B370" i="4"/>
  <c r="D370" i="4" s="1"/>
  <c r="F370" i="4" s="1"/>
  <c r="C369" i="4"/>
  <c r="C370" i="4" l="1"/>
  <c r="B371" i="4"/>
  <c r="D371" i="4" s="1"/>
  <c r="F371" i="4" s="1"/>
  <c r="E372" i="4"/>
  <c r="E373" i="4" l="1"/>
  <c r="D372" i="4"/>
  <c r="F372" i="4" s="1"/>
  <c r="B372" i="4"/>
  <c r="C371" i="4"/>
  <c r="C372" i="4" l="1"/>
  <c r="B373" i="4"/>
  <c r="E374" i="4"/>
  <c r="D373" i="4"/>
  <c r="F373" i="4" s="1"/>
  <c r="B374" i="4" l="1"/>
  <c r="C373" i="4"/>
  <c r="D374" i="4"/>
  <c r="F374" i="4" s="1"/>
  <c r="E375" i="4"/>
  <c r="E376" i="4" l="1"/>
  <c r="C374" i="4"/>
  <c r="B375" i="4"/>
  <c r="C375" i="4" l="1"/>
  <c r="B376" i="4"/>
  <c r="D376" i="4" s="1"/>
  <c r="F376" i="4" s="1"/>
  <c r="D375" i="4"/>
  <c r="F375" i="4" s="1"/>
  <c r="E377" i="4"/>
  <c r="E378" i="4" l="1"/>
  <c r="B377" i="4"/>
  <c r="D377" i="4" s="1"/>
  <c r="F377" i="4" s="1"/>
  <c r="C376" i="4"/>
  <c r="B378" i="4" l="1"/>
  <c r="C377" i="4"/>
  <c r="D378" i="4"/>
  <c r="F378" i="4" s="1"/>
  <c r="E379" i="4"/>
  <c r="E380" i="4" l="1"/>
  <c r="D379" i="4"/>
  <c r="F379" i="4" s="1"/>
  <c r="B379" i="4"/>
  <c r="C378" i="4"/>
  <c r="B380" i="4" l="1"/>
  <c r="C379" i="4"/>
  <c r="E381" i="4"/>
  <c r="D380" i="4"/>
  <c r="F380" i="4" s="1"/>
  <c r="E382" i="4" l="1"/>
  <c r="D381" i="4"/>
  <c r="F381" i="4" s="1"/>
  <c r="B381" i="4"/>
  <c r="C380" i="4"/>
  <c r="B382" i="4" l="1"/>
  <c r="C381" i="4"/>
  <c r="E383" i="4"/>
  <c r="D382" i="4"/>
  <c r="F382" i="4" s="1"/>
  <c r="E384" i="4" l="1"/>
  <c r="B383" i="4"/>
  <c r="D383" i="4" s="1"/>
  <c r="F383" i="4" s="1"/>
  <c r="C382" i="4"/>
  <c r="C383" i="4" l="1"/>
  <c r="B384" i="4"/>
  <c r="E385" i="4"/>
  <c r="D384" i="4"/>
  <c r="F384" i="4" s="1"/>
  <c r="B385" i="4" l="1"/>
  <c r="C384" i="4"/>
  <c r="D385" i="4"/>
  <c r="F385" i="4" s="1"/>
  <c r="E386" i="4"/>
  <c r="E387" i="4" l="1"/>
  <c r="C385" i="4"/>
  <c r="B386" i="4"/>
  <c r="D386" i="4" s="1"/>
  <c r="F386" i="4" s="1"/>
  <c r="C386" i="4" l="1"/>
  <c r="B387" i="4"/>
  <c r="D387" i="4" s="1"/>
  <c r="F387" i="4" s="1"/>
  <c r="E388" i="4"/>
  <c r="E389" i="4" l="1"/>
  <c r="C387" i="4"/>
  <c r="B388" i="4"/>
  <c r="B389" i="4" l="1"/>
  <c r="C388" i="4"/>
  <c r="D388" i="4"/>
  <c r="F388" i="4" s="1"/>
  <c r="D389" i="4"/>
  <c r="F389" i="4" s="1"/>
  <c r="E390" i="4"/>
  <c r="E391" i="4" l="1"/>
  <c r="B390" i="4"/>
  <c r="D390" i="4" s="1"/>
  <c r="F390" i="4" s="1"/>
  <c r="C389" i="4"/>
  <c r="B391" i="4" l="1"/>
  <c r="C390" i="4"/>
  <c r="E392" i="4"/>
  <c r="D391" i="4"/>
  <c r="F391" i="4" s="1"/>
  <c r="E393" i="4" l="1"/>
  <c r="C391" i="4"/>
  <c r="B392" i="4"/>
  <c r="B393" i="4" l="1"/>
  <c r="C392" i="4"/>
  <c r="D392" i="4"/>
  <c r="F392" i="4" s="1"/>
  <c r="D393" i="4"/>
  <c r="F393" i="4" s="1"/>
  <c r="E394" i="4"/>
  <c r="E395" i="4" l="1"/>
  <c r="C393" i="4"/>
  <c r="B394" i="4"/>
  <c r="B395" i="4" l="1"/>
  <c r="C394" i="4"/>
  <c r="D394" i="4"/>
  <c r="F394" i="4" s="1"/>
  <c r="E396" i="4"/>
  <c r="D395" i="4"/>
  <c r="F395" i="4" s="1"/>
  <c r="E397" i="4" l="1"/>
  <c r="D396" i="4"/>
  <c r="F396" i="4" s="1"/>
  <c r="B396" i="4"/>
  <c r="C395" i="4"/>
  <c r="C396" i="4" l="1"/>
  <c r="B397" i="4"/>
  <c r="D397" i="4" s="1"/>
  <c r="F397" i="4" s="1"/>
  <c r="E398" i="4"/>
  <c r="E399" i="4" l="1"/>
  <c r="C397" i="4"/>
  <c r="B398" i="4"/>
  <c r="D398" i="4" s="1"/>
  <c r="F398" i="4" s="1"/>
  <c r="C398" i="4" l="1"/>
  <c r="B399" i="4"/>
  <c r="D399" i="4" s="1"/>
  <c r="F399" i="4" s="1"/>
  <c r="E400" i="4"/>
  <c r="E401" i="4" l="1"/>
  <c r="B400" i="4"/>
  <c r="D400" i="4" s="1"/>
  <c r="F400" i="4" s="1"/>
  <c r="C399" i="4"/>
  <c r="C400" i="4" l="1"/>
  <c r="B401" i="4"/>
  <c r="D401" i="4" s="1"/>
  <c r="F401" i="4" s="1"/>
  <c r="E402" i="4"/>
  <c r="E403" i="4" l="1"/>
  <c r="C401" i="4"/>
  <c r="B402" i="4"/>
  <c r="C402" i="4" l="1"/>
  <c r="B403" i="4"/>
  <c r="D402" i="4"/>
  <c r="F402" i="4" s="1"/>
  <c r="D403" i="4"/>
  <c r="F403" i="4" s="1"/>
  <c r="E404" i="4"/>
  <c r="E405" i="4" l="1"/>
  <c r="B404" i="4"/>
  <c r="D404" i="4" s="1"/>
  <c r="F404" i="4" s="1"/>
  <c r="C403" i="4"/>
  <c r="C404" i="4" l="1"/>
  <c r="B405" i="4"/>
  <c r="E406" i="4"/>
  <c r="D405" i="4"/>
  <c r="F405" i="4" s="1"/>
  <c r="B406" i="4" l="1"/>
  <c r="C406" i="4" s="1"/>
  <c r="C405" i="4"/>
  <c r="D406" i="4"/>
  <c r="F406" i="4" s="1"/>
  <c r="M6" i="12" l="1"/>
  <c r="M6" i="13"/>
  <c r="M6" i="8"/>
  <c r="M6" i="6"/>
  <c r="M6" i="11"/>
  <c r="M6" i="14"/>
  <c r="M6" i="9"/>
  <c r="D6" i="15"/>
  <c r="M6" i="16"/>
  <c r="L6" i="10"/>
  <c r="M6" i="10"/>
  <c r="M6" i="7"/>
  <c r="N6" i="7"/>
  <c r="L6" i="14"/>
  <c r="L6" i="6"/>
  <c r="K6" i="11"/>
  <c r="L6" i="16"/>
  <c r="O6" i="12"/>
  <c r="L6" i="13"/>
  <c r="L6" i="7"/>
  <c r="E6" i="15"/>
  <c r="N6" i="13"/>
  <c r="N6" i="6"/>
  <c r="N6" i="16"/>
  <c r="L6" i="8"/>
  <c r="O6" i="16"/>
  <c r="K6" i="8"/>
  <c r="L6" i="9"/>
  <c r="N6" i="12"/>
  <c r="O6" i="7"/>
  <c r="N6" i="11"/>
  <c r="N6" i="8"/>
  <c r="K6" i="14"/>
  <c r="L6" i="11"/>
  <c r="N6" i="14"/>
  <c r="N6" i="10"/>
  <c r="N6" i="9"/>
  <c r="L6" i="12"/>
  <c r="P6" i="13"/>
  <c r="O6" i="11"/>
  <c r="P6" i="16"/>
  <c r="K6" i="6"/>
  <c r="K6" i="12"/>
  <c r="J6" i="11"/>
  <c r="K6" i="9"/>
  <c r="P6" i="14"/>
  <c r="F6" i="15"/>
  <c r="K6" i="13"/>
  <c r="K6" i="16"/>
  <c r="P6" i="10"/>
  <c r="O6" i="9"/>
  <c r="J6" i="9"/>
  <c r="P6" i="12"/>
  <c r="J6" i="8"/>
  <c r="O6" i="10"/>
  <c r="O6" i="8"/>
  <c r="K6" i="7"/>
  <c r="O6" i="13"/>
  <c r="J6" i="13"/>
  <c r="P6" i="9"/>
  <c r="J6" i="10"/>
  <c r="O6" i="14"/>
  <c r="G6" i="15"/>
  <c r="K6" i="10"/>
  <c r="J6" i="14"/>
  <c r="O6" i="6"/>
  <c r="P6" i="7"/>
  <c r="J6" i="6"/>
  <c r="S6" i="8"/>
  <c r="Q6" i="10"/>
  <c r="J6" i="16"/>
  <c r="Q6" i="16"/>
  <c r="J6" i="7"/>
  <c r="Q6" i="9"/>
  <c r="Q6" i="8"/>
  <c r="I6" i="13"/>
  <c r="I6" i="11"/>
  <c r="Q6" i="6"/>
  <c r="Q6" i="13"/>
  <c r="I6" i="16"/>
  <c r="Q6" i="14"/>
  <c r="I6" i="8"/>
  <c r="I6" i="14"/>
  <c r="Q6" i="11"/>
  <c r="H6" i="15"/>
  <c r="P6" i="8"/>
  <c r="Q6" i="12"/>
  <c r="P6" i="6"/>
  <c r="Q6" i="7"/>
  <c r="J6" i="12"/>
  <c r="I6" i="12"/>
  <c r="I6" i="10"/>
  <c r="I6" i="7"/>
  <c r="I6" i="6"/>
  <c r="P6" i="11"/>
  <c r="I6" i="9"/>
  <c r="H6" i="10"/>
  <c r="H6" i="13"/>
  <c r="R6" i="16"/>
  <c r="R6" i="10"/>
  <c r="H6" i="14"/>
  <c r="I6" i="15"/>
  <c r="R6" i="12"/>
  <c r="H6" i="6"/>
  <c r="H6" i="11"/>
  <c r="R6" i="8"/>
  <c r="R6" i="7"/>
  <c r="R6" i="6"/>
  <c r="H6" i="16"/>
  <c r="R6" i="9"/>
  <c r="R6" i="13"/>
  <c r="H6" i="7"/>
  <c r="H6" i="8"/>
  <c r="R6" i="14"/>
  <c r="H6" i="12"/>
  <c r="R6" i="11"/>
  <c r="H6" i="9"/>
  <c r="T6" i="10"/>
  <c r="S6" i="12"/>
  <c r="S6" i="9"/>
  <c r="S6" i="16"/>
  <c r="S6" i="10"/>
  <c r="S6" i="13"/>
  <c r="S6" i="11"/>
  <c r="J6" i="15"/>
  <c r="S6" i="7"/>
  <c r="S6" i="14"/>
  <c r="S6" i="6"/>
  <c r="T6" i="13"/>
  <c r="T6" i="12"/>
  <c r="T6" i="14"/>
  <c r="T6" i="9"/>
  <c r="T6" i="16"/>
  <c r="K6" i="15"/>
  <c r="T6" i="11"/>
  <c r="T6" i="8"/>
  <c r="T6" i="6"/>
  <c r="T6" i="7"/>
  <c r="V6" i="8"/>
  <c r="U6" i="6"/>
  <c r="U6" i="8"/>
  <c r="U6" i="14"/>
  <c r="U6" i="9"/>
  <c r="U6" i="10"/>
  <c r="U6" i="7"/>
  <c r="U6" i="13"/>
  <c r="L6" i="15"/>
  <c r="V6" i="16"/>
  <c r="U6" i="11"/>
  <c r="U6" i="16"/>
  <c r="U6" i="12"/>
  <c r="V6" i="10"/>
  <c r="V6" i="14"/>
  <c r="V6" i="9"/>
  <c r="W6" i="13"/>
  <c r="W6" i="12"/>
  <c r="W6" i="10"/>
  <c r="W6" i="11"/>
  <c r="W6" i="9"/>
  <c r="V6" i="7"/>
  <c r="M6" i="15"/>
  <c r="V6" i="6"/>
  <c r="V6" i="11"/>
  <c r="V6" i="13"/>
  <c r="W6" i="6"/>
  <c r="V6" i="12"/>
  <c r="X6" i="12"/>
  <c r="N6" i="15"/>
  <c r="X6" i="7"/>
  <c r="O6" i="15"/>
  <c r="W6" i="14"/>
  <c r="X6" i="10"/>
  <c r="X6" i="9"/>
  <c r="X6" i="13"/>
  <c r="W6" i="7"/>
  <c r="X6" i="11"/>
  <c r="X6" i="8"/>
  <c r="Y6" i="14"/>
  <c r="W6" i="16"/>
  <c r="X6" i="6"/>
  <c r="X6" i="16"/>
  <c r="W6" i="8"/>
  <c r="Y6" i="13"/>
  <c r="Y6" i="12"/>
  <c r="Y6" i="7"/>
  <c r="Y6" i="6"/>
  <c r="Z6" i="8"/>
  <c r="Z6" i="11"/>
  <c r="Z6" i="13"/>
  <c r="Y6" i="8"/>
  <c r="Y6" i="16"/>
  <c r="Q6" i="15"/>
  <c r="X6" i="14"/>
  <c r="Y6" i="10"/>
  <c r="Y6" i="11"/>
  <c r="Y6" i="9"/>
  <c r="Z6" i="6"/>
  <c r="AA6" i="10"/>
  <c r="P6" i="15"/>
  <c r="Z6" i="7"/>
  <c r="Z6" i="16"/>
  <c r="R6" i="15"/>
  <c r="AB6" i="6"/>
  <c r="AA6" i="14"/>
  <c r="AB6" i="12"/>
  <c r="AA6" i="6"/>
  <c r="Z6" i="14"/>
  <c r="AA6" i="16"/>
  <c r="AA6" i="9"/>
  <c r="Z6" i="12"/>
  <c r="AB6" i="8"/>
  <c r="AA6" i="7"/>
  <c r="AA6" i="12"/>
  <c r="Z6" i="10"/>
  <c r="AA6" i="13"/>
  <c r="Z6" i="9"/>
  <c r="AB6" i="9"/>
  <c r="AB6" i="11"/>
  <c r="AB6" i="14"/>
  <c r="AB6" i="13"/>
  <c r="AA6" i="11"/>
  <c r="S6" i="15"/>
  <c r="AA6" i="8"/>
  <c r="AB6" i="10"/>
  <c r="AB6" i="16"/>
  <c r="AC6" i="9"/>
  <c r="AC6" i="13"/>
  <c r="AB6" i="7"/>
  <c r="AC6" i="7"/>
  <c r="AC6" i="14"/>
  <c r="AC6" i="11"/>
  <c r="AC6" i="10"/>
  <c r="AD6" i="16"/>
  <c r="AE6" i="7"/>
  <c r="AD6" i="8"/>
  <c r="AD6" i="14"/>
  <c r="AC6" i="12"/>
  <c r="AC6" i="16"/>
  <c r="AE6" i="11"/>
  <c r="AE6" i="16"/>
  <c r="AD6" i="10"/>
  <c r="AC6" i="6"/>
  <c r="T6" i="15"/>
  <c r="AD6" i="6"/>
  <c r="V6" i="15"/>
  <c r="AD6" i="9"/>
  <c r="AE6" i="13"/>
  <c r="AD6" i="12"/>
  <c r="AC6" i="8"/>
  <c r="AE6" i="6"/>
  <c r="AF6" i="13"/>
  <c r="AD6" i="13"/>
  <c r="AE6" i="9"/>
  <c r="AF6" i="16"/>
  <c r="AF6" i="8"/>
  <c r="AF6" i="7"/>
  <c r="AF6" i="9"/>
  <c r="AE6" i="10"/>
  <c r="U6" i="15"/>
  <c r="AE6" i="8"/>
  <c r="AF6" i="11"/>
  <c r="AF6" i="10"/>
  <c r="AD6" i="11"/>
  <c r="AE6" i="14"/>
  <c r="AF6" i="6"/>
  <c r="AE6" i="12"/>
  <c r="AF6" i="14"/>
  <c r="AD6" i="7"/>
  <c r="W6" i="15"/>
  <c r="AF6" i="12"/>
  <c r="AH6" i="11"/>
  <c r="AG6" i="6"/>
  <c r="AG6" i="16"/>
  <c r="AG6" i="10"/>
  <c r="AG6" i="13"/>
  <c r="AG6" i="14"/>
  <c r="AG6" i="7"/>
  <c r="AG6" i="8"/>
  <c r="AG6" i="11"/>
  <c r="AG6" i="12"/>
  <c r="X6" i="15"/>
  <c r="AG6" i="9"/>
  <c r="AH6" i="16"/>
  <c r="AH6" i="6"/>
  <c r="AH6" i="8"/>
  <c r="AH6" i="13"/>
  <c r="AH6" i="10"/>
  <c r="Y6" i="15"/>
  <c r="AH6" i="9"/>
  <c r="AI6" i="11"/>
  <c r="AI6" i="9"/>
  <c r="AH6" i="14"/>
  <c r="AH6" i="7"/>
  <c r="AH6" i="12"/>
  <c r="AI6" i="13"/>
  <c r="AI6" i="14"/>
  <c r="AI6" i="7"/>
  <c r="AJ6" i="13"/>
  <c r="AI6" i="6"/>
  <c r="AI6" i="10"/>
  <c r="AJ6" i="11"/>
  <c r="AI6" i="8"/>
  <c r="AI6" i="16"/>
  <c r="Z6" i="15"/>
  <c r="AI6" i="12"/>
  <c r="AB6" i="15"/>
  <c r="AJ6" i="14"/>
  <c r="AK6" i="16"/>
  <c r="AJ6" i="16"/>
  <c r="AJ6" i="7"/>
  <c r="AJ6" i="10"/>
  <c r="AA6" i="15"/>
  <c r="AJ6" i="9"/>
  <c r="AJ6" i="12"/>
  <c r="AK6" i="12"/>
  <c r="AK6" i="14"/>
  <c r="AK6" i="13"/>
  <c r="AK6" i="9"/>
  <c r="AK6" i="11"/>
  <c r="AJ6" i="8"/>
  <c r="AK6" i="7"/>
  <c r="AK6" i="10"/>
  <c r="AK6" i="8"/>
  <c r="AM6" i="10"/>
  <c r="AL6" i="12"/>
  <c r="AJ6" i="6"/>
  <c r="AK6" i="6"/>
  <c r="AC6" i="15"/>
  <c r="AD6" i="15"/>
  <c r="AL6" i="8"/>
  <c r="AL6" i="16"/>
  <c r="AM6" i="14"/>
  <c r="AL6" i="9"/>
  <c r="AM6" i="7"/>
  <c r="AM6" i="12"/>
  <c r="AL6" i="6"/>
  <c r="AM6" i="16"/>
  <c r="AM6" i="9"/>
  <c r="AN6" i="12"/>
  <c r="AL6" i="14"/>
  <c r="AL6" i="7"/>
  <c r="AM6" i="8"/>
  <c r="AL6" i="11"/>
  <c r="AM6" i="13"/>
  <c r="AN6" i="8"/>
  <c r="AN6" i="9"/>
  <c r="AM6" i="6"/>
  <c r="AL6" i="13"/>
  <c r="AM6" i="11"/>
  <c r="AL6" i="10"/>
  <c r="AN6" i="6"/>
  <c r="AE6" i="15"/>
  <c r="AN6" i="10"/>
  <c r="AN6" i="16"/>
  <c r="AN6" i="14"/>
  <c r="AO6" i="11"/>
  <c r="AP6" i="10"/>
  <c r="AP6" i="12"/>
  <c r="AN6" i="7"/>
  <c r="AP6" i="14"/>
  <c r="AO6" i="8"/>
  <c r="AP6" i="8"/>
  <c r="AO6" i="14"/>
  <c r="AN6" i="13"/>
  <c r="AO6" i="12"/>
  <c r="AO6" i="10"/>
  <c r="AP6" i="9"/>
  <c r="AO6" i="6"/>
  <c r="AP6" i="6"/>
  <c r="AO6" i="9"/>
  <c r="AN6" i="11"/>
  <c r="AP6" i="16"/>
  <c r="AP6" i="7"/>
  <c r="AQ6" i="9"/>
  <c r="AQ6" i="13"/>
  <c r="AO6" i="13"/>
  <c r="AQ6" i="12"/>
  <c r="AH6" i="15"/>
  <c r="AF6" i="15"/>
  <c r="AQ6" i="14"/>
  <c r="AQ6" i="11"/>
  <c r="AP6" i="13"/>
  <c r="AO6" i="16"/>
  <c r="AQ6" i="8"/>
  <c r="AO6" i="7"/>
  <c r="AR6" i="8"/>
  <c r="AQ6" i="7"/>
  <c r="AQ6" i="10"/>
  <c r="AP6" i="11"/>
  <c r="AQ6" i="16"/>
  <c r="AQ6" i="6"/>
  <c r="AG6" i="15"/>
  <c r="AI6" i="15"/>
  <c r="AR6" i="12"/>
  <c r="AR6" i="16"/>
  <c r="AR6" i="6"/>
  <c r="AS6" i="6"/>
  <c r="AS6" i="11"/>
  <c r="AR6" i="9"/>
  <c r="AR6" i="13"/>
  <c r="AJ6" i="15"/>
  <c r="AR6" i="14"/>
  <c r="AR6" i="11"/>
  <c r="AR6" i="10"/>
  <c r="AS6" i="16"/>
  <c r="AS6" i="12"/>
  <c r="AT6" i="9"/>
  <c r="AR6" i="7"/>
  <c r="AS6" i="7"/>
  <c r="AT6" i="13"/>
  <c r="AU6" i="8"/>
  <c r="AT6" i="10"/>
  <c r="AS6" i="10"/>
  <c r="AU6" i="12"/>
  <c r="AT6" i="14"/>
  <c r="AS6" i="9"/>
  <c r="AS6" i="13"/>
  <c r="AT6" i="6"/>
  <c r="AS6" i="8"/>
  <c r="AU6" i="9"/>
  <c r="AS6" i="14"/>
  <c r="AL6" i="15"/>
  <c r="AV6" i="6"/>
  <c r="AT6" i="7"/>
  <c r="AU6" i="11"/>
  <c r="AV6" i="8"/>
  <c r="AU6" i="14"/>
  <c r="AU6" i="6"/>
  <c r="AU6" i="7"/>
  <c r="AT6" i="12"/>
  <c r="AU6" i="10"/>
  <c r="AK6" i="15"/>
  <c r="AV6" i="10"/>
  <c r="AU6" i="16"/>
  <c r="AV6" i="9"/>
  <c r="AT6" i="8"/>
  <c r="AU6" i="13"/>
  <c r="AV6" i="14"/>
  <c r="AT6" i="11"/>
  <c r="AV6" i="12"/>
  <c r="AT6" i="16"/>
  <c r="AW6" i="6"/>
  <c r="AV6" i="7"/>
  <c r="AW6" i="7"/>
  <c r="AM6" i="15"/>
  <c r="AN6" i="15"/>
  <c r="AW6" i="13"/>
  <c r="AW6" i="11"/>
  <c r="AV6" i="16"/>
  <c r="AV6" i="13"/>
  <c r="AW6" i="16"/>
  <c r="AV6" i="11"/>
  <c r="AW6" i="10"/>
  <c r="AW6" i="9"/>
  <c r="AW6" i="12"/>
  <c r="AW6" i="8"/>
  <c r="AW6" i="14"/>
  <c r="U7" i="1"/>
  <c r="V7" i="1"/>
  <c r="W7" i="1"/>
  <c r="Y7" i="1"/>
  <c r="X7" i="1"/>
  <c r="Z7" i="1"/>
  <c r="AA7" i="1"/>
  <c r="AB7" i="1"/>
  <c r="AC7" i="1"/>
  <c r="AD7" i="1"/>
  <c r="AG7" i="1"/>
  <c r="AE7" i="1"/>
  <c r="AF7" i="1"/>
  <c r="AH7" i="1"/>
  <c r="AJ7" i="1"/>
  <c r="AI7" i="1"/>
  <c r="AL7" i="1"/>
  <c r="AM7" i="1"/>
  <c r="AK7" i="1"/>
  <c r="AN7" i="1"/>
  <c r="AO7" i="1"/>
  <c r="AP7" i="1"/>
  <c r="AR7" i="1"/>
  <c r="AQ7" i="1"/>
  <c r="AS7" i="1"/>
  <c r="AU7" i="1"/>
  <c r="AT7" i="1"/>
  <c r="AV7" i="1"/>
  <c r="AW7" i="1"/>
  <c r="N7" i="1"/>
  <c r="O7" i="1"/>
  <c r="R7" i="1"/>
  <c r="P7" i="1"/>
  <c r="S7" i="1"/>
  <c r="Q7" i="1"/>
  <c r="T7" i="1"/>
  <c r="M7" i="1"/>
  <c r="L7" i="1"/>
  <c r="H7" i="1"/>
  <c r="K7" i="1"/>
  <c r="I7" i="1"/>
  <c r="J7" i="1"/>
</calcChain>
</file>

<file path=xl/sharedStrings.xml><?xml version="1.0" encoding="utf-8"?>
<sst xmlns="http://schemas.openxmlformats.org/spreadsheetml/2006/main" count="484" uniqueCount="45">
  <si>
    <t>m</t>
  </si>
  <si>
    <t>Date</t>
  </si>
  <si>
    <t>déb.</t>
  </si>
  <si>
    <t>fin</t>
  </si>
  <si>
    <t>date</t>
  </si>
  <si>
    <t>Key</t>
  </si>
  <si>
    <t>code</t>
  </si>
  <si>
    <t>Employés</t>
  </si>
  <si>
    <t>week n°</t>
  </si>
  <si>
    <t>Day</t>
  </si>
  <si>
    <t>l</t>
  </si>
  <si>
    <t>j</t>
  </si>
  <si>
    <t>v</t>
  </si>
  <si>
    <t>s</t>
  </si>
  <si>
    <t>d</t>
  </si>
  <si>
    <t>Nouvel-an</t>
  </si>
  <si>
    <t>Saint-Berschtold</t>
  </si>
  <si>
    <t>Vendredi Saint</t>
  </si>
  <si>
    <t>Lundi de Pentecôte</t>
  </si>
  <si>
    <t>Ascension</t>
  </si>
  <si>
    <t>Lundi de Pâques</t>
  </si>
  <si>
    <t>Lundi du jeûne féd.</t>
  </si>
  <si>
    <t>Noël</t>
  </si>
  <si>
    <t>6.9.12 Jeûne Genevois</t>
  </si>
  <si>
    <t>Département :</t>
  </si>
  <si>
    <t xml:space="preserve">Responsable : </t>
  </si>
  <si>
    <t>Jours</t>
  </si>
  <si>
    <t>Jours fériés (Vaud- Suisse)</t>
  </si>
  <si>
    <t>Gestion des absences</t>
  </si>
  <si>
    <t>Fête Nationale</t>
  </si>
  <si>
    <t>Dates</t>
  </si>
  <si>
    <t>Appels</t>
  </si>
  <si>
    <t>RJ</t>
  </si>
  <si>
    <t>RJS</t>
  </si>
  <si>
    <t>Caroline</t>
  </si>
  <si>
    <t>Libellés</t>
  </si>
  <si>
    <t>Isabelle</t>
  </si>
  <si>
    <t>Véronique</t>
  </si>
  <si>
    <t>Sandra</t>
  </si>
  <si>
    <t>Teresa</t>
  </si>
  <si>
    <t>TOTAL</t>
  </si>
  <si>
    <t>TOTAL MENSUEL</t>
  </si>
  <si>
    <t>APPELS</t>
  </si>
  <si>
    <t>RJ S</t>
  </si>
  <si>
    <t>Statistiques des appels
téléphoniques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</si>
</sst>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_ * #,##0.00_ ;_ * \-#,##0.00_ ;_ * &quot;-&quot;??_ ;_ @_ "/>
    <numFmt numFmtId="165" formatCode="[$-F800]dddd\,\ mmmm\ dd\,\ yyyy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\ dd/mm/yy"/>
    <numFmt numFmtId="174" formatCode="dddd"/>
    <numFmt numFmtId="175" formatCode="_ * #,##0_ ;_ * \-#,##0_ ;_ * &quot;-&quot;??_ ;_ @_ "/>
    <numFmt numFmtId="176" formatCode="dd/mm/yy"/>
  </numFmts>
  <fonts count="7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b/>
      <sz val="8"/>
      <name val="Trebuchet MS"/>
      <family val="2"/>
    </font>
    <font>
      <b/>
      <sz val="18"/>
      <color indexed="10"/>
      <name val="Trebuchet MS"/>
      <family val="2"/>
    </font>
    <font>
      <sz val="16"/>
      <name val="Trebuchet MS"/>
      <family val="2"/>
    </font>
    <font>
      <b/>
      <sz val="14"/>
      <color indexed="18"/>
      <name val="Trebuchet MS"/>
      <family val="2"/>
    </font>
    <font>
      <b/>
      <sz val="10"/>
      <color indexed="18"/>
      <name val="Trebuchet MS"/>
      <family val="2"/>
    </font>
    <font>
      <b/>
      <sz val="12"/>
      <color indexed="18"/>
      <name val="Trebuchet MS"/>
      <family val="2"/>
    </font>
    <font>
      <b/>
      <sz val="10"/>
      <name val="Trebuchet MS"/>
      <family val="2"/>
    </font>
    <font>
      <i/>
      <sz val="10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1"/>
      <color indexed="8"/>
      <name val="Trebuchet MS"/>
      <family val="2"/>
    </font>
    <font>
      <sz val="11"/>
      <name val="Trebuchet MS"/>
      <family val="2"/>
    </font>
    <font>
      <sz val="11"/>
      <color indexed="18"/>
      <name val="Trebuchet MS"/>
      <family val="2"/>
    </font>
    <font>
      <sz val="10"/>
      <color indexed="62"/>
      <name val="Trebuchet MS"/>
      <family val="2"/>
    </font>
    <font>
      <b/>
      <sz val="14"/>
      <color indexed="62"/>
      <name val="Trebuchet MS"/>
      <family val="2"/>
    </font>
    <font>
      <sz val="8"/>
      <color indexed="62"/>
      <name val="Trebuchet MS"/>
      <family val="2"/>
    </font>
    <font>
      <sz val="10"/>
      <color indexed="9"/>
      <name val="Trebuchet MS"/>
      <family val="2"/>
    </font>
    <font>
      <b/>
      <sz val="20"/>
      <color indexed="9"/>
      <name val="Trebuchet MS"/>
      <family val="2"/>
    </font>
    <font>
      <sz val="8"/>
      <color indexed="9"/>
      <name val="Trebuchet MS"/>
      <family val="2"/>
    </font>
    <font>
      <b/>
      <sz val="18"/>
      <color indexed="62"/>
      <name val="Trebuchet MS"/>
      <family val="2"/>
    </font>
    <font>
      <b/>
      <sz val="20"/>
      <color indexed="62"/>
      <name val="Trebuchet MS"/>
      <family val="2"/>
    </font>
    <font>
      <b/>
      <sz val="18"/>
      <color indexed="18"/>
      <name val="Trebuchet MS"/>
      <family val="2"/>
    </font>
    <font>
      <sz val="9"/>
      <color indexed="9"/>
      <name val="Trebuchet MS"/>
      <family val="2"/>
    </font>
    <font>
      <sz val="10"/>
      <color theme="1"/>
      <name val="Arial"/>
      <family val="2"/>
    </font>
    <font>
      <sz val="8"/>
      <color rgb="FFFF0000"/>
      <name val="Trebuchet MS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18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10"/>
      <color indexed="9"/>
      <name val="Trebuchet MS"/>
      <family val="2"/>
    </font>
    <font>
      <sz val="10"/>
      <color rgb="FFFF0000"/>
      <name val="Trebuchet MS"/>
      <family val="2"/>
    </font>
    <font>
      <sz val="16"/>
      <color rgb="FFFF0000"/>
      <name val="Trebuchet MS"/>
      <family val="2"/>
    </font>
    <font>
      <sz val="12"/>
      <color rgb="FFFF0000"/>
      <name val="Trebuchet MS"/>
      <family val="2"/>
    </font>
    <font>
      <sz val="10"/>
      <color theme="1"/>
      <name val="Trebuchet MS"/>
      <family val="2"/>
    </font>
    <font>
      <sz val="10"/>
      <color theme="0"/>
      <name val="Trebuchet MS"/>
      <family val="2"/>
    </font>
    <font>
      <sz val="11"/>
      <color indexed="18"/>
      <name val="Arial"/>
      <family val="2"/>
    </font>
    <font>
      <sz val="10"/>
      <color rgb="FFFF0000"/>
      <name val="Arial"/>
      <family val="2"/>
    </font>
    <font>
      <b/>
      <sz val="11"/>
      <color rgb="FFFF0000"/>
      <name val="Arial"/>
      <family val="2"/>
    </font>
    <font>
      <sz val="8"/>
      <color theme="1"/>
      <name val="Trebuchet MS"/>
      <family val="2"/>
    </font>
    <font>
      <sz val="16"/>
      <color theme="1"/>
      <name val="Trebuchet MS"/>
      <family val="2"/>
    </font>
    <font>
      <sz val="12"/>
      <color theme="1"/>
      <name val="Trebuchet MS"/>
      <family val="2"/>
    </font>
    <font>
      <b/>
      <sz val="11"/>
      <color theme="1"/>
      <name val="Arial"/>
      <family val="2"/>
    </font>
    <font>
      <sz val="10"/>
      <color indexed="62"/>
      <name val="Arial"/>
      <family val="2"/>
    </font>
    <font>
      <b/>
      <sz val="14"/>
      <color indexed="62"/>
      <name val="Arial"/>
      <family val="2"/>
    </font>
    <font>
      <b/>
      <sz val="18"/>
      <color indexed="18"/>
      <name val="Arial"/>
      <family val="2"/>
    </font>
    <font>
      <b/>
      <sz val="20"/>
      <color indexed="62"/>
      <name val="Arial"/>
      <family val="2"/>
    </font>
    <font>
      <sz val="8"/>
      <color indexed="62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b/>
      <sz val="14"/>
      <color indexed="18"/>
      <name val="Arial"/>
      <family val="2"/>
    </font>
    <font>
      <b/>
      <sz val="10"/>
      <color indexed="18"/>
      <name val="Arial"/>
      <family val="2"/>
    </font>
    <font>
      <i/>
      <sz val="10"/>
      <name val="Arial"/>
      <family val="2"/>
    </font>
    <font>
      <sz val="16"/>
      <name val="Arial"/>
      <family val="2"/>
    </font>
    <font>
      <b/>
      <sz val="18"/>
      <color indexed="10"/>
      <name val="Arial"/>
      <family val="2"/>
    </font>
    <font>
      <sz val="16"/>
      <color theme="1"/>
      <name val="Arial"/>
      <family val="2"/>
    </font>
    <font>
      <b/>
      <sz val="12"/>
      <color indexed="18"/>
      <name val="Arial"/>
      <family val="2"/>
    </font>
    <font>
      <b/>
      <sz val="12"/>
      <name val="Arial"/>
      <family val="2"/>
    </font>
    <font>
      <b/>
      <sz val="11"/>
      <color indexed="8"/>
      <name val="Arial"/>
      <family val="2"/>
    </font>
    <font>
      <b/>
      <sz val="20"/>
      <color indexed="9"/>
      <name val="Arial"/>
      <family val="2"/>
    </font>
    <font>
      <sz val="9"/>
      <color indexed="9"/>
      <name val="Arial"/>
      <family val="2"/>
    </font>
    <font>
      <sz val="8"/>
      <color indexed="9"/>
      <name val="Arial"/>
      <family val="2"/>
    </font>
    <font>
      <sz val="12"/>
      <color rgb="FFFF0000"/>
      <name val="Arial"/>
      <family val="2"/>
    </font>
    <font>
      <sz val="12"/>
      <color theme="1"/>
      <name val="Arial"/>
      <family val="2"/>
    </font>
    <font>
      <sz val="8"/>
      <color theme="0"/>
      <name val="Trebuchet MS"/>
      <family val="2"/>
    </font>
    <font>
      <b/>
      <sz val="18"/>
      <color theme="0"/>
      <name val="Trebuchet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dashDotDot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dashDotDot">
        <color indexed="64"/>
      </right>
      <top style="thin">
        <color indexed="64"/>
      </top>
      <bottom style="hair">
        <color indexed="64"/>
      </bottom>
      <diagonal/>
    </border>
    <border>
      <left style="dashDotDot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dashDotDot">
        <color indexed="64"/>
      </right>
      <top style="hair">
        <color indexed="64"/>
      </top>
      <bottom style="hair">
        <color indexed="64"/>
      </bottom>
      <diagonal/>
    </border>
    <border>
      <left/>
      <right style="dashDotDot">
        <color indexed="64"/>
      </right>
      <top/>
      <bottom style="hair">
        <color indexed="64"/>
      </bottom>
      <diagonal/>
    </border>
    <border>
      <left/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dashDotDot">
        <color indexed="64"/>
      </right>
      <top style="hair">
        <color indexed="64"/>
      </top>
      <bottom style="thin">
        <color indexed="64"/>
      </bottom>
      <diagonal/>
    </border>
    <border>
      <left style="dashDotDot">
        <color indexed="64"/>
      </left>
      <right/>
      <top/>
      <bottom/>
      <diagonal/>
    </border>
    <border>
      <left/>
      <right style="dashDotDot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thin">
        <color indexed="64"/>
      </top>
      <bottom/>
      <diagonal/>
    </border>
    <border>
      <left style="dashDotDot">
        <color indexed="64"/>
      </left>
      <right/>
      <top/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dashDotDot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 style="dashDotDot">
        <color indexed="64"/>
      </left>
      <right style="dashDotDot">
        <color indexed="64"/>
      </right>
      <top style="hair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0">
    <xf numFmtId="0" fontId="0" fillId="0" borderId="0" xfId="0"/>
    <xf numFmtId="0" fontId="4" fillId="0" borderId="0" xfId="0" applyFont="1" applyProtection="1">
      <protection hidden="1"/>
    </xf>
    <xf numFmtId="0" fontId="5" fillId="0" borderId="0" xfId="0" applyFont="1" applyBorder="1" applyProtection="1">
      <protection hidden="1"/>
    </xf>
    <xf numFmtId="0" fontId="5" fillId="0" borderId="0" xfId="0" applyFont="1" applyBorder="1" applyAlignment="1" applyProtection="1">
      <alignment vertical="top"/>
      <protection hidden="1"/>
    </xf>
    <xf numFmtId="0" fontId="5" fillId="0" borderId="0" xfId="0" applyFont="1" applyBorder="1" applyAlignment="1" applyProtection="1">
      <alignment vertical="top" wrapText="1"/>
      <protection hidden="1"/>
    </xf>
    <xf numFmtId="0" fontId="5" fillId="0" borderId="0" xfId="0" applyFont="1" applyFill="1" applyBorder="1" applyAlignment="1" applyProtection="1">
      <alignment vertical="top"/>
      <protection hidden="1"/>
    </xf>
    <xf numFmtId="0" fontId="8" fillId="0" borderId="0" xfId="0" applyFont="1" applyAlignment="1" applyProtection="1">
      <alignment vertical="center"/>
      <protection hidden="1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2" xfId="0" applyFont="1" applyFill="1" applyBorder="1" applyAlignment="1" applyProtection="1">
      <alignment horizontal="center"/>
      <protection hidden="1"/>
    </xf>
    <xf numFmtId="0" fontId="4" fillId="0" borderId="0" xfId="0" applyFont="1" applyProtection="1"/>
    <xf numFmtId="172" fontId="4" fillId="0" borderId="3" xfId="0" applyNumberFormat="1" applyFont="1" applyFill="1" applyBorder="1" applyAlignment="1" applyProtection="1">
      <alignment horizontal="left" vertical="center"/>
      <protection hidden="1"/>
    </xf>
    <xf numFmtId="0" fontId="5" fillId="0" borderId="0" xfId="0" applyFont="1" applyProtection="1"/>
    <xf numFmtId="14" fontId="4" fillId="0" borderId="0" xfId="0" applyNumberFormat="1" applyFont="1" applyProtection="1"/>
    <xf numFmtId="0" fontId="13" fillId="0" borderId="0" xfId="0" applyFont="1" applyBorder="1" applyAlignment="1" applyProtection="1">
      <alignment horizontal="right"/>
      <protection hidden="1"/>
    </xf>
    <xf numFmtId="165" fontId="4" fillId="0" borderId="0" xfId="0" applyNumberFormat="1" applyFont="1" applyAlignment="1" applyProtection="1">
      <alignment horizontal="left"/>
      <protection hidden="1"/>
    </xf>
    <xf numFmtId="0" fontId="4" fillId="0" borderId="0" xfId="0" applyFont="1" applyAlignment="1" applyProtection="1">
      <alignment horizontal="left"/>
      <protection hidden="1"/>
    </xf>
    <xf numFmtId="14" fontId="4" fillId="0" borderId="0" xfId="0" applyNumberFormat="1" applyFont="1" applyAlignment="1" applyProtection="1">
      <alignment horizontal="left"/>
      <protection hidden="1"/>
    </xf>
    <xf numFmtId="165" fontId="4" fillId="2" borderId="0" xfId="0" applyNumberFormat="1" applyFont="1" applyFill="1" applyAlignment="1" applyProtection="1">
      <alignment horizontal="left"/>
      <protection hidden="1"/>
    </xf>
    <xf numFmtId="1" fontId="4" fillId="2" borderId="0" xfId="0" applyNumberFormat="1" applyFont="1" applyFill="1" applyAlignment="1" applyProtection="1">
      <alignment horizontal="left"/>
      <protection hidden="1"/>
    </xf>
    <xf numFmtId="169" fontId="4" fillId="2" borderId="0" xfId="0" applyNumberFormat="1" applyFont="1" applyFill="1" applyAlignment="1" applyProtection="1">
      <alignment horizontal="left"/>
      <protection hidden="1"/>
    </xf>
    <xf numFmtId="170" fontId="4" fillId="0" borderId="0" xfId="0" applyNumberFormat="1" applyFont="1" applyAlignment="1" applyProtection="1">
      <alignment horizontal="left"/>
      <protection hidden="1"/>
    </xf>
    <xf numFmtId="0" fontId="15" fillId="0" borderId="0" xfId="0" applyFont="1" applyFill="1" applyBorder="1" applyAlignment="1" applyProtection="1">
      <alignment horizontal="left"/>
      <protection hidden="1"/>
    </xf>
    <xf numFmtId="0" fontId="15" fillId="0" borderId="0" xfId="0" applyFont="1" applyAlignment="1" applyProtection="1">
      <alignment horizontal="left"/>
      <protection hidden="1"/>
    </xf>
    <xf numFmtId="0" fontId="14" fillId="0" borderId="0" xfId="0" applyFont="1" applyAlignment="1" applyProtection="1">
      <alignment horizontal="left"/>
      <protection hidden="1"/>
    </xf>
    <xf numFmtId="14" fontId="15" fillId="0" borderId="0" xfId="0" applyNumberFormat="1" applyFont="1" applyAlignment="1" applyProtection="1">
      <alignment horizontal="left"/>
      <protection hidden="1"/>
    </xf>
    <xf numFmtId="165" fontId="14" fillId="3" borderId="4" xfId="0" applyNumberFormat="1" applyFont="1" applyFill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hidden="1"/>
    </xf>
    <xf numFmtId="0" fontId="15" fillId="0" borderId="0" xfId="0" applyFont="1" applyFill="1" applyAlignment="1" applyProtection="1">
      <alignment horizontal="center"/>
      <protection hidden="1"/>
    </xf>
    <xf numFmtId="174" fontId="4" fillId="2" borderId="0" xfId="0" applyNumberFormat="1" applyFont="1" applyFill="1" applyAlignment="1" applyProtection="1">
      <alignment horizontal="center"/>
      <protection hidden="1"/>
    </xf>
    <xf numFmtId="0" fontId="9" fillId="0" borderId="5" xfId="0" applyFont="1" applyFill="1" applyBorder="1" applyAlignment="1" applyProtection="1">
      <alignment vertical="center"/>
    </xf>
    <xf numFmtId="175" fontId="4" fillId="0" borderId="0" xfId="1" applyNumberFormat="1" applyFont="1" applyAlignment="1" applyProtection="1">
      <alignment horizontal="left"/>
      <protection hidden="1"/>
    </xf>
    <xf numFmtId="0" fontId="5" fillId="0" borderId="0" xfId="0" applyFont="1" applyFill="1" applyBorder="1" applyAlignment="1" applyProtection="1">
      <alignment vertical="center"/>
      <protection hidden="1"/>
    </xf>
    <xf numFmtId="0" fontId="5" fillId="0" borderId="0" xfId="0" applyFont="1" applyFill="1" applyBorder="1" applyAlignment="1" applyProtection="1">
      <alignment vertical="top" wrapText="1"/>
      <protection hidden="1"/>
    </xf>
    <xf numFmtId="172" fontId="4" fillId="0" borderId="6" xfId="0" applyNumberFormat="1" applyFont="1" applyFill="1" applyBorder="1" applyAlignment="1" applyProtection="1">
      <alignment horizontal="left" vertical="center"/>
      <protection hidden="1"/>
    </xf>
    <xf numFmtId="167" fontId="21" fillId="3" borderId="1" xfId="0" applyNumberFormat="1" applyFont="1" applyFill="1" applyBorder="1" applyAlignment="1" applyProtection="1">
      <alignment horizontal="center" vertical="center"/>
      <protection hidden="1"/>
    </xf>
    <xf numFmtId="14" fontId="10" fillId="2" borderId="7" xfId="0" applyNumberFormat="1" applyFont="1" applyFill="1" applyBorder="1" applyAlignment="1" applyProtection="1">
      <alignment horizontal="center" vertical="center"/>
    </xf>
    <xf numFmtId="14" fontId="11" fillId="2" borderId="7" xfId="0" applyNumberFormat="1" applyFont="1" applyFill="1" applyBorder="1" applyAlignment="1" applyProtection="1">
      <alignment horizontal="center" vertical="center"/>
    </xf>
    <xf numFmtId="165" fontId="12" fillId="0" borderId="1" xfId="0" applyNumberFormat="1" applyFont="1" applyBorder="1" applyAlignment="1" applyProtection="1">
      <alignment vertical="center"/>
      <protection hidden="1"/>
    </xf>
    <xf numFmtId="0" fontId="12" fillId="0" borderId="1" xfId="0" applyFont="1" applyBorder="1" applyAlignment="1" applyProtection="1">
      <alignment vertical="center"/>
      <protection hidden="1"/>
    </xf>
    <xf numFmtId="165" fontId="4" fillId="0" borderId="0" xfId="0" applyNumberFormat="1" applyFont="1" applyAlignment="1" applyProtection="1">
      <alignment vertical="center"/>
      <protection hidden="1"/>
    </xf>
    <xf numFmtId="14" fontId="4" fillId="0" borderId="0" xfId="0" applyNumberFormat="1" applyFont="1" applyAlignment="1" applyProtection="1">
      <alignment vertical="center"/>
      <protection hidden="1"/>
    </xf>
    <xf numFmtId="0" fontId="4" fillId="0" borderId="0" xfId="0" applyFont="1" applyAlignment="1" applyProtection="1">
      <alignment vertical="center"/>
      <protection hidden="1"/>
    </xf>
    <xf numFmtId="173" fontId="12" fillId="0" borderId="1" xfId="0" applyNumberFormat="1" applyFont="1" applyFill="1" applyBorder="1" applyAlignment="1" applyProtection="1">
      <alignment horizontal="left"/>
      <protection locked="0"/>
    </xf>
    <xf numFmtId="0" fontId="12" fillId="0" borderId="1" xfId="0" applyFont="1" applyFill="1" applyBorder="1" applyAlignment="1" applyProtection="1">
      <alignment horizontal="left"/>
      <protection locked="0"/>
    </xf>
    <xf numFmtId="16" fontId="12" fillId="0" borderId="1" xfId="0" applyNumberFormat="1" applyFont="1" applyFill="1" applyBorder="1" applyAlignment="1" applyProtection="1">
      <alignment horizontal="left"/>
      <protection locked="0"/>
    </xf>
    <xf numFmtId="14" fontId="11" fillId="2" borderId="4" xfId="0" applyNumberFormat="1" applyFont="1" applyFill="1" applyBorder="1" applyAlignment="1" applyProtection="1">
      <alignment horizontal="left" vertical="center"/>
    </xf>
    <xf numFmtId="171" fontId="24" fillId="4" borderId="8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Font="1" applyProtection="1">
      <protection locked="0"/>
    </xf>
    <xf numFmtId="14" fontId="17" fillId="0" borderId="0" xfId="0" applyNumberFormat="1" applyFont="1" applyProtection="1"/>
    <xf numFmtId="0" fontId="18" fillId="0" borderId="0" xfId="0" applyFont="1" applyProtection="1"/>
    <xf numFmtId="0" fontId="11" fillId="3" borderId="1" xfId="0" applyFont="1" applyFill="1" applyBorder="1" applyAlignment="1" applyProtection="1">
      <alignment vertical="center"/>
      <protection locked="0"/>
    </xf>
    <xf numFmtId="14" fontId="19" fillId="0" borderId="0" xfId="0" applyNumberFormat="1" applyFont="1" applyBorder="1" applyAlignment="1" applyProtection="1">
      <protection hidden="1"/>
    </xf>
    <xf numFmtId="0" fontId="19" fillId="0" borderId="0" xfId="0" applyFont="1" applyAlignment="1" applyProtection="1">
      <protection hidden="1"/>
    </xf>
    <xf numFmtId="0" fontId="21" fillId="0" borderId="0" xfId="0" applyFont="1" applyBorder="1" applyAlignment="1" applyProtection="1">
      <protection hidden="1"/>
    </xf>
    <xf numFmtId="0" fontId="21" fillId="0" borderId="0" xfId="0" applyFont="1" applyBorder="1" applyAlignment="1" applyProtection="1">
      <alignment wrapText="1"/>
      <protection hidden="1"/>
    </xf>
    <xf numFmtId="0" fontId="21" fillId="0" borderId="0" xfId="0" applyFont="1" applyFill="1" applyBorder="1" applyAlignment="1" applyProtection="1">
      <protection hidden="1"/>
    </xf>
    <xf numFmtId="0" fontId="22" fillId="0" borderId="0" xfId="0" applyFont="1" applyAlignment="1" applyProtection="1">
      <protection locked="0" hidden="1"/>
    </xf>
    <xf numFmtId="0" fontId="20" fillId="0" borderId="0" xfId="0" applyFont="1" applyFill="1" applyBorder="1" applyAlignment="1" applyProtection="1">
      <protection locked="0"/>
    </xf>
    <xf numFmtId="0" fontId="19" fillId="0" borderId="0" xfId="0" applyFont="1" applyAlignment="1" applyProtection="1">
      <protection locked="0"/>
    </xf>
    <xf numFmtId="0" fontId="21" fillId="0" borderId="0" xfId="0" applyFont="1" applyBorder="1" applyAlignment="1" applyProtection="1">
      <protection locked="0"/>
    </xf>
    <xf numFmtId="0" fontId="4" fillId="0" borderId="0" xfId="0" applyFont="1" applyProtection="1">
      <protection locked="0"/>
    </xf>
    <xf numFmtId="0" fontId="9" fillId="0" borderId="0" xfId="0" applyFont="1" applyFill="1" applyBorder="1" applyAlignment="1" applyProtection="1">
      <alignment vertical="center"/>
      <protection locked="0"/>
    </xf>
    <xf numFmtId="0" fontId="4" fillId="0" borderId="0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8" fillId="0" borderId="0" xfId="0" applyFont="1" applyAlignment="1" applyProtection="1">
      <alignment vertical="center"/>
      <protection locked="0"/>
    </xf>
    <xf numFmtId="166" fontId="7" fillId="0" borderId="0" xfId="0" applyNumberFormat="1" applyFont="1" applyFill="1" applyBorder="1" applyAlignment="1" applyProtection="1">
      <alignment vertical="center"/>
      <protection locked="0"/>
    </xf>
    <xf numFmtId="168" fontId="6" fillId="0" borderId="0" xfId="0" applyNumberFormat="1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167" fontId="6" fillId="0" borderId="0" xfId="0" applyNumberFormat="1" applyFont="1" applyFill="1" applyBorder="1" applyAlignment="1" applyProtection="1">
      <alignment vertical="center"/>
      <protection locked="0"/>
    </xf>
    <xf numFmtId="0" fontId="6" fillId="0" borderId="0" xfId="0" applyFont="1" applyFill="1" applyBorder="1" applyAlignment="1" applyProtection="1">
      <alignment vertical="center"/>
      <protection locked="0"/>
    </xf>
    <xf numFmtId="0" fontId="6" fillId="0" borderId="0" xfId="0" applyNumberFormat="1" applyFont="1" applyFill="1" applyBorder="1" applyAlignment="1" applyProtection="1">
      <alignment vertical="center"/>
      <protection locked="0"/>
    </xf>
    <xf numFmtId="174" fontId="24" fillId="4" borderId="8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Border="1" applyProtection="1"/>
    <xf numFmtId="49" fontId="21" fillId="0" borderId="0" xfId="0" applyNumberFormat="1" applyFont="1" applyBorder="1" applyAlignment="1" applyProtection="1">
      <protection hidden="1"/>
    </xf>
    <xf numFmtId="176" fontId="10" fillId="0" borderId="0" xfId="0" applyNumberFormat="1" applyFont="1" applyFill="1" applyBorder="1" applyAlignment="1" applyProtection="1">
      <alignment vertical="center"/>
      <protection locked="0"/>
    </xf>
    <xf numFmtId="176" fontId="4" fillId="0" borderId="0" xfId="0" applyNumberFormat="1" applyFont="1" applyAlignment="1" applyProtection="1">
      <alignment vertical="center"/>
      <protection locked="0"/>
    </xf>
    <xf numFmtId="176" fontId="4" fillId="0" borderId="0" xfId="0" applyNumberFormat="1" applyFont="1" applyProtection="1">
      <protection locked="0"/>
    </xf>
    <xf numFmtId="0" fontId="11" fillId="0" borderId="1" xfId="0" applyFont="1" applyFill="1" applyBorder="1" applyAlignment="1" applyProtection="1">
      <alignment vertical="center"/>
      <protection locked="0"/>
    </xf>
    <xf numFmtId="176" fontId="28" fillId="5" borderId="1" xfId="0" applyNumberFormat="1" applyFont="1" applyFill="1" applyBorder="1" applyAlignment="1" applyProtection="1">
      <alignment horizontal="left" vertical="center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168" fontId="26" fillId="0" borderId="0" xfId="0" applyNumberFormat="1" applyFont="1" applyFill="1" applyBorder="1" applyAlignment="1" applyProtection="1">
      <protection locked="0"/>
    </xf>
    <xf numFmtId="166" fontId="27" fillId="0" borderId="0" xfId="0" applyNumberFormat="1" applyFont="1" applyFill="1" applyBorder="1" applyAlignment="1" applyProtection="1">
      <protection locked="0"/>
    </xf>
    <xf numFmtId="0" fontId="5" fillId="0" borderId="15" xfId="0" applyFont="1" applyFill="1" applyBorder="1" applyAlignment="1" applyProtection="1">
      <alignment horizontal="center"/>
      <protection hidden="1"/>
    </xf>
    <xf numFmtId="0" fontId="5" fillId="0" borderId="12" xfId="0" applyFont="1" applyFill="1" applyBorder="1" applyAlignment="1" applyProtection="1">
      <alignment horizontal="center"/>
      <protection hidden="1"/>
    </xf>
    <xf numFmtId="0" fontId="5" fillId="0" borderId="13" xfId="0" applyFont="1" applyFill="1" applyBorder="1" applyAlignment="1" applyProtection="1">
      <alignment horizontal="center"/>
      <protection hidden="1"/>
    </xf>
    <xf numFmtId="0" fontId="5" fillId="0" borderId="27" xfId="0" applyFont="1" applyFill="1" applyBorder="1" applyAlignment="1" applyProtection="1">
      <alignment horizontal="center"/>
      <protection hidden="1"/>
    </xf>
    <xf numFmtId="0" fontId="11" fillId="0" borderId="1" xfId="0" applyFont="1" applyFill="1" applyBorder="1" applyAlignment="1" applyProtection="1">
      <alignment vertical="center" wrapText="1"/>
      <protection locked="0"/>
    </xf>
    <xf numFmtId="0" fontId="5" fillId="0" borderId="29" xfId="0" applyFont="1" applyFill="1" applyBorder="1" applyAlignment="1" applyProtection="1">
      <alignment horizontal="center"/>
      <protection hidden="1"/>
    </xf>
    <xf numFmtId="0" fontId="31" fillId="0" borderId="30" xfId="0" applyFont="1" applyBorder="1" applyProtection="1">
      <protection locked="0"/>
    </xf>
    <xf numFmtId="176" fontId="1" fillId="0" borderId="30" xfId="0" applyNumberFormat="1" applyFont="1" applyBorder="1" applyProtection="1">
      <protection locked="0"/>
    </xf>
    <xf numFmtId="14" fontId="32" fillId="2" borderId="30" xfId="0" applyNumberFormat="1" applyFont="1" applyFill="1" applyBorder="1" applyAlignment="1" applyProtection="1">
      <alignment horizontal="center" vertical="center"/>
      <protection hidden="1"/>
    </xf>
    <xf numFmtId="0" fontId="33" fillId="2" borderId="30" xfId="0" applyFont="1" applyFill="1" applyBorder="1" applyAlignment="1" applyProtection="1">
      <alignment horizontal="center"/>
      <protection hidden="1"/>
    </xf>
    <xf numFmtId="0" fontId="2" fillId="0" borderId="30" xfId="0" applyFont="1" applyFill="1" applyBorder="1" applyAlignment="1" applyProtection="1">
      <alignment horizontal="center"/>
      <protection hidden="1"/>
    </xf>
    <xf numFmtId="0" fontId="31" fillId="0" borderId="2" xfId="0" applyFont="1" applyBorder="1" applyProtection="1">
      <protection locked="0"/>
    </xf>
    <xf numFmtId="176" fontId="1" fillId="0" borderId="2" xfId="0" applyNumberFormat="1" applyFont="1" applyBorder="1" applyProtection="1">
      <protection locked="0"/>
    </xf>
    <xf numFmtId="14" fontId="32" fillId="2" borderId="2" xfId="0" applyNumberFormat="1" applyFont="1" applyFill="1" applyBorder="1" applyAlignment="1" applyProtection="1">
      <alignment horizontal="center" vertical="center"/>
      <protection hidden="1"/>
    </xf>
    <xf numFmtId="0" fontId="33" fillId="2" borderId="2" xfId="0" applyFont="1" applyFill="1" applyBorder="1" applyAlignment="1" applyProtection="1">
      <alignment horizontal="center"/>
      <protection hidden="1"/>
    </xf>
    <xf numFmtId="0" fontId="2" fillId="0" borderId="2" xfId="0" applyFont="1" applyFill="1" applyBorder="1" applyAlignment="1" applyProtection="1">
      <alignment horizontal="center"/>
      <protection hidden="1"/>
    </xf>
    <xf numFmtId="0" fontId="31" fillId="0" borderId="17" xfId="0" applyFont="1" applyBorder="1" applyProtection="1">
      <protection locked="0"/>
    </xf>
    <xf numFmtId="176" fontId="1" fillId="0" borderId="17" xfId="0" applyNumberFormat="1" applyFont="1" applyBorder="1" applyProtection="1">
      <protection locked="0"/>
    </xf>
    <xf numFmtId="14" fontId="32" fillId="2" borderId="17" xfId="0" applyNumberFormat="1" applyFont="1" applyFill="1" applyBorder="1" applyAlignment="1" applyProtection="1">
      <alignment horizontal="center" vertical="center"/>
      <protection hidden="1"/>
    </xf>
    <xf numFmtId="0" fontId="33" fillId="2" borderId="17" xfId="0" applyFont="1" applyFill="1" applyBorder="1" applyAlignment="1" applyProtection="1">
      <alignment horizontal="center"/>
      <protection hidden="1"/>
    </xf>
    <xf numFmtId="0" fontId="2" fillId="0" borderId="17" xfId="0" applyFont="1" applyFill="1" applyBorder="1" applyAlignment="1" applyProtection="1">
      <alignment horizontal="center"/>
      <protection hidden="1"/>
    </xf>
    <xf numFmtId="172" fontId="4" fillId="0" borderId="31" xfId="0" applyNumberFormat="1" applyFont="1" applyFill="1" applyBorder="1" applyAlignment="1" applyProtection="1">
      <alignment horizontal="left" vertical="center"/>
      <protection hidden="1"/>
    </xf>
    <xf numFmtId="172" fontId="4" fillId="0" borderId="0" xfId="0" applyNumberFormat="1" applyFont="1" applyFill="1" applyBorder="1" applyAlignment="1" applyProtection="1">
      <alignment horizontal="left" vertical="center"/>
      <protection hidden="1"/>
    </xf>
    <xf numFmtId="0" fontId="32" fillId="0" borderId="0" xfId="0" applyFont="1" applyBorder="1" applyAlignment="1" applyProtection="1">
      <alignment horizontal="center"/>
      <protection locked="0"/>
    </xf>
    <xf numFmtId="176" fontId="1" fillId="0" borderId="0" xfId="0" applyNumberFormat="1" applyFont="1" applyBorder="1" applyProtection="1">
      <protection locked="0"/>
    </xf>
    <xf numFmtId="14" fontId="32" fillId="2" borderId="0" xfId="0" applyNumberFormat="1" applyFont="1" applyFill="1" applyBorder="1" applyAlignment="1" applyProtection="1">
      <alignment horizontal="center" vertical="center"/>
      <protection hidden="1"/>
    </xf>
    <xf numFmtId="0" fontId="33" fillId="2" borderId="0" xfId="0" applyFont="1" applyFill="1" applyBorder="1" applyAlignment="1" applyProtection="1">
      <alignment horizontal="center"/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0" fontId="34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36" fillId="0" borderId="34" xfId="0" applyFont="1" applyFill="1" applyBorder="1" applyAlignment="1" applyProtection="1">
      <protection hidden="1"/>
    </xf>
    <xf numFmtId="0" fontId="36" fillId="0" borderId="12" xfId="0" applyFont="1" applyFill="1" applyBorder="1" applyAlignment="1" applyProtection="1">
      <protection hidden="1"/>
    </xf>
    <xf numFmtId="0" fontId="36" fillId="0" borderId="18" xfId="0" applyFont="1" applyFill="1" applyBorder="1" applyAlignment="1" applyProtection="1">
      <protection hidden="1"/>
    </xf>
    <xf numFmtId="0" fontId="30" fillId="0" borderId="0" xfId="0" applyFont="1" applyBorder="1" applyAlignment="1" applyProtection="1">
      <protection hidden="1"/>
    </xf>
    <xf numFmtId="0" fontId="30" fillId="0" borderId="0" xfId="0" applyFont="1" applyBorder="1" applyAlignment="1" applyProtection="1">
      <alignment wrapText="1"/>
      <protection hidden="1"/>
    </xf>
    <xf numFmtId="0" fontId="38" fillId="0" borderId="0" xfId="0" applyFont="1" applyAlignment="1" applyProtection="1">
      <protection hidden="1"/>
    </xf>
    <xf numFmtId="0" fontId="30" fillId="0" borderId="0" xfId="0" applyFont="1" applyFill="1" applyBorder="1" applyAlignment="1" applyProtection="1">
      <protection hidden="1"/>
    </xf>
    <xf numFmtId="0" fontId="38" fillId="0" borderId="0" xfId="0" applyFont="1" applyProtection="1">
      <protection hidden="1"/>
    </xf>
    <xf numFmtId="0" fontId="39" fillId="0" borderId="0" xfId="0" applyFont="1" applyAlignment="1" applyProtection="1">
      <alignment vertical="center"/>
      <protection hidden="1"/>
    </xf>
    <xf numFmtId="0" fontId="38" fillId="0" borderId="0" xfId="0" applyFont="1" applyBorder="1" applyAlignment="1" applyProtection="1">
      <alignment vertical="center"/>
    </xf>
    <xf numFmtId="0" fontId="38" fillId="0" borderId="0" xfId="0" applyFont="1" applyAlignment="1" applyProtection="1">
      <alignment vertical="center"/>
    </xf>
    <xf numFmtId="0" fontId="38" fillId="0" borderId="0" xfId="0" applyFont="1" applyProtection="1"/>
    <xf numFmtId="0" fontId="40" fillId="0" borderId="0" xfId="0" applyFont="1" applyFill="1" applyBorder="1" applyProtection="1">
      <protection locked="0"/>
    </xf>
    <xf numFmtId="0" fontId="38" fillId="0" borderId="0" xfId="0" applyFont="1" applyBorder="1" applyProtection="1"/>
    <xf numFmtId="0" fontId="42" fillId="0" borderId="0" xfId="0" applyFont="1" applyAlignment="1" applyProtection="1">
      <protection locked="0" hidden="1"/>
    </xf>
    <xf numFmtId="0" fontId="35" fillId="0" borderId="0" xfId="0" applyFont="1" applyFill="1" applyBorder="1" applyAlignment="1" applyProtection="1">
      <alignment vertical="center"/>
      <protection hidden="1"/>
    </xf>
    <xf numFmtId="0" fontId="31" fillId="0" borderId="0" xfId="0" applyFont="1" applyBorder="1" applyProtection="1">
      <protection locked="0"/>
    </xf>
    <xf numFmtId="0" fontId="36" fillId="0" borderId="0" xfId="0" applyFont="1" applyFill="1" applyBorder="1" applyAlignment="1" applyProtection="1">
      <protection hidden="1"/>
    </xf>
    <xf numFmtId="0" fontId="35" fillId="0" borderId="30" xfId="0" applyFont="1" applyFill="1" applyBorder="1" applyAlignment="1" applyProtection="1">
      <alignment vertical="center"/>
      <protection hidden="1"/>
    </xf>
    <xf numFmtId="0" fontId="36" fillId="0" borderId="30" xfId="0" applyFont="1" applyFill="1" applyBorder="1" applyAlignment="1" applyProtection="1">
      <protection hidden="1"/>
    </xf>
    <xf numFmtId="0" fontId="36" fillId="0" borderId="24" xfId="0" applyFont="1" applyFill="1" applyBorder="1" applyAlignment="1" applyProtection="1">
      <protection hidden="1"/>
    </xf>
    <xf numFmtId="0" fontId="35" fillId="0" borderId="2" xfId="0" applyFont="1" applyFill="1" applyBorder="1" applyAlignment="1" applyProtection="1">
      <alignment vertical="center"/>
      <protection hidden="1"/>
    </xf>
    <xf numFmtId="0" fontId="36" fillId="0" borderId="2" xfId="0" applyFont="1" applyFill="1" applyBorder="1" applyAlignment="1" applyProtection="1">
      <protection hidden="1"/>
    </xf>
    <xf numFmtId="0" fontId="36" fillId="0" borderId="19" xfId="0" applyFont="1" applyFill="1" applyBorder="1" applyAlignment="1" applyProtection="1">
      <protection hidden="1"/>
    </xf>
    <xf numFmtId="0" fontId="35" fillId="0" borderId="17" xfId="0" applyFont="1" applyFill="1" applyBorder="1" applyAlignment="1" applyProtection="1">
      <alignment vertical="center"/>
      <protection hidden="1"/>
    </xf>
    <xf numFmtId="0" fontId="36" fillId="0" borderId="17" xfId="0" applyFont="1" applyFill="1" applyBorder="1" applyAlignment="1" applyProtection="1">
      <protection hidden="1"/>
    </xf>
    <xf numFmtId="0" fontId="36" fillId="0" borderId="20" xfId="0" applyFont="1" applyFill="1" applyBorder="1" applyAlignment="1" applyProtection="1">
      <protection hidden="1"/>
    </xf>
    <xf numFmtId="0" fontId="5" fillId="0" borderId="36" xfId="0" applyFont="1" applyFill="1" applyBorder="1" applyAlignment="1" applyProtection="1">
      <alignment horizontal="center"/>
      <protection hidden="1"/>
    </xf>
    <xf numFmtId="0" fontId="5" fillId="0" borderId="32" xfId="0" applyFont="1" applyFill="1" applyBorder="1" applyAlignment="1" applyProtection="1">
      <alignment horizontal="center"/>
      <protection hidden="1"/>
    </xf>
    <xf numFmtId="0" fontId="5" fillId="0" borderId="33" xfId="0" applyFont="1" applyFill="1" applyBorder="1" applyAlignment="1" applyProtection="1">
      <alignment horizontal="center"/>
      <protection hidden="1"/>
    </xf>
    <xf numFmtId="0" fontId="2" fillId="0" borderId="22" xfId="0" applyFont="1" applyFill="1" applyBorder="1" applyAlignment="1" applyProtection="1">
      <alignment horizontal="center"/>
      <protection hidden="1"/>
    </xf>
    <xf numFmtId="0" fontId="2" fillId="0" borderId="23" xfId="0" applyFont="1" applyFill="1" applyBorder="1" applyAlignment="1" applyProtection="1">
      <alignment horizontal="center"/>
      <protection hidden="1"/>
    </xf>
    <xf numFmtId="0" fontId="2" fillId="0" borderId="26" xfId="0" applyFont="1" applyFill="1" applyBorder="1" applyAlignment="1" applyProtection="1">
      <alignment horizontal="center"/>
      <protection hidden="1"/>
    </xf>
    <xf numFmtId="0" fontId="35" fillId="0" borderId="34" xfId="0" applyFont="1" applyFill="1" applyBorder="1" applyAlignment="1" applyProtection="1">
      <alignment vertical="center"/>
      <protection hidden="1"/>
    </xf>
    <xf numFmtId="0" fontId="35" fillId="0" borderId="12" xfId="0" applyFont="1" applyFill="1" applyBorder="1" applyAlignment="1" applyProtection="1">
      <alignment vertical="center"/>
      <protection hidden="1"/>
    </xf>
    <xf numFmtId="0" fontId="35" fillId="0" borderId="18" xfId="0" applyFont="1" applyFill="1" applyBorder="1" applyAlignment="1" applyProtection="1">
      <alignment vertical="center"/>
      <protection hidden="1"/>
    </xf>
    <xf numFmtId="0" fontId="5" fillId="0" borderId="41" xfId="0" applyFont="1" applyFill="1" applyBorder="1" applyAlignment="1" applyProtection="1">
      <alignment horizontal="center"/>
      <protection hidden="1"/>
    </xf>
    <xf numFmtId="0" fontId="5" fillId="0" borderId="42" xfId="0" applyFont="1" applyFill="1" applyBorder="1" applyAlignment="1" applyProtection="1">
      <alignment horizontal="center"/>
      <protection hidden="1"/>
    </xf>
    <xf numFmtId="171" fontId="24" fillId="4" borderId="1" xfId="0" applyNumberFormat="1" applyFont="1" applyFill="1" applyBorder="1" applyAlignment="1" applyProtection="1">
      <alignment horizontal="center" vertical="center"/>
      <protection hidden="1"/>
    </xf>
    <xf numFmtId="174" fontId="24" fillId="4" borderId="1" xfId="0" applyNumberFormat="1" applyFont="1" applyFill="1" applyBorder="1" applyAlignment="1" applyProtection="1">
      <alignment horizontal="center" vertical="center"/>
      <protection hidden="1"/>
    </xf>
    <xf numFmtId="14" fontId="1" fillId="0" borderId="0" xfId="0" applyNumberFormat="1" applyFont="1" applyProtection="1"/>
    <xf numFmtId="176" fontId="1" fillId="0" borderId="0" xfId="0" applyNumberFormat="1" applyFont="1" applyProtection="1">
      <protection locked="0"/>
    </xf>
    <xf numFmtId="14" fontId="31" fillId="0" borderId="0" xfId="0" applyNumberFormat="1" applyFont="1" applyProtection="1"/>
    <xf numFmtId="0" fontId="43" fillId="0" borderId="0" xfId="0" applyFont="1" applyProtection="1"/>
    <xf numFmtId="0" fontId="2" fillId="0" borderId="0" xfId="0" applyFont="1" applyProtection="1"/>
    <xf numFmtId="0" fontId="44" fillId="0" borderId="0" xfId="0" applyFont="1" applyProtection="1"/>
    <xf numFmtId="0" fontId="1" fillId="0" borderId="0" xfId="0" applyFont="1" applyProtection="1"/>
    <xf numFmtId="14" fontId="32" fillId="0" borderId="0" xfId="0" applyNumberFormat="1" applyFont="1" applyProtection="1"/>
    <xf numFmtId="176" fontId="32" fillId="0" borderId="0" xfId="0" applyNumberFormat="1" applyFont="1" applyProtection="1">
      <protection locked="0"/>
    </xf>
    <xf numFmtId="0" fontId="33" fillId="0" borderId="0" xfId="0" applyFont="1" applyProtection="1"/>
    <xf numFmtId="0" fontId="32" fillId="0" borderId="0" xfId="0" applyFont="1" applyProtection="1"/>
    <xf numFmtId="0" fontId="45" fillId="0" borderId="0" xfId="0" applyFont="1" applyProtection="1"/>
    <xf numFmtId="0" fontId="31" fillId="0" borderId="47" xfId="0" applyFont="1" applyBorder="1" applyProtection="1">
      <protection locked="0"/>
    </xf>
    <xf numFmtId="176" fontId="1" fillId="0" borderId="47" xfId="0" applyNumberFormat="1" applyFont="1" applyBorder="1" applyProtection="1">
      <protection locked="0"/>
    </xf>
    <xf numFmtId="14" fontId="32" fillId="2" borderId="47" xfId="0" applyNumberFormat="1" applyFont="1" applyFill="1" applyBorder="1" applyAlignment="1" applyProtection="1">
      <alignment horizontal="center" vertical="center"/>
      <protection hidden="1"/>
    </xf>
    <xf numFmtId="0" fontId="33" fillId="2" borderId="47" xfId="0" applyFont="1" applyFill="1" applyBorder="1" applyAlignment="1" applyProtection="1">
      <alignment horizontal="center"/>
      <protection hidden="1"/>
    </xf>
    <xf numFmtId="0" fontId="2" fillId="0" borderId="47" xfId="0" applyFont="1" applyFill="1" applyBorder="1" applyAlignment="1" applyProtection="1">
      <alignment horizontal="center"/>
      <protection hidden="1"/>
    </xf>
    <xf numFmtId="0" fontId="35" fillId="0" borderId="47" xfId="0" applyFont="1" applyFill="1" applyBorder="1" applyAlignment="1" applyProtection="1">
      <alignment vertical="center"/>
      <protection hidden="1"/>
    </xf>
    <xf numFmtId="0" fontId="36" fillId="0" borderId="47" xfId="0" applyFont="1" applyFill="1" applyBorder="1" applyAlignment="1" applyProtection="1">
      <protection hidden="1"/>
    </xf>
    <xf numFmtId="0" fontId="32" fillId="0" borderId="0" xfId="0" applyFont="1" applyBorder="1" applyAlignment="1" applyProtection="1">
      <alignment vertical="center"/>
    </xf>
    <xf numFmtId="0" fontId="32" fillId="0" borderId="0" xfId="0" applyFont="1" applyAlignment="1" applyProtection="1">
      <alignment vertical="center"/>
    </xf>
    <xf numFmtId="0" fontId="35" fillId="0" borderId="46" xfId="0" applyFont="1" applyFill="1" applyBorder="1" applyAlignment="1" applyProtection="1">
      <alignment vertical="center"/>
      <protection hidden="1"/>
    </xf>
    <xf numFmtId="0" fontId="46" fillId="0" borderId="0" xfId="0" applyFont="1" applyBorder="1" applyAlignment="1" applyProtection="1">
      <protection hidden="1"/>
    </xf>
    <xf numFmtId="0" fontId="46" fillId="0" borderId="0" xfId="0" applyFont="1" applyBorder="1" applyAlignment="1" applyProtection="1">
      <alignment wrapText="1"/>
      <protection hidden="1"/>
    </xf>
    <xf numFmtId="0" fontId="41" fillId="0" borderId="0" xfId="0" applyFont="1" applyAlignment="1" applyProtection="1">
      <protection hidden="1"/>
    </xf>
    <xf numFmtId="0" fontId="46" fillId="0" borderId="0" xfId="0" applyFont="1" applyFill="1" applyBorder="1" applyAlignment="1" applyProtection="1">
      <protection hidden="1"/>
    </xf>
    <xf numFmtId="0" fontId="41" fillId="0" borderId="0" xfId="0" applyFont="1" applyProtection="1">
      <protection hidden="1"/>
    </xf>
    <xf numFmtId="0" fontId="47" fillId="0" borderId="0" xfId="0" applyFont="1" applyAlignment="1" applyProtection="1">
      <alignment vertical="center"/>
      <protection hidden="1"/>
    </xf>
    <xf numFmtId="0" fontId="41" fillId="0" borderId="0" xfId="0" applyFont="1" applyBorder="1" applyAlignment="1" applyProtection="1">
      <alignment vertical="center"/>
    </xf>
    <xf numFmtId="0" fontId="41" fillId="0" borderId="0" xfId="0" applyFont="1" applyAlignment="1" applyProtection="1">
      <alignment vertical="center"/>
    </xf>
    <xf numFmtId="0" fontId="41" fillId="0" borderId="0" xfId="0" applyFont="1" applyProtection="1"/>
    <xf numFmtId="0" fontId="41" fillId="0" borderId="0" xfId="0" applyFont="1" applyBorder="1" applyProtection="1"/>
    <xf numFmtId="0" fontId="48" fillId="0" borderId="0" xfId="0" applyFont="1" applyFill="1" applyBorder="1" applyProtection="1">
      <protection locked="0"/>
    </xf>
    <xf numFmtId="0" fontId="49" fillId="0" borderId="0" xfId="0" applyFont="1" applyProtection="1"/>
    <xf numFmtId="0" fontId="2" fillId="0" borderId="51" xfId="0" applyFont="1" applyFill="1" applyBorder="1" applyAlignment="1" applyProtection="1">
      <protection hidden="1"/>
    </xf>
    <xf numFmtId="0" fontId="2" fillId="0" borderId="40" xfId="0" applyFont="1" applyFill="1" applyBorder="1" applyAlignment="1" applyProtection="1">
      <protection hidden="1"/>
    </xf>
    <xf numFmtId="0" fontId="2" fillId="0" borderId="44" xfId="0" applyFont="1" applyFill="1" applyBorder="1" applyAlignment="1" applyProtection="1">
      <protection hidden="1"/>
    </xf>
    <xf numFmtId="0" fontId="35" fillId="0" borderId="52" xfId="0" applyFont="1" applyFill="1" applyBorder="1" applyAlignment="1" applyProtection="1">
      <alignment vertical="center"/>
      <protection hidden="1"/>
    </xf>
    <xf numFmtId="0" fontId="37" fillId="5" borderId="1" xfId="0" applyFont="1" applyFill="1" applyBorder="1" applyAlignment="1" applyProtection="1">
      <alignment horizontal="center" vertical="center"/>
    </xf>
    <xf numFmtId="14" fontId="50" fillId="0" borderId="0" xfId="0" applyNumberFormat="1" applyFont="1" applyBorder="1" applyAlignment="1" applyProtection="1">
      <protection hidden="1"/>
    </xf>
    <xf numFmtId="0" fontId="51" fillId="0" borderId="0" xfId="0" applyFont="1" applyFill="1" applyBorder="1" applyAlignment="1" applyProtection="1">
      <protection locked="0"/>
    </xf>
    <xf numFmtId="0" fontId="50" fillId="0" borderId="0" xfId="0" applyFont="1" applyAlignment="1" applyProtection="1">
      <protection hidden="1"/>
    </xf>
    <xf numFmtId="166" fontId="52" fillId="0" borderId="0" xfId="0" applyNumberFormat="1" applyFont="1" applyFill="1" applyBorder="1" applyAlignment="1" applyProtection="1">
      <protection locked="0"/>
    </xf>
    <xf numFmtId="168" fontId="53" fillId="0" borderId="0" xfId="0" applyNumberFormat="1" applyFont="1" applyFill="1" applyBorder="1" applyAlignment="1" applyProtection="1">
      <protection locked="0"/>
    </xf>
    <xf numFmtId="0" fontId="54" fillId="0" borderId="0" xfId="0" applyFont="1" applyBorder="1" applyAlignment="1" applyProtection="1">
      <protection locked="0"/>
    </xf>
    <xf numFmtId="0" fontId="50" fillId="0" borderId="0" xfId="0" applyFont="1" applyAlignment="1" applyProtection="1">
      <protection locked="0"/>
    </xf>
    <xf numFmtId="0" fontId="54" fillId="0" borderId="0" xfId="0" applyFont="1" applyBorder="1" applyAlignment="1" applyProtection="1">
      <protection hidden="1"/>
    </xf>
    <xf numFmtId="0" fontId="55" fillId="0" borderId="0" xfId="0" applyFont="1" applyAlignment="1" applyProtection="1">
      <protection locked="0" hidden="1"/>
    </xf>
    <xf numFmtId="49" fontId="54" fillId="0" borderId="0" xfId="0" applyNumberFormat="1" applyFont="1" applyBorder="1" applyAlignment="1" applyProtection="1">
      <protection hidden="1"/>
    </xf>
    <xf numFmtId="0" fontId="56" fillId="0" borderId="0" xfId="0" applyFont="1" applyBorder="1" applyAlignment="1" applyProtection="1">
      <protection hidden="1"/>
    </xf>
    <xf numFmtId="0" fontId="56" fillId="0" borderId="0" xfId="0" applyFont="1" applyBorder="1" applyAlignment="1" applyProtection="1">
      <alignment wrapText="1"/>
      <protection hidden="1"/>
    </xf>
    <xf numFmtId="0" fontId="29" fillId="0" borderId="0" xfId="0" applyFont="1" applyAlignment="1" applyProtection="1">
      <protection hidden="1"/>
    </xf>
    <xf numFmtId="0" fontId="56" fillId="0" borderId="0" xfId="0" applyFont="1" applyFill="1" applyBorder="1" applyAlignment="1" applyProtection="1">
      <protection hidden="1"/>
    </xf>
    <xf numFmtId="0" fontId="57" fillId="0" borderId="5" xfId="0" applyFont="1" applyFill="1" applyBorder="1" applyAlignment="1" applyProtection="1">
      <alignment vertical="center"/>
    </xf>
    <xf numFmtId="0" fontId="1" fillId="0" borderId="0" xfId="0" applyFont="1" applyProtection="1">
      <protection locked="0"/>
    </xf>
    <xf numFmtId="176" fontId="58" fillId="0" borderId="0" xfId="0" applyNumberFormat="1" applyFont="1" applyFill="1" applyBorder="1" applyAlignment="1" applyProtection="1">
      <alignment vertical="center"/>
      <protection locked="0"/>
    </xf>
    <xf numFmtId="0" fontId="57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Border="1" applyProtection="1">
      <protection hidden="1"/>
    </xf>
    <xf numFmtId="0" fontId="1" fillId="0" borderId="0" xfId="0" applyFont="1" applyProtection="1">
      <protection hidden="1"/>
    </xf>
    <xf numFmtId="0" fontId="59" fillId="0" borderId="0" xfId="0" applyFont="1" applyBorder="1" applyAlignment="1" applyProtection="1">
      <alignment horizontal="right"/>
      <protection hidden="1"/>
    </xf>
    <xf numFmtId="0" fontId="2" fillId="0" borderId="0" xfId="0" applyFont="1" applyBorder="1" applyAlignment="1" applyProtection="1">
      <alignment vertical="top"/>
      <protection hidden="1"/>
    </xf>
    <xf numFmtId="0" fontId="2" fillId="0" borderId="0" xfId="0" applyFont="1" applyBorder="1" applyAlignment="1" applyProtection="1">
      <alignment vertical="top" wrapText="1"/>
      <protection hidden="1"/>
    </xf>
    <xf numFmtId="0" fontId="2" fillId="0" borderId="0" xfId="0" applyFont="1" applyFill="1" applyBorder="1" applyAlignment="1" applyProtection="1">
      <alignment vertical="top"/>
      <protection hidden="1"/>
    </xf>
    <xf numFmtId="0" fontId="29" fillId="0" borderId="0" xfId="0" applyFont="1" applyProtection="1">
      <protection hidden="1"/>
    </xf>
    <xf numFmtId="0" fontId="60" fillId="0" borderId="0" xfId="0" applyFont="1" applyAlignment="1" applyProtection="1">
      <alignment vertical="center"/>
      <protection hidden="1"/>
    </xf>
    <xf numFmtId="176" fontId="1" fillId="0" borderId="0" xfId="0" applyNumberFormat="1" applyFont="1" applyAlignment="1" applyProtection="1">
      <alignment vertical="center"/>
      <protection locked="0"/>
    </xf>
    <xf numFmtId="0" fontId="60" fillId="0" borderId="0" xfId="0" applyFont="1" applyAlignment="1" applyProtection="1">
      <alignment vertical="center"/>
      <protection locked="0"/>
    </xf>
    <xf numFmtId="166" fontId="61" fillId="0" borderId="0" xfId="0" applyNumberFormat="1" applyFont="1" applyFill="1" applyBorder="1" applyAlignment="1" applyProtection="1">
      <alignment vertical="center"/>
      <protection locked="0"/>
    </xf>
    <xf numFmtId="168" fontId="34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167" fontId="34" fillId="0" borderId="0" xfId="0" applyNumberFormat="1" applyFont="1" applyFill="1" applyBorder="1" applyAlignment="1" applyProtection="1">
      <alignment vertical="center"/>
      <protection locked="0"/>
    </xf>
    <xf numFmtId="0" fontId="34" fillId="0" borderId="0" xfId="0" applyFont="1" applyFill="1" applyBorder="1" applyAlignment="1" applyProtection="1">
      <alignment vertical="center"/>
      <protection locked="0"/>
    </xf>
    <xf numFmtId="0" fontId="34" fillId="0" borderId="0" xfId="0" applyNumberFormat="1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hidden="1"/>
    </xf>
    <xf numFmtId="0" fontId="2" fillId="0" borderId="0" xfId="0" applyFont="1" applyFill="1" applyBorder="1" applyAlignment="1" applyProtection="1">
      <alignment vertical="top" wrapText="1"/>
      <protection hidden="1"/>
    </xf>
    <xf numFmtId="0" fontId="62" fillId="0" borderId="0" xfId="0" applyFont="1" applyAlignment="1" applyProtection="1">
      <alignment vertical="center"/>
      <protection hidden="1"/>
    </xf>
    <xf numFmtId="14" fontId="58" fillId="2" borderId="7" xfId="0" applyNumberFormat="1" applyFont="1" applyFill="1" applyBorder="1" applyAlignment="1" applyProtection="1">
      <alignment horizontal="center" vertical="center"/>
    </xf>
    <xf numFmtId="0" fontId="29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14" fontId="63" fillId="2" borderId="7" xfId="0" applyNumberFormat="1" applyFont="1" applyFill="1" applyBorder="1" applyAlignment="1" applyProtection="1">
      <alignment horizontal="center" vertical="center"/>
    </xf>
    <xf numFmtId="0" fontId="63" fillId="0" borderId="1" xfId="0" applyFont="1" applyFill="1" applyBorder="1" applyAlignment="1" applyProtection="1">
      <alignment vertical="center"/>
      <protection locked="0"/>
    </xf>
    <xf numFmtId="167" fontId="54" fillId="3" borderId="1" xfId="0" applyNumberFormat="1" applyFont="1" applyFill="1" applyBorder="1" applyAlignment="1" applyProtection="1">
      <alignment horizontal="center" vertical="center"/>
      <protection hidden="1"/>
    </xf>
    <xf numFmtId="0" fontId="29" fillId="0" borderId="0" xfId="0" applyFont="1" applyAlignment="1" applyProtection="1">
      <alignment vertical="center"/>
    </xf>
    <xf numFmtId="0" fontId="1" fillId="0" borderId="0" xfId="0" applyFont="1" applyAlignment="1" applyProtection="1">
      <alignment vertical="center"/>
    </xf>
    <xf numFmtId="14" fontId="63" fillId="2" borderId="4" xfId="0" applyNumberFormat="1" applyFont="1" applyFill="1" applyBorder="1" applyAlignment="1" applyProtection="1">
      <alignment horizontal="left" vertical="center"/>
    </xf>
    <xf numFmtId="176" fontId="67" fillId="5" borderId="1" xfId="0" applyNumberFormat="1" applyFont="1" applyFill="1" applyBorder="1" applyAlignment="1" applyProtection="1">
      <alignment horizontal="left" vertical="center"/>
    </xf>
    <xf numFmtId="171" fontId="68" fillId="4" borderId="1" xfId="0" applyNumberFormat="1" applyFont="1" applyFill="1" applyBorder="1" applyAlignment="1" applyProtection="1">
      <alignment horizontal="center" vertical="center"/>
      <protection hidden="1"/>
    </xf>
    <xf numFmtId="174" fontId="68" fillId="4" borderId="1" xfId="0" applyNumberFormat="1" applyFont="1" applyFill="1" applyBorder="1" applyAlignment="1" applyProtection="1">
      <alignment horizontal="center" vertical="center"/>
      <protection hidden="1"/>
    </xf>
    <xf numFmtId="171" fontId="68" fillId="4" borderId="8" xfId="0" applyNumberFormat="1" applyFont="1" applyFill="1" applyBorder="1" applyAlignment="1" applyProtection="1">
      <alignment horizontal="center" vertical="center"/>
      <protection hidden="1"/>
    </xf>
    <xf numFmtId="172" fontId="1" fillId="0" borderId="3" xfId="0" applyNumberFormat="1" applyFont="1" applyFill="1" applyBorder="1" applyAlignment="1" applyProtection="1">
      <alignment horizontal="left" vertical="center"/>
      <protection hidden="1"/>
    </xf>
    <xf numFmtId="0" fontId="69" fillId="0" borderId="0" xfId="0" applyFont="1" applyFill="1" applyBorder="1" applyProtection="1">
      <protection locked="0"/>
    </xf>
    <xf numFmtId="0" fontId="44" fillId="0" borderId="0" xfId="0" applyFont="1" applyBorder="1" applyProtection="1"/>
    <xf numFmtId="0" fontId="29" fillId="0" borderId="0" xfId="0" applyFont="1" applyProtection="1"/>
    <xf numFmtId="172" fontId="1" fillId="0" borderId="0" xfId="0" applyNumberFormat="1" applyFont="1" applyFill="1" applyBorder="1" applyAlignment="1" applyProtection="1">
      <alignment horizontal="left" vertical="center"/>
      <protection hidden="1"/>
    </xf>
    <xf numFmtId="0" fontId="29" fillId="0" borderId="0" xfId="0" applyFont="1" applyBorder="1" applyProtection="1"/>
    <xf numFmtId="0" fontId="1" fillId="0" borderId="0" xfId="0" applyFont="1" applyBorder="1" applyProtection="1"/>
    <xf numFmtId="172" fontId="1" fillId="0" borderId="6" xfId="0" applyNumberFormat="1" applyFont="1" applyFill="1" applyBorder="1" applyAlignment="1" applyProtection="1">
      <alignment horizontal="left" vertical="center"/>
      <protection hidden="1"/>
    </xf>
    <xf numFmtId="172" fontId="1" fillId="0" borderId="31" xfId="0" applyNumberFormat="1" applyFont="1" applyFill="1" applyBorder="1" applyAlignment="1" applyProtection="1">
      <alignment horizontal="left" vertical="center"/>
      <protection hidden="1"/>
    </xf>
    <xf numFmtId="0" fontId="31" fillId="0" borderId="47" xfId="0" applyFont="1" applyBorder="1" applyAlignment="1" applyProtection="1">
      <alignment horizontal="center" vertical="center"/>
      <protection locked="0"/>
    </xf>
    <xf numFmtId="0" fontId="70" fillId="0" borderId="0" xfId="0" applyFont="1" applyFill="1" applyBorder="1" applyProtection="1">
      <protection locked="0"/>
    </xf>
    <xf numFmtId="0" fontId="31" fillId="0" borderId="0" xfId="0" applyFont="1" applyBorder="1" applyAlignment="1" applyProtection="1">
      <alignment horizontal="center" vertical="center"/>
      <protection locked="0"/>
    </xf>
    <xf numFmtId="0" fontId="31" fillId="0" borderId="0" xfId="0" applyFont="1" applyProtection="1">
      <protection locked="0"/>
    </xf>
    <xf numFmtId="0" fontId="34" fillId="0" borderId="0" xfId="0" applyFont="1" applyFill="1" applyBorder="1" applyAlignment="1" applyProtection="1">
      <alignment horizontal="center"/>
      <protection hidden="1"/>
    </xf>
    <xf numFmtId="0" fontId="34" fillId="0" borderId="53" xfId="0" applyFont="1" applyFill="1" applyBorder="1" applyAlignment="1" applyProtection="1">
      <alignment horizontal="center" vertical="center"/>
      <protection hidden="1"/>
    </xf>
    <xf numFmtId="0" fontId="34" fillId="0" borderId="54" xfId="0" applyFont="1" applyFill="1" applyBorder="1" applyAlignment="1" applyProtection="1">
      <alignment horizontal="center" vertical="center"/>
      <protection hidden="1"/>
    </xf>
    <xf numFmtId="0" fontId="34" fillId="0" borderId="55" xfId="0" applyFont="1" applyFill="1" applyBorder="1" applyAlignment="1" applyProtection="1">
      <alignment horizontal="center" vertical="center"/>
      <protection hidden="1"/>
    </xf>
    <xf numFmtId="0" fontId="35" fillId="0" borderId="24" xfId="0" applyFont="1" applyFill="1" applyBorder="1" applyAlignment="1" applyProtection="1">
      <protection hidden="1"/>
    </xf>
    <xf numFmtId="0" fontId="6" fillId="0" borderId="41" xfId="0" applyFont="1" applyFill="1" applyBorder="1" applyAlignment="1" applyProtection="1">
      <alignment horizontal="center"/>
      <protection hidden="1"/>
    </xf>
    <xf numFmtId="0" fontId="2" fillId="0" borderId="16" xfId="0" applyFont="1" applyFill="1" applyBorder="1" applyAlignment="1" applyProtection="1">
      <alignment horizontal="center"/>
      <protection hidden="1"/>
    </xf>
    <xf numFmtId="0" fontId="35" fillId="0" borderId="16" xfId="0" applyFont="1" applyFill="1" applyBorder="1" applyAlignment="1" applyProtection="1">
      <alignment vertical="center"/>
      <protection hidden="1"/>
    </xf>
    <xf numFmtId="0" fontId="34" fillId="0" borderId="30" xfId="0" applyFont="1" applyFill="1" applyBorder="1" applyAlignment="1" applyProtection="1">
      <protection hidden="1"/>
    </xf>
    <xf numFmtId="0" fontId="34" fillId="0" borderId="2" xfId="0" applyFont="1" applyFill="1" applyBorder="1" applyAlignment="1" applyProtection="1">
      <protection hidden="1"/>
    </xf>
    <xf numFmtId="0" fontId="34" fillId="0" borderId="17" xfId="0" applyFont="1" applyFill="1" applyBorder="1" applyAlignment="1" applyProtection="1">
      <protection hidden="1"/>
    </xf>
    <xf numFmtId="0" fontId="71" fillId="0" borderId="0" xfId="0" applyFont="1" applyBorder="1" applyAlignment="1" applyProtection="1">
      <protection hidden="1"/>
    </xf>
    <xf numFmtId="0" fontId="2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31" fillId="0" borderId="21" xfId="0" applyFont="1" applyBorder="1" applyAlignment="1" applyProtection="1">
      <alignment horizontal="center" vertical="center"/>
      <protection locked="0"/>
    </xf>
    <xf numFmtId="0" fontId="31" fillId="0" borderId="9" xfId="0" applyFont="1" applyBorder="1" applyAlignment="1" applyProtection="1">
      <alignment horizontal="center" vertical="center"/>
      <protection locked="0"/>
    </xf>
    <xf numFmtId="0" fontId="31" fillId="0" borderId="25" xfId="0" applyFont="1" applyBorder="1" applyAlignment="1" applyProtection="1">
      <alignment horizontal="center" vertical="center"/>
      <protection locked="0"/>
    </xf>
    <xf numFmtId="0" fontId="32" fillId="0" borderId="0" xfId="0" applyFont="1" applyBorder="1" applyAlignment="1" applyProtection="1">
      <alignment horizontal="center" vertical="center"/>
      <protection locked="0"/>
    </xf>
    <xf numFmtId="0" fontId="32" fillId="0" borderId="0" xfId="0" applyFont="1" applyAlignment="1" applyProtection="1">
      <alignment horizontal="center" vertical="center"/>
      <protection locked="0"/>
    </xf>
    <xf numFmtId="0" fontId="34" fillId="0" borderId="37" xfId="0" applyFont="1" applyFill="1" applyBorder="1" applyAlignment="1" applyProtection="1">
      <alignment horizontal="center"/>
      <protection hidden="1"/>
    </xf>
    <xf numFmtId="0" fontId="34" fillId="0" borderId="38" xfId="0" applyFont="1" applyFill="1" applyBorder="1" applyAlignment="1" applyProtection="1">
      <alignment horizontal="center"/>
      <protection hidden="1"/>
    </xf>
    <xf numFmtId="166" fontId="72" fillId="0" borderId="0" xfId="0" applyNumberFormat="1" applyFont="1" applyFill="1" applyBorder="1" applyAlignment="1" applyProtection="1">
      <alignment horizontal="right"/>
      <protection locked="0"/>
    </xf>
    <xf numFmtId="166" fontId="16" fillId="3" borderId="14" xfId="0" applyNumberFormat="1" applyFont="1" applyFill="1" applyBorder="1" applyAlignment="1" applyProtection="1">
      <alignment horizontal="center" vertical="center" wrapText="1"/>
      <protection hidden="1"/>
    </xf>
    <xf numFmtId="166" fontId="16" fillId="3" borderId="1" xfId="0" applyNumberFormat="1" applyFont="1" applyFill="1" applyBorder="1" applyAlignment="1" applyProtection="1">
      <alignment horizontal="center" vertical="center" wrapText="1"/>
      <protection hidden="1"/>
    </xf>
    <xf numFmtId="166" fontId="23" fillId="4" borderId="1" xfId="0" applyNumberFormat="1" applyFont="1" applyFill="1" applyBorder="1" applyAlignment="1" applyProtection="1">
      <alignment horizontal="center" vertical="center" wrapText="1"/>
      <protection hidden="1"/>
    </xf>
    <xf numFmtId="0" fontId="3" fillId="6" borderId="8" xfId="0" applyFont="1" applyFill="1" applyBorder="1" applyAlignment="1" applyProtection="1">
      <alignment horizontal="center" vertical="center" textRotation="90"/>
    </xf>
    <xf numFmtId="0" fontId="3" fillId="6" borderId="10" xfId="0" applyFont="1" applyFill="1" applyBorder="1" applyAlignment="1" applyProtection="1">
      <alignment horizontal="center" vertical="center" textRotation="90"/>
    </xf>
    <xf numFmtId="0" fontId="3" fillId="6" borderId="11" xfId="0" applyFont="1" applyFill="1" applyBorder="1" applyAlignment="1" applyProtection="1">
      <alignment horizontal="center" vertical="center" textRotation="90"/>
    </xf>
    <xf numFmtId="14" fontId="3" fillId="6" borderId="8" xfId="0" applyNumberFormat="1" applyFont="1" applyFill="1" applyBorder="1" applyAlignment="1" applyProtection="1">
      <alignment horizontal="center" vertical="center" textRotation="90"/>
    </xf>
    <xf numFmtId="14" fontId="3" fillId="6" borderId="10" xfId="0" applyNumberFormat="1" applyFont="1" applyFill="1" applyBorder="1" applyAlignment="1" applyProtection="1">
      <alignment horizontal="center" vertical="center" textRotation="90"/>
    </xf>
    <xf numFmtId="14" fontId="3" fillId="6" borderId="11" xfId="0" applyNumberFormat="1" applyFont="1" applyFill="1" applyBorder="1" applyAlignment="1" applyProtection="1">
      <alignment horizontal="center" vertical="center" textRotation="90"/>
    </xf>
    <xf numFmtId="176" fontId="11" fillId="3" borderId="1" xfId="0" applyNumberFormat="1" applyFont="1" applyFill="1" applyBorder="1" applyAlignment="1" applyProtection="1">
      <alignment horizontal="center" vertical="center"/>
      <protection locked="0"/>
    </xf>
    <xf numFmtId="0" fontId="34" fillId="0" borderId="49" xfId="0" applyFont="1" applyFill="1" applyBorder="1" applyAlignment="1" applyProtection="1">
      <alignment horizontal="center"/>
      <protection hidden="1"/>
    </xf>
    <xf numFmtId="0" fontId="34" fillId="0" borderId="51" xfId="0" applyFont="1" applyFill="1" applyBorder="1" applyAlignment="1" applyProtection="1">
      <alignment horizontal="center"/>
      <protection hidden="1"/>
    </xf>
    <xf numFmtId="0" fontId="35" fillId="0" borderId="48" xfId="0" applyFont="1" applyFill="1" applyBorder="1" applyAlignment="1" applyProtection="1">
      <alignment horizontal="center" vertical="center"/>
      <protection hidden="1"/>
    </xf>
    <xf numFmtId="0" fontId="35" fillId="0" borderId="56" xfId="0" applyFont="1" applyFill="1" applyBorder="1" applyAlignment="1" applyProtection="1">
      <alignment horizontal="center" vertical="center"/>
      <protection hidden="1"/>
    </xf>
    <xf numFmtId="0" fontId="34" fillId="0" borderId="37" xfId="0" applyFont="1" applyFill="1" applyBorder="1" applyAlignment="1" applyProtection="1">
      <alignment horizontal="center" vertical="center"/>
      <protection hidden="1"/>
    </xf>
    <xf numFmtId="0" fontId="34" fillId="0" borderId="38" xfId="0" applyFont="1" applyFill="1" applyBorder="1" applyAlignment="1" applyProtection="1">
      <alignment horizontal="center" vertical="center"/>
      <protection hidden="1"/>
    </xf>
    <xf numFmtId="0" fontId="34" fillId="0" borderId="39" xfId="0" applyFont="1" applyFill="1" applyBorder="1" applyAlignment="1" applyProtection="1">
      <alignment horizontal="center" vertical="center"/>
      <protection hidden="1"/>
    </xf>
    <xf numFmtId="0" fontId="34" fillId="0" borderId="40" xfId="0" applyFont="1" applyFill="1" applyBorder="1" applyAlignment="1" applyProtection="1">
      <alignment horizontal="center" vertical="center"/>
      <protection hidden="1"/>
    </xf>
    <xf numFmtId="0" fontId="34" fillId="0" borderId="43" xfId="0" applyFont="1" applyFill="1" applyBorder="1" applyAlignment="1" applyProtection="1">
      <alignment horizontal="center" vertical="center"/>
      <protection hidden="1"/>
    </xf>
    <xf numFmtId="0" fontId="34" fillId="0" borderId="28" xfId="0" applyFont="1" applyFill="1" applyBorder="1" applyAlignment="1" applyProtection="1">
      <alignment horizontal="center" vertical="center"/>
      <protection hidden="1"/>
    </xf>
    <xf numFmtId="0" fontId="34" fillId="0" borderId="44" xfId="0" applyFont="1" applyFill="1" applyBorder="1" applyAlignment="1" applyProtection="1">
      <alignment horizontal="center" vertical="center"/>
      <protection hidden="1"/>
    </xf>
    <xf numFmtId="0" fontId="34" fillId="0" borderId="43" xfId="0" applyFont="1" applyFill="1" applyBorder="1" applyAlignment="1" applyProtection="1">
      <alignment horizontal="center"/>
      <protection hidden="1"/>
    </xf>
    <xf numFmtId="0" fontId="34" fillId="0" borderId="44" xfId="0" applyFont="1" applyFill="1" applyBorder="1" applyAlignment="1" applyProtection="1">
      <alignment horizontal="center"/>
      <protection hidden="1"/>
    </xf>
    <xf numFmtId="0" fontId="34" fillId="0" borderId="35" xfId="0" applyFont="1" applyFill="1" applyBorder="1" applyAlignment="1" applyProtection="1">
      <alignment horizontal="center" vertical="center"/>
      <protection hidden="1"/>
    </xf>
    <xf numFmtId="0" fontId="34" fillId="0" borderId="27" xfId="0" applyFont="1" applyFill="1" applyBorder="1" applyAlignment="1" applyProtection="1">
      <alignment horizontal="center" vertical="center"/>
      <protection hidden="1"/>
    </xf>
    <xf numFmtId="0" fontId="34" fillId="0" borderId="39" xfId="0" applyFont="1" applyFill="1" applyBorder="1" applyAlignment="1" applyProtection="1">
      <alignment horizontal="center"/>
      <protection hidden="1"/>
    </xf>
    <xf numFmtId="0" fontId="34" fillId="0" borderId="40" xfId="0" applyFont="1" applyFill="1" applyBorder="1" applyAlignment="1" applyProtection="1">
      <alignment horizontal="center"/>
      <protection hidden="1"/>
    </xf>
    <xf numFmtId="0" fontId="34" fillId="0" borderId="50" xfId="0" applyFont="1" applyFill="1" applyBorder="1" applyAlignment="1" applyProtection="1">
      <alignment horizontal="center"/>
      <protection hidden="1"/>
    </xf>
    <xf numFmtId="0" fontId="34" fillId="0" borderId="42" xfId="0" applyFont="1" applyFill="1" applyBorder="1" applyAlignment="1" applyProtection="1">
      <alignment horizontal="center"/>
      <protection hidden="1"/>
    </xf>
    <xf numFmtId="0" fontId="35" fillId="0" borderId="45" xfId="0" applyFont="1" applyFill="1" applyBorder="1" applyAlignment="1" applyProtection="1">
      <alignment horizontal="center" vertical="center"/>
      <protection hidden="1"/>
    </xf>
    <xf numFmtId="0" fontId="35" fillId="0" borderId="46" xfId="0" applyFont="1" applyFill="1" applyBorder="1" applyAlignment="1" applyProtection="1">
      <alignment horizontal="center" vertical="center"/>
      <protection hidden="1"/>
    </xf>
    <xf numFmtId="168" fontId="26" fillId="0" borderId="0" xfId="0" applyNumberFormat="1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>
      <alignment horizontal="center" vertical="center" wrapText="1"/>
      <protection locked="0"/>
    </xf>
    <xf numFmtId="0" fontId="32" fillId="0" borderId="0" xfId="0" applyFont="1" applyAlignment="1" applyProtection="1">
      <alignment horizontal="center" vertical="center"/>
    </xf>
    <xf numFmtId="0" fontId="32" fillId="0" borderId="0" xfId="0" applyFont="1" applyBorder="1" applyAlignment="1" applyProtection="1">
      <alignment horizontal="center" vertical="center"/>
    </xf>
    <xf numFmtId="166" fontId="27" fillId="0" borderId="0" xfId="0" applyNumberFormat="1" applyFont="1" applyFill="1" applyBorder="1" applyAlignment="1" applyProtection="1">
      <alignment horizontal="right"/>
      <protection locked="0"/>
    </xf>
    <xf numFmtId="0" fontId="25" fillId="0" borderId="0" xfId="0" applyFont="1" applyFill="1" applyBorder="1" applyAlignment="1" applyProtection="1">
      <alignment horizontal="right"/>
      <protection locked="0"/>
    </xf>
    <xf numFmtId="168" fontId="26" fillId="0" borderId="0" xfId="0" applyNumberFormat="1" applyFont="1" applyFill="1" applyBorder="1" applyAlignment="1" applyProtection="1">
      <alignment horizontal="right"/>
      <protection locked="0"/>
    </xf>
    <xf numFmtId="166" fontId="27" fillId="0" borderId="0" xfId="0" applyNumberFormat="1" applyFont="1" applyFill="1" applyBorder="1" applyAlignment="1" applyProtection="1">
      <alignment horizontal="center" vertical="center"/>
      <protection locked="0"/>
    </xf>
    <xf numFmtId="168" fontId="26" fillId="0" borderId="0" xfId="0" applyNumberFormat="1" applyFont="1" applyFill="1" applyBorder="1" applyAlignment="1" applyProtection="1">
      <alignment horizontal="center" vertical="center"/>
      <protection locked="0"/>
    </xf>
    <xf numFmtId="168" fontId="26" fillId="0" borderId="0" xfId="0" applyNumberFormat="1" applyFont="1" applyFill="1" applyBorder="1" applyAlignment="1" applyProtection="1">
      <alignment horizontal="left"/>
      <protection locked="0"/>
    </xf>
    <xf numFmtId="0" fontId="34" fillId="0" borderId="34" xfId="0" applyFont="1" applyFill="1" applyBorder="1" applyAlignment="1" applyProtection="1">
      <alignment horizontal="center"/>
      <protection hidden="1"/>
    </xf>
    <xf numFmtId="0" fontId="34" fillId="0" borderId="12" xfId="0" applyFont="1" applyFill="1" applyBorder="1" applyAlignment="1" applyProtection="1">
      <alignment horizontal="center"/>
      <protection hidden="1"/>
    </xf>
    <xf numFmtId="0" fontId="34" fillId="0" borderId="18" xfId="0" applyFont="1" applyFill="1" applyBorder="1" applyAlignment="1" applyProtection="1">
      <alignment horizontal="center"/>
      <protection hidden="1"/>
    </xf>
    <xf numFmtId="0" fontId="35" fillId="0" borderId="49" xfId="0" applyFont="1" applyFill="1" applyBorder="1" applyAlignment="1" applyProtection="1">
      <alignment horizontal="center" vertical="center"/>
      <protection hidden="1"/>
    </xf>
    <xf numFmtId="0" fontId="35" fillId="0" borderId="47" xfId="0" applyFont="1" applyFill="1" applyBorder="1" applyAlignment="1" applyProtection="1">
      <alignment horizontal="center" vertical="center"/>
      <protection hidden="1"/>
    </xf>
    <xf numFmtId="0" fontId="35" fillId="0" borderId="51" xfId="0" applyFont="1" applyFill="1" applyBorder="1" applyAlignment="1" applyProtection="1">
      <alignment horizontal="center" vertical="center"/>
      <protection hidden="1"/>
    </xf>
    <xf numFmtId="166" fontId="27" fillId="0" borderId="0" xfId="0" applyNumberFormat="1" applyFont="1" applyFill="1" applyBorder="1" applyAlignment="1" applyProtection="1">
      <protection locked="0"/>
    </xf>
    <xf numFmtId="166" fontId="52" fillId="0" borderId="0" xfId="0" applyNumberFormat="1" applyFont="1" applyFill="1" applyBorder="1" applyAlignment="1" applyProtection="1">
      <alignment horizontal="center" vertical="center"/>
      <protection locked="0"/>
    </xf>
    <xf numFmtId="168" fontId="53" fillId="0" borderId="0" xfId="0" applyNumberFormat="1" applyFont="1" applyFill="1" applyBorder="1" applyAlignment="1" applyProtection="1">
      <alignment horizontal="center" vertical="center"/>
      <protection locked="0"/>
    </xf>
    <xf numFmtId="176" fontId="63" fillId="3" borderId="1" xfId="0" applyNumberFormat="1" applyFont="1" applyFill="1" applyBorder="1" applyAlignment="1" applyProtection="1">
      <alignment horizontal="center" vertical="center"/>
      <protection locked="0"/>
    </xf>
    <xf numFmtId="14" fontId="64" fillId="6" borderId="8" xfId="0" applyNumberFormat="1" applyFont="1" applyFill="1" applyBorder="1" applyAlignment="1" applyProtection="1">
      <alignment horizontal="center" vertical="center" textRotation="90"/>
    </xf>
    <xf numFmtId="14" fontId="64" fillId="6" borderId="10" xfId="0" applyNumberFormat="1" applyFont="1" applyFill="1" applyBorder="1" applyAlignment="1" applyProtection="1">
      <alignment horizontal="center" vertical="center" textRotation="90"/>
    </xf>
    <xf numFmtId="14" fontId="64" fillId="6" borderId="11" xfId="0" applyNumberFormat="1" applyFont="1" applyFill="1" applyBorder="1" applyAlignment="1" applyProtection="1">
      <alignment horizontal="center" vertical="center" textRotation="90"/>
    </xf>
    <xf numFmtId="0" fontId="64" fillId="6" borderId="8" xfId="0" applyFont="1" applyFill="1" applyBorder="1" applyAlignment="1" applyProtection="1">
      <alignment horizontal="center" vertical="center" textRotation="90"/>
    </xf>
    <xf numFmtId="0" fontId="64" fillId="6" borderId="10" xfId="0" applyFont="1" applyFill="1" applyBorder="1" applyAlignment="1" applyProtection="1">
      <alignment horizontal="center" vertical="center" textRotation="90"/>
    </xf>
    <xf numFmtId="0" fontId="64" fillId="6" borderId="11" xfId="0" applyFont="1" applyFill="1" applyBorder="1" applyAlignment="1" applyProtection="1">
      <alignment horizontal="center" vertical="center" textRotation="90"/>
    </xf>
    <xf numFmtId="166" fontId="65" fillId="3" borderId="1" xfId="0" applyNumberFormat="1" applyFont="1" applyFill="1" applyBorder="1" applyAlignment="1" applyProtection="1">
      <alignment horizontal="center" vertical="center" wrapText="1"/>
      <protection hidden="1"/>
    </xf>
    <xf numFmtId="166" fontId="66" fillId="4" borderId="1" xfId="0" applyNumberFormat="1" applyFont="1" applyFill="1" applyBorder="1" applyAlignment="1" applyProtection="1">
      <alignment horizontal="center" vertical="center" wrapText="1"/>
      <protection hidden="1"/>
    </xf>
    <xf numFmtId="166" fontId="65" fillId="3" borderId="14" xfId="0" applyNumberFormat="1" applyFont="1" applyFill="1" applyBorder="1" applyAlignment="1" applyProtection="1">
      <alignment horizontal="center" vertical="center" wrapText="1"/>
      <protection hidden="1"/>
    </xf>
    <xf numFmtId="0" fontId="9" fillId="2" borderId="1" xfId="0" applyFont="1" applyFill="1" applyBorder="1" applyAlignment="1" applyProtection="1">
      <alignment vertical="center"/>
      <protection hidden="1"/>
    </xf>
  </cellXfs>
  <cellStyles count="2">
    <cellStyle name="Milliers" xfId="1" builtinId="3"/>
    <cellStyle name="Normal" xfId="0" builtinId="0"/>
  </cellStyles>
  <dxfs count="2365"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b/>
        <i val="0"/>
        <condense val="0"/>
        <extend val="0"/>
        <color indexed="9"/>
      </font>
      <fill>
        <patternFill>
          <bgColor theme="5" tint="-0.24994659260841701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ndense val="0"/>
        <extend val="0"/>
        <color indexed="22"/>
      </font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DDDDD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Spin" dx="16" fmlaLink="$AN$2" max="12" min="1" page="10"/>
</file>

<file path=xl/ctrlProps/ctrlProp2.xml><?xml version="1.0" encoding="utf-8"?>
<formControlPr xmlns="http://schemas.microsoft.com/office/spreadsheetml/2009/9/main" objectType="Spin" dx="16" fmlaLink="$BE$1" max="12" min="1" page="10" val="2"/>
</file>

<file path=xl/ctrlProps/ctrlProp3.xml><?xml version="1.0" encoding="utf-8"?>
<formControlPr xmlns="http://schemas.microsoft.com/office/spreadsheetml/2009/9/main" objectType="Spin" dx="16" fmlaLink="$BE$1" max="12" min="1" page="10" val="3"/>
</file>

<file path=xl/ctrlProps/ctrlProp4.xml><?xml version="1.0" encoding="utf-8"?>
<formControlPr xmlns="http://schemas.microsoft.com/office/spreadsheetml/2009/9/main" objectType="Spin" dx="16" fmlaLink="$BE$1" max="12" min="1" page="10" val="4"/>
</file>

<file path=xl/ctrlProps/ctrlProp5.xml><?xml version="1.0" encoding="utf-8"?>
<formControlPr xmlns="http://schemas.microsoft.com/office/spreadsheetml/2009/9/main" objectType="Spin" dx="16" fmlaLink="$BE$1" max="12" min="1" page="10" val="5"/>
</file>

<file path=xl/ctrlProps/ctrlProp6.xml><?xml version="1.0" encoding="utf-8"?>
<formControlPr xmlns="http://schemas.microsoft.com/office/spreadsheetml/2009/9/main" objectType="Spin" dx="16" fmlaLink="$BE$1" max="12" min="1" page="10" val="6"/>
</file>

<file path=xl/ctrlProps/ctrlProp7.xml><?xml version="1.0" encoding="utf-8"?>
<formControlPr xmlns="http://schemas.microsoft.com/office/spreadsheetml/2009/9/main" objectType="Spin" dx="16" fmlaLink="$BE$1" max="12" min="1" page="10" val="7"/>
</file>

<file path=xl/ctrlProps/ctrlProp8.xml><?xml version="1.0" encoding="utf-8"?>
<formControlPr xmlns="http://schemas.microsoft.com/office/spreadsheetml/2009/9/main" objectType="Spin" dx="16" fmlaLink="$BE$1" max="12" min="1" page="10" val="8"/>
</file>

<file path=xl/ctrlProps/ctrlProp9.xml><?xml version="1.0" encoding="utf-8"?>
<formControlPr xmlns="http://schemas.microsoft.com/office/spreadsheetml/2009/9/main" objectType="Spin" dx="16" fmlaLink="$BE$1" max="12" min="1" page="10" val="9"/>
</file>

<file path=xl/ctrlProps/ctrlProp10.xml><?xml version="1.0" encoding="utf-8"?>
<formControlPr xmlns="http://schemas.microsoft.com/office/spreadsheetml/2009/9/main" objectType="Spin" dx="16" fmlaLink="$AM$1" max="12" min="1" page="10" val="10"/>
</file>

<file path=xl/ctrlProps/ctrlProp11.xml><?xml version="1.0" encoding="utf-8"?>
<formControlPr xmlns="http://schemas.microsoft.com/office/spreadsheetml/2009/9/main" objectType="Spin" dx="16" fmlaLink="$AE$1" max="12" min="1" page="10" val="11"/>
</file>

<file path=xl/ctrlProps/ctrlProp12.xml><?xml version="1.0" encoding="utf-8"?>
<formControlPr xmlns="http://schemas.microsoft.com/office/spreadsheetml/2009/9/main" objectType="Spin" dx="16" fmlaLink="$AM$1" max="12" min="1" page="10" val="1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257175</xdr:colOff>
          <xdr:row>1</xdr:row>
          <xdr:rowOff>123825</xdr:rowOff>
        </xdr:from>
        <xdr:to>
          <xdr:col>33</xdr:col>
          <xdr:colOff>209550</xdr:colOff>
          <xdr:row>1</xdr:row>
          <xdr:rowOff>504825</xdr:rowOff>
        </xdr:to>
        <xdr:sp macro="" textlink="">
          <xdr:nvSpPr>
            <xdr:cNvPr id="4292" name="Spinner 196" hidden="1">
              <a:extLst>
                <a:ext uri="{63B3BB69-23CF-44E3-9099-C40C66FF867C}">
                  <a14:compatExt spid="_x0000_s4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76200</xdr:colOff>
          <xdr:row>0</xdr:row>
          <xdr:rowOff>180975</xdr:rowOff>
        </xdr:from>
        <xdr:to>
          <xdr:col>37</xdr:col>
          <xdr:colOff>0</xdr:colOff>
          <xdr:row>0</xdr:row>
          <xdr:rowOff>561975</xdr:rowOff>
        </xdr:to>
        <xdr:sp macro="" textlink="">
          <xdr:nvSpPr>
            <xdr:cNvPr id="8195" name="Spinner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37</xdr:col>
          <xdr:colOff>142875</xdr:colOff>
          <xdr:row>0</xdr:row>
          <xdr:rowOff>504825</xdr:rowOff>
        </xdr:to>
        <xdr:sp macro="" textlink="">
          <xdr:nvSpPr>
            <xdr:cNvPr id="9217" name="Spinner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37</xdr:col>
          <xdr:colOff>142875</xdr:colOff>
          <xdr:row>1</xdr:row>
          <xdr:rowOff>495300</xdr:rowOff>
        </xdr:to>
        <xdr:sp macro="" textlink="">
          <xdr:nvSpPr>
            <xdr:cNvPr id="10241" name="Spinner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37</xdr:col>
          <xdr:colOff>142875</xdr:colOff>
          <xdr:row>1</xdr:row>
          <xdr:rowOff>495300</xdr:rowOff>
        </xdr:to>
        <xdr:sp macro="" textlink="">
          <xdr:nvSpPr>
            <xdr:cNvPr id="11265" name="Spinner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37</xdr:col>
          <xdr:colOff>142875</xdr:colOff>
          <xdr:row>1</xdr:row>
          <xdr:rowOff>495300</xdr:rowOff>
        </xdr:to>
        <xdr:sp macro="" textlink="">
          <xdr:nvSpPr>
            <xdr:cNvPr id="12289" name="Spinner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37</xdr:col>
          <xdr:colOff>142875</xdr:colOff>
          <xdr:row>1</xdr:row>
          <xdr:rowOff>495300</xdr:rowOff>
        </xdr:to>
        <xdr:sp macro="" textlink="">
          <xdr:nvSpPr>
            <xdr:cNvPr id="13313" name="Spinner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37</xdr:col>
          <xdr:colOff>142875</xdr:colOff>
          <xdr:row>1</xdr:row>
          <xdr:rowOff>495300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37</xdr:col>
          <xdr:colOff>142875</xdr:colOff>
          <xdr:row>1</xdr:row>
          <xdr:rowOff>495300</xdr:rowOff>
        </xdr:to>
        <xdr:sp macro="" textlink="">
          <xdr:nvSpPr>
            <xdr:cNvPr id="15361" name="Spinner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66675</xdr:colOff>
          <xdr:row>0</xdr:row>
          <xdr:rowOff>114300</xdr:rowOff>
        </xdr:from>
        <xdr:to>
          <xdr:col>37</xdr:col>
          <xdr:colOff>85725</xdr:colOff>
          <xdr:row>0</xdr:row>
          <xdr:rowOff>495300</xdr:rowOff>
        </xdr:to>
        <xdr:sp macro="" textlink="">
          <xdr:nvSpPr>
            <xdr:cNvPr id="16385" name="Spinner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76200</xdr:colOff>
          <xdr:row>0</xdr:row>
          <xdr:rowOff>152400</xdr:rowOff>
        </xdr:from>
        <xdr:to>
          <xdr:col>28</xdr:col>
          <xdr:colOff>57150</xdr:colOff>
          <xdr:row>0</xdr:row>
          <xdr:rowOff>533400</xdr:rowOff>
        </xdr:to>
        <xdr:sp macro="" textlink="">
          <xdr:nvSpPr>
            <xdr:cNvPr id="17409" name="Spinner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35</xdr:col>
          <xdr:colOff>0</xdr:colOff>
          <xdr:row>0</xdr:row>
          <xdr:rowOff>114300</xdr:rowOff>
        </xdr:from>
        <xdr:to>
          <xdr:col>36</xdr:col>
          <xdr:colOff>238125</xdr:colOff>
          <xdr:row>0</xdr:row>
          <xdr:rowOff>495300</xdr:rowOff>
        </xdr:to>
        <xdr:sp macro="" textlink="">
          <xdr:nvSpPr>
            <xdr:cNvPr id="18433" name="Spinner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0</xdr:row>
      <xdr:rowOff>0</xdr:rowOff>
    </xdr:from>
    <xdr:to>
      <xdr:col>3</xdr:col>
      <xdr:colOff>491792</xdr:colOff>
      <xdr:row>1</xdr:row>
      <xdr:rowOff>381000</xdr:rowOff>
    </xdr:to>
    <xdr:sp macro="" textlink="">
      <xdr:nvSpPr>
        <xdr:cNvPr id="1034" name="AutoShape 10"/>
        <xdr:cNvSpPr>
          <a:spLocks noChangeArrowheads="1"/>
        </xdr:cNvSpPr>
      </xdr:nvSpPr>
      <xdr:spPr bwMode="auto">
        <a:xfrm>
          <a:off x="1104900" y="0"/>
          <a:ext cx="1575238" cy="571500"/>
        </a:xfrm>
        <a:prstGeom prst="wedgeEllipseCallout">
          <a:avLst>
            <a:gd name="adj1" fmla="val -52880"/>
            <a:gd name="adj2" fmla="val 68519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36576" rIns="0" bIns="0" anchor="t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Gill Sans MT"/>
            </a:rPr>
            <a:t>Saisissez ici le 1.12 de la l'année suivante</a:t>
          </a:r>
        </a:p>
      </xdr:txBody>
    </xdr:sp>
    <xdr:clientData fPrintsWithSheet="0"/>
  </xdr:twoCellAnchor>
  <xdr:twoCellAnchor>
    <xdr:from>
      <xdr:col>15</xdr:col>
      <xdr:colOff>133350</xdr:colOff>
      <xdr:row>4</xdr:row>
      <xdr:rowOff>76200</xdr:rowOff>
    </xdr:from>
    <xdr:to>
      <xdr:col>17</xdr:col>
      <xdr:colOff>638175</xdr:colOff>
      <xdr:row>8</xdr:row>
      <xdr:rowOff>9525</xdr:rowOff>
    </xdr:to>
    <xdr:sp macro="" textlink="">
      <xdr:nvSpPr>
        <xdr:cNvPr id="5" name="ZoneTexte 4"/>
        <xdr:cNvSpPr txBox="1"/>
      </xdr:nvSpPr>
      <xdr:spPr>
        <a:xfrm>
          <a:off x="6543675" y="1285875"/>
          <a:ext cx="2028825" cy="695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Saisissez</a:t>
          </a:r>
          <a:r>
            <a:rPr lang="fr-FR" sz="1100" baseline="0"/>
            <a:t> dans les cellules les jour s  fériés de votre canton ou pays.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sence%20des%20employ&#233;s%20PCRRL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1"/>
    </sheetNames>
    <sheetDataSet>
      <sheetData sheetId="0">
        <row r="18">
          <cell r="G18" t="str">
            <v>D</v>
          </cell>
          <cell r="S18" t="str">
            <v>Congé personnel</v>
          </cell>
        </row>
        <row r="20">
          <cell r="G20" t="str">
            <v>M/A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4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4.9989318521683403E-2"/>
  </sheetPr>
  <dimension ref="A2:BK32"/>
  <sheetViews>
    <sheetView topLeftCell="B1" zoomScaleNormal="100" zoomScaleSheetLayoutView="100" workbookViewId="0">
      <pane ySplit="7" topLeftCell="A8" activePane="bottomLeft" state="frozenSplit"/>
      <selection sqref="A1:IV65536"/>
      <selection pane="bottomLeft" activeCell="BA2" sqref="BA2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3" width="4.140625" style="12" customWidth="1"/>
    <col min="44" max="49" width="3.28515625" style="12" hidden="1" customWidth="1"/>
    <col min="50" max="50" width="0" style="10" hidden="1" customWidth="1"/>
    <col min="51" max="51" width="14.85546875" style="183" bestFit="1" customWidth="1"/>
    <col min="52" max="62" width="11.42578125" style="183"/>
    <col min="63" max="16384" width="11.42578125" style="10"/>
  </cols>
  <sheetData>
    <row r="2" spans="1:62" s="53" customFormat="1" ht="48.75" customHeight="1" x14ac:dyDescent="0.3">
      <c r="A2" s="52"/>
      <c r="C2" s="58"/>
      <c r="D2" s="58"/>
      <c r="E2" s="58"/>
      <c r="F2" s="58"/>
      <c r="G2" s="58"/>
      <c r="H2" s="58"/>
      <c r="I2" s="58"/>
      <c r="J2" s="58"/>
      <c r="K2" s="58"/>
      <c r="L2" s="58"/>
      <c r="N2" s="269"/>
      <c r="O2" s="269"/>
      <c r="Q2" s="269"/>
      <c r="R2" s="269"/>
      <c r="S2" s="311" t="s">
        <v>44</v>
      </c>
      <c r="T2" s="311"/>
      <c r="U2" s="311"/>
      <c r="V2" s="311"/>
      <c r="W2" s="311"/>
      <c r="X2" s="311"/>
      <c r="Y2" s="311"/>
      <c r="Z2" s="311"/>
      <c r="AA2" s="311"/>
      <c r="AB2" s="311"/>
      <c r="AC2" s="310">
        <f>+AK3</f>
        <v>42370</v>
      </c>
      <c r="AD2" s="310"/>
      <c r="AE2" s="310"/>
      <c r="AF2" s="310"/>
      <c r="AJ2" s="60"/>
      <c r="AK2" s="60"/>
      <c r="AL2" s="54"/>
      <c r="AN2" s="127">
        <v>1</v>
      </c>
      <c r="AS2" s="74"/>
      <c r="AT2" s="54"/>
      <c r="AU2" s="54"/>
      <c r="AV2" s="54"/>
      <c r="AW2" s="54"/>
      <c r="AX2" s="54"/>
      <c r="AY2" s="175"/>
      <c r="AZ2" s="175"/>
      <c r="BA2" s="175"/>
      <c r="BB2" s="176"/>
      <c r="BC2" s="177"/>
      <c r="BD2" s="178"/>
      <c r="BF2" s="178"/>
      <c r="BG2" s="178"/>
      <c r="BH2" s="177"/>
      <c r="BI2" s="177"/>
      <c r="BJ2" s="177"/>
    </row>
    <row r="3" spans="1:62" s="1" customFormat="1" ht="34.5" customHeight="1" x14ac:dyDescent="0.35">
      <c r="A3" s="30"/>
      <c r="B3" s="61"/>
      <c r="C3" s="61"/>
      <c r="D3" s="75"/>
      <c r="E3" s="75"/>
      <c r="F3" s="62"/>
      <c r="G3" s="63"/>
      <c r="H3" s="61"/>
      <c r="I3" s="61"/>
      <c r="J3" s="61"/>
      <c r="K3" s="61"/>
      <c r="L3" s="61"/>
      <c r="M3" s="61"/>
      <c r="N3" s="61"/>
      <c r="O3" s="64"/>
      <c r="P3" s="61"/>
      <c r="Q3" s="61"/>
      <c r="R3" s="61"/>
      <c r="S3" s="61"/>
      <c r="T3" s="64"/>
      <c r="U3" s="64"/>
      <c r="V3" s="64"/>
      <c r="W3" s="64"/>
      <c r="X3" s="64"/>
      <c r="Y3" s="64"/>
      <c r="Z3" s="64"/>
      <c r="AA3" s="64"/>
      <c r="AB3" s="2"/>
      <c r="AC3" s="2"/>
      <c r="AD3" s="2"/>
      <c r="AF3" s="14"/>
      <c r="AG3" s="2"/>
      <c r="AH3" s="2"/>
      <c r="AI3" s="2"/>
      <c r="AJ3" s="2"/>
      <c r="AK3" s="278">
        <f>VLOOKUP($AN$2,débmois,2,FALSE)</f>
        <v>42370</v>
      </c>
      <c r="AL3" s="278"/>
      <c r="AM3" s="278"/>
      <c r="AN3" s="278"/>
      <c r="AO3" s="278"/>
      <c r="AP3" s="278"/>
      <c r="AQ3" s="278"/>
      <c r="AR3" s="4"/>
      <c r="AT3" s="5"/>
      <c r="AU3" s="5"/>
      <c r="AV3" s="5"/>
      <c r="AW3" s="5"/>
      <c r="AY3" s="179"/>
      <c r="AZ3" s="179"/>
      <c r="BA3" s="179"/>
      <c r="BB3" s="179"/>
      <c r="BC3" s="179"/>
      <c r="BD3" s="179"/>
      <c r="BE3" s="179"/>
      <c r="BF3" s="179"/>
      <c r="BG3" s="179"/>
      <c r="BH3" s="179"/>
      <c r="BI3" s="179"/>
      <c r="BJ3" s="179"/>
    </row>
    <row r="4" spans="1:62" s="6" customFormat="1" ht="23.25" x14ac:dyDescent="0.2">
      <c r="B4" s="62"/>
      <c r="C4" s="62"/>
      <c r="D4" s="76"/>
      <c r="E4" s="76"/>
      <c r="F4" s="65"/>
      <c r="G4" s="65"/>
      <c r="H4" s="66"/>
      <c r="I4" s="66"/>
      <c r="J4" s="67"/>
      <c r="K4" s="68"/>
      <c r="L4" s="68"/>
      <c r="M4" s="68"/>
      <c r="N4" s="68"/>
      <c r="O4" s="69"/>
      <c r="P4" s="70"/>
      <c r="Q4" s="70"/>
      <c r="R4" s="71"/>
      <c r="S4" s="71"/>
      <c r="T4" s="71"/>
      <c r="U4" s="68"/>
      <c r="V4" s="68"/>
      <c r="W4" s="68"/>
      <c r="X4" s="68"/>
      <c r="Y4" s="270"/>
      <c r="Z4" s="68"/>
      <c r="AA4" s="68"/>
      <c r="AB4" s="32"/>
      <c r="AC4" s="32"/>
      <c r="AD4" s="32"/>
      <c r="AE4" s="32"/>
      <c r="AF4" s="32"/>
      <c r="AG4" s="32"/>
      <c r="AH4" s="32"/>
      <c r="AI4" s="32"/>
      <c r="AJ4" s="32"/>
      <c r="AK4" s="5"/>
      <c r="AL4" s="5"/>
      <c r="AM4" s="5"/>
      <c r="AN4" s="5"/>
      <c r="AO4" s="5"/>
      <c r="AP4" s="5"/>
      <c r="AQ4" s="33"/>
      <c r="AR4" s="33"/>
      <c r="AS4" s="33"/>
      <c r="AT4" s="5"/>
      <c r="AU4" s="5"/>
      <c r="AV4" s="5"/>
      <c r="AW4" s="5"/>
      <c r="AY4" s="180"/>
      <c r="AZ4" s="180"/>
      <c r="BA4" s="180"/>
      <c r="BB4" s="180"/>
      <c r="BC4" s="180"/>
      <c r="BD4" s="180"/>
      <c r="BE4" s="180"/>
      <c r="BF4" s="180"/>
      <c r="BG4" s="180"/>
      <c r="BH4" s="180"/>
      <c r="BI4" s="180"/>
      <c r="BJ4" s="180"/>
    </row>
    <row r="5" spans="1:62" s="7" customFormat="1" ht="32.25" customHeight="1" x14ac:dyDescent="0.2">
      <c r="A5" s="36"/>
      <c r="B5" s="51" t="s">
        <v>24</v>
      </c>
      <c r="C5" s="80"/>
      <c r="D5" s="288" t="s">
        <v>30</v>
      </c>
      <c r="E5" s="288"/>
      <c r="F5" s="285" t="s">
        <v>6</v>
      </c>
      <c r="G5" s="282" t="s">
        <v>26</v>
      </c>
      <c r="H5" s="280">
        <f>+L6</f>
        <v>42369</v>
      </c>
      <c r="I5" s="280"/>
      <c r="J5" s="280"/>
      <c r="K5" s="280"/>
      <c r="L5" s="280"/>
      <c r="M5" s="281">
        <f>+AK3</f>
        <v>42370</v>
      </c>
      <c r="N5" s="281"/>
      <c r="O5" s="281"/>
      <c r="P5" s="281"/>
      <c r="Q5" s="281"/>
      <c r="R5" s="281"/>
      <c r="S5" s="281"/>
      <c r="T5" s="281"/>
      <c r="U5" s="281"/>
      <c r="V5" s="281"/>
      <c r="W5" s="281"/>
      <c r="X5" s="281"/>
      <c r="Y5" s="281"/>
      <c r="Z5" s="281"/>
      <c r="AA5" s="281"/>
      <c r="AB5" s="281"/>
      <c r="AC5" s="281"/>
      <c r="AD5" s="281"/>
      <c r="AE5" s="281"/>
      <c r="AF5" s="281"/>
      <c r="AG5" s="281"/>
      <c r="AH5" s="281"/>
      <c r="AI5" s="281"/>
      <c r="AJ5" s="281"/>
      <c r="AK5" s="281"/>
      <c r="AL5" s="281"/>
      <c r="AM5" s="281"/>
      <c r="AN5" s="281"/>
      <c r="AO5" s="281"/>
      <c r="AP5" s="281"/>
      <c r="AQ5" s="281"/>
      <c r="AR5" s="281"/>
      <c r="AS5" s="279">
        <f>+AS6</f>
        <v>42402</v>
      </c>
      <c r="AT5" s="280"/>
      <c r="AU5" s="280"/>
      <c r="AV5" s="280"/>
      <c r="AW5" s="280"/>
      <c r="AY5" s="181"/>
      <c r="AZ5" s="181"/>
      <c r="BA5" s="181"/>
      <c r="BB5" s="181"/>
      <c r="BC5" s="181"/>
      <c r="BD5" s="181"/>
      <c r="BE5" s="181"/>
      <c r="BF5" s="181"/>
      <c r="BG5" s="181"/>
      <c r="BH5" s="181"/>
      <c r="BI5" s="181"/>
      <c r="BJ5" s="181"/>
    </row>
    <row r="6" spans="1:62" s="8" customFormat="1" ht="27" customHeight="1" x14ac:dyDescent="0.2">
      <c r="A6" s="37"/>
      <c r="B6" s="51" t="s">
        <v>25</v>
      </c>
      <c r="C6" s="87"/>
      <c r="D6" s="78"/>
      <c r="E6" s="78"/>
      <c r="F6" s="286"/>
      <c r="G6" s="283"/>
      <c r="H6" s="35">
        <f>+I6-1</f>
        <v>42365</v>
      </c>
      <c r="I6" s="35">
        <f>+J6-1</f>
        <v>42366</v>
      </c>
      <c r="J6" s="35">
        <f>+K6-1</f>
        <v>42367</v>
      </c>
      <c r="K6" s="35">
        <f>+L6-1</f>
        <v>42368</v>
      </c>
      <c r="L6" s="35">
        <f>+M6-1</f>
        <v>42369</v>
      </c>
      <c r="M6" s="35">
        <f>+$AK$3</f>
        <v>42370</v>
      </c>
      <c r="N6" s="35">
        <f t="shared" ref="N6:U6" si="0">+M6+1</f>
        <v>42371</v>
      </c>
      <c r="O6" s="35">
        <f t="shared" si="0"/>
        <v>42372</v>
      </c>
      <c r="P6" s="35">
        <f t="shared" si="0"/>
        <v>42373</v>
      </c>
      <c r="Q6" s="35">
        <f t="shared" si="0"/>
        <v>42374</v>
      </c>
      <c r="R6" s="35">
        <f t="shared" si="0"/>
        <v>42375</v>
      </c>
      <c r="S6" s="35">
        <f t="shared" si="0"/>
        <v>42376</v>
      </c>
      <c r="T6" s="35">
        <f t="shared" si="0"/>
        <v>42377</v>
      </c>
      <c r="U6" s="35">
        <f t="shared" si="0"/>
        <v>42378</v>
      </c>
      <c r="V6" s="35">
        <f>+U6+1</f>
        <v>42379</v>
      </c>
      <c r="W6" s="35">
        <f>+V6+1</f>
        <v>42380</v>
      </c>
      <c r="X6" s="35">
        <f t="shared" ref="X6:AW6" si="1">+W6+1</f>
        <v>42381</v>
      </c>
      <c r="Y6" s="35">
        <f t="shared" si="1"/>
        <v>42382</v>
      </c>
      <c r="Z6" s="35">
        <f t="shared" si="1"/>
        <v>42383</v>
      </c>
      <c r="AA6" s="35">
        <f t="shared" si="1"/>
        <v>42384</v>
      </c>
      <c r="AB6" s="35">
        <f t="shared" si="1"/>
        <v>42385</v>
      </c>
      <c r="AC6" s="35">
        <f t="shared" si="1"/>
        <v>42386</v>
      </c>
      <c r="AD6" s="35">
        <f t="shared" si="1"/>
        <v>42387</v>
      </c>
      <c r="AE6" s="35">
        <f t="shared" si="1"/>
        <v>42388</v>
      </c>
      <c r="AF6" s="35">
        <f t="shared" si="1"/>
        <v>42389</v>
      </c>
      <c r="AG6" s="35">
        <f t="shared" si="1"/>
        <v>42390</v>
      </c>
      <c r="AH6" s="35">
        <f t="shared" si="1"/>
        <v>42391</v>
      </c>
      <c r="AI6" s="35">
        <f t="shared" si="1"/>
        <v>42392</v>
      </c>
      <c r="AJ6" s="35">
        <f t="shared" si="1"/>
        <v>42393</v>
      </c>
      <c r="AK6" s="35">
        <f t="shared" si="1"/>
        <v>42394</v>
      </c>
      <c r="AL6" s="35">
        <f t="shared" si="1"/>
        <v>42395</v>
      </c>
      <c r="AM6" s="35">
        <f t="shared" si="1"/>
        <v>42396</v>
      </c>
      <c r="AN6" s="35">
        <f t="shared" si="1"/>
        <v>42397</v>
      </c>
      <c r="AO6" s="35">
        <f t="shared" si="1"/>
        <v>42398</v>
      </c>
      <c r="AP6" s="35">
        <f t="shared" si="1"/>
        <v>42399</v>
      </c>
      <c r="AQ6" s="35">
        <f t="shared" si="1"/>
        <v>42400</v>
      </c>
      <c r="AR6" s="35">
        <f t="shared" si="1"/>
        <v>42401</v>
      </c>
      <c r="AS6" s="35">
        <f t="shared" si="1"/>
        <v>42402</v>
      </c>
      <c r="AT6" s="35">
        <f t="shared" si="1"/>
        <v>42403</v>
      </c>
      <c r="AU6" s="35">
        <f t="shared" si="1"/>
        <v>42404</v>
      </c>
      <c r="AV6" s="35">
        <f t="shared" si="1"/>
        <v>42405</v>
      </c>
      <c r="AW6" s="35">
        <f t="shared" si="1"/>
        <v>42406</v>
      </c>
      <c r="AY6" s="182"/>
      <c r="AZ6" s="182"/>
      <c r="BA6" s="182"/>
      <c r="BB6" s="182"/>
      <c r="BC6" s="182"/>
      <c r="BD6" s="182"/>
      <c r="BE6" s="182"/>
      <c r="BF6" s="182"/>
      <c r="BG6" s="182"/>
      <c r="BH6" s="182"/>
      <c r="BI6" s="182"/>
      <c r="BJ6" s="182"/>
    </row>
    <row r="7" spans="1:62" s="8" customFormat="1" ht="24" customHeight="1" x14ac:dyDescent="0.2">
      <c r="A7" s="46" t="s">
        <v>5</v>
      </c>
      <c r="B7" s="191" t="s">
        <v>7</v>
      </c>
      <c r="C7" s="191" t="s">
        <v>35</v>
      </c>
      <c r="D7" s="79" t="s">
        <v>2</v>
      </c>
      <c r="E7" s="79" t="s">
        <v>3</v>
      </c>
      <c r="F7" s="287"/>
      <c r="G7" s="284"/>
      <c r="H7" s="151" t="str">
        <f t="shared" ref="H7:AW7" si="2">VLOOKUP(H6,dates,2,FALSE)</f>
        <v>d</v>
      </c>
      <c r="I7" s="151" t="str">
        <f t="shared" si="2"/>
        <v>l</v>
      </c>
      <c r="J7" s="151" t="str">
        <f t="shared" si="2"/>
        <v>m</v>
      </c>
      <c r="K7" s="151" t="str">
        <f t="shared" si="2"/>
        <v>m</v>
      </c>
      <c r="L7" s="151" t="str">
        <f t="shared" si="2"/>
        <v>j</v>
      </c>
      <c r="M7" s="151" t="str">
        <f t="shared" si="2"/>
        <v>f</v>
      </c>
      <c r="N7" s="151" t="str">
        <f t="shared" si="2"/>
        <v>f</v>
      </c>
      <c r="O7" s="152" t="str">
        <f t="shared" si="2"/>
        <v>d</v>
      </c>
      <c r="P7" s="151" t="str">
        <f t="shared" si="2"/>
        <v>l</v>
      </c>
      <c r="Q7" s="151" t="str">
        <f t="shared" si="2"/>
        <v>m</v>
      </c>
      <c r="R7" s="151" t="str">
        <f t="shared" si="2"/>
        <v>m</v>
      </c>
      <c r="S7" s="151" t="str">
        <f t="shared" si="2"/>
        <v>j</v>
      </c>
      <c r="T7" s="151" t="str">
        <f t="shared" si="2"/>
        <v>v</v>
      </c>
      <c r="U7" s="151" t="str">
        <f t="shared" si="2"/>
        <v>s</v>
      </c>
      <c r="V7" s="151" t="str">
        <f t="shared" si="2"/>
        <v>d</v>
      </c>
      <c r="W7" s="151" t="str">
        <f t="shared" si="2"/>
        <v>l</v>
      </c>
      <c r="X7" s="151" t="str">
        <f t="shared" si="2"/>
        <v>m</v>
      </c>
      <c r="Y7" s="151" t="str">
        <f t="shared" si="2"/>
        <v>m</v>
      </c>
      <c r="Z7" s="151" t="str">
        <f t="shared" si="2"/>
        <v>j</v>
      </c>
      <c r="AA7" s="151" t="str">
        <f t="shared" si="2"/>
        <v>v</v>
      </c>
      <c r="AB7" s="151" t="str">
        <f t="shared" si="2"/>
        <v>s</v>
      </c>
      <c r="AC7" s="151" t="str">
        <f t="shared" si="2"/>
        <v>d</v>
      </c>
      <c r="AD7" s="151" t="str">
        <f t="shared" si="2"/>
        <v>l</v>
      </c>
      <c r="AE7" s="151" t="str">
        <f t="shared" si="2"/>
        <v>m</v>
      </c>
      <c r="AF7" s="151" t="str">
        <f t="shared" si="2"/>
        <v>m</v>
      </c>
      <c r="AG7" s="151" t="str">
        <f t="shared" si="2"/>
        <v>j</v>
      </c>
      <c r="AH7" s="151" t="str">
        <f t="shared" si="2"/>
        <v>v</v>
      </c>
      <c r="AI7" s="151" t="str">
        <f t="shared" si="2"/>
        <v>s</v>
      </c>
      <c r="AJ7" s="151" t="str">
        <f t="shared" si="2"/>
        <v>d</v>
      </c>
      <c r="AK7" s="151" t="str">
        <f t="shared" si="2"/>
        <v>l</v>
      </c>
      <c r="AL7" s="151" t="str">
        <f t="shared" si="2"/>
        <v>m</v>
      </c>
      <c r="AM7" s="151" t="str">
        <f t="shared" si="2"/>
        <v>m</v>
      </c>
      <c r="AN7" s="151" t="str">
        <f t="shared" si="2"/>
        <v>j</v>
      </c>
      <c r="AO7" s="151" t="str">
        <f t="shared" si="2"/>
        <v>v</v>
      </c>
      <c r="AP7" s="151" t="str">
        <f t="shared" si="2"/>
        <v>s</v>
      </c>
      <c r="AQ7" s="151" t="str">
        <f t="shared" si="2"/>
        <v>d</v>
      </c>
      <c r="AR7" s="151" t="str">
        <f t="shared" si="2"/>
        <v>l</v>
      </c>
      <c r="AS7" s="47" t="str">
        <f t="shared" si="2"/>
        <v>m</v>
      </c>
      <c r="AT7" s="47" t="str">
        <f t="shared" si="2"/>
        <v>m</v>
      </c>
      <c r="AU7" s="47" t="str">
        <f t="shared" si="2"/>
        <v>j</v>
      </c>
      <c r="AV7" s="47" t="str">
        <f t="shared" si="2"/>
        <v>v</v>
      </c>
      <c r="AW7" s="47" t="str">
        <f t="shared" si="2"/>
        <v>s</v>
      </c>
      <c r="AY7" s="182"/>
      <c r="AZ7" s="182"/>
      <c r="BA7" s="182"/>
      <c r="BB7" s="182"/>
      <c r="BC7" s="182"/>
      <c r="BD7" s="182"/>
      <c r="BE7" s="182"/>
      <c r="BF7" s="182"/>
      <c r="BG7" s="182"/>
      <c r="BH7" s="182"/>
      <c r="BI7" s="182"/>
      <c r="BJ7" s="182"/>
    </row>
    <row r="8" spans="1:62" s="159" customFormat="1" ht="23.25" customHeight="1" x14ac:dyDescent="0.25">
      <c r="A8" s="244"/>
      <c r="B8" s="129"/>
      <c r="C8" s="129"/>
      <c r="D8" s="107"/>
      <c r="E8" s="107"/>
      <c r="F8" s="108"/>
      <c r="G8" s="109"/>
      <c r="H8" s="110"/>
      <c r="I8" s="110"/>
      <c r="J8" s="110"/>
      <c r="K8" s="110"/>
      <c r="L8" s="110"/>
      <c r="M8" s="110"/>
      <c r="N8" s="263"/>
      <c r="O8" s="264"/>
      <c r="P8" s="264"/>
      <c r="Q8" s="264"/>
      <c r="R8" s="263"/>
      <c r="S8" s="110"/>
      <c r="T8" s="110"/>
      <c r="U8" s="308" t="s">
        <v>40</v>
      </c>
      <c r="V8" s="309"/>
      <c r="W8" s="128"/>
      <c r="X8" s="110"/>
      <c r="Y8" s="110"/>
      <c r="Z8" s="110"/>
      <c r="AA8" s="110"/>
      <c r="AB8" s="308" t="s">
        <v>40</v>
      </c>
      <c r="AC8" s="309"/>
      <c r="AD8" s="128"/>
      <c r="AE8" s="110"/>
      <c r="AF8" s="110"/>
      <c r="AG8" s="110"/>
      <c r="AH8" s="110"/>
      <c r="AI8" s="308" t="s">
        <v>40</v>
      </c>
      <c r="AJ8" s="309"/>
      <c r="AK8" s="128"/>
      <c r="AL8" s="110"/>
      <c r="AM8" s="110"/>
      <c r="AN8" s="110"/>
      <c r="AO8" s="110"/>
      <c r="AP8" s="291" t="s">
        <v>40</v>
      </c>
      <c r="AQ8" s="292"/>
      <c r="AR8" s="158"/>
      <c r="AS8" s="245"/>
      <c r="AT8" s="246"/>
      <c r="AU8" s="247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</row>
    <row r="9" spans="1:62" s="159" customFormat="1" ht="15.75" x14ac:dyDescent="0.25">
      <c r="A9" s="244"/>
      <c r="B9" s="271" t="s">
        <v>34</v>
      </c>
      <c r="C9" s="89" t="s">
        <v>31</v>
      </c>
      <c r="D9" s="90"/>
      <c r="E9" s="90"/>
      <c r="F9" s="91"/>
      <c r="G9" s="92"/>
      <c r="H9" s="93"/>
      <c r="I9" s="93"/>
      <c r="J9" s="93"/>
      <c r="K9" s="93"/>
      <c r="L9" s="93"/>
      <c r="M9" s="93"/>
      <c r="N9" s="93"/>
      <c r="O9" s="265"/>
      <c r="P9" s="265"/>
      <c r="Q9" s="131"/>
      <c r="R9" s="93"/>
      <c r="S9" s="93"/>
      <c r="T9" s="93"/>
      <c r="U9" s="276">
        <f>SUM(P9:T9)</f>
        <v>0</v>
      </c>
      <c r="V9" s="277"/>
      <c r="W9" s="132"/>
      <c r="X9" s="93"/>
      <c r="Y9" s="93"/>
      <c r="Z9" s="93"/>
      <c r="AA9" s="93"/>
      <c r="AB9" s="276">
        <f>SUM(W9:AA9)</f>
        <v>0</v>
      </c>
      <c r="AC9" s="277"/>
      <c r="AD9" s="132"/>
      <c r="AE9" s="93"/>
      <c r="AF9" s="93"/>
      <c r="AG9" s="93"/>
      <c r="AH9" s="143"/>
      <c r="AI9" s="289">
        <f>SUM(AD9:AH9)</f>
        <v>0</v>
      </c>
      <c r="AJ9" s="290"/>
      <c r="AK9" s="113"/>
      <c r="AL9" s="93"/>
      <c r="AM9" s="93"/>
      <c r="AN9" s="93"/>
      <c r="AO9" s="143"/>
      <c r="AP9" s="293">
        <f>SUM(AK9:AO9)</f>
        <v>0</v>
      </c>
      <c r="AQ9" s="294"/>
      <c r="AR9" s="158"/>
      <c r="AS9" s="245"/>
      <c r="AT9" s="246"/>
      <c r="AU9" s="247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</row>
    <row r="10" spans="1:62" s="159" customFormat="1" ht="15.75" x14ac:dyDescent="0.25">
      <c r="A10" s="244"/>
      <c r="B10" s="272"/>
      <c r="C10" s="94" t="s">
        <v>32</v>
      </c>
      <c r="D10" s="95"/>
      <c r="E10" s="95"/>
      <c r="F10" s="96"/>
      <c r="G10" s="97"/>
      <c r="H10" s="98"/>
      <c r="I10" s="98"/>
      <c r="J10" s="98"/>
      <c r="K10" s="98"/>
      <c r="L10" s="98"/>
      <c r="M10" s="98"/>
      <c r="N10" s="98"/>
      <c r="O10" s="266"/>
      <c r="P10" s="266"/>
      <c r="Q10" s="134"/>
      <c r="R10" s="98"/>
      <c r="S10" s="98"/>
      <c r="T10" s="98"/>
      <c r="U10" s="304">
        <f>SUM(P10:T10)</f>
        <v>0</v>
      </c>
      <c r="V10" s="305"/>
      <c r="W10" s="135"/>
      <c r="X10" s="98"/>
      <c r="Y10" s="98"/>
      <c r="Z10" s="98"/>
      <c r="AA10" s="98"/>
      <c r="AB10" s="304">
        <f>SUM(W10:AA10)</f>
        <v>0</v>
      </c>
      <c r="AC10" s="305"/>
      <c r="AD10" s="135"/>
      <c r="AE10" s="98"/>
      <c r="AF10" s="98"/>
      <c r="AG10" s="98"/>
      <c r="AH10" s="144"/>
      <c r="AI10" s="304">
        <f>SUM(AD10:AH10)</f>
        <v>0</v>
      </c>
      <c r="AJ10" s="305"/>
      <c r="AK10" s="114"/>
      <c r="AL10" s="98"/>
      <c r="AM10" s="98"/>
      <c r="AN10" s="98"/>
      <c r="AO10" s="144"/>
      <c r="AP10" s="295">
        <f>SUM(AK10:AO10)</f>
        <v>0</v>
      </c>
      <c r="AQ10" s="296"/>
      <c r="AR10" s="158"/>
      <c r="AS10" s="245"/>
      <c r="AT10" s="246"/>
      <c r="AU10" s="247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</row>
    <row r="11" spans="1:62" s="159" customFormat="1" ht="15.75" x14ac:dyDescent="0.25">
      <c r="A11" s="244"/>
      <c r="B11" s="273"/>
      <c r="C11" s="99" t="s">
        <v>33</v>
      </c>
      <c r="D11" s="100"/>
      <c r="E11" s="100"/>
      <c r="F11" s="101"/>
      <c r="G11" s="102"/>
      <c r="H11" s="103"/>
      <c r="I11" s="103"/>
      <c r="J11" s="103"/>
      <c r="K11" s="103"/>
      <c r="L11" s="103"/>
      <c r="M11" s="103"/>
      <c r="N11" s="103"/>
      <c r="O11" s="267"/>
      <c r="P11" s="267"/>
      <c r="Q11" s="137"/>
      <c r="R11" s="103"/>
      <c r="S11" s="103"/>
      <c r="T11" s="103"/>
      <c r="U11" s="300">
        <f>SUM(P11:T11)</f>
        <v>0</v>
      </c>
      <c r="V11" s="301"/>
      <c r="W11" s="138"/>
      <c r="X11" s="103"/>
      <c r="Y11" s="103"/>
      <c r="Z11" s="103"/>
      <c r="AA11" s="103"/>
      <c r="AB11" s="300">
        <f>SUM(W11:AA11)</f>
        <v>0</v>
      </c>
      <c r="AC11" s="301"/>
      <c r="AD11" s="138"/>
      <c r="AE11" s="103"/>
      <c r="AF11" s="103"/>
      <c r="AG11" s="103"/>
      <c r="AH11" s="145"/>
      <c r="AI11" s="300">
        <f>SUM(AD11:AH11)</f>
        <v>0</v>
      </c>
      <c r="AJ11" s="301"/>
      <c r="AK11" s="115"/>
      <c r="AL11" s="103"/>
      <c r="AM11" s="103"/>
      <c r="AN11" s="103"/>
      <c r="AO11" s="145"/>
      <c r="AP11" s="297">
        <f>SUM(AK11:AO11)</f>
        <v>0</v>
      </c>
      <c r="AQ11" s="299"/>
      <c r="AR11" s="158"/>
      <c r="AS11" s="245"/>
      <c r="AT11" s="246"/>
      <c r="AU11" s="247"/>
      <c r="AV11" s="247"/>
      <c r="AW11" s="247"/>
      <c r="AX11" s="247"/>
      <c r="AY11" s="247"/>
      <c r="AZ11" s="247"/>
      <c r="BA11" s="247"/>
      <c r="BB11" s="247"/>
      <c r="BC11" s="247"/>
      <c r="BD11" s="247"/>
      <c r="BE11" s="247"/>
      <c r="BF11" s="247"/>
      <c r="BG11" s="247"/>
      <c r="BH11" s="247"/>
      <c r="BI11" s="247"/>
      <c r="BJ11" s="247"/>
    </row>
    <row r="12" spans="1:62" s="250" customFormat="1" ht="6" customHeight="1" x14ac:dyDescent="0.25">
      <c r="A12" s="248"/>
      <c r="B12" s="106"/>
      <c r="C12" s="106"/>
      <c r="D12" s="107"/>
      <c r="E12" s="107"/>
      <c r="F12" s="108"/>
      <c r="G12" s="109"/>
      <c r="H12" s="110"/>
      <c r="I12" s="110"/>
      <c r="J12" s="110"/>
      <c r="K12" s="110"/>
      <c r="L12" s="110"/>
      <c r="M12" s="110"/>
      <c r="N12" s="110"/>
      <c r="O12" s="257"/>
      <c r="P12" s="111"/>
      <c r="Q12" s="111"/>
      <c r="R12" s="110"/>
      <c r="S12" s="110"/>
      <c r="T12" s="110"/>
      <c r="U12" s="257"/>
      <c r="V12" s="111"/>
      <c r="W12" s="111"/>
      <c r="X12" s="110"/>
      <c r="Y12" s="110"/>
      <c r="Z12" s="110"/>
      <c r="AA12" s="110"/>
      <c r="AB12" s="257"/>
      <c r="AC12" s="111"/>
      <c r="AD12" s="111"/>
      <c r="AE12" s="110"/>
      <c r="AF12" s="110"/>
      <c r="AG12" s="110"/>
      <c r="AH12" s="110"/>
      <c r="AI12" s="257"/>
      <c r="AJ12" s="111"/>
      <c r="AK12" s="111"/>
      <c r="AL12" s="110"/>
      <c r="AM12" s="110"/>
      <c r="AN12" s="110"/>
      <c r="AO12" s="110"/>
      <c r="AP12" s="111"/>
      <c r="AQ12" s="110"/>
      <c r="AR12" s="246"/>
      <c r="AS12" s="245"/>
      <c r="AT12" s="246"/>
      <c r="AU12" s="249"/>
      <c r="AV12" s="249"/>
      <c r="AW12" s="249"/>
      <c r="AX12" s="249"/>
      <c r="AY12" s="249"/>
      <c r="AZ12" s="249"/>
      <c r="BA12" s="249"/>
      <c r="BB12" s="249"/>
      <c r="BC12" s="249"/>
      <c r="BD12" s="249"/>
      <c r="BE12" s="249"/>
      <c r="BF12" s="249"/>
      <c r="BG12" s="249"/>
      <c r="BH12" s="249"/>
      <c r="BI12" s="249"/>
      <c r="BJ12" s="249"/>
    </row>
    <row r="13" spans="1:62" s="159" customFormat="1" ht="15.75" x14ac:dyDescent="0.25">
      <c r="A13" s="244"/>
      <c r="B13" s="271" t="s">
        <v>36</v>
      </c>
      <c r="C13" s="89" t="s">
        <v>31</v>
      </c>
      <c r="D13" s="90"/>
      <c r="E13" s="90"/>
      <c r="F13" s="91"/>
      <c r="G13" s="92"/>
      <c r="H13" s="93"/>
      <c r="I13" s="93"/>
      <c r="J13" s="93"/>
      <c r="K13" s="93"/>
      <c r="L13" s="93"/>
      <c r="M13" s="93"/>
      <c r="N13" s="265"/>
      <c r="O13" s="265"/>
      <c r="P13" s="131"/>
      <c r="Q13" s="131"/>
      <c r="R13" s="93"/>
      <c r="S13" s="93"/>
      <c r="T13" s="93"/>
      <c r="U13" s="276">
        <f>SUM(P13:T13)</f>
        <v>0</v>
      </c>
      <c r="V13" s="277"/>
      <c r="W13" s="132"/>
      <c r="X13" s="93"/>
      <c r="Y13" s="93"/>
      <c r="Z13" s="93"/>
      <c r="AA13" s="93"/>
      <c r="AB13" s="276">
        <f>SUM(W13:AA13)</f>
        <v>0</v>
      </c>
      <c r="AC13" s="277"/>
      <c r="AD13" s="132"/>
      <c r="AE13" s="93"/>
      <c r="AF13" s="93"/>
      <c r="AG13" s="93"/>
      <c r="AH13" s="93"/>
      <c r="AI13" s="289">
        <f>SUM(AD13:AH13)</f>
        <v>0</v>
      </c>
      <c r="AJ13" s="290"/>
      <c r="AK13" s="113"/>
      <c r="AL13" s="93"/>
      <c r="AM13" s="93"/>
      <c r="AN13" s="93"/>
      <c r="AO13" s="93"/>
      <c r="AP13" s="293">
        <f>SUM(AK13:AO13)</f>
        <v>0</v>
      </c>
      <c r="AQ13" s="294"/>
      <c r="AR13" s="158"/>
      <c r="AS13" s="245"/>
      <c r="AT13" s="246"/>
      <c r="AU13" s="247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</row>
    <row r="14" spans="1:62" s="159" customFormat="1" ht="15.75" x14ac:dyDescent="0.25">
      <c r="A14" s="244"/>
      <c r="B14" s="272"/>
      <c r="C14" s="94" t="s">
        <v>32</v>
      </c>
      <c r="D14" s="95"/>
      <c r="E14" s="95"/>
      <c r="F14" s="96"/>
      <c r="G14" s="97"/>
      <c r="H14" s="98"/>
      <c r="I14" s="98"/>
      <c r="J14" s="98"/>
      <c r="K14" s="98"/>
      <c r="L14" s="98"/>
      <c r="M14" s="98"/>
      <c r="N14" s="266"/>
      <c r="O14" s="266"/>
      <c r="P14" s="134"/>
      <c r="Q14" s="134"/>
      <c r="R14" s="98"/>
      <c r="S14" s="98"/>
      <c r="T14" s="98"/>
      <c r="U14" s="304">
        <f>SUM(P14:T14)</f>
        <v>0</v>
      </c>
      <c r="V14" s="305"/>
      <c r="W14" s="135"/>
      <c r="X14" s="98"/>
      <c r="Y14" s="98"/>
      <c r="Z14" s="98"/>
      <c r="AA14" s="98"/>
      <c r="AB14" s="304">
        <f>SUM(W14:AA14)</f>
        <v>0</v>
      </c>
      <c r="AC14" s="305"/>
      <c r="AD14" s="135"/>
      <c r="AE14" s="98"/>
      <c r="AF14" s="98"/>
      <c r="AG14" s="98"/>
      <c r="AH14" s="98"/>
      <c r="AI14" s="304">
        <f>SUM(AD14:AH14)</f>
        <v>0</v>
      </c>
      <c r="AJ14" s="305"/>
      <c r="AK14" s="114"/>
      <c r="AL14" s="98"/>
      <c r="AM14" s="98"/>
      <c r="AN14" s="98"/>
      <c r="AO14" s="98"/>
      <c r="AP14" s="295">
        <f>SUM(AK14:AO14)</f>
        <v>0</v>
      </c>
      <c r="AQ14" s="296"/>
      <c r="AR14" s="158"/>
      <c r="AS14" s="245"/>
      <c r="AT14" s="246"/>
      <c r="AU14" s="247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</row>
    <row r="15" spans="1:62" s="159" customFormat="1" ht="15.75" x14ac:dyDescent="0.25">
      <c r="A15" s="244"/>
      <c r="B15" s="273"/>
      <c r="C15" s="99" t="s">
        <v>33</v>
      </c>
      <c r="D15" s="100"/>
      <c r="E15" s="100"/>
      <c r="F15" s="101"/>
      <c r="G15" s="102"/>
      <c r="H15" s="103"/>
      <c r="I15" s="103"/>
      <c r="J15" s="103"/>
      <c r="K15" s="103"/>
      <c r="L15" s="103"/>
      <c r="M15" s="103"/>
      <c r="N15" s="267"/>
      <c r="O15" s="267"/>
      <c r="P15" s="137"/>
      <c r="Q15" s="137"/>
      <c r="R15" s="103"/>
      <c r="S15" s="103"/>
      <c r="T15" s="103"/>
      <c r="U15" s="300">
        <f>SUM(P15:T15)</f>
        <v>0</v>
      </c>
      <c r="V15" s="301"/>
      <c r="W15" s="138"/>
      <c r="X15" s="103"/>
      <c r="Y15" s="103"/>
      <c r="Z15" s="103"/>
      <c r="AA15" s="103"/>
      <c r="AB15" s="300">
        <f>SUM(W15:AA15)</f>
        <v>0</v>
      </c>
      <c r="AC15" s="301"/>
      <c r="AD15" s="138"/>
      <c r="AE15" s="103"/>
      <c r="AF15" s="103"/>
      <c r="AG15" s="103"/>
      <c r="AH15" s="103"/>
      <c r="AI15" s="306">
        <f>SUM(AD15:AH15)</f>
        <v>0</v>
      </c>
      <c r="AJ15" s="307"/>
      <c r="AK15" s="115"/>
      <c r="AL15" s="103"/>
      <c r="AM15" s="103"/>
      <c r="AN15" s="103"/>
      <c r="AO15" s="103"/>
      <c r="AP15" s="297">
        <f>SUM(AK15:AO15)</f>
        <v>0</v>
      </c>
      <c r="AQ15" s="299"/>
      <c r="AR15" s="158"/>
      <c r="AS15" s="245"/>
      <c r="AT15" s="246"/>
      <c r="AU15" s="247"/>
      <c r="AV15" s="247"/>
      <c r="AW15" s="247"/>
      <c r="AX15" s="247"/>
      <c r="AY15" s="247"/>
      <c r="AZ15" s="247"/>
      <c r="BA15" s="247"/>
      <c r="BB15" s="247"/>
      <c r="BC15" s="247"/>
      <c r="BD15" s="247"/>
      <c r="BE15" s="247"/>
      <c r="BF15" s="247"/>
      <c r="BG15" s="247"/>
      <c r="BH15" s="247"/>
      <c r="BI15" s="247"/>
      <c r="BJ15" s="247"/>
    </row>
    <row r="16" spans="1:62" s="250" customFormat="1" ht="6" customHeight="1" x14ac:dyDescent="0.25">
      <c r="A16" s="248"/>
      <c r="B16" s="106"/>
      <c r="C16" s="106"/>
      <c r="D16" s="107"/>
      <c r="E16" s="107"/>
      <c r="F16" s="108"/>
      <c r="G16" s="109"/>
      <c r="H16" s="110"/>
      <c r="I16" s="110"/>
      <c r="J16" s="110"/>
      <c r="K16" s="110"/>
      <c r="L16" s="110"/>
      <c r="M16" s="110"/>
      <c r="N16" s="110"/>
      <c r="O16" s="257"/>
      <c r="P16" s="111"/>
      <c r="Q16" s="111"/>
      <c r="R16" s="110"/>
      <c r="S16" s="110"/>
      <c r="T16" s="110"/>
      <c r="U16" s="257"/>
      <c r="V16" s="111"/>
      <c r="W16" s="111"/>
      <c r="X16" s="110"/>
      <c r="Y16" s="110"/>
      <c r="Z16" s="110"/>
      <c r="AA16" s="110"/>
      <c r="AB16" s="257"/>
      <c r="AC16" s="111"/>
      <c r="AD16" s="111"/>
      <c r="AE16" s="110"/>
      <c r="AF16" s="110"/>
      <c r="AG16" s="110"/>
      <c r="AH16" s="110"/>
      <c r="AI16" s="257"/>
      <c r="AJ16" s="111"/>
      <c r="AK16" s="111"/>
      <c r="AL16" s="110"/>
      <c r="AM16" s="110"/>
      <c r="AN16" s="110"/>
      <c r="AO16" s="110"/>
      <c r="AP16" s="111"/>
      <c r="AQ16" s="110"/>
      <c r="AR16" s="246"/>
      <c r="AS16" s="245"/>
      <c r="AT16" s="246"/>
      <c r="AU16" s="249"/>
      <c r="AV16" s="249"/>
      <c r="AW16" s="249"/>
      <c r="AX16" s="249"/>
      <c r="AY16" s="249"/>
      <c r="AZ16" s="249"/>
      <c r="BA16" s="249"/>
      <c r="BB16" s="249"/>
      <c r="BC16" s="249"/>
      <c r="BD16" s="249"/>
      <c r="BE16" s="249"/>
      <c r="BF16" s="249"/>
      <c r="BG16" s="249"/>
      <c r="BH16" s="249"/>
      <c r="BI16" s="249"/>
      <c r="BJ16" s="249"/>
    </row>
    <row r="17" spans="1:63" s="159" customFormat="1" ht="15.75" x14ac:dyDescent="0.25">
      <c r="A17" s="244"/>
      <c r="B17" s="271" t="s">
        <v>37</v>
      </c>
      <c r="C17" s="89" t="s">
        <v>31</v>
      </c>
      <c r="D17" s="90"/>
      <c r="E17" s="90"/>
      <c r="F17" s="91"/>
      <c r="G17" s="92"/>
      <c r="H17" s="93"/>
      <c r="I17" s="93"/>
      <c r="J17" s="93"/>
      <c r="K17" s="93"/>
      <c r="L17" s="93"/>
      <c r="M17" s="93"/>
      <c r="N17" s="265"/>
      <c r="O17" s="265"/>
      <c r="P17" s="131"/>
      <c r="Q17" s="131"/>
      <c r="R17" s="93"/>
      <c r="S17" s="93"/>
      <c r="T17" s="93"/>
      <c r="U17" s="276">
        <f>SUM(P17:T17)</f>
        <v>0</v>
      </c>
      <c r="V17" s="277"/>
      <c r="W17" s="132"/>
      <c r="X17" s="93"/>
      <c r="Y17" s="93"/>
      <c r="Z17" s="93"/>
      <c r="AA17" s="93"/>
      <c r="AB17" s="276">
        <f>SUM(W17:AA17)</f>
        <v>0</v>
      </c>
      <c r="AC17" s="277"/>
      <c r="AD17" s="132"/>
      <c r="AE17" s="93"/>
      <c r="AF17" s="93"/>
      <c r="AG17" s="93"/>
      <c r="AH17" s="93"/>
      <c r="AI17" s="289">
        <f>SUM(AD17:AH17)</f>
        <v>0</v>
      </c>
      <c r="AJ17" s="290"/>
      <c r="AK17" s="113"/>
      <c r="AL17" s="93"/>
      <c r="AM17" s="93"/>
      <c r="AN17" s="93"/>
      <c r="AO17" s="93"/>
      <c r="AP17" s="293">
        <f>SUM(AK17:AO17)</f>
        <v>0</v>
      </c>
      <c r="AQ17" s="294"/>
      <c r="AR17" s="158"/>
      <c r="AS17" s="245"/>
      <c r="AT17" s="246"/>
      <c r="AU17" s="247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</row>
    <row r="18" spans="1:63" s="159" customFormat="1" ht="15.75" x14ac:dyDescent="0.25">
      <c r="A18" s="244"/>
      <c r="B18" s="272"/>
      <c r="C18" s="94" t="s">
        <v>32</v>
      </c>
      <c r="D18" s="95"/>
      <c r="E18" s="95"/>
      <c r="F18" s="96"/>
      <c r="G18" s="97"/>
      <c r="H18" s="98"/>
      <c r="I18" s="98"/>
      <c r="J18" s="98"/>
      <c r="K18" s="98"/>
      <c r="L18" s="98"/>
      <c r="M18" s="98"/>
      <c r="N18" s="266"/>
      <c r="O18" s="266"/>
      <c r="P18" s="134"/>
      <c r="Q18" s="134"/>
      <c r="R18" s="98"/>
      <c r="S18" s="98"/>
      <c r="T18" s="98"/>
      <c r="U18" s="304">
        <f>SUM(P18:T18)</f>
        <v>0</v>
      </c>
      <c r="V18" s="305"/>
      <c r="W18" s="135"/>
      <c r="X18" s="98"/>
      <c r="Y18" s="98"/>
      <c r="Z18" s="98"/>
      <c r="AA18" s="98"/>
      <c r="AB18" s="304">
        <f>SUM(W18:AA18)</f>
        <v>0</v>
      </c>
      <c r="AC18" s="305"/>
      <c r="AD18" s="135"/>
      <c r="AE18" s="98"/>
      <c r="AF18" s="98"/>
      <c r="AG18" s="98"/>
      <c r="AH18" s="98"/>
      <c r="AI18" s="304">
        <f>SUM(AD18:AH18)</f>
        <v>0</v>
      </c>
      <c r="AJ18" s="305"/>
      <c r="AK18" s="114"/>
      <c r="AL18" s="98"/>
      <c r="AM18" s="98"/>
      <c r="AN18" s="98"/>
      <c r="AO18" s="98"/>
      <c r="AP18" s="295">
        <f>SUM(AK18:AO18)</f>
        <v>0</v>
      </c>
      <c r="AQ18" s="296"/>
      <c r="AR18" s="158"/>
      <c r="AS18" s="245"/>
      <c r="AT18" s="246"/>
      <c r="AU18" s="247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</row>
    <row r="19" spans="1:63" s="159" customFormat="1" ht="15.75" x14ac:dyDescent="0.25">
      <c r="A19" s="244"/>
      <c r="B19" s="273"/>
      <c r="C19" s="99" t="s">
        <v>33</v>
      </c>
      <c r="D19" s="100"/>
      <c r="E19" s="100"/>
      <c r="F19" s="101"/>
      <c r="G19" s="102"/>
      <c r="H19" s="103"/>
      <c r="I19" s="103"/>
      <c r="J19" s="103"/>
      <c r="K19" s="103"/>
      <c r="L19" s="103"/>
      <c r="M19" s="103"/>
      <c r="N19" s="267"/>
      <c r="O19" s="267"/>
      <c r="P19" s="137"/>
      <c r="Q19" s="137"/>
      <c r="R19" s="103"/>
      <c r="S19" s="103"/>
      <c r="T19" s="103"/>
      <c r="U19" s="300">
        <f>SUM(P19:T19)</f>
        <v>0</v>
      </c>
      <c r="V19" s="301"/>
      <c r="W19" s="138"/>
      <c r="X19" s="103"/>
      <c r="Y19" s="103"/>
      <c r="Z19" s="103"/>
      <c r="AA19" s="103"/>
      <c r="AB19" s="300">
        <f>SUM(W19:AA19)</f>
        <v>0</v>
      </c>
      <c r="AC19" s="301"/>
      <c r="AD19" s="138"/>
      <c r="AE19" s="103"/>
      <c r="AF19" s="103"/>
      <c r="AG19" s="103"/>
      <c r="AH19" s="103"/>
      <c r="AI19" s="306">
        <f>SUM(AD19:AH19)</f>
        <v>0</v>
      </c>
      <c r="AJ19" s="307"/>
      <c r="AK19" s="115"/>
      <c r="AL19" s="103"/>
      <c r="AM19" s="103"/>
      <c r="AN19" s="103"/>
      <c r="AO19" s="103"/>
      <c r="AP19" s="297">
        <f>SUM(AK19:AO19)</f>
        <v>0</v>
      </c>
      <c r="AQ19" s="299"/>
      <c r="AR19" s="158"/>
      <c r="AS19" s="245"/>
      <c r="AT19" s="246"/>
      <c r="AU19" s="247"/>
      <c r="AV19" s="247"/>
      <c r="AW19" s="247"/>
      <c r="AX19" s="247"/>
      <c r="AY19" s="247"/>
      <c r="AZ19" s="247"/>
      <c r="BA19" s="247"/>
      <c r="BB19" s="247"/>
      <c r="BC19" s="247"/>
      <c r="BD19" s="247"/>
      <c r="BE19" s="247"/>
      <c r="BF19" s="247"/>
      <c r="BG19" s="247"/>
      <c r="BH19" s="247"/>
      <c r="BI19" s="247"/>
      <c r="BJ19" s="247"/>
    </row>
    <row r="20" spans="1:63" s="250" customFormat="1" ht="6" customHeight="1" x14ac:dyDescent="0.25">
      <c r="A20" s="248"/>
      <c r="B20" s="106"/>
      <c r="C20" s="106"/>
      <c r="D20" s="107"/>
      <c r="E20" s="107"/>
      <c r="F20" s="108"/>
      <c r="G20" s="109"/>
      <c r="H20" s="110"/>
      <c r="I20" s="110"/>
      <c r="J20" s="110"/>
      <c r="K20" s="110"/>
      <c r="L20" s="110"/>
      <c r="M20" s="110"/>
      <c r="N20" s="110"/>
      <c r="O20" s="257"/>
      <c r="P20" s="111"/>
      <c r="Q20" s="111"/>
      <c r="R20" s="110"/>
      <c r="S20" s="110"/>
      <c r="T20" s="110"/>
      <c r="U20" s="257"/>
      <c r="V20" s="111"/>
      <c r="W20" s="111"/>
      <c r="X20" s="110"/>
      <c r="Y20" s="110"/>
      <c r="Z20" s="110"/>
      <c r="AA20" s="110"/>
      <c r="AB20" s="257"/>
      <c r="AC20" s="111"/>
      <c r="AD20" s="111"/>
      <c r="AE20" s="110"/>
      <c r="AF20" s="110"/>
      <c r="AG20" s="110"/>
      <c r="AH20" s="110"/>
      <c r="AI20" s="257"/>
      <c r="AJ20" s="111"/>
      <c r="AK20" s="111"/>
      <c r="AL20" s="110"/>
      <c r="AM20" s="110"/>
      <c r="AN20" s="110"/>
      <c r="AO20" s="110"/>
      <c r="AP20" s="111"/>
      <c r="AQ20" s="110"/>
      <c r="AR20" s="246"/>
      <c r="AS20" s="245"/>
      <c r="AT20" s="246"/>
      <c r="AU20" s="249"/>
      <c r="AV20" s="249"/>
      <c r="AW20" s="249"/>
      <c r="AX20" s="249"/>
      <c r="AY20" s="249"/>
      <c r="AZ20" s="249"/>
      <c r="BA20" s="249"/>
      <c r="BB20" s="249"/>
      <c r="BC20" s="249"/>
      <c r="BD20" s="249"/>
      <c r="BE20" s="249"/>
      <c r="BF20" s="249"/>
      <c r="BG20" s="249"/>
      <c r="BH20" s="249"/>
      <c r="BI20" s="249"/>
      <c r="BJ20" s="249"/>
    </row>
    <row r="21" spans="1:63" s="159" customFormat="1" ht="15.75" x14ac:dyDescent="0.25">
      <c r="A21" s="244"/>
      <c r="B21" s="271" t="s">
        <v>38</v>
      </c>
      <c r="C21" s="89" t="s">
        <v>31</v>
      </c>
      <c r="D21" s="90"/>
      <c r="E21" s="90"/>
      <c r="F21" s="91"/>
      <c r="G21" s="92"/>
      <c r="H21" s="93"/>
      <c r="I21" s="93"/>
      <c r="J21" s="93"/>
      <c r="K21" s="93"/>
      <c r="L21" s="93"/>
      <c r="M21" s="93"/>
      <c r="N21" s="265"/>
      <c r="O21" s="265"/>
      <c r="P21" s="131"/>
      <c r="Q21" s="131"/>
      <c r="R21" s="93"/>
      <c r="S21" s="93"/>
      <c r="T21" s="93"/>
      <c r="U21" s="276">
        <f>SUM(P21:T21)</f>
        <v>0</v>
      </c>
      <c r="V21" s="277"/>
      <c r="W21" s="132"/>
      <c r="X21" s="93"/>
      <c r="Y21" s="93"/>
      <c r="Z21" s="93"/>
      <c r="AA21" s="93"/>
      <c r="AB21" s="276">
        <f>SUM(W21:AA21)</f>
        <v>0</v>
      </c>
      <c r="AC21" s="277"/>
      <c r="AD21" s="132"/>
      <c r="AE21" s="93"/>
      <c r="AF21" s="93"/>
      <c r="AG21" s="93"/>
      <c r="AH21" s="93"/>
      <c r="AI21" s="289">
        <f>SUM(AD21:AH21)</f>
        <v>0</v>
      </c>
      <c r="AJ21" s="290"/>
      <c r="AK21" s="113"/>
      <c r="AL21" s="93"/>
      <c r="AM21" s="93"/>
      <c r="AN21" s="93"/>
      <c r="AO21" s="93"/>
      <c r="AP21" s="293">
        <f>SUM(AK21:AO21)</f>
        <v>0</v>
      </c>
      <c r="AQ21" s="294"/>
      <c r="AR21" s="158"/>
      <c r="AS21" s="245"/>
      <c r="AT21" s="246"/>
      <c r="AU21" s="247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</row>
    <row r="22" spans="1:63" s="159" customFormat="1" ht="15.75" x14ac:dyDescent="0.25">
      <c r="A22" s="244"/>
      <c r="B22" s="272"/>
      <c r="C22" s="94" t="s">
        <v>32</v>
      </c>
      <c r="D22" s="95"/>
      <c r="E22" s="95"/>
      <c r="F22" s="96"/>
      <c r="G22" s="97"/>
      <c r="H22" s="98"/>
      <c r="I22" s="98"/>
      <c r="J22" s="98"/>
      <c r="K22" s="98"/>
      <c r="L22" s="98"/>
      <c r="M22" s="98"/>
      <c r="N22" s="266"/>
      <c r="O22" s="266"/>
      <c r="P22" s="134"/>
      <c r="Q22" s="134"/>
      <c r="R22" s="98"/>
      <c r="S22" s="98"/>
      <c r="T22" s="98"/>
      <c r="U22" s="304">
        <f>SUM(P22:T22)</f>
        <v>0</v>
      </c>
      <c r="V22" s="305"/>
      <c r="W22" s="135"/>
      <c r="X22" s="98"/>
      <c r="Y22" s="98"/>
      <c r="Z22" s="98"/>
      <c r="AA22" s="98"/>
      <c r="AB22" s="304">
        <f>SUM(W22:AA22)</f>
        <v>0</v>
      </c>
      <c r="AC22" s="305"/>
      <c r="AD22" s="135"/>
      <c r="AE22" s="98"/>
      <c r="AF22" s="98"/>
      <c r="AG22" s="98"/>
      <c r="AH22" s="98"/>
      <c r="AI22" s="304">
        <f>SUM(AD22:AH22)</f>
        <v>0</v>
      </c>
      <c r="AJ22" s="305"/>
      <c r="AK22" s="114"/>
      <c r="AL22" s="98"/>
      <c r="AM22" s="98"/>
      <c r="AN22" s="98"/>
      <c r="AO22" s="98"/>
      <c r="AP22" s="295">
        <f>SUM(AK22:AO22)</f>
        <v>0</v>
      </c>
      <c r="AQ22" s="296"/>
      <c r="AR22" s="158"/>
      <c r="AS22" s="245"/>
      <c r="AT22" s="246"/>
      <c r="AU22" s="247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</row>
    <row r="23" spans="1:63" s="159" customFormat="1" ht="15.75" x14ac:dyDescent="0.25">
      <c r="A23" s="244"/>
      <c r="B23" s="273"/>
      <c r="C23" s="99" t="s">
        <v>33</v>
      </c>
      <c r="D23" s="100"/>
      <c r="E23" s="100"/>
      <c r="F23" s="101"/>
      <c r="G23" s="102"/>
      <c r="H23" s="103"/>
      <c r="I23" s="103"/>
      <c r="J23" s="103"/>
      <c r="K23" s="103"/>
      <c r="L23" s="103"/>
      <c r="M23" s="103"/>
      <c r="N23" s="267"/>
      <c r="O23" s="267"/>
      <c r="P23" s="137"/>
      <c r="Q23" s="137"/>
      <c r="R23" s="103"/>
      <c r="S23" s="103"/>
      <c r="T23" s="103"/>
      <c r="U23" s="300">
        <f>SUM(P23:T23)</f>
        <v>0</v>
      </c>
      <c r="V23" s="301"/>
      <c r="W23" s="138"/>
      <c r="X23" s="103"/>
      <c r="Y23" s="103"/>
      <c r="Z23" s="103"/>
      <c r="AA23" s="103"/>
      <c r="AB23" s="300">
        <f>SUM(W23:AA23)</f>
        <v>0</v>
      </c>
      <c r="AC23" s="301"/>
      <c r="AD23" s="138"/>
      <c r="AE23" s="103"/>
      <c r="AF23" s="103"/>
      <c r="AG23" s="103"/>
      <c r="AH23" s="103"/>
      <c r="AI23" s="306">
        <f>SUM(AD23:AH23)</f>
        <v>0</v>
      </c>
      <c r="AJ23" s="307"/>
      <c r="AK23" s="115"/>
      <c r="AL23" s="103"/>
      <c r="AM23" s="103"/>
      <c r="AN23" s="103"/>
      <c r="AO23" s="103"/>
      <c r="AP23" s="297">
        <f>SUM(AK23:AO23)</f>
        <v>0</v>
      </c>
      <c r="AQ23" s="299"/>
      <c r="AR23" s="158"/>
      <c r="AS23" s="245"/>
      <c r="AT23" s="246"/>
      <c r="AU23" s="247"/>
      <c r="AV23" s="247"/>
      <c r="AW23" s="247"/>
      <c r="AX23" s="247"/>
      <c r="AY23" s="247"/>
      <c r="AZ23" s="247"/>
      <c r="BA23" s="247"/>
      <c r="BB23" s="247"/>
      <c r="BC23" s="247"/>
      <c r="BD23" s="247"/>
      <c r="BE23" s="247"/>
      <c r="BF23" s="247"/>
      <c r="BG23" s="247"/>
      <c r="BH23" s="247"/>
      <c r="BI23" s="247"/>
      <c r="BJ23" s="247"/>
    </row>
    <row r="24" spans="1:63" s="250" customFormat="1" ht="6" customHeight="1" x14ac:dyDescent="0.25">
      <c r="A24" s="248"/>
      <c r="B24" s="106"/>
      <c r="C24" s="106"/>
      <c r="D24" s="107"/>
      <c r="E24" s="107"/>
      <c r="F24" s="108"/>
      <c r="G24" s="109"/>
      <c r="H24" s="110"/>
      <c r="I24" s="110"/>
      <c r="J24" s="110"/>
      <c r="K24" s="110"/>
      <c r="L24" s="110"/>
      <c r="M24" s="110"/>
      <c r="N24" s="110"/>
      <c r="O24" s="257"/>
      <c r="P24" s="111"/>
      <c r="Q24" s="111"/>
      <c r="R24" s="110"/>
      <c r="S24" s="110"/>
      <c r="T24" s="110"/>
      <c r="U24" s="257"/>
      <c r="V24" s="111"/>
      <c r="W24" s="111"/>
      <c r="X24" s="110"/>
      <c r="Y24" s="110"/>
      <c r="Z24" s="110"/>
      <c r="AA24" s="110"/>
      <c r="AB24" s="257"/>
      <c r="AC24" s="111"/>
      <c r="AD24" s="111"/>
      <c r="AE24" s="110"/>
      <c r="AF24" s="110"/>
      <c r="AG24" s="110"/>
      <c r="AH24" s="110"/>
      <c r="AI24" s="257"/>
      <c r="AJ24" s="111"/>
      <c r="AK24" s="111"/>
      <c r="AL24" s="110"/>
      <c r="AM24" s="110"/>
      <c r="AN24" s="110"/>
      <c r="AO24" s="110"/>
      <c r="AP24" s="111"/>
      <c r="AQ24" s="110"/>
      <c r="AR24" s="246"/>
      <c r="AS24" s="245"/>
      <c r="AT24" s="246"/>
      <c r="AU24" s="249"/>
      <c r="AV24" s="249"/>
      <c r="AW24" s="249"/>
      <c r="AX24" s="249"/>
      <c r="AY24" s="249"/>
      <c r="AZ24" s="249"/>
      <c r="BA24" s="249"/>
      <c r="BB24" s="249"/>
      <c r="BC24" s="249"/>
      <c r="BD24" s="249"/>
      <c r="BE24" s="249"/>
      <c r="BF24" s="249"/>
      <c r="BG24" s="249"/>
      <c r="BH24" s="249"/>
      <c r="BI24" s="249"/>
      <c r="BJ24" s="249"/>
    </row>
    <row r="25" spans="1:63" s="159" customFormat="1" ht="15.75" x14ac:dyDescent="0.25">
      <c r="A25" s="251"/>
      <c r="B25" s="271" t="s">
        <v>39</v>
      </c>
      <c r="C25" s="89" t="s">
        <v>31</v>
      </c>
      <c r="D25" s="90"/>
      <c r="E25" s="90"/>
      <c r="F25" s="91"/>
      <c r="G25" s="92"/>
      <c r="H25" s="93"/>
      <c r="I25" s="93"/>
      <c r="J25" s="93"/>
      <c r="K25" s="93"/>
      <c r="L25" s="93"/>
      <c r="M25" s="93"/>
      <c r="N25" s="265"/>
      <c r="O25" s="265"/>
      <c r="P25" s="131"/>
      <c r="Q25" s="131"/>
      <c r="R25" s="93"/>
      <c r="S25" s="93"/>
      <c r="T25" s="93"/>
      <c r="U25" s="276">
        <f>SUM(P25:T25)</f>
        <v>0</v>
      </c>
      <c r="V25" s="277"/>
      <c r="W25" s="132"/>
      <c r="X25" s="93"/>
      <c r="Y25" s="93"/>
      <c r="Z25" s="93"/>
      <c r="AA25" s="93"/>
      <c r="AB25" s="276">
        <f>SUM(W25:AA25)</f>
        <v>0</v>
      </c>
      <c r="AC25" s="277"/>
      <c r="AD25" s="132"/>
      <c r="AE25" s="93"/>
      <c r="AF25" s="93"/>
      <c r="AG25" s="93"/>
      <c r="AH25" s="93"/>
      <c r="AI25" s="289">
        <f>SUM(AD25:AH25)</f>
        <v>0</v>
      </c>
      <c r="AJ25" s="290"/>
      <c r="AK25" s="113"/>
      <c r="AL25" s="93"/>
      <c r="AM25" s="93"/>
      <c r="AN25" s="93"/>
      <c r="AO25" s="93"/>
      <c r="AP25" s="293">
        <f>SUM(AK25:AO25)</f>
        <v>0</v>
      </c>
      <c r="AQ25" s="302"/>
      <c r="AR25" s="158"/>
      <c r="AS25" s="245"/>
      <c r="AT25" s="246"/>
      <c r="AU25" s="247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</row>
    <row r="26" spans="1:63" s="159" customFormat="1" ht="15.75" x14ac:dyDescent="0.25">
      <c r="A26" s="244"/>
      <c r="B26" s="272"/>
      <c r="C26" s="94" t="s">
        <v>32</v>
      </c>
      <c r="D26" s="95"/>
      <c r="E26" s="95"/>
      <c r="F26" s="96"/>
      <c r="G26" s="97"/>
      <c r="H26" s="98"/>
      <c r="I26" s="98"/>
      <c r="J26" s="98"/>
      <c r="K26" s="98"/>
      <c r="L26" s="98"/>
      <c r="M26" s="98"/>
      <c r="N26" s="266"/>
      <c r="O26" s="266"/>
      <c r="P26" s="134"/>
      <c r="Q26" s="134"/>
      <c r="R26" s="98"/>
      <c r="S26" s="98"/>
      <c r="T26" s="98"/>
      <c r="U26" s="304">
        <f>SUM(P26:T26)</f>
        <v>0</v>
      </c>
      <c r="V26" s="305"/>
      <c r="W26" s="135"/>
      <c r="X26" s="98"/>
      <c r="Y26" s="98"/>
      <c r="Z26" s="98"/>
      <c r="AA26" s="98"/>
      <c r="AB26" s="304">
        <f>SUM(W26:AA26)</f>
        <v>0</v>
      </c>
      <c r="AC26" s="305"/>
      <c r="AD26" s="135"/>
      <c r="AE26" s="98"/>
      <c r="AF26" s="98"/>
      <c r="AG26" s="98"/>
      <c r="AH26" s="98"/>
      <c r="AI26" s="304">
        <f>SUM(AD26:AH26)</f>
        <v>0</v>
      </c>
      <c r="AJ26" s="305"/>
      <c r="AK26" s="114"/>
      <c r="AL26" s="98"/>
      <c r="AM26" s="98"/>
      <c r="AN26" s="98"/>
      <c r="AO26" s="98"/>
      <c r="AP26" s="295">
        <f>SUM(AK26:AO26)</f>
        <v>0</v>
      </c>
      <c r="AQ26" s="303"/>
      <c r="AR26" s="158"/>
      <c r="AS26" s="245"/>
      <c r="AT26" s="246"/>
      <c r="AU26" s="247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</row>
    <row r="27" spans="1:63" s="159" customFormat="1" ht="15.75" x14ac:dyDescent="0.25">
      <c r="A27" s="252"/>
      <c r="B27" s="273"/>
      <c r="C27" s="99" t="s">
        <v>33</v>
      </c>
      <c r="D27" s="100"/>
      <c r="E27" s="100"/>
      <c r="F27" s="101"/>
      <c r="G27" s="102"/>
      <c r="H27" s="103"/>
      <c r="I27" s="103"/>
      <c r="J27" s="103"/>
      <c r="K27" s="103"/>
      <c r="L27" s="103"/>
      <c r="M27" s="103"/>
      <c r="N27" s="267"/>
      <c r="O27" s="267"/>
      <c r="P27" s="137"/>
      <c r="Q27" s="137"/>
      <c r="R27" s="103"/>
      <c r="S27" s="103"/>
      <c r="T27" s="103"/>
      <c r="U27" s="300">
        <f>SUM(P27:T27)</f>
        <v>0</v>
      </c>
      <c r="V27" s="301"/>
      <c r="W27" s="138"/>
      <c r="X27" s="103"/>
      <c r="Y27" s="103"/>
      <c r="Z27" s="103"/>
      <c r="AA27" s="103"/>
      <c r="AB27" s="300">
        <f>SUM(W27:AA27)</f>
        <v>0</v>
      </c>
      <c r="AC27" s="301"/>
      <c r="AD27" s="138"/>
      <c r="AE27" s="103"/>
      <c r="AF27" s="103"/>
      <c r="AG27" s="103"/>
      <c r="AH27" s="103"/>
      <c r="AI27" s="306">
        <f>SUM(AD27:AH27)</f>
        <v>0</v>
      </c>
      <c r="AJ27" s="307"/>
      <c r="AK27" s="115"/>
      <c r="AL27" s="103"/>
      <c r="AM27" s="103"/>
      <c r="AN27" s="103"/>
      <c r="AO27" s="103"/>
      <c r="AP27" s="297">
        <f>SUM(AK27:AO27)</f>
        <v>0</v>
      </c>
      <c r="AQ27" s="298"/>
      <c r="AR27" s="158"/>
      <c r="AS27" s="245"/>
      <c r="AT27" s="246"/>
      <c r="AU27" s="247"/>
      <c r="AV27" s="247"/>
      <c r="AW27" s="247"/>
      <c r="AX27" s="247"/>
      <c r="AY27" s="247"/>
      <c r="AZ27" s="247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</row>
    <row r="28" spans="1:63" s="159" customFormat="1" ht="15.75" x14ac:dyDescent="0.25">
      <c r="A28" s="248"/>
      <c r="B28" s="253"/>
      <c r="C28" s="165"/>
      <c r="D28" s="166"/>
      <c r="E28" s="166"/>
      <c r="F28" s="167"/>
      <c r="G28" s="168"/>
      <c r="H28" s="169"/>
      <c r="I28" s="169"/>
      <c r="J28" s="169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70"/>
      <c r="W28" s="169"/>
      <c r="X28" s="169"/>
      <c r="Y28" s="169"/>
      <c r="Z28" s="169"/>
      <c r="AA28" s="169"/>
      <c r="AB28" s="169"/>
      <c r="AC28" s="171"/>
      <c r="AD28" s="169"/>
      <c r="AE28" s="169"/>
      <c r="AF28" s="169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59" customFormat="1" ht="15.75" x14ac:dyDescent="0.25">
      <c r="A29" s="248"/>
      <c r="B29" s="255"/>
      <c r="C29" s="129"/>
      <c r="D29" s="107"/>
      <c r="E29" s="107"/>
      <c r="F29" s="108"/>
      <c r="G29" s="109"/>
      <c r="H29" s="110"/>
      <c r="I29" s="110"/>
      <c r="J29" s="110"/>
      <c r="K29" s="110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28"/>
      <c r="W29" s="110"/>
      <c r="X29" s="110"/>
      <c r="Y29" s="110"/>
      <c r="Z29" s="110"/>
      <c r="AA29" s="110"/>
      <c r="AB29" s="110"/>
      <c r="AC29" s="130"/>
      <c r="AD29" s="110"/>
      <c r="AE29" s="110"/>
      <c r="AF29" s="110"/>
      <c r="AG29" s="110"/>
      <c r="AH29" s="110"/>
      <c r="AI29" s="110"/>
      <c r="AJ29" s="130"/>
      <c r="AK29" s="110"/>
      <c r="AL29" s="110"/>
      <c r="AM29" s="110"/>
      <c r="AN29" s="110"/>
      <c r="AO29" s="110"/>
      <c r="AP29" s="130"/>
      <c r="AQ29" s="130"/>
      <c r="AR29" s="110"/>
      <c r="AS29" s="110"/>
      <c r="AT29" s="110"/>
      <c r="AU29" s="110"/>
      <c r="AV29" s="110"/>
      <c r="AW29" s="110"/>
      <c r="AX29" s="247"/>
      <c r="AY29" s="254"/>
      <c r="AZ29" s="249"/>
      <c r="BA29" s="247"/>
      <c r="BB29" s="247"/>
      <c r="BC29" s="247"/>
      <c r="BD29" s="247"/>
      <c r="BE29" s="247"/>
      <c r="BF29" s="247"/>
      <c r="BG29" s="247"/>
      <c r="BH29" s="247"/>
      <c r="BI29" s="247"/>
      <c r="BJ29" s="247"/>
      <c r="BK29" s="247"/>
    </row>
    <row r="30" spans="1:63" s="163" customFormat="1" ht="15" x14ac:dyDescent="0.25">
      <c r="A30" s="160"/>
      <c r="B30" s="274" t="s">
        <v>41</v>
      </c>
      <c r="C30" s="274"/>
      <c r="D30" s="161"/>
      <c r="E30" s="161"/>
      <c r="F30" s="160"/>
      <c r="G30" s="162"/>
      <c r="N30" s="313" t="s">
        <v>42</v>
      </c>
      <c r="O30" s="313"/>
      <c r="P30" s="313"/>
      <c r="R30" s="312">
        <f>SUM(O9,U9,AB9,AI9,AP9,O13,U13,AB13,AI13,AP13,O17,U17,AB17,AI17,AP17,O21,U21,AB21,AI21,AP21,O25,U25,AB25,AI25,AP25)</f>
        <v>0</v>
      </c>
      <c r="S30" s="312"/>
      <c r="T30" s="312"/>
      <c r="V30" s="172"/>
      <c r="X30" s="313" t="s">
        <v>32</v>
      </c>
      <c r="Y30" s="313"/>
      <c r="AA30" s="312">
        <f>SUM(O10,U10,AB10,AI10,AP10,O14,U14,AB14,AI14,AP14,O18,U18,AB18,AI18,AP18,O22,U22,AB22,AI22,AP22,O26,U26,AB26,AI26,AP26)</f>
        <v>0</v>
      </c>
      <c r="AB30" s="312"/>
      <c r="AC30" s="312"/>
      <c r="AG30" s="313" t="s">
        <v>43</v>
      </c>
      <c r="AH30" s="313"/>
      <c r="AJ30" s="312">
        <f>SUM(O11,U11,AB11,AI11,AP11,O15,U15,AB15,AI15,AP15,O19,U19,AB19,AI19,AP19,O23,U23,AB23,AI23,AP23,O27,U27,AB27,AI27,AP27)</f>
        <v>0</v>
      </c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63" customFormat="1" ht="15" x14ac:dyDescent="0.25">
      <c r="A31" s="160"/>
      <c r="B31" s="275"/>
      <c r="C31" s="275"/>
      <c r="D31" s="161"/>
      <c r="E31" s="161"/>
      <c r="F31" s="160"/>
      <c r="G31" s="162"/>
      <c r="N31" s="313"/>
      <c r="O31" s="313"/>
      <c r="P31" s="313"/>
      <c r="R31" s="312"/>
      <c r="S31" s="312"/>
      <c r="T31" s="312"/>
      <c r="U31" s="173"/>
      <c r="V31" s="173"/>
      <c r="X31" s="313"/>
      <c r="Y31" s="313"/>
      <c r="AA31" s="312"/>
      <c r="AB31" s="312"/>
      <c r="AC31" s="312"/>
      <c r="AG31" s="313"/>
      <c r="AH31" s="313"/>
      <c r="AJ31" s="312"/>
      <c r="AK31" s="312"/>
      <c r="AL31" s="312"/>
      <c r="AX31" s="186"/>
      <c r="AY31" s="186"/>
      <c r="AZ31" s="186"/>
      <c r="BA31" s="186"/>
      <c r="BB31" s="186"/>
      <c r="BC31" s="186"/>
      <c r="BD31" s="186"/>
      <c r="BE31" s="186"/>
      <c r="BF31" s="186"/>
      <c r="BG31" s="186"/>
      <c r="BH31" s="186"/>
      <c r="BI31" s="186"/>
      <c r="BJ31" s="186"/>
      <c r="BK31" s="186"/>
    </row>
    <row r="32" spans="1:63" s="159" customFormat="1" ht="14.25" x14ac:dyDescent="0.2">
      <c r="A32" s="153"/>
      <c r="B32" s="256"/>
      <c r="C32" s="256"/>
      <c r="D32" s="154"/>
      <c r="E32" s="154"/>
      <c r="F32" s="155"/>
      <c r="G32" s="156"/>
      <c r="H32" s="157"/>
      <c r="I32" s="157"/>
      <c r="J32" s="157"/>
      <c r="K32" s="157"/>
      <c r="L32" s="157"/>
      <c r="M32" s="157"/>
      <c r="N32" s="157"/>
      <c r="O32" s="157"/>
      <c r="P32" s="157"/>
      <c r="Q32" s="157"/>
      <c r="R32" s="157"/>
      <c r="S32" s="157"/>
      <c r="T32" s="157"/>
      <c r="U32" s="157"/>
      <c r="V32" s="157"/>
      <c r="W32" s="157"/>
      <c r="X32" s="157"/>
      <c r="Y32" s="157"/>
      <c r="Z32" s="157"/>
      <c r="AA32" s="157"/>
      <c r="AB32" s="157"/>
      <c r="AC32" s="157"/>
      <c r="AD32" s="157"/>
      <c r="AE32" s="157"/>
      <c r="AF32" s="157"/>
      <c r="AG32" s="157"/>
      <c r="AH32" s="157"/>
      <c r="AI32" s="157"/>
      <c r="AJ32" s="157"/>
      <c r="AK32" s="157"/>
      <c r="AL32" s="157"/>
      <c r="AM32" s="157"/>
      <c r="AN32" s="157"/>
      <c r="AO32" s="157"/>
      <c r="AP32" s="157"/>
      <c r="AQ32" s="157"/>
      <c r="AR32" s="157"/>
      <c r="AS32" s="157"/>
      <c r="AT32" s="157"/>
      <c r="AU32" s="157"/>
      <c r="AV32" s="157"/>
      <c r="AW32" s="157"/>
      <c r="AX32" s="247"/>
      <c r="AY32" s="247"/>
      <c r="AZ32" s="247"/>
      <c r="BA32" s="247"/>
      <c r="BB32" s="247"/>
      <c r="BC32" s="247"/>
      <c r="BD32" s="247"/>
      <c r="BE32" s="247"/>
      <c r="BF32" s="247"/>
      <c r="BG32" s="247"/>
      <c r="BH32" s="247"/>
      <c r="BI32" s="247"/>
      <c r="BJ32" s="247"/>
      <c r="BK32" s="247"/>
    </row>
  </sheetData>
  <sheetProtection formatCells="0" formatColumns="0" formatRows="0" insertHyperlinks="0" deleteRows="0" sort="0" autoFilter="0"/>
  <customSheetViews>
    <customSheetView guid="{362D50B7-33B7-4EFC-A58C-F34EA5393DBC}" scale="85" showGridLines="0" showRowCol="0" fitToPage="1" showAutoFilter="1" hiddenColumns="1">
      <pane ySplit="6" topLeftCell="A7" activePane="bottomLeft" state="frozenSplit"/>
      <selection pane="bottomLeft" activeCell="M1" sqref="M1:R1"/>
      <pageMargins left="0.59055118110236227" right="0.59055118110236227" top="0.47244094488188981" bottom="0.78740157480314965" header="0.27559055118110237" footer="0.27559055118110237"/>
      <printOptions horizontalCentered="1"/>
      <pageSetup paperSize="9" scale="70" fitToHeight="100" orientation="landscape" verticalDpi="300" r:id="rId1"/>
      <headerFooter alignWithMargins="0">
        <oddFooter>&amp;L&amp;F&amp;C&amp;N&amp;R&amp;D &amp;T</oddFooter>
      </headerFooter>
      <autoFilter ref="B6:E120"/>
    </customSheetView>
    <customSheetView guid="{EB37BC58-7C8F-4B52-897D-04943C19F4A6}" scale="75" fitToPage="1" showAutoFilter="1" showRuler="0">
      <pane xSplit="11" ySplit="6" topLeftCell="L210" activePane="bottomRight" state="frozenSplit"/>
      <selection pane="bottomRight" activeCell="G210" sqref="G210"/>
      <pageMargins left="0.42" right="0.11811023622047245" top="0.39370078740157483" bottom="0.39370078740157483" header="0.51181102362204722" footer="0.27559055118110237"/>
      <pageSetup paperSize="9" scale="48" fitToHeight="50" orientation="landscape" verticalDpi="300" r:id="rId2"/>
      <headerFooter alignWithMargins="0"/>
      <autoFilter ref="B1:F1"/>
    </customSheetView>
  </customSheetViews>
  <mergeCells count="85">
    <mergeCell ref="AC2:AF2"/>
    <mergeCell ref="S2:AB2"/>
    <mergeCell ref="AJ30:AL31"/>
    <mergeCell ref="N30:P31"/>
    <mergeCell ref="R30:T31"/>
    <mergeCell ref="X30:Y31"/>
    <mergeCell ref="AA30:AC31"/>
    <mergeCell ref="AG30:AH31"/>
    <mergeCell ref="U21:V21"/>
    <mergeCell ref="AB21:AC21"/>
    <mergeCell ref="AI21:AJ21"/>
    <mergeCell ref="U25:V25"/>
    <mergeCell ref="AB25:AC25"/>
    <mergeCell ref="AI25:AJ25"/>
    <mergeCell ref="U8:V8"/>
    <mergeCell ref="AB8:AC8"/>
    <mergeCell ref="AI8:AJ8"/>
    <mergeCell ref="U13:V13"/>
    <mergeCell ref="AB13:AC13"/>
    <mergeCell ref="AI13:AJ13"/>
    <mergeCell ref="U17:V17"/>
    <mergeCell ref="AB17:AC17"/>
    <mergeCell ref="AI17:AJ17"/>
    <mergeCell ref="U14:V14"/>
    <mergeCell ref="AB14:AC14"/>
    <mergeCell ref="AI14:AJ14"/>
    <mergeCell ref="U15:V15"/>
    <mergeCell ref="AB15:AC15"/>
    <mergeCell ref="AI15:AJ15"/>
    <mergeCell ref="U10:V10"/>
    <mergeCell ref="AB10:AC10"/>
    <mergeCell ref="AI10:AJ10"/>
    <mergeCell ref="AB26:AC26"/>
    <mergeCell ref="AI26:AJ26"/>
    <mergeCell ref="U27:V27"/>
    <mergeCell ref="AB27:AC27"/>
    <mergeCell ref="AI27:AJ27"/>
    <mergeCell ref="AB22:AC22"/>
    <mergeCell ref="AI22:AJ22"/>
    <mergeCell ref="U23:V23"/>
    <mergeCell ref="AB23:AC23"/>
    <mergeCell ref="AI23:AJ23"/>
    <mergeCell ref="AB18:AC18"/>
    <mergeCell ref="AI18:AJ18"/>
    <mergeCell ref="U19:V19"/>
    <mergeCell ref="AB19:AC19"/>
    <mergeCell ref="AI19:AJ19"/>
    <mergeCell ref="AI11:AJ11"/>
    <mergeCell ref="AP25:AQ25"/>
    <mergeCell ref="AP26:AQ26"/>
    <mergeCell ref="AP13:AQ13"/>
    <mergeCell ref="AP14:AQ14"/>
    <mergeCell ref="AP15:AQ15"/>
    <mergeCell ref="AP11:AQ11"/>
    <mergeCell ref="AP27:AQ27"/>
    <mergeCell ref="AP21:AQ21"/>
    <mergeCell ref="AP22:AQ22"/>
    <mergeCell ref="AP23:AQ23"/>
    <mergeCell ref="AP17:AQ17"/>
    <mergeCell ref="AP18:AQ18"/>
    <mergeCell ref="AP19:AQ19"/>
    <mergeCell ref="AK3:AQ3"/>
    <mergeCell ref="B9:B11"/>
    <mergeCell ref="B13:B15"/>
    <mergeCell ref="AS5:AW5"/>
    <mergeCell ref="M5:AR5"/>
    <mergeCell ref="H5:L5"/>
    <mergeCell ref="G5:G7"/>
    <mergeCell ref="F5:F7"/>
    <mergeCell ref="D5:E5"/>
    <mergeCell ref="AB9:AC9"/>
    <mergeCell ref="AI9:AJ9"/>
    <mergeCell ref="AP8:AQ8"/>
    <mergeCell ref="AP9:AQ9"/>
    <mergeCell ref="AP10:AQ10"/>
    <mergeCell ref="U11:V11"/>
    <mergeCell ref="AB11:AC11"/>
    <mergeCell ref="B17:B19"/>
    <mergeCell ref="B21:B23"/>
    <mergeCell ref="B25:B27"/>
    <mergeCell ref="B30:C31"/>
    <mergeCell ref="U9:V9"/>
    <mergeCell ref="U18:V18"/>
    <mergeCell ref="U22:V22"/>
    <mergeCell ref="U26:V26"/>
  </mergeCells>
  <phoneticPr fontId="2" type="noConversion"/>
  <conditionalFormatting sqref="R8:T11 R24:U24 R16:U16 R20:U20 R12:U12 R13:T15 R25:T27 R17:T19 R21:T23">
    <cfRule type="cellIs" dxfId="2364" priority="416" stopIfTrue="1" operator="equal">
      <formula>"C"</formula>
    </cfRule>
    <cfRule type="cellIs" dxfId="2363" priority="417" stopIfTrue="1" operator="equal">
      <formula>"a"</formula>
    </cfRule>
    <cfRule type="cellIs" dxfId="2362" priority="418" stopIfTrue="1" operator="equal">
      <formula>"V"</formula>
    </cfRule>
  </conditionalFormatting>
  <conditionalFormatting sqref="H7:AW27">
    <cfRule type="expression" dxfId="2361" priority="734" stopIfTrue="1">
      <formula>IF(OR(H$7="S",H$7="d",H$7="f"),TRUE,"")</formula>
    </cfRule>
  </conditionalFormatting>
  <conditionalFormatting sqref="AP14">
    <cfRule type="cellIs" dxfId="2360" priority="43" stopIfTrue="1" operator="equal">
      <formula>"C"</formula>
    </cfRule>
    <cfRule type="cellIs" dxfId="2359" priority="44" stopIfTrue="1" operator="equal">
      <formula>"a"</formula>
    </cfRule>
    <cfRule type="cellIs" dxfId="2358" priority="45" stopIfTrue="1" operator="equal">
      <formula>"V"</formula>
    </cfRule>
  </conditionalFormatting>
  <conditionalFormatting sqref="AP15">
    <cfRule type="cellIs" dxfId="2357" priority="40" stopIfTrue="1" operator="equal">
      <formula>"C"</formula>
    </cfRule>
    <cfRule type="cellIs" dxfId="2356" priority="41" stopIfTrue="1" operator="equal">
      <formula>"a"</formula>
    </cfRule>
    <cfRule type="cellIs" dxfId="2355" priority="42" stopIfTrue="1" operator="equal">
      <formula>"V"</formula>
    </cfRule>
  </conditionalFormatting>
  <conditionalFormatting sqref="AP17">
    <cfRule type="cellIs" dxfId="2354" priority="37" stopIfTrue="1" operator="equal">
      <formula>"C"</formula>
    </cfRule>
    <cfRule type="cellIs" dxfId="2353" priority="38" stopIfTrue="1" operator="equal">
      <formula>"a"</formula>
    </cfRule>
    <cfRule type="cellIs" dxfId="2352" priority="39" stopIfTrue="1" operator="equal">
      <formula>"V"</formula>
    </cfRule>
  </conditionalFormatting>
  <conditionalFormatting sqref="AL24:AO24">
    <cfRule type="cellIs" dxfId="2351" priority="91" stopIfTrue="1" operator="equal">
      <formula>"C"</formula>
    </cfRule>
    <cfRule type="cellIs" dxfId="2350" priority="92" stopIfTrue="1" operator="equal">
      <formula>"a"</formula>
    </cfRule>
    <cfRule type="cellIs" dxfId="2349" priority="93" stopIfTrue="1" operator="equal">
      <formula>"V"</formula>
    </cfRule>
  </conditionalFormatting>
  <conditionalFormatting sqref="AL13:AO15">
    <cfRule type="cellIs" dxfId="2348" priority="79" stopIfTrue="1" operator="equal">
      <formula>"C"</formula>
    </cfRule>
    <cfRule type="cellIs" dxfId="2347" priority="80" stopIfTrue="1" operator="equal">
      <formula>"a"</formula>
    </cfRule>
    <cfRule type="cellIs" dxfId="2346" priority="81" stopIfTrue="1" operator="equal">
      <formula>"V"</formula>
    </cfRule>
  </conditionalFormatting>
  <conditionalFormatting sqref="AI8">
    <cfRule type="cellIs" dxfId="2345" priority="67" stopIfTrue="1" operator="equal">
      <formula>"C"</formula>
    </cfRule>
    <cfRule type="cellIs" dxfId="2344" priority="68" stopIfTrue="1" operator="equal">
      <formula>"a"</formula>
    </cfRule>
    <cfRule type="cellIs" dxfId="2343" priority="69" stopIfTrue="1" operator="equal">
      <formula>"V"</formula>
    </cfRule>
  </conditionalFormatting>
  <conditionalFormatting sqref="U9">
    <cfRule type="cellIs" dxfId="2342" priority="64" stopIfTrue="1" operator="equal">
      <formula>"C"</formula>
    </cfRule>
    <cfRule type="cellIs" dxfId="2341" priority="65" stopIfTrue="1" operator="equal">
      <formula>"a"</formula>
    </cfRule>
    <cfRule type="cellIs" dxfId="2340" priority="66" stopIfTrue="1" operator="equal">
      <formula>"V"</formula>
    </cfRule>
  </conditionalFormatting>
  <conditionalFormatting sqref="AB9">
    <cfRule type="cellIs" dxfId="2339" priority="61" stopIfTrue="1" operator="equal">
      <formula>"C"</formula>
    </cfRule>
    <cfRule type="cellIs" dxfId="2338" priority="62" stopIfTrue="1" operator="equal">
      <formula>"a"</formula>
    </cfRule>
    <cfRule type="cellIs" dxfId="2337" priority="63" stopIfTrue="1" operator="equal">
      <formula>"V"</formula>
    </cfRule>
  </conditionalFormatting>
  <conditionalFormatting sqref="AP8">
    <cfRule type="cellIs" dxfId="2336" priority="58" stopIfTrue="1" operator="equal">
      <formula>"C"</formula>
    </cfRule>
    <cfRule type="cellIs" dxfId="2335" priority="59" stopIfTrue="1" operator="equal">
      <formula>"a"</formula>
    </cfRule>
    <cfRule type="cellIs" dxfId="2334" priority="60" stopIfTrue="1" operator="equal">
      <formula>"V"</formula>
    </cfRule>
  </conditionalFormatting>
  <conditionalFormatting sqref="AP9">
    <cfRule type="cellIs" dxfId="2333" priority="55" stopIfTrue="1" operator="equal">
      <formula>"C"</formula>
    </cfRule>
    <cfRule type="cellIs" dxfId="2332" priority="56" stopIfTrue="1" operator="equal">
      <formula>"a"</formula>
    </cfRule>
    <cfRule type="cellIs" dxfId="2331" priority="57" stopIfTrue="1" operator="equal">
      <formula>"V"</formula>
    </cfRule>
  </conditionalFormatting>
  <conditionalFormatting sqref="AP10">
    <cfRule type="cellIs" dxfId="2330" priority="52" stopIfTrue="1" operator="equal">
      <formula>"C"</formula>
    </cfRule>
    <cfRule type="cellIs" dxfId="2329" priority="53" stopIfTrue="1" operator="equal">
      <formula>"a"</formula>
    </cfRule>
    <cfRule type="cellIs" dxfId="2328" priority="54" stopIfTrue="1" operator="equal">
      <formula>"V"</formula>
    </cfRule>
  </conditionalFormatting>
  <conditionalFormatting sqref="AP11">
    <cfRule type="cellIs" dxfId="2327" priority="49" stopIfTrue="1" operator="equal">
      <formula>"C"</formula>
    </cfRule>
    <cfRule type="cellIs" dxfId="2326" priority="50" stopIfTrue="1" operator="equal">
      <formula>"a"</formula>
    </cfRule>
    <cfRule type="cellIs" dxfId="2325" priority="51" stopIfTrue="1" operator="equal">
      <formula>"V"</formula>
    </cfRule>
  </conditionalFormatting>
  <conditionalFormatting sqref="AP13">
    <cfRule type="cellIs" dxfId="2324" priority="46" stopIfTrue="1" operator="equal">
      <formula>"C"</formula>
    </cfRule>
    <cfRule type="cellIs" dxfId="2323" priority="47" stopIfTrue="1" operator="equal">
      <formula>"a"</formula>
    </cfRule>
    <cfRule type="cellIs" dxfId="2322" priority="48" stopIfTrue="1" operator="equal">
      <formula>"V"</formula>
    </cfRule>
  </conditionalFormatting>
  <conditionalFormatting sqref="AP18">
    <cfRule type="cellIs" dxfId="2321" priority="34" stopIfTrue="1" operator="equal">
      <formula>"C"</formula>
    </cfRule>
    <cfRule type="cellIs" dxfId="2320" priority="35" stopIfTrue="1" operator="equal">
      <formula>"a"</formula>
    </cfRule>
    <cfRule type="cellIs" dxfId="2319" priority="36" stopIfTrue="1" operator="equal">
      <formula>"V"</formula>
    </cfRule>
  </conditionalFormatting>
  <conditionalFormatting sqref="AP19">
    <cfRule type="cellIs" dxfId="2318" priority="31" stopIfTrue="1" operator="equal">
      <formula>"C"</formula>
    </cfRule>
    <cfRule type="cellIs" dxfId="2317" priority="32" stopIfTrue="1" operator="equal">
      <formula>"a"</formula>
    </cfRule>
    <cfRule type="cellIs" dxfId="2316" priority="33" stopIfTrue="1" operator="equal">
      <formula>"V"</formula>
    </cfRule>
  </conditionalFormatting>
  <conditionalFormatting sqref="AP21">
    <cfRule type="cellIs" dxfId="2315" priority="28" stopIfTrue="1" operator="equal">
      <formula>"C"</formula>
    </cfRule>
    <cfRule type="cellIs" dxfId="2314" priority="29" stopIfTrue="1" operator="equal">
      <formula>"a"</formula>
    </cfRule>
    <cfRule type="cellIs" dxfId="2313" priority="30" stopIfTrue="1" operator="equal">
      <formula>"V"</formula>
    </cfRule>
  </conditionalFormatting>
  <conditionalFormatting sqref="AP22">
    <cfRule type="cellIs" dxfId="2312" priority="25" stopIfTrue="1" operator="equal">
      <formula>"C"</formula>
    </cfRule>
    <cfRule type="cellIs" dxfId="2311" priority="26" stopIfTrue="1" operator="equal">
      <formula>"a"</formula>
    </cfRule>
    <cfRule type="cellIs" dxfId="2310" priority="27" stopIfTrue="1" operator="equal">
      <formula>"V"</formula>
    </cfRule>
  </conditionalFormatting>
  <conditionalFormatting sqref="AP23">
    <cfRule type="cellIs" dxfId="2309" priority="22" stopIfTrue="1" operator="equal">
      <formula>"C"</formula>
    </cfRule>
    <cfRule type="cellIs" dxfId="2308" priority="23" stopIfTrue="1" operator="equal">
      <formula>"a"</formula>
    </cfRule>
    <cfRule type="cellIs" dxfId="2307" priority="24" stopIfTrue="1" operator="equal">
      <formula>"V"</formula>
    </cfRule>
  </conditionalFormatting>
  <conditionalFormatting sqref="AP25">
    <cfRule type="cellIs" dxfId="2306" priority="19" stopIfTrue="1" operator="equal">
      <formula>"C"</formula>
    </cfRule>
    <cfRule type="cellIs" dxfId="2305" priority="20" stopIfTrue="1" operator="equal">
      <formula>"a"</formula>
    </cfRule>
    <cfRule type="cellIs" dxfId="2304" priority="21" stopIfTrue="1" operator="equal">
      <formula>"V"</formula>
    </cfRule>
  </conditionalFormatting>
  <conditionalFormatting sqref="AP26">
    <cfRule type="cellIs" dxfId="2303" priority="16" stopIfTrue="1" operator="equal">
      <formula>"C"</formula>
    </cfRule>
    <cfRule type="cellIs" dxfId="2302" priority="17" stopIfTrue="1" operator="equal">
      <formula>"a"</formula>
    </cfRule>
    <cfRule type="cellIs" dxfId="2301" priority="18" stopIfTrue="1" operator="equal">
      <formula>"V"</formula>
    </cfRule>
  </conditionalFormatting>
  <conditionalFormatting sqref="AP27">
    <cfRule type="cellIs" dxfId="2300" priority="13" stopIfTrue="1" operator="equal">
      <formula>"C"</formula>
    </cfRule>
    <cfRule type="cellIs" dxfId="2299" priority="14" stopIfTrue="1" operator="equal">
      <formula>"a"</formula>
    </cfRule>
    <cfRule type="cellIs" dxfId="2298" priority="15" stopIfTrue="1" operator="equal">
      <formula>"V"</formula>
    </cfRule>
  </conditionalFormatting>
  <conditionalFormatting sqref="U17:U19">
    <cfRule type="cellIs" dxfId="2297" priority="163" stopIfTrue="1" operator="equal">
      <formula>"C"</formula>
    </cfRule>
    <cfRule type="cellIs" dxfId="2296" priority="164" stopIfTrue="1" operator="equal">
      <formula>"a"</formula>
    </cfRule>
    <cfRule type="cellIs" dxfId="2295" priority="165" stopIfTrue="1" operator="equal">
      <formula>"V"</formula>
    </cfRule>
  </conditionalFormatting>
  <conditionalFormatting sqref="AB21:AB23">
    <cfRule type="cellIs" dxfId="2294" priority="151" stopIfTrue="1" operator="equal">
      <formula>"C"</formula>
    </cfRule>
    <cfRule type="cellIs" dxfId="2293" priority="152" stopIfTrue="1" operator="equal">
      <formula>"a"</formula>
    </cfRule>
    <cfRule type="cellIs" dxfId="2292" priority="153" stopIfTrue="1" operator="equal">
      <formula>"V"</formula>
    </cfRule>
  </conditionalFormatting>
  <conditionalFormatting sqref="U21:U23">
    <cfRule type="cellIs" dxfId="2291" priority="154" stopIfTrue="1" operator="equal">
      <formula>"C"</formula>
    </cfRule>
    <cfRule type="cellIs" dxfId="2290" priority="155" stopIfTrue="1" operator="equal">
      <formula>"a"</formula>
    </cfRule>
    <cfRule type="cellIs" dxfId="2289" priority="156" stopIfTrue="1" operator="equal">
      <formula>"V"</formula>
    </cfRule>
  </conditionalFormatting>
  <conditionalFormatting sqref="U8 U10:U11">
    <cfRule type="cellIs" dxfId="2288" priority="181" stopIfTrue="1" operator="equal">
      <formula>"C"</formula>
    </cfRule>
    <cfRule type="cellIs" dxfId="2287" priority="182" stopIfTrue="1" operator="equal">
      <formula>"a"</formula>
    </cfRule>
    <cfRule type="cellIs" dxfId="2286" priority="183" stopIfTrue="1" operator="equal">
      <formula>"V"</formula>
    </cfRule>
  </conditionalFormatting>
  <conditionalFormatting sqref="U25:U27">
    <cfRule type="cellIs" dxfId="2285" priority="145" stopIfTrue="1" operator="equal">
      <formula>"C"</formula>
    </cfRule>
    <cfRule type="cellIs" dxfId="2284" priority="146" stopIfTrue="1" operator="equal">
      <formula>"a"</formula>
    </cfRule>
    <cfRule type="cellIs" dxfId="2283" priority="147" stopIfTrue="1" operator="equal">
      <formula>"V"</formula>
    </cfRule>
  </conditionalFormatting>
  <conditionalFormatting sqref="AB25:AB27">
    <cfRule type="cellIs" dxfId="2282" priority="142" stopIfTrue="1" operator="equal">
      <formula>"C"</formula>
    </cfRule>
    <cfRule type="cellIs" dxfId="2281" priority="143" stopIfTrue="1" operator="equal">
      <formula>"a"</formula>
    </cfRule>
    <cfRule type="cellIs" dxfId="2280" priority="144" stopIfTrue="1" operator="equal">
      <formula>"V"</formula>
    </cfRule>
  </conditionalFormatting>
  <conditionalFormatting sqref="AI10">
    <cfRule type="cellIs" dxfId="2279" priority="139" stopIfTrue="1" operator="equal">
      <formula>"C"</formula>
    </cfRule>
    <cfRule type="cellIs" dxfId="2278" priority="140" stopIfTrue="1" operator="equal">
      <formula>"a"</formula>
    </cfRule>
    <cfRule type="cellIs" dxfId="2277" priority="141" stopIfTrue="1" operator="equal">
      <formula>"V"</formula>
    </cfRule>
  </conditionalFormatting>
  <conditionalFormatting sqref="AB13:AB15">
    <cfRule type="cellIs" dxfId="2276" priority="169" stopIfTrue="1" operator="equal">
      <formula>"C"</formula>
    </cfRule>
    <cfRule type="cellIs" dxfId="2275" priority="170" stopIfTrue="1" operator="equal">
      <formula>"a"</formula>
    </cfRule>
    <cfRule type="cellIs" dxfId="2274" priority="171" stopIfTrue="1" operator="equal">
      <formula>"V"</formula>
    </cfRule>
  </conditionalFormatting>
  <conditionalFormatting sqref="AB8 AB10:AB11">
    <cfRule type="cellIs" dxfId="2273" priority="178" stopIfTrue="1" operator="equal">
      <formula>"C"</formula>
    </cfRule>
    <cfRule type="cellIs" dxfId="2272" priority="179" stopIfTrue="1" operator="equal">
      <formula>"a"</formula>
    </cfRule>
    <cfRule type="cellIs" dxfId="2271" priority="180" stopIfTrue="1" operator="equal">
      <formula>"V"</formula>
    </cfRule>
  </conditionalFormatting>
  <conditionalFormatting sqref="U13:U15">
    <cfRule type="cellIs" dxfId="2270" priority="172" stopIfTrue="1" operator="equal">
      <formula>"C"</formula>
    </cfRule>
    <cfRule type="cellIs" dxfId="2269" priority="173" stopIfTrue="1" operator="equal">
      <formula>"a"</formula>
    </cfRule>
    <cfRule type="cellIs" dxfId="2268" priority="174" stopIfTrue="1" operator="equal">
      <formula>"V"</formula>
    </cfRule>
  </conditionalFormatting>
  <conditionalFormatting sqref="AB17:AB19">
    <cfRule type="cellIs" dxfId="2267" priority="160" stopIfTrue="1" operator="equal">
      <formula>"C"</formula>
    </cfRule>
    <cfRule type="cellIs" dxfId="2266" priority="161" stopIfTrue="1" operator="equal">
      <formula>"a"</formula>
    </cfRule>
    <cfRule type="cellIs" dxfId="2265" priority="162" stopIfTrue="1" operator="equal">
      <formula>"V"</formula>
    </cfRule>
  </conditionalFormatting>
  <conditionalFormatting sqref="AI11">
    <cfRule type="cellIs" dxfId="2264" priority="136" stopIfTrue="1" operator="equal">
      <formula>"C"</formula>
    </cfRule>
    <cfRule type="cellIs" dxfId="2263" priority="137" stopIfTrue="1" operator="equal">
      <formula>"a"</formula>
    </cfRule>
    <cfRule type="cellIs" dxfId="2262" priority="138" stopIfTrue="1" operator="equal">
      <formula>"V"</formula>
    </cfRule>
  </conditionalFormatting>
  <conditionalFormatting sqref="AI13">
    <cfRule type="cellIs" dxfId="2261" priority="133" stopIfTrue="1" operator="equal">
      <formula>"C"</formula>
    </cfRule>
    <cfRule type="cellIs" dxfId="2260" priority="134" stopIfTrue="1" operator="equal">
      <formula>"a"</formula>
    </cfRule>
    <cfRule type="cellIs" dxfId="2259" priority="135" stopIfTrue="1" operator="equal">
      <formula>"V"</formula>
    </cfRule>
  </conditionalFormatting>
  <conditionalFormatting sqref="AI14">
    <cfRule type="cellIs" dxfId="2258" priority="130" stopIfTrue="1" operator="equal">
      <formula>"C"</formula>
    </cfRule>
    <cfRule type="cellIs" dxfId="2257" priority="131" stopIfTrue="1" operator="equal">
      <formula>"a"</formula>
    </cfRule>
    <cfRule type="cellIs" dxfId="2256" priority="132" stopIfTrue="1" operator="equal">
      <formula>"V"</formula>
    </cfRule>
  </conditionalFormatting>
  <conditionalFormatting sqref="AI15">
    <cfRule type="cellIs" dxfId="2255" priority="127" stopIfTrue="1" operator="equal">
      <formula>"C"</formula>
    </cfRule>
    <cfRule type="cellIs" dxfId="2254" priority="128" stopIfTrue="1" operator="equal">
      <formula>"a"</formula>
    </cfRule>
    <cfRule type="cellIs" dxfId="2253" priority="129" stopIfTrue="1" operator="equal">
      <formula>"V"</formula>
    </cfRule>
  </conditionalFormatting>
  <conditionalFormatting sqref="AI17">
    <cfRule type="cellIs" dxfId="2252" priority="124" stopIfTrue="1" operator="equal">
      <formula>"C"</formula>
    </cfRule>
    <cfRule type="cellIs" dxfId="2251" priority="125" stopIfTrue="1" operator="equal">
      <formula>"a"</formula>
    </cfRule>
    <cfRule type="cellIs" dxfId="2250" priority="126" stopIfTrue="1" operator="equal">
      <formula>"V"</formula>
    </cfRule>
  </conditionalFormatting>
  <conditionalFormatting sqref="AI18">
    <cfRule type="cellIs" dxfId="2249" priority="121" stopIfTrue="1" operator="equal">
      <formula>"C"</formula>
    </cfRule>
    <cfRule type="cellIs" dxfId="2248" priority="122" stopIfTrue="1" operator="equal">
      <formula>"a"</formula>
    </cfRule>
    <cfRule type="cellIs" dxfId="2247" priority="123" stopIfTrue="1" operator="equal">
      <formula>"V"</formula>
    </cfRule>
  </conditionalFormatting>
  <conditionalFormatting sqref="AI19">
    <cfRule type="cellIs" dxfId="2246" priority="118" stopIfTrue="1" operator="equal">
      <formula>"C"</formula>
    </cfRule>
    <cfRule type="cellIs" dxfId="2245" priority="119" stopIfTrue="1" operator="equal">
      <formula>"a"</formula>
    </cfRule>
    <cfRule type="cellIs" dxfId="2244" priority="120" stopIfTrue="1" operator="equal">
      <formula>"V"</formula>
    </cfRule>
  </conditionalFormatting>
  <conditionalFormatting sqref="AI21">
    <cfRule type="cellIs" dxfId="2243" priority="115" stopIfTrue="1" operator="equal">
      <formula>"C"</formula>
    </cfRule>
    <cfRule type="cellIs" dxfId="2242" priority="116" stopIfTrue="1" operator="equal">
      <formula>"a"</formula>
    </cfRule>
    <cfRule type="cellIs" dxfId="2241" priority="117" stopIfTrue="1" operator="equal">
      <formula>"V"</formula>
    </cfRule>
  </conditionalFormatting>
  <conditionalFormatting sqref="AI22">
    <cfRule type="cellIs" dxfId="2240" priority="112" stopIfTrue="1" operator="equal">
      <formula>"C"</formula>
    </cfRule>
    <cfRule type="cellIs" dxfId="2239" priority="113" stopIfTrue="1" operator="equal">
      <formula>"a"</formula>
    </cfRule>
    <cfRule type="cellIs" dxfId="2238" priority="114" stopIfTrue="1" operator="equal">
      <formula>"V"</formula>
    </cfRule>
  </conditionalFormatting>
  <conditionalFormatting sqref="AI23">
    <cfRule type="cellIs" dxfId="2237" priority="109" stopIfTrue="1" operator="equal">
      <formula>"C"</formula>
    </cfRule>
    <cfRule type="cellIs" dxfId="2236" priority="110" stopIfTrue="1" operator="equal">
      <formula>"a"</formula>
    </cfRule>
    <cfRule type="cellIs" dxfId="2235" priority="111" stopIfTrue="1" operator="equal">
      <formula>"V"</formula>
    </cfRule>
  </conditionalFormatting>
  <conditionalFormatting sqref="AI25">
    <cfRule type="cellIs" dxfId="2234" priority="106" stopIfTrue="1" operator="equal">
      <formula>"C"</formula>
    </cfRule>
    <cfRule type="cellIs" dxfId="2233" priority="107" stopIfTrue="1" operator="equal">
      <formula>"a"</formula>
    </cfRule>
    <cfRule type="cellIs" dxfId="2232" priority="108" stopIfTrue="1" operator="equal">
      <formula>"V"</formula>
    </cfRule>
  </conditionalFormatting>
  <conditionalFormatting sqref="AI26">
    <cfRule type="cellIs" dxfId="2231" priority="103" stopIfTrue="1" operator="equal">
      <formula>"C"</formula>
    </cfRule>
    <cfRule type="cellIs" dxfId="2230" priority="104" stopIfTrue="1" operator="equal">
      <formula>"a"</formula>
    </cfRule>
    <cfRule type="cellIs" dxfId="2229" priority="105" stopIfTrue="1" operator="equal">
      <formula>"V"</formula>
    </cfRule>
  </conditionalFormatting>
  <conditionalFormatting sqref="AI27">
    <cfRule type="cellIs" dxfId="2228" priority="100" stopIfTrue="1" operator="equal">
      <formula>"C"</formula>
    </cfRule>
    <cfRule type="cellIs" dxfId="2227" priority="101" stopIfTrue="1" operator="equal">
      <formula>"a"</formula>
    </cfRule>
    <cfRule type="cellIs" dxfId="2226" priority="102" stopIfTrue="1" operator="equal">
      <formula>"V"</formula>
    </cfRule>
  </conditionalFormatting>
  <conditionalFormatting sqref="AR28:AW29 AK28:AP29 W28:AA29 AD28:AH29 H28:T29">
    <cfRule type="cellIs" dxfId="2225" priority="97" stopIfTrue="1" operator="equal">
      <formula>"C"</formula>
    </cfRule>
    <cfRule type="cellIs" dxfId="2224" priority="98" stopIfTrue="1" operator="equal">
      <formula>"a"</formula>
    </cfRule>
    <cfRule type="cellIs" dxfId="2223" priority="99" stopIfTrue="1" operator="equal">
      <formula>"V"</formula>
    </cfRule>
  </conditionalFormatting>
  <conditionalFormatting sqref="AL8:AO11">
    <cfRule type="cellIs" dxfId="2222" priority="94" stopIfTrue="1" operator="equal">
      <formula>"C"</formula>
    </cfRule>
    <cfRule type="cellIs" dxfId="2221" priority="95" stopIfTrue="1" operator="equal">
      <formula>"a"</formula>
    </cfRule>
    <cfRule type="cellIs" dxfId="2220" priority="96" stopIfTrue="1" operator="equal">
      <formula>"V"</formula>
    </cfRule>
  </conditionalFormatting>
  <conditionalFormatting sqref="AL16:AO16">
    <cfRule type="cellIs" dxfId="2219" priority="85" stopIfTrue="1" operator="equal">
      <formula>"C"</formula>
    </cfRule>
    <cfRule type="cellIs" dxfId="2218" priority="86" stopIfTrue="1" operator="equal">
      <formula>"a"</formula>
    </cfRule>
    <cfRule type="cellIs" dxfId="2217" priority="87" stopIfTrue="1" operator="equal">
      <formula>"V"</formula>
    </cfRule>
  </conditionalFormatting>
  <conditionalFormatting sqref="AL20:AO20">
    <cfRule type="cellIs" dxfId="2216" priority="88" stopIfTrue="1" operator="equal">
      <formula>"C"</formula>
    </cfRule>
    <cfRule type="cellIs" dxfId="2215" priority="89" stopIfTrue="1" operator="equal">
      <formula>"a"</formula>
    </cfRule>
    <cfRule type="cellIs" dxfId="2214" priority="90" stopIfTrue="1" operator="equal">
      <formula>"V"</formula>
    </cfRule>
  </conditionalFormatting>
  <conditionalFormatting sqref="AL12:AO12">
    <cfRule type="cellIs" dxfId="2213" priority="82" stopIfTrue="1" operator="equal">
      <formula>"C"</formula>
    </cfRule>
    <cfRule type="cellIs" dxfId="2212" priority="83" stopIfTrue="1" operator="equal">
      <formula>"a"</formula>
    </cfRule>
    <cfRule type="cellIs" dxfId="2211" priority="84" stopIfTrue="1" operator="equal">
      <formula>"V"</formula>
    </cfRule>
  </conditionalFormatting>
  <conditionalFormatting sqref="AL25:AO27">
    <cfRule type="cellIs" dxfId="2210" priority="70" stopIfTrue="1" operator="equal">
      <formula>"C"</formula>
    </cfRule>
    <cfRule type="cellIs" dxfId="2209" priority="71" stopIfTrue="1" operator="equal">
      <formula>"a"</formula>
    </cfRule>
    <cfRule type="cellIs" dxfId="2208" priority="72" stopIfTrue="1" operator="equal">
      <formula>"V"</formula>
    </cfRule>
  </conditionalFormatting>
  <conditionalFormatting sqref="AL17:AO19">
    <cfRule type="cellIs" dxfId="2207" priority="76" stopIfTrue="1" operator="equal">
      <formula>"C"</formula>
    </cfRule>
    <cfRule type="cellIs" dxfId="2206" priority="77" stopIfTrue="1" operator="equal">
      <formula>"a"</formula>
    </cfRule>
    <cfRule type="cellIs" dxfId="2205" priority="78" stopIfTrue="1" operator="equal">
      <formula>"V"</formula>
    </cfRule>
  </conditionalFormatting>
  <conditionalFormatting sqref="AL21:AO23">
    <cfRule type="cellIs" dxfId="2204" priority="73" stopIfTrue="1" operator="equal">
      <formula>"C"</formula>
    </cfRule>
    <cfRule type="cellIs" dxfId="2203" priority="74" stopIfTrue="1" operator="equal">
      <formula>"a"</formula>
    </cfRule>
    <cfRule type="cellIs" dxfId="2202" priority="75" stopIfTrue="1" operator="equal">
      <formula>"V"</formula>
    </cfRule>
  </conditionalFormatting>
  <conditionalFormatting sqref="H8:O12 H24:O24 H16:O16 H20:O20 H13:M15 H25:M27 H17:M19 H21:M23">
    <cfRule type="cellIs" dxfId="2201" priority="220" stopIfTrue="1" operator="equal">
      <formula>"C"</formula>
    </cfRule>
    <cfRule type="cellIs" dxfId="2200" priority="221" stopIfTrue="1" operator="equal">
      <formula>"a"</formula>
    </cfRule>
    <cfRule type="cellIs" dxfId="2199" priority="222" stopIfTrue="1" operator="equal">
      <formula>"V"</formula>
    </cfRule>
  </conditionalFormatting>
  <conditionalFormatting sqref="AE9:AI9 X8:AA11 AE8:AH8 AE10:AH11">
    <cfRule type="cellIs" dxfId="2198" priority="216" stopIfTrue="1" operator="equal">
      <formula>"C"</formula>
    </cfRule>
    <cfRule type="cellIs" dxfId="2197" priority="217" stopIfTrue="1" operator="equal">
      <formula>"a"</formula>
    </cfRule>
    <cfRule type="cellIs" dxfId="2196" priority="218" stopIfTrue="1" operator="equal">
      <formula>"V"</formula>
    </cfRule>
  </conditionalFormatting>
  <conditionalFormatting sqref="G8:G11 G28:G29">
    <cfRule type="cellIs" dxfId="2195" priority="219" stopIfTrue="1" operator="equal">
      <formula>0</formula>
    </cfRule>
  </conditionalFormatting>
  <conditionalFormatting sqref="X24:AB24 AE24:AI24 AP24:AQ24">
    <cfRule type="cellIs" dxfId="2194" priority="212" stopIfTrue="1" operator="equal">
      <formula>"C"</formula>
    </cfRule>
    <cfRule type="cellIs" dxfId="2193" priority="213" stopIfTrue="1" operator="equal">
      <formula>"a"</formula>
    </cfRule>
    <cfRule type="cellIs" dxfId="2192" priority="214" stopIfTrue="1" operator="equal">
      <formula>"V"</formula>
    </cfRule>
  </conditionalFormatting>
  <conditionalFormatting sqref="G24">
    <cfRule type="cellIs" dxfId="2191" priority="215" stopIfTrue="1" operator="equal">
      <formula>0</formula>
    </cfRule>
  </conditionalFormatting>
  <conditionalFormatting sqref="X16:AB16 AE16:AI16 AP16:AQ16">
    <cfRule type="cellIs" dxfId="2190" priority="204" stopIfTrue="1" operator="equal">
      <formula>"C"</formula>
    </cfRule>
    <cfRule type="cellIs" dxfId="2189" priority="205" stopIfTrue="1" operator="equal">
      <formula>"a"</formula>
    </cfRule>
    <cfRule type="cellIs" dxfId="2188" priority="206" stopIfTrue="1" operator="equal">
      <formula>"V"</formula>
    </cfRule>
  </conditionalFormatting>
  <conditionalFormatting sqref="G16">
    <cfRule type="cellIs" dxfId="2187" priority="207" stopIfTrue="1" operator="equal">
      <formula>0</formula>
    </cfRule>
  </conditionalFormatting>
  <conditionalFormatting sqref="X20:AB20 AE20:AI20 AP20:AQ20">
    <cfRule type="cellIs" dxfId="2186" priority="208" stopIfTrue="1" operator="equal">
      <formula>"C"</formula>
    </cfRule>
    <cfRule type="cellIs" dxfId="2185" priority="209" stopIfTrue="1" operator="equal">
      <formula>"a"</formula>
    </cfRule>
    <cfRule type="cellIs" dxfId="2184" priority="210" stopIfTrue="1" operator="equal">
      <formula>"V"</formula>
    </cfRule>
  </conditionalFormatting>
  <conditionalFormatting sqref="G20">
    <cfRule type="cellIs" dxfId="2183" priority="211" stopIfTrue="1" operator="equal">
      <formula>0</formula>
    </cfRule>
  </conditionalFormatting>
  <conditionalFormatting sqref="X12:AB12 AE12:AI12 AP12:AQ12">
    <cfRule type="cellIs" dxfId="2182" priority="200" stopIfTrue="1" operator="equal">
      <formula>"C"</formula>
    </cfRule>
    <cfRule type="cellIs" dxfId="2181" priority="201" stopIfTrue="1" operator="equal">
      <formula>"a"</formula>
    </cfRule>
    <cfRule type="cellIs" dxfId="2180" priority="202" stopIfTrue="1" operator="equal">
      <formula>"V"</formula>
    </cfRule>
  </conditionalFormatting>
  <conditionalFormatting sqref="G12">
    <cfRule type="cellIs" dxfId="2179" priority="203" stopIfTrue="1" operator="equal">
      <formula>0</formula>
    </cfRule>
  </conditionalFormatting>
  <conditionalFormatting sqref="X13:AA15 AE13:AH15">
    <cfRule type="cellIs" dxfId="2178" priority="196" stopIfTrue="1" operator="equal">
      <formula>"C"</formula>
    </cfRule>
    <cfRule type="cellIs" dxfId="2177" priority="197" stopIfTrue="1" operator="equal">
      <formula>"a"</formula>
    </cfRule>
    <cfRule type="cellIs" dxfId="2176" priority="198" stopIfTrue="1" operator="equal">
      <formula>"V"</formula>
    </cfRule>
  </conditionalFormatting>
  <conditionalFormatting sqref="G13:G15">
    <cfRule type="cellIs" dxfId="2175" priority="199" stopIfTrue="1" operator="equal">
      <formula>0</formula>
    </cfRule>
  </conditionalFormatting>
  <conditionalFormatting sqref="X25:AA27 AE25:AH27">
    <cfRule type="cellIs" dxfId="2174" priority="184" stopIfTrue="1" operator="equal">
      <formula>"C"</formula>
    </cfRule>
    <cfRule type="cellIs" dxfId="2173" priority="185" stopIfTrue="1" operator="equal">
      <formula>"a"</formula>
    </cfRule>
    <cfRule type="cellIs" dxfId="2172" priority="186" stopIfTrue="1" operator="equal">
      <formula>"V"</formula>
    </cfRule>
  </conditionalFormatting>
  <conditionalFormatting sqref="X17:AA19 AE17:AH19">
    <cfRule type="cellIs" dxfId="2171" priority="192" stopIfTrue="1" operator="equal">
      <formula>"C"</formula>
    </cfRule>
    <cfRule type="cellIs" dxfId="2170" priority="193" stopIfTrue="1" operator="equal">
      <formula>"a"</formula>
    </cfRule>
    <cfRule type="cellIs" dxfId="2169" priority="194" stopIfTrue="1" operator="equal">
      <formula>"V"</formula>
    </cfRule>
  </conditionalFormatting>
  <conditionalFormatting sqref="G17:G19">
    <cfRule type="cellIs" dxfId="2168" priority="195" stopIfTrue="1" operator="equal">
      <formula>0</formula>
    </cfRule>
  </conditionalFormatting>
  <conditionalFormatting sqref="X21:AA23 AE21:AH23">
    <cfRule type="cellIs" dxfId="2167" priority="188" stopIfTrue="1" operator="equal">
      <formula>"C"</formula>
    </cfRule>
    <cfRule type="cellIs" dxfId="2166" priority="189" stopIfTrue="1" operator="equal">
      <formula>"a"</formula>
    </cfRule>
    <cfRule type="cellIs" dxfId="2165" priority="190" stopIfTrue="1" operator="equal">
      <formula>"V"</formula>
    </cfRule>
  </conditionalFormatting>
  <conditionalFormatting sqref="G21:G23">
    <cfRule type="cellIs" dxfId="2164" priority="191" stopIfTrue="1" operator="equal">
      <formula>0</formula>
    </cfRule>
  </conditionalFormatting>
  <conditionalFormatting sqref="G25:G27">
    <cfRule type="cellIs" dxfId="2163" priority="187" stopIfTrue="1" operator="equal">
      <formula>0</formula>
    </cfRule>
  </conditionalFormatting>
  <conditionalFormatting sqref="N13:N15">
    <cfRule type="cellIs" dxfId="2162" priority="10" stopIfTrue="1" operator="equal">
      <formula>"C"</formula>
    </cfRule>
    <cfRule type="cellIs" dxfId="2161" priority="11" stopIfTrue="1" operator="equal">
      <formula>"a"</formula>
    </cfRule>
    <cfRule type="cellIs" dxfId="2160" priority="12" stopIfTrue="1" operator="equal">
      <formula>"V"</formula>
    </cfRule>
  </conditionalFormatting>
  <conditionalFormatting sqref="N17:N19">
    <cfRule type="cellIs" dxfId="2159" priority="7" stopIfTrue="1" operator="equal">
      <formula>"C"</formula>
    </cfRule>
    <cfRule type="cellIs" dxfId="2158" priority="8" stopIfTrue="1" operator="equal">
      <formula>"a"</formula>
    </cfRule>
    <cfRule type="cellIs" dxfId="2157" priority="9" stopIfTrue="1" operator="equal">
      <formula>"V"</formula>
    </cfRule>
  </conditionalFormatting>
  <conditionalFormatting sqref="N21:N23">
    <cfRule type="cellIs" dxfId="2156" priority="4" stopIfTrue="1" operator="equal">
      <formula>"C"</formula>
    </cfRule>
    <cfRule type="cellIs" dxfId="2155" priority="5" stopIfTrue="1" operator="equal">
      <formula>"a"</formula>
    </cfRule>
    <cfRule type="cellIs" dxfId="2154" priority="6" stopIfTrue="1" operator="equal">
      <formula>"V"</formula>
    </cfRule>
  </conditionalFormatting>
  <conditionalFormatting sqref="N25:N27">
    <cfRule type="cellIs" dxfId="2153" priority="2" stopIfTrue="1" operator="equal">
      <formula>"a"</formula>
    </cfRule>
    <cfRule type="cellIs" dxfId="2152" priority="3" stopIfTrue="1" operator="equal">
      <formula>"V"</formula>
    </cfRule>
  </conditionalFormatting>
  <conditionalFormatting sqref="N9:N27">
    <cfRule type="cellIs" dxfId="2151" priority="1" stopIfTrue="1" operator="equal">
      <formula>"C"</formula>
    </cfRule>
  </conditionalFormatting>
  <conditionalFormatting sqref="H6:AW6">
    <cfRule type="cellIs" dxfId="2150" priority="740" stopIfTrue="1" operator="equal">
      <formula>$AK$3</formula>
    </cfRule>
  </conditionalFormatting>
  <dataValidations count="1">
    <dataValidation type="list" allowBlank="1" showInputMessage="1" showErrorMessage="1" sqref="AS8:AS27 AY28:AY29">
      <formula1>$C$8:$C$27</formula1>
    </dataValidation>
  </dataValidations>
  <printOptions horizontalCentered="1"/>
  <pageMargins left="0.11811023622047245" right="0.11811023622047245" top="0.51" bottom="0.39370078740157483" header="0.27559055118110237" footer="0.19685039370078741"/>
  <pageSetup paperSize="9" scale="90" fitToHeight="100" orientation="landscape" verticalDpi="300" r:id="rId3"/>
  <headerFooter alignWithMargins="0">
    <oddFooter>&amp;L&amp;F&amp;C&amp;N&amp;R&amp;D &amp;T</oddFooter>
  </headerFooter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292" r:id="rId6" name="Spinner 196">
              <controlPr defaultSize="0" print="0" autoPict="0">
                <anchor moveWithCells="1" sizeWithCells="1">
                  <from>
                    <xdr:col>31</xdr:col>
                    <xdr:colOff>257175</xdr:colOff>
                    <xdr:row>1</xdr:row>
                    <xdr:rowOff>123825</xdr:rowOff>
                  </from>
                  <to>
                    <xdr:col>33</xdr:col>
                    <xdr:colOff>209550</xdr:colOff>
                    <xdr:row>1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N31"/>
  <sheetViews>
    <sheetView topLeftCell="B1" workbookViewId="0">
      <selection activeCell="W16" sqref="W16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1" width="4.140625" style="12" customWidth="1"/>
    <col min="42" max="43" width="4.140625" style="12" hidden="1" customWidth="1"/>
    <col min="44" max="49" width="3.28515625" style="12" hidden="1" customWidth="1"/>
    <col min="50" max="50" width="11.42578125" style="10" customWidth="1"/>
    <col min="51" max="51" width="14.85546875" style="10" customWidth="1"/>
    <col min="52" max="16384" width="11.42578125" style="10"/>
  </cols>
  <sheetData>
    <row r="1" spans="1:66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315" t="s">
        <v>28</v>
      </c>
      <c r="Q1" s="315"/>
      <c r="R1" s="315"/>
      <c r="S1" s="315"/>
      <c r="T1" s="315"/>
      <c r="U1" s="315"/>
      <c r="V1" s="315"/>
      <c r="W1" s="315"/>
      <c r="X1" s="315"/>
      <c r="Y1" s="314">
        <f>VLOOKUP($BE$1,débmois,2,FALSE)</f>
        <v>42401</v>
      </c>
      <c r="Z1" s="314"/>
      <c r="AA1" s="314"/>
      <c r="AB1" s="314"/>
      <c r="AC1" s="314"/>
      <c r="AD1" s="314"/>
      <c r="AE1" s="314"/>
      <c r="AF1" s="316">
        <f>+Y1</f>
        <v>42401</v>
      </c>
      <c r="AG1" s="316"/>
      <c r="AH1" s="316"/>
      <c r="AI1" s="316"/>
      <c r="AJ1" s="60"/>
      <c r="AK1" s="60"/>
      <c r="AL1" s="54"/>
      <c r="AN1" s="268">
        <v>3</v>
      </c>
      <c r="AS1" s="74"/>
      <c r="AU1" s="54"/>
      <c r="AV1" s="54"/>
      <c r="AW1" s="54"/>
      <c r="AX1" s="54"/>
      <c r="AY1" s="54"/>
      <c r="AZ1" s="54"/>
      <c r="BA1" s="54"/>
      <c r="BB1" s="55"/>
      <c r="BD1" s="56"/>
      <c r="BE1" s="57">
        <v>2</v>
      </c>
      <c r="BF1" s="56"/>
      <c r="BG1" s="56"/>
    </row>
    <row r="2" spans="1:66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6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6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42400</v>
      </c>
      <c r="I4" s="280"/>
      <c r="J4" s="280"/>
      <c r="K4" s="280"/>
      <c r="L4" s="280"/>
      <c r="M4" s="281">
        <f>+Y1</f>
        <v>42401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42433</v>
      </c>
      <c r="AT4" s="280"/>
      <c r="AU4" s="280"/>
      <c r="AV4" s="280"/>
      <c r="AW4" s="280"/>
    </row>
    <row r="5" spans="1:66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42396</v>
      </c>
      <c r="I5" s="35">
        <f>+J5-1</f>
        <v>42397</v>
      </c>
      <c r="J5" s="35">
        <f>+K5-1</f>
        <v>42398</v>
      </c>
      <c r="K5" s="35">
        <f>+L5-1</f>
        <v>42399</v>
      </c>
      <c r="L5" s="35">
        <f>+M5-1</f>
        <v>42400</v>
      </c>
      <c r="M5" s="35">
        <f>+$Y$1</f>
        <v>42401</v>
      </c>
      <c r="N5" s="35">
        <f t="shared" ref="N5:U5" si="0">+M5+1</f>
        <v>42402</v>
      </c>
      <c r="O5" s="35">
        <f t="shared" si="0"/>
        <v>42403</v>
      </c>
      <c r="P5" s="35">
        <f t="shared" si="0"/>
        <v>42404</v>
      </c>
      <c r="Q5" s="35">
        <f t="shared" si="0"/>
        <v>42405</v>
      </c>
      <c r="R5" s="35">
        <f t="shared" si="0"/>
        <v>42406</v>
      </c>
      <c r="S5" s="35">
        <f t="shared" si="0"/>
        <v>42407</v>
      </c>
      <c r="T5" s="35">
        <f t="shared" si="0"/>
        <v>42408</v>
      </c>
      <c r="U5" s="35">
        <f t="shared" si="0"/>
        <v>42409</v>
      </c>
      <c r="V5" s="35">
        <f>+U5+1</f>
        <v>42410</v>
      </c>
      <c r="W5" s="35">
        <f>+V5+1</f>
        <v>42411</v>
      </c>
      <c r="X5" s="35">
        <f t="shared" ref="X5:AW5" si="1">+W5+1</f>
        <v>42412</v>
      </c>
      <c r="Y5" s="35">
        <f t="shared" si="1"/>
        <v>42413</v>
      </c>
      <c r="Z5" s="35">
        <f t="shared" si="1"/>
        <v>42414</v>
      </c>
      <c r="AA5" s="35">
        <f t="shared" si="1"/>
        <v>42415</v>
      </c>
      <c r="AB5" s="35">
        <f t="shared" si="1"/>
        <v>42416</v>
      </c>
      <c r="AC5" s="35">
        <f t="shared" si="1"/>
        <v>42417</v>
      </c>
      <c r="AD5" s="35">
        <f t="shared" si="1"/>
        <v>42418</v>
      </c>
      <c r="AE5" s="35">
        <f t="shared" si="1"/>
        <v>42419</v>
      </c>
      <c r="AF5" s="35">
        <f t="shared" si="1"/>
        <v>42420</v>
      </c>
      <c r="AG5" s="35">
        <f t="shared" si="1"/>
        <v>42421</v>
      </c>
      <c r="AH5" s="35">
        <f t="shared" si="1"/>
        <v>42422</v>
      </c>
      <c r="AI5" s="35">
        <f t="shared" si="1"/>
        <v>42423</v>
      </c>
      <c r="AJ5" s="35">
        <f t="shared" si="1"/>
        <v>42424</v>
      </c>
      <c r="AK5" s="35">
        <f t="shared" si="1"/>
        <v>42425</v>
      </c>
      <c r="AL5" s="35">
        <f t="shared" si="1"/>
        <v>42426</v>
      </c>
      <c r="AM5" s="35">
        <f t="shared" si="1"/>
        <v>42427</v>
      </c>
      <c r="AN5" s="35">
        <f t="shared" si="1"/>
        <v>42428</v>
      </c>
      <c r="AO5" s="35">
        <f t="shared" si="1"/>
        <v>42429</v>
      </c>
      <c r="AP5" s="35">
        <f t="shared" si="1"/>
        <v>42430</v>
      </c>
      <c r="AQ5" s="35">
        <f t="shared" si="1"/>
        <v>42431</v>
      </c>
      <c r="AR5" s="35">
        <f t="shared" si="1"/>
        <v>42432</v>
      </c>
      <c r="AS5" s="35">
        <f t="shared" si="1"/>
        <v>42433</v>
      </c>
      <c r="AT5" s="35">
        <f t="shared" si="1"/>
        <v>42434</v>
      </c>
      <c r="AU5" s="35">
        <f t="shared" si="1"/>
        <v>42435</v>
      </c>
      <c r="AV5" s="35">
        <f t="shared" si="1"/>
        <v>42436</v>
      </c>
      <c r="AW5" s="35">
        <f t="shared" si="1"/>
        <v>42437</v>
      </c>
    </row>
    <row r="6" spans="1:66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151" t="str">
        <f t="shared" ref="H6:AW6" si="2">VLOOKUP(H5,dates,2,FALSE)</f>
        <v>m</v>
      </c>
      <c r="I6" s="151" t="str">
        <f t="shared" si="2"/>
        <v>j</v>
      </c>
      <c r="J6" s="151" t="str">
        <f t="shared" si="2"/>
        <v>v</v>
      </c>
      <c r="K6" s="151" t="str">
        <f t="shared" si="2"/>
        <v>s</v>
      </c>
      <c r="L6" s="151" t="str">
        <f t="shared" si="2"/>
        <v>d</v>
      </c>
      <c r="M6" s="151" t="str">
        <f t="shared" si="2"/>
        <v>l</v>
      </c>
      <c r="N6" s="151" t="str">
        <f t="shared" si="2"/>
        <v>m</v>
      </c>
      <c r="O6" s="152" t="str">
        <f t="shared" si="2"/>
        <v>m</v>
      </c>
      <c r="P6" s="151" t="str">
        <f t="shared" si="2"/>
        <v>j</v>
      </c>
      <c r="Q6" s="151" t="str">
        <f t="shared" si="2"/>
        <v>v</v>
      </c>
      <c r="R6" s="151" t="str">
        <f t="shared" si="2"/>
        <v>s</v>
      </c>
      <c r="S6" s="151" t="str">
        <f t="shared" si="2"/>
        <v>d</v>
      </c>
      <c r="T6" s="151" t="str">
        <f t="shared" si="2"/>
        <v>l</v>
      </c>
      <c r="U6" s="151" t="str">
        <f t="shared" si="2"/>
        <v>m</v>
      </c>
      <c r="V6" s="151" t="str">
        <f t="shared" si="2"/>
        <v>m</v>
      </c>
      <c r="W6" s="151" t="str">
        <f t="shared" si="2"/>
        <v>j</v>
      </c>
      <c r="X6" s="151" t="str">
        <f t="shared" si="2"/>
        <v>v</v>
      </c>
      <c r="Y6" s="151" t="str">
        <f t="shared" si="2"/>
        <v>s</v>
      </c>
      <c r="Z6" s="151" t="str">
        <f t="shared" si="2"/>
        <v>d</v>
      </c>
      <c r="AA6" s="151" t="str">
        <f t="shared" si="2"/>
        <v>l</v>
      </c>
      <c r="AB6" s="151" t="str">
        <f t="shared" si="2"/>
        <v>m</v>
      </c>
      <c r="AC6" s="151" t="str">
        <f t="shared" si="2"/>
        <v>m</v>
      </c>
      <c r="AD6" s="151" t="str">
        <f t="shared" si="2"/>
        <v>j</v>
      </c>
      <c r="AE6" s="151" t="str">
        <f t="shared" si="2"/>
        <v>v</v>
      </c>
      <c r="AF6" s="151" t="str">
        <f t="shared" si="2"/>
        <v>s</v>
      </c>
      <c r="AG6" s="151" t="str">
        <f t="shared" si="2"/>
        <v>d</v>
      </c>
      <c r="AH6" s="151" t="str">
        <f t="shared" si="2"/>
        <v>l</v>
      </c>
      <c r="AI6" s="151" t="str">
        <f t="shared" si="2"/>
        <v>m</v>
      </c>
      <c r="AJ6" s="151" t="str">
        <f t="shared" si="2"/>
        <v>m</v>
      </c>
      <c r="AK6" s="151" t="str">
        <f t="shared" si="2"/>
        <v>j</v>
      </c>
      <c r="AL6" s="151" t="str">
        <f t="shared" si="2"/>
        <v>v</v>
      </c>
      <c r="AM6" s="151" t="str">
        <f t="shared" si="2"/>
        <v>s</v>
      </c>
      <c r="AN6" s="151" t="str">
        <f t="shared" si="2"/>
        <v>d</v>
      </c>
      <c r="AO6" s="151" t="str">
        <f t="shared" si="2"/>
        <v>l</v>
      </c>
      <c r="AP6" s="151" t="str">
        <f t="shared" si="2"/>
        <v>m</v>
      </c>
      <c r="AQ6" s="151" t="str">
        <f t="shared" si="2"/>
        <v>m</v>
      </c>
      <c r="AR6" s="151" t="str">
        <f t="shared" si="2"/>
        <v>j</v>
      </c>
      <c r="AS6" s="151" t="str">
        <f t="shared" si="2"/>
        <v>v</v>
      </c>
      <c r="AT6" s="151" t="str">
        <f t="shared" si="2"/>
        <v>s</v>
      </c>
      <c r="AU6" s="151" t="str">
        <f t="shared" si="2"/>
        <v>d</v>
      </c>
      <c r="AV6" s="151" t="str">
        <f t="shared" si="2"/>
        <v>l</v>
      </c>
      <c r="AW6" s="151" t="str">
        <f t="shared" si="2"/>
        <v>m</v>
      </c>
    </row>
    <row r="7" spans="1:66" s="159" customFormat="1" ht="28.5" customHeight="1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110"/>
      <c r="P7" s="110"/>
      <c r="Q7" s="110"/>
      <c r="R7" s="308" t="s">
        <v>40</v>
      </c>
      <c r="S7" s="309"/>
      <c r="T7" s="128"/>
      <c r="U7" s="110"/>
      <c r="V7" s="110"/>
      <c r="W7" s="110"/>
      <c r="X7" s="110"/>
      <c r="Y7" s="308" t="s">
        <v>40</v>
      </c>
      <c r="Z7" s="309"/>
      <c r="AA7" s="128"/>
      <c r="AB7" s="110"/>
      <c r="AC7" s="110"/>
      <c r="AD7" s="110"/>
      <c r="AE7" s="110"/>
      <c r="AF7" s="308" t="s">
        <v>40</v>
      </c>
      <c r="AG7" s="309"/>
      <c r="AH7" s="128"/>
      <c r="AI7" s="110"/>
      <c r="AJ7" s="110"/>
      <c r="AK7" s="110"/>
      <c r="AL7" s="110"/>
      <c r="AM7" s="308" t="s">
        <v>40</v>
      </c>
      <c r="AN7" s="309"/>
      <c r="AO7" s="128"/>
      <c r="AP7" s="110"/>
      <c r="AQ7" s="110"/>
      <c r="AR7" s="110"/>
      <c r="AS7" s="110"/>
      <c r="AT7" s="110"/>
      <c r="AU7" s="110"/>
      <c r="AV7" s="110"/>
      <c r="AW7" s="110"/>
      <c r="AX7" s="246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  <c r="BL7" s="247"/>
      <c r="BM7" s="247"/>
      <c r="BN7" s="247"/>
    </row>
    <row r="8" spans="1:66" s="159" customFormat="1" ht="1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93"/>
      <c r="P8" s="93"/>
      <c r="Q8" s="93"/>
      <c r="R8" s="276">
        <f>SUM(M8:Q8)</f>
        <v>0</v>
      </c>
      <c r="S8" s="277"/>
      <c r="T8" s="146"/>
      <c r="U8" s="93"/>
      <c r="V8" s="93"/>
      <c r="W8" s="93"/>
      <c r="X8" s="93"/>
      <c r="Y8" s="276">
        <f>SUM(T8:X8)</f>
        <v>0</v>
      </c>
      <c r="Z8" s="277"/>
      <c r="AA8" s="132"/>
      <c r="AB8" s="93"/>
      <c r="AC8" s="93"/>
      <c r="AD8" s="93"/>
      <c r="AE8" s="93"/>
      <c r="AF8" s="276">
        <f>SUM(AA8:AE8)</f>
        <v>0</v>
      </c>
      <c r="AG8" s="277"/>
      <c r="AH8" s="132"/>
      <c r="AI8" s="93"/>
      <c r="AJ8" s="93"/>
      <c r="AK8" s="93"/>
      <c r="AL8" s="143"/>
      <c r="AM8" s="289">
        <f>SUM(AH8:AL8,AO8:AO8)</f>
        <v>0</v>
      </c>
      <c r="AN8" s="290"/>
      <c r="AO8" s="113"/>
      <c r="AP8" s="93"/>
      <c r="AQ8" s="93"/>
      <c r="AR8" s="93"/>
      <c r="AS8" s="143"/>
      <c r="AT8" s="113"/>
      <c r="AU8" s="93"/>
      <c r="AV8" s="93"/>
      <c r="AW8" s="93"/>
      <c r="AX8" s="246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  <c r="BL8" s="247"/>
      <c r="BM8" s="247"/>
      <c r="BN8" s="247"/>
    </row>
    <row r="9" spans="1:66" s="159" customFormat="1" ht="1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98"/>
      <c r="P9" s="98"/>
      <c r="Q9" s="98"/>
      <c r="R9" s="304">
        <f>SUM(M9:Q9)</f>
        <v>0</v>
      </c>
      <c r="S9" s="305"/>
      <c r="T9" s="147"/>
      <c r="U9" s="98"/>
      <c r="V9" s="98"/>
      <c r="W9" s="98"/>
      <c r="X9" s="98"/>
      <c r="Y9" s="304">
        <f>SUM(T9:X9)</f>
        <v>0</v>
      </c>
      <c r="Z9" s="305"/>
      <c r="AA9" s="135"/>
      <c r="AB9" s="98"/>
      <c r="AC9" s="98"/>
      <c r="AD9" s="98"/>
      <c r="AE9" s="98"/>
      <c r="AF9" s="304">
        <f>SUM(AA9:AE9)</f>
        <v>0</v>
      </c>
      <c r="AG9" s="305"/>
      <c r="AH9" s="135"/>
      <c r="AI9" s="98"/>
      <c r="AJ9" s="98"/>
      <c r="AK9" s="98"/>
      <c r="AL9" s="144"/>
      <c r="AM9" s="304">
        <f>SUM(AH9:AL9,AO9)</f>
        <v>0</v>
      </c>
      <c r="AN9" s="305"/>
      <c r="AO9" s="114"/>
      <c r="AP9" s="98"/>
      <c r="AQ9" s="98"/>
      <c r="AR9" s="98"/>
      <c r="AS9" s="144"/>
      <c r="AT9" s="114"/>
      <c r="AU9" s="98"/>
      <c r="AV9" s="98"/>
      <c r="AW9" s="98"/>
      <c r="AX9" s="246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  <c r="BL9" s="247"/>
      <c r="BM9" s="247"/>
      <c r="BN9" s="247"/>
    </row>
    <row r="10" spans="1:66" s="159" customFormat="1" ht="1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300">
        <f>SUM(M10:Q10)</f>
        <v>0</v>
      </c>
      <c r="S10" s="301"/>
      <c r="T10" s="148"/>
      <c r="U10" s="103"/>
      <c r="V10" s="103"/>
      <c r="W10" s="103"/>
      <c r="X10" s="103"/>
      <c r="Y10" s="300">
        <f>SUM(T10:X10)</f>
        <v>0</v>
      </c>
      <c r="Z10" s="301"/>
      <c r="AA10" s="138"/>
      <c r="AB10" s="103"/>
      <c r="AC10" s="103"/>
      <c r="AD10" s="103"/>
      <c r="AE10" s="103"/>
      <c r="AF10" s="300">
        <f>SUM(AA10:AE10)</f>
        <v>0</v>
      </c>
      <c r="AG10" s="301"/>
      <c r="AH10" s="138"/>
      <c r="AI10" s="103"/>
      <c r="AJ10" s="103"/>
      <c r="AK10" s="103"/>
      <c r="AL10" s="145"/>
      <c r="AM10" s="300">
        <f>SUM(AH10:AL10,AO10)</f>
        <v>0</v>
      </c>
      <c r="AN10" s="301"/>
      <c r="AO10" s="115"/>
      <c r="AP10" s="103"/>
      <c r="AQ10" s="103"/>
      <c r="AR10" s="103"/>
      <c r="AS10" s="145"/>
      <c r="AT10" s="115"/>
      <c r="AU10" s="103"/>
      <c r="AV10" s="103"/>
      <c r="AW10" s="103"/>
      <c r="AX10" s="246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  <c r="BL10" s="247"/>
      <c r="BM10" s="247"/>
      <c r="BN10" s="247"/>
    </row>
    <row r="11" spans="1:66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257"/>
      <c r="S11" s="111"/>
      <c r="T11" s="111"/>
      <c r="U11" s="110"/>
      <c r="V11" s="110"/>
      <c r="W11" s="110"/>
      <c r="X11" s="110"/>
      <c r="Y11" s="257"/>
      <c r="Z11" s="111"/>
      <c r="AA11" s="111"/>
      <c r="AB11" s="110"/>
      <c r="AC11" s="110"/>
      <c r="AD11" s="110"/>
      <c r="AE11" s="110"/>
      <c r="AF11" s="257"/>
      <c r="AG11" s="111"/>
      <c r="AH11" s="111"/>
      <c r="AI11" s="110"/>
      <c r="AJ11" s="110"/>
      <c r="AK11" s="110"/>
      <c r="AL11" s="110"/>
      <c r="AM11" s="257"/>
      <c r="AN11" s="111"/>
      <c r="AO11" s="111"/>
      <c r="AP11" s="110"/>
      <c r="AQ11" s="110"/>
      <c r="AR11" s="110"/>
      <c r="AS11" s="110"/>
      <c r="AT11" s="111"/>
      <c r="AU11" s="110"/>
      <c r="AV11" s="246"/>
      <c r="AW11" s="245"/>
      <c r="AX11" s="246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  <c r="BL11" s="249"/>
      <c r="BM11" s="249"/>
      <c r="BN11" s="249"/>
    </row>
    <row r="12" spans="1:66" s="159" customFormat="1" ht="1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276">
        <f>SUM(M12:Q12)</f>
        <v>0</v>
      </c>
      <c r="S12" s="277"/>
      <c r="T12" s="131"/>
      <c r="U12" s="93"/>
      <c r="V12" s="93"/>
      <c r="W12" s="93"/>
      <c r="X12" s="93"/>
      <c r="Y12" s="276">
        <f>SUM(T12:X12)</f>
        <v>0</v>
      </c>
      <c r="Z12" s="277"/>
      <c r="AA12" s="132"/>
      <c r="AB12" s="93"/>
      <c r="AC12" s="93"/>
      <c r="AD12" s="93"/>
      <c r="AE12" s="93"/>
      <c r="AF12" s="276">
        <f>SUM(AA12:AE12)</f>
        <v>0</v>
      </c>
      <c r="AG12" s="277"/>
      <c r="AH12" s="132"/>
      <c r="AI12" s="93"/>
      <c r="AJ12" s="93"/>
      <c r="AK12" s="93"/>
      <c r="AL12" s="93"/>
      <c r="AM12" s="289">
        <f>SUM(AH12:AL12,AO12:AO12)</f>
        <v>0</v>
      </c>
      <c r="AN12" s="290"/>
      <c r="AO12" s="113"/>
      <c r="AP12" s="93"/>
      <c r="AQ12" s="93"/>
      <c r="AR12" s="93"/>
      <c r="AS12" s="113"/>
      <c r="AT12" s="93"/>
      <c r="AU12" s="93"/>
      <c r="AV12" s="93"/>
      <c r="AW12" s="113"/>
      <c r="AX12" s="246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  <c r="BL12" s="247"/>
      <c r="BM12" s="247"/>
      <c r="BN12" s="247"/>
    </row>
    <row r="13" spans="1:66" s="159" customFormat="1" ht="1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304">
        <f>SUM(M13:Q13)</f>
        <v>0</v>
      </c>
      <c r="S13" s="305"/>
      <c r="T13" s="134"/>
      <c r="U13" s="98"/>
      <c r="V13" s="98"/>
      <c r="W13" s="98"/>
      <c r="X13" s="98"/>
      <c r="Y13" s="304">
        <f>SUM(T13:X13)</f>
        <v>0</v>
      </c>
      <c r="Z13" s="305"/>
      <c r="AA13" s="135"/>
      <c r="AB13" s="98"/>
      <c r="AC13" s="98"/>
      <c r="AD13" s="98"/>
      <c r="AE13" s="98"/>
      <c r="AF13" s="304">
        <f>SUM(AA13:AE13)</f>
        <v>0</v>
      </c>
      <c r="AG13" s="305"/>
      <c r="AH13" s="135"/>
      <c r="AI13" s="98"/>
      <c r="AJ13" s="98"/>
      <c r="AK13" s="98"/>
      <c r="AL13" s="98"/>
      <c r="AM13" s="304">
        <f>SUM(AH13:AL13,AO13:AO13)</f>
        <v>0</v>
      </c>
      <c r="AN13" s="305"/>
      <c r="AO13" s="114"/>
      <c r="AP13" s="98"/>
      <c r="AQ13" s="98"/>
      <c r="AR13" s="98"/>
      <c r="AS13" s="114"/>
      <c r="AT13" s="98"/>
      <c r="AU13" s="98"/>
      <c r="AV13" s="98"/>
      <c r="AW13" s="114"/>
      <c r="AX13" s="246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  <c r="BL13" s="247"/>
      <c r="BM13" s="247"/>
      <c r="BN13" s="247"/>
    </row>
    <row r="14" spans="1:66" s="159" customFormat="1" ht="1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300">
        <f>SUM(M14:Q14)</f>
        <v>0</v>
      </c>
      <c r="S14" s="301"/>
      <c r="T14" s="137"/>
      <c r="U14" s="103"/>
      <c r="V14" s="103"/>
      <c r="W14" s="103"/>
      <c r="X14" s="103"/>
      <c r="Y14" s="300">
        <f>SUM(T14:X14)</f>
        <v>0</v>
      </c>
      <c r="Z14" s="301"/>
      <c r="AA14" s="138"/>
      <c r="AB14" s="103"/>
      <c r="AC14" s="103"/>
      <c r="AD14" s="103"/>
      <c r="AE14" s="103"/>
      <c r="AF14" s="300">
        <f>SUM(AA14:AE14)</f>
        <v>0</v>
      </c>
      <c r="AG14" s="301"/>
      <c r="AH14" s="138"/>
      <c r="AI14" s="103"/>
      <c r="AJ14" s="103"/>
      <c r="AK14" s="103"/>
      <c r="AL14" s="103"/>
      <c r="AM14" s="306">
        <f>SUM(AH14:AL14,AO14)</f>
        <v>0</v>
      </c>
      <c r="AN14" s="307"/>
      <c r="AO14" s="115"/>
      <c r="AP14" s="103"/>
      <c r="AQ14" s="103"/>
      <c r="AR14" s="103"/>
      <c r="AS14" s="115"/>
      <c r="AT14" s="103"/>
      <c r="AU14" s="103"/>
      <c r="AV14" s="103"/>
      <c r="AW14" s="115"/>
      <c r="AX14" s="246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  <c r="BL14" s="247"/>
      <c r="BM14" s="247"/>
      <c r="BN14" s="247"/>
    </row>
    <row r="15" spans="1:66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257"/>
      <c r="S15" s="111"/>
      <c r="T15" s="111"/>
      <c r="U15" s="110"/>
      <c r="V15" s="110"/>
      <c r="W15" s="110"/>
      <c r="X15" s="110"/>
      <c r="Y15" s="257"/>
      <c r="Z15" s="111"/>
      <c r="AA15" s="111"/>
      <c r="AB15" s="110"/>
      <c r="AC15" s="110"/>
      <c r="AD15" s="110"/>
      <c r="AE15" s="110"/>
      <c r="AF15" s="257"/>
      <c r="AG15" s="111"/>
      <c r="AH15" s="111"/>
      <c r="AI15" s="110"/>
      <c r="AJ15" s="110"/>
      <c r="AK15" s="110"/>
      <c r="AL15" s="110"/>
      <c r="AM15" s="257"/>
      <c r="AN15" s="111"/>
      <c r="AO15" s="111"/>
      <c r="AP15" s="110"/>
      <c r="AQ15" s="110"/>
      <c r="AR15" s="110"/>
      <c r="AS15" s="110"/>
      <c r="AT15" s="111"/>
      <c r="AU15" s="110"/>
      <c r="AV15" s="246"/>
      <c r="AW15" s="245"/>
      <c r="AX15" s="246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  <c r="BL15" s="249"/>
      <c r="BM15" s="249"/>
      <c r="BN15" s="249"/>
    </row>
    <row r="16" spans="1:66" s="159" customFormat="1" ht="1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276">
        <f>SUM(M16:Q16)</f>
        <v>0</v>
      </c>
      <c r="S16" s="277"/>
      <c r="T16" s="131"/>
      <c r="U16" s="93"/>
      <c r="V16" s="93"/>
      <c r="W16" s="93"/>
      <c r="X16" s="93"/>
      <c r="Y16" s="276">
        <f>SUM(T16:X16)</f>
        <v>0</v>
      </c>
      <c r="Z16" s="277"/>
      <c r="AA16" s="132"/>
      <c r="AB16" s="93"/>
      <c r="AC16" s="93"/>
      <c r="AD16" s="93"/>
      <c r="AE16" s="93"/>
      <c r="AF16" s="276">
        <f>SUM(AA16:AE16)</f>
        <v>0</v>
      </c>
      <c r="AG16" s="277"/>
      <c r="AH16" s="132"/>
      <c r="AI16" s="93"/>
      <c r="AJ16" s="93"/>
      <c r="AK16" s="93"/>
      <c r="AL16" s="93"/>
      <c r="AM16" s="289">
        <f>SUM(AH16:AL16,AO16:AO16)</f>
        <v>0</v>
      </c>
      <c r="AN16" s="290"/>
      <c r="AO16" s="113"/>
      <c r="AP16" s="93"/>
      <c r="AQ16" s="93"/>
      <c r="AR16" s="93"/>
      <c r="AS16" s="93"/>
      <c r="AT16" s="113"/>
      <c r="AU16" s="93"/>
      <c r="AV16" s="93"/>
      <c r="AW16" s="93"/>
      <c r="AX16" s="246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  <c r="BL16" s="247"/>
      <c r="BM16" s="247"/>
      <c r="BN16" s="247"/>
    </row>
    <row r="17" spans="1:66" s="159" customFormat="1" ht="1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304">
        <f>SUM(M17:Q17)</f>
        <v>0</v>
      </c>
      <c r="S17" s="305"/>
      <c r="T17" s="134"/>
      <c r="U17" s="98"/>
      <c r="V17" s="98"/>
      <c r="W17" s="98"/>
      <c r="X17" s="98"/>
      <c r="Y17" s="304">
        <f>SUM(T17:X17)</f>
        <v>0</v>
      </c>
      <c r="Z17" s="305"/>
      <c r="AA17" s="135"/>
      <c r="AB17" s="98"/>
      <c r="AC17" s="98"/>
      <c r="AD17" s="98"/>
      <c r="AE17" s="98"/>
      <c r="AF17" s="304">
        <f>SUM(AA17:AE17)</f>
        <v>0</v>
      </c>
      <c r="AG17" s="305"/>
      <c r="AH17" s="135"/>
      <c r="AI17" s="98"/>
      <c r="AJ17" s="98"/>
      <c r="AK17" s="98"/>
      <c r="AL17" s="98"/>
      <c r="AM17" s="304">
        <f>SUM(AH17:AL17,AO17:AO17)</f>
        <v>0</v>
      </c>
      <c r="AN17" s="305"/>
      <c r="AO17" s="114"/>
      <c r="AP17" s="98"/>
      <c r="AQ17" s="98"/>
      <c r="AR17" s="98"/>
      <c r="AS17" s="98"/>
      <c r="AT17" s="114"/>
      <c r="AU17" s="98"/>
      <c r="AV17" s="98"/>
      <c r="AW17" s="98"/>
      <c r="AX17" s="246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  <c r="BL17" s="247"/>
      <c r="BM17" s="247"/>
      <c r="BN17" s="247"/>
    </row>
    <row r="18" spans="1:66" s="159" customFormat="1" ht="1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300">
        <f>SUM(M18:Q18)</f>
        <v>0</v>
      </c>
      <c r="S18" s="301"/>
      <c r="T18" s="137"/>
      <c r="U18" s="103"/>
      <c r="V18" s="103"/>
      <c r="W18" s="103"/>
      <c r="X18" s="103"/>
      <c r="Y18" s="300">
        <f>SUM(T18:X18)</f>
        <v>0</v>
      </c>
      <c r="Z18" s="301"/>
      <c r="AA18" s="138"/>
      <c r="AB18" s="103"/>
      <c r="AC18" s="103"/>
      <c r="AD18" s="103"/>
      <c r="AE18" s="103"/>
      <c r="AF18" s="300">
        <f>SUM(AA18:AE18)</f>
        <v>0</v>
      </c>
      <c r="AG18" s="301"/>
      <c r="AH18" s="138"/>
      <c r="AI18" s="103"/>
      <c r="AJ18" s="103"/>
      <c r="AK18" s="103"/>
      <c r="AL18" s="103"/>
      <c r="AM18" s="306">
        <f>SUM(AH18:AL18,AO18:AO18)</f>
        <v>0</v>
      </c>
      <c r="AN18" s="307"/>
      <c r="AO18" s="115"/>
      <c r="AP18" s="103"/>
      <c r="AQ18" s="103"/>
      <c r="AR18" s="103"/>
      <c r="AS18" s="103"/>
      <c r="AT18" s="115"/>
      <c r="AU18" s="103"/>
      <c r="AV18" s="103"/>
      <c r="AW18" s="103"/>
      <c r="AX18" s="246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  <c r="BL18" s="247"/>
      <c r="BM18" s="247"/>
      <c r="BN18" s="247"/>
    </row>
    <row r="19" spans="1:66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257"/>
      <c r="S19" s="111"/>
      <c r="T19" s="111"/>
      <c r="U19" s="110"/>
      <c r="V19" s="110"/>
      <c r="W19" s="110"/>
      <c r="X19" s="110"/>
      <c r="Y19" s="257"/>
      <c r="Z19" s="111"/>
      <c r="AA19" s="111"/>
      <c r="AB19" s="110"/>
      <c r="AC19" s="110"/>
      <c r="AD19" s="110"/>
      <c r="AE19" s="110"/>
      <c r="AF19" s="257"/>
      <c r="AG19" s="111"/>
      <c r="AH19" s="111"/>
      <c r="AI19" s="110"/>
      <c r="AJ19" s="110"/>
      <c r="AK19" s="110"/>
      <c r="AL19" s="110"/>
      <c r="AM19" s="257"/>
      <c r="AN19" s="111"/>
      <c r="AO19" s="111"/>
      <c r="AP19" s="110"/>
      <c r="AQ19" s="110"/>
      <c r="AR19" s="110"/>
      <c r="AS19" s="110"/>
      <c r="AT19" s="111"/>
      <c r="AU19" s="110"/>
      <c r="AV19" s="246"/>
      <c r="AW19" s="245"/>
      <c r="AX19" s="246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  <c r="BL19" s="249"/>
      <c r="BM19" s="249"/>
      <c r="BN19" s="249"/>
    </row>
    <row r="20" spans="1:66" s="159" customFormat="1" ht="1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276">
        <f>SUM(M20:Q20)</f>
        <v>0</v>
      </c>
      <c r="S20" s="277"/>
      <c r="T20" s="131"/>
      <c r="U20" s="93"/>
      <c r="V20" s="93"/>
      <c r="W20" s="93"/>
      <c r="X20" s="93"/>
      <c r="Y20" s="276">
        <f>SUM(T20:X20)</f>
        <v>0</v>
      </c>
      <c r="Z20" s="277"/>
      <c r="AA20" s="132"/>
      <c r="AB20" s="93"/>
      <c r="AC20" s="93"/>
      <c r="AD20" s="93"/>
      <c r="AE20" s="93"/>
      <c r="AF20" s="276">
        <f>SUM(AA20:AE20)</f>
        <v>0</v>
      </c>
      <c r="AG20" s="277"/>
      <c r="AH20" s="132"/>
      <c r="AI20" s="93"/>
      <c r="AJ20" s="93"/>
      <c r="AK20" s="93"/>
      <c r="AL20" s="93"/>
      <c r="AM20" s="289">
        <f>SUM(AH20:AL20,AO20:AO20)</f>
        <v>0</v>
      </c>
      <c r="AN20" s="290"/>
      <c r="AO20" s="113"/>
      <c r="AP20" s="93"/>
      <c r="AQ20" s="93"/>
      <c r="AR20" s="93"/>
      <c r="AS20" s="93"/>
      <c r="AT20" s="113"/>
      <c r="AU20" s="93"/>
      <c r="AV20" s="93"/>
      <c r="AW20" s="93"/>
      <c r="AX20" s="246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  <c r="BL20" s="247"/>
      <c r="BM20" s="247"/>
      <c r="BN20" s="247"/>
    </row>
    <row r="21" spans="1:66" s="159" customFormat="1" ht="1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304">
        <f>SUM(M21:Q21)</f>
        <v>0</v>
      </c>
      <c r="S21" s="305"/>
      <c r="T21" s="134"/>
      <c r="U21" s="98"/>
      <c r="V21" s="98"/>
      <c r="W21" s="98"/>
      <c r="X21" s="98"/>
      <c r="Y21" s="304">
        <f>SUM(T21:X21)</f>
        <v>0</v>
      </c>
      <c r="Z21" s="305"/>
      <c r="AA21" s="135"/>
      <c r="AB21" s="98"/>
      <c r="AC21" s="98"/>
      <c r="AD21" s="98"/>
      <c r="AE21" s="98"/>
      <c r="AF21" s="304">
        <f>SUM(AA21:AE21)</f>
        <v>0</v>
      </c>
      <c r="AG21" s="305"/>
      <c r="AH21" s="135"/>
      <c r="AI21" s="98"/>
      <c r="AJ21" s="98"/>
      <c r="AK21" s="98"/>
      <c r="AL21" s="98"/>
      <c r="AM21" s="304">
        <f>SUM(AH21:AL21,AO21:AO21)</f>
        <v>0</v>
      </c>
      <c r="AN21" s="305"/>
      <c r="AO21" s="114"/>
      <c r="AP21" s="98"/>
      <c r="AQ21" s="98"/>
      <c r="AR21" s="98"/>
      <c r="AS21" s="98"/>
      <c r="AT21" s="114"/>
      <c r="AU21" s="98"/>
      <c r="AV21" s="98"/>
      <c r="AW21" s="98"/>
      <c r="AX21" s="246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  <c r="BL21" s="247"/>
      <c r="BM21" s="247"/>
      <c r="BN21" s="247"/>
    </row>
    <row r="22" spans="1:66" s="159" customFormat="1" ht="1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300">
        <f>SUM(M22:Q22)</f>
        <v>0</v>
      </c>
      <c r="S22" s="301"/>
      <c r="T22" s="137"/>
      <c r="U22" s="103"/>
      <c r="V22" s="103"/>
      <c r="W22" s="103"/>
      <c r="X22" s="103"/>
      <c r="Y22" s="300">
        <f>SUM(T22:X22)</f>
        <v>0</v>
      </c>
      <c r="Z22" s="301"/>
      <c r="AA22" s="138"/>
      <c r="AB22" s="103"/>
      <c r="AC22" s="103"/>
      <c r="AD22" s="103"/>
      <c r="AE22" s="103"/>
      <c r="AF22" s="300">
        <f>SUM(AA22:AE22)</f>
        <v>0</v>
      </c>
      <c r="AG22" s="301"/>
      <c r="AH22" s="138"/>
      <c r="AI22" s="103"/>
      <c r="AJ22" s="103"/>
      <c r="AK22" s="103"/>
      <c r="AL22" s="103"/>
      <c r="AM22" s="306">
        <f>SUM(AH22:AL22,AO22:AO22)</f>
        <v>0</v>
      </c>
      <c r="AN22" s="307"/>
      <c r="AO22" s="115"/>
      <c r="AP22" s="103"/>
      <c r="AQ22" s="103"/>
      <c r="AR22" s="103"/>
      <c r="AS22" s="103"/>
      <c r="AT22" s="115"/>
      <c r="AU22" s="103"/>
      <c r="AV22" s="103"/>
      <c r="AW22" s="103"/>
      <c r="AX22" s="246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  <c r="BL22" s="247"/>
      <c r="BM22" s="247"/>
      <c r="BN22" s="247"/>
    </row>
    <row r="23" spans="1:66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257"/>
      <c r="S23" s="111"/>
      <c r="T23" s="111"/>
      <c r="U23" s="110"/>
      <c r="V23" s="110"/>
      <c r="W23" s="110"/>
      <c r="X23" s="110"/>
      <c r="Y23" s="257"/>
      <c r="Z23" s="111"/>
      <c r="AA23" s="111"/>
      <c r="AB23" s="110"/>
      <c r="AC23" s="110"/>
      <c r="AD23" s="110"/>
      <c r="AE23" s="110"/>
      <c r="AF23" s="257"/>
      <c r="AG23" s="111"/>
      <c r="AH23" s="111"/>
      <c r="AI23" s="110"/>
      <c r="AJ23" s="110"/>
      <c r="AK23" s="110"/>
      <c r="AL23" s="110"/>
      <c r="AM23" s="257"/>
      <c r="AN23" s="111"/>
      <c r="AO23" s="111"/>
      <c r="AP23" s="110"/>
      <c r="AQ23" s="110"/>
      <c r="AR23" s="110"/>
      <c r="AS23" s="110"/>
      <c r="AT23" s="111"/>
      <c r="AU23" s="110"/>
      <c r="AV23" s="246"/>
      <c r="AW23" s="245"/>
      <c r="AX23" s="246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  <c r="BL23" s="249"/>
      <c r="BM23" s="249"/>
      <c r="BN23" s="249"/>
    </row>
    <row r="24" spans="1:66" s="159" customFormat="1" ht="1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276">
        <f>SUM(M24:Q24)</f>
        <v>0</v>
      </c>
      <c r="S24" s="277"/>
      <c r="T24" s="131"/>
      <c r="U24" s="93"/>
      <c r="V24" s="93"/>
      <c r="W24" s="93"/>
      <c r="X24" s="93"/>
      <c r="Y24" s="276">
        <f>SUM(T24:X24)</f>
        <v>0</v>
      </c>
      <c r="Z24" s="277"/>
      <c r="AA24" s="132"/>
      <c r="AB24" s="93"/>
      <c r="AC24" s="93"/>
      <c r="AD24" s="93"/>
      <c r="AE24" s="93"/>
      <c r="AF24" s="276">
        <f>SUM(AA24:AE24)</f>
        <v>0</v>
      </c>
      <c r="AG24" s="277"/>
      <c r="AH24" s="132"/>
      <c r="AI24" s="93"/>
      <c r="AJ24" s="93"/>
      <c r="AK24" s="93"/>
      <c r="AL24" s="93"/>
      <c r="AM24" s="289">
        <f>SUM(AH24:AL24,AO24:AO24)</f>
        <v>0</v>
      </c>
      <c r="AN24" s="290"/>
      <c r="AO24" s="113"/>
      <c r="AP24" s="93"/>
      <c r="AQ24" s="93"/>
      <c r="AR24" s="93"/>
      <c r="AS24" s="113"/>
      <c r="AT24" s="93"/>
      <c r="AU24" s="93"/>
      <c r="AV24" s="93"/>
      <c r="AW24" s="113"/>
      <c r="AX24" s="246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  <c r="BL24" s="247"/>
      <c r="BM24" s="247"/>
      <c r="BN24" s="247"/>
    </row>
    <row r="25" spans="1:66" s="159" customFormat="1" ht="1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304">
        <f>SUM(M25:Q25)</f>
        <v>0</v>
      </c>
      <c r="S25" s="305"/>
      <c r="T25" s="134"/>
      <c r="U25" s="98"/>
      <c r="V25" s="98"/>
      <c r="W25" s="98"/>
      <c r="X25" s="98"/>
      <c r="Y25" s="304">
        <f>SUM(T25:X25)</f>
        <v>0</v>
      </c>
      <c r="Z25" s="305"/>
      <c r="AA25" s="135"/>
      <c r="AB25" s="98"/>
      <c r="AC25" s="98"/>
      <c r="AD25" s="98"/>
      <c r="AE25" s="98"/>
      <c r="AF25" s="304">
        <f>SUM(AA25:AE25)</f>
        <v>0</v>
      </c>
      <c r="AG25" s="305"/>
      <c r="AH25" s="135"/>
      <c r="AI25" s="98"/>
      <c r="AJ25" s="98"/>
      <c r="AK25" s="98"/>
      <c r="AL25" s="98"/>
      <c r="AM25" s="304">
        <f>SUM(AH25:AL25,AO25:AO25)</f>
        <v>0</v>
      </c>
      <c r="AN25" s="305"/>
      <c r="AO25" s="114"/>
      <c r="AP25" s="98"/>
      <c r="AQ25" s="98"/>
      <c r="AR25" s="98"/>
      <c r="AS25" s="114"/>
      <c r="AT25" s="98"/>
      <c r="AU25" s="98"/>
      <c r="AV25" s="98"/>
      <c r="AW25" s="114"/>
      <c r="AX25" s="246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  <c r="BL25" s="247"/>
      <c r="BM25" s="247"/>
      <c r="BN25" s="247"/>
    </row>
    <row r="26" spans="1:66" s="159" customFormat="1" ht="1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300">
        <f>SUM(M26:Q26)</f>
        <v>0</v>
      </c>
      <c r="S26" s="301"/>
      <c r="T26" s="137"/>
      <c r="U26" s="103"/>
      <c r="V26" s="103"/>
      <c r="W26" s="103"/>
      <c r="X26" s="103"/>
      <c r="Y26" s="300">
        <f>SUM(T26:X26)</f>
        <v>0</v>
      </c>
      <c r="Z26" s="301"/>
      <c r="AA26" s="138"/>
      <c r="AB26" s="103"/>
      <c r="AC26" s="103"/>
      <c r="AD26" s="103"/>
      <c r="AE26" s="103"/>
      <c r="AF26" s="300">
        <f>SUM(AA26:AE26)</f>
        <v>0</v>
      </c>
      <c r="AG26" s="301"/>
      <c r="AH26" s="138"/>
      <c r="AI26" s="103"/>
      <c r="AJ26" s="103"/>
      <c r="AK26" s="103"/>
      <c r="AL26" s="103"/>
      <c r="AM26" s="306">
        <f>SUM(AH26:AL26,AO26:AO26)</f>
        <v>0</v>
      </c>
      <c r="AN26" s="307"/>
      <c r="AO26" s="115"/>
      <c r="AP26" s="103"/>
      <c r="AQ26" s="103"/>
      <c r="AR26" s="103"/>
      <c r="AS26" s="115"/>
      <c r="AT26" s="103"/>
      <c r="AU26" s="103"/>
      <c r="AV26" s="103"/>
      <c r="AW26" s="115"/>
      <c r="AX26" s="246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  <c r="BL26" s="247"/>
      <c r="BM26" s="247"/>
      <c r="BN26" s="247"/>
    </row>
    <row r="27" spans="1:66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6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6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SUM(R8,Y8,AF8,AM8,R12,Y12,AF12,AM12,R16,Y16,AF16,AM16,R20,Y20,AF20,AM20,R24,Y24,AF24,AM24)</f>
        <v>0</v>
      </c>
      <c r="S29" s="312"/>
      <c r="T29" s="312"/>
      <c r="V29" s="172"/>
      <c r="X29" s="313" t="s">
        <v>32</v>
      </c>
      <c r="Y29" s="313"/>
      <c r="AA29" s="312">
        <f>SUM(R9,Y9,AF9,AM9,R13,Y13,AF13,AM13,R17,Y17,AF17,AM17,R21,Y21,AF21,AM21,R25,Y25,AF25,AM25)</f>
        <v>0</v>
      </c>
      <c r="AB29" s="312"/>
      <c r="AC29" s="312"/>
      <c r="AG29" s="313" t="s">
        <v>43</v>
      </c>
      <c r="AH29" s="313"/>
      <c r="AJ29" s="312">
        <f>SUM(R10,Y10,AF10,AM10,R14,Y14,AF14,AM14,R18,Y18,AF18,AM18,R22,Y22,AF22,AM22,R26,Y26,AF26,AM26)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6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6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5">
    <mergeCell ref="N29:P30"/>
    <mergeCell ref="R29:T30"/>
    <mergeCell ref="X29:Y30"/>
    <mergeCell ref="AA29:AC30"/>
    <mergeCell ref="AG29:AH30"/>
    <mergeCell ref="R26:S26"/>
    <mergeCell ref="Y26:Z26"/>
    <mergeCell ref="AF26:AG26"/>
    <mergeCell ref="AM26:AN26"/>
    <mergeCell ref="AJ29:AL30"/>
    <mergeCell ref="R24:S24"/>
    <mergeCell ref="Y24:Z24"/>
    <mergeCell ref="AF24:AG24"/>
    <mergeCell ref="AM24:AN24"/>
    <mergeCell ref="R25:S25"/>
    <mergeCell ref="Y25:Z25"/>
    <mergeCell ref="AF25:AG25"/>
    <mergeCell ref="AM25:AN25"/>
    <mergeCell ref="R22:S22"/>
    <mergeCell ref="Y17:Z17"/>
    <mergeCell ref="AF17:AG17"/>
    <mergeCell ref="AM17:AN17"/>
    <mergeCell ref="R18:S18"/>
    <mergeCell ref="Y18:Z18"/>
    <mergeCell ref="AF18:AG18"/>
    <mergeCell ref="AM18:AN18"/>
    <mergeCell ref="Y22:Z22"/>
    <mergeCell ref="AF22:AG22"/>
    <mergeCell ref="AM22:AN22"/>
    <mergeCell ref="R20:S20"/>
    <mergeCell ref="Y20:Z20"/>
    <mergeCell ref="AF20:AG20"/>
    <mergeCell ref="AM20:AN20"/>
    <mergeCell ref="R21:S21"/>
    <mergeCell ref="R17:S17"/>
    <mergeCell ref="B16:B18"/>
    <mergeCell ref="Y21:Z21"/>
    <mergeCell ref="AF21:AG21"/>
    <mergeCell ref="AM21:AN21"/>
    <mergeCell ref="R14:S14"/>
    <mergeCell ref="Y14:Z14"/>
    <mergeCell ref="AF14:AG14"/>
    <mergeCell ref="AM14:AN14"/>
    <mergeCell ref="R16:S16"/>
    <mergeCell ref="Y16:Z16"/>
    <mergeCell ref="AF16:AG16"/>
    <mergeCell ref="AM16:AN16"/>
    <mergeCell ref="AF12:AG12"/>
    <mergeCell ref="AM12:AN12"/>
    <mergeCell ref="R13:S13"/>
    <mergeCell ref="Y13:Z13"/>
    <mergeCell ref="AF13:AG13"/>
    <mergeCell ref="AM13:AN13"/>
    <mergeCell ref="Y1:AE1"/>
    <mergeCell ref="M4:AR4"/>
    <mergeCell ref="P1:X1"/>
    <mergeCell ref="AF1:AI1"/>
    <mergeCell ref="B8:B10"/>
    <mergeCell ref="R7:S7"/>
    <mergeCell ref="Y7:Z7"/>
    <mergeCell ref="AF7:AG7"/>
    <mergeCell ref="AM7:AN7"/>
    <mergeCell ref="R8:S8"/>
    <mergeCell ref="Y8:Z8"/>
    <mergeCell ref="AF8:AG8"/>
    <mergeCell ref="AM8:AN8"/>
    <mergeCell ref="AF9:AG9"/>
    <mergeCell ref="AM9:AN9"/>
    <mergeCell ref="R10:S10"/>
    <mergeCell ref="B20:B22"/>
    <mergeCell ref="B24:B26"/>
    <mergeCell ref="B29:C30"/>
    <mergeCell ref="AS4:AW4"/>
    <mergeCell ref="R9:S9"/>
    <mergeCell ref="Y9:Z9"/>
    <mergeCell ref="D4:E4"/>
    <mergeCell ref="F4:F6"/>
    <mergeCell ref="G4:G6"/>
    <mergeCell ref="H4:L4"/>
    <mergeCell ref="B12:B14"/>
    <mergeCell ref="Y10:Z10"/>
    <mergeCell ref="AF10:AG10"/>
    <mergeCell ref="AM10:AN10"/>
    <mergeCell ref="R12:S12"/>
    <mergeCell ref="Y12:Z12"/>
  </mergeCells>
  <conditionalFormatting sqref="H6:AW6">
    <cfRule type="expression" dxfId="2149" priority="219" stopIfTrue="1">
      <formula>IF(OR(H$6="S",H$6="d",H$6="f"),TRUE,"")</formula>
    </cfRule>
  </conditionalFormatting>
  <conditionalFormatting sqref="H5:AW5">
    <cfRule type="cellIs" dxfId="2148" priority="220" stopIfTrue="1" operator="equal">
      <formula>$Y$1</formula>
    </cfRule>
  </conditionalFormatting>
  <conditionalFormatting sqref="H7:R11 H23:R23 H15:R15 H19:R19 H12:Q14 H24:Q26 H16:Q18 H20:Q22">
    <cfRule type="cellIs" dxfId="2147" priority="1" stopIfTrue="1" operator="equal">
      <formula>"C"</formula>
    </cfRule>
    <cfRule type="cellIs" dxfId="2146" priority="2" stopIfTrue="1" operator="equal">
      <formula>"a"</formula>
    </cfRule>
    <cfRule type="cellIs" dxfId="2145" priority="3" stopIfTrue="1" operator="equal">
      <formula>"V"</formula>
    </cfRule>
  </conditionalFormatting>
  <conditionalFormatting sqref="AR27:AW28 AK27:AP28 W27:AA28 AD27:AH28 H27:T28">
    <cfRule type="cellIs" dxfId="2144" priority="85" stopIfTrue="1" operator="equal">
      <formula>"C"</formula>
    </cfRule>
    <cfRule type="cellIs" dxfId="2143" priority="86" stopIfTrue="1" operator="equal">
      <formula>"a"</formula>
    </cfRule>
    <cfRule type="cellIs" dxfId="2142" priority="87" stopIfTrue="1" operator="equal">
      <formula>"V"</formula>
    </cfRule>
  </conditionalFormatting>
  <conditionalFormatting sqref="AI8:AM8 U7:X10 AB7:AE10 AI7:AL7 AI9:AL10">
    <cfRule type="cellIs" dxfId="2141" priority="204" stopIfTrue="1" operator="equal">
      <formula>"C"</formula>
    </cfRule>
    <cfRule type="cellIs" dxfId="2140" priority="205" stopIfTrue="1" operator="equal">
      <formula>"a"</formula>
    </cfRule>
    <cfRule type="cellIs" dxfId="2139" priority="206" stopIfTrue="1" operator="equal">
      <formula>"V"</formula>
    </cfRule>
  </conditionalFormatting>
  <conditionalFormatting sqref="G7:G10 G27:G28">
    <cfRule type="cellIs" dxfId="2138" priority="207" stopIfTrue="1" operator="equal">
      <formula>0</formula>
    </cfRule>
  </conditionalFormatting>
  <conditionalFormatting sqref="U23:Y23 AB23:AF23 AI23:AM23 AT23:AU23">
    <cfRule type="cellIs" dxfId="2137" priority="200" stopIfTrue="1" operator="equal">
      <formula>"C"</formula>
    </cfRule>
    <cfRule type="cellIs" dxfId="2136" priority="201" stopIfTrue="1" operator="equal">
      <formula>"a"</formula>
    </cfRule>
    <cfRule type="cellIs" dxfId="2135" priority="202" stopIfTrue="1" operator="equal">
      <formula>"V"</formula>
    </cfRule>
  </conditionalFormatting>
  <conditionalFormatting sqref="G23">
    <cfRule type="cellIs" dxfId="2134" priority="203" stopIfTrue="1" operator="equal">
      <formula>0</formula>
    </cfRule>
  </conditionalFormatting>
  <conditionalFormatting sqref="U15:Y15 AB15:AF15 AI15:AM15 AT15:AU15">
    <cfRule type="cellIs" dxfId="2133" priority="192" stopIfTrue="1" operator="equal">
      <formula>"C"</formula>
    </cfRule>
    <cfRule type="cellIs" dxfId="2132" priority="193" stopIfTrue="1" operator="equal">
      <formula>"a"</formula>
    </cfRule>
    <cfRule type="cellIs" dxfId="2131" priority="194" stopIfTrue="1" operator="equal">
      <formula>"V"</formula>
    </cfRule>
  </conditionalFormatting>
  <conditionalFormatting sqref="G15">
    <cfRule type="cellIs" dxfId="2130" priority="195" stopIfTrue="1" operator="equal">
      <formula>0</formula>
    </cfRule>
  </conditionalFormatting>
  <conditionalFormatting sqref="U19:Y19 AB19:AF19 AI19:AM19 AT19:AU19">
    <cfRule type="cellIs" dxfId="2129" priority="196" stopIfTrue="1" operator="equal">
      <formula>"C"</formula>
    </cfRule>
    <cfRule type="cellIs" dxfId="2128" priority="197" stopIfTrue="1" operator="equal">
      <formula>"a"</formula>
    </cfRule>
    <cfRule type="cellIs" dxfId="2127" priority="198" stopIfTrue="1" operator="equal">
      <formula>"V"</formula>
    </cfRule>
  </conditionalFormatting>
  <conditionalFormatting sqref="G19">
    <cfRule type="cellIs" dxfId="2126" priority="199" stopIfTrue="1" operator="equal">
      <formula>0</formula>
    </cfRule>
  </conditionalFormatting>
  <conditionalFormatting sqref="U11:Y11 AB11:AF11 AI11:AM11 AT11:AU11">
    <cfRule type="cellIs" dxfId="2125" priority="188" stopIfTrue="1" operator="equal">
      <formula>"C"</formula>
    </cfRule>
    <cfRule type="cellIs" dxfId="2124" priority="189" stopIfTrue="1" operator="equal">
      <formula>"a"</formula>
    </cfRule>
    <cfRule type="cellIs" dxfId="2123" priority="190" stopIfTrue="1" operator="equal">
      <formula>"V"</formula>
    </cfRule>
  </conditionalFormatting>
  <conditionalFormatting sqref="G11">
    <cfRule type="cellIs" dxfId="2122" priority="191" stopIfTrue="1" operator="equal">
      <formula>0</formula>
    </cfRule>
  </conditionalFormatting>
  <conditionalFormatting sqref="R16:R18">
    <cfRule type="cellIs" dxfId="2121" priority="154" stopIfTrue="1" operator="equal">
      <formula>"C"</formula>
    </cfRule>
    <cfRule type="cellIs" dxfId="2120" priority="155" stopIfTrue="1" operator="equal">
      <formula>"a"</formula>
    </cfRule>
    <cfRule type="cellIs" dxfId="2119" priority="156" stopIfTrue="1" operator="equal">
      <formula>"V"</formula>
    </cfRule>
  </conditionalFormatting>
  <conditionalFormatting sqref="AF16:AF18">
    <cfRule type="cellIs" dxfId="2118" priority="148" stopIfTrue="1" operator="equal">
      <formula>"C"</formula>
    </cfRule>
    <cfRule type="cellIs" dxfId="2117" priority="149" stopIfTrue="1" operator="equal">
      <formula>"a"</formula>
    </cfRule>
    <cfRule type="cellIs" dxfId="2116" priority="150" stopIfTrue="1" operator="equal">
      <formula>"V"</formula>
    </cfRule>
  </conditionalFormatting>
  <conditionalFormatting sqref="R20:R22">
    <cfRule type="cellIs" dxfId="2115" priority="145" stopIfTrue="1" operator="equal">
      <formula>"C"</formula>
    </cfRule>
    <cfRule type="cellIs" dxfId="2114" priority="146" stopIfTrue="1" operator="equal">
      <formula>"a"</formula>
    </cfRule>
    <cfRule type="cellIs" dxfId="2113" priority="147" stopIfTrue="1" operator="equal">
      <formula>"V"</formula>
    </cfRule>
  </conditionalFormatting>
  <conditionalFormatting sqref="Y20:Y22">
    <cfRule type="cellIs" dxfId="2112" priority="142" stopIfTrue="1" operator="equal">
      <formula>"C"</formula>
    </cfRule>
    <cfRule type="cellIs" dxfId="2111" priority="143" stopIfTrue="1" operator="equal">
      <formula>"a"</formula>
    </cfRule>
    <cfRule type="cellIs" dxfId="2110" priority="144" stopIfTrue="1" operator="equal">
      <formula>"V"</formula>
    </cfRule>
  </conditionalFormatting>
  <conditionalFormatting sqref="U12:X14 AB12:AE14 AI12:AL14">
    <cfRule type="cellIs" dxfId="2109" priority="184" stopIfTrue="1" operator="equal">
      <formula>"C"</formula>
    </cfRule>
    <cfRule type="cellIs" dxfId="2108" priority="185" stopIfTrue="1" operator="equal">
      <formula>"a"</formula>
    </cfRule>
    <cfRule type="cellIs" dxfId="2107" priority="186" stopIfTrue="1" operator="equal">
      <formula>"V"</formula>
    </cfRule>
  </conditionalFormatting>
  <conditionalFormatting sqref="G12:G14">
    <cfRule type="cellIs" dxfId="2106" priority="187" stopIfTrue="1" operator="equal">
      <formula>0</formula>
    </cfRule>
  </conditionalFormatting>
  <conditionalFormatting sqref="U24:X26 AB24:AE26 AI24:AL26">
    <cfRule type="cellIs" dxfId="2105" priority="172" stopIfTrue="1" operator="equal">
      <formula>"C"</formula>
    </cfRule>
    <cfRule type="cellIs" dxfId="2104" priority="173" stopIfTrue="1" operator="equal">
      <formula>"a"</formula>
    </cfRule>
    <cfRule type="cellIs" dxfId="2103" priority="174" stopIfTrue="1" operator="equal">
      <formula>"V"</formula>
    </cfRule>
  </conditionalFormatting>
  <conditionalFormatting sqref="U16:X18 AB16:AE18 AI16:AL18">
    <cfRule type="cellIs" dxfId="2102" priority="180" stopIfTrue="1" operator="equal">
      <formula>"C"</formula>
    </cfRule>
    <cfRule type="cellIs" dxfId="2101" priority="181" stopIfTrue="1" operator="equal">
      <formula>"a"</formula>
    </cfRule>
    <cfRule type="cellIs" dxfId="2100" priority="182" stopIfTrue="1" operator="equal">
      <formula>"V"</formula>
    </cfRule>
  </conditionalFormatting>
  <conditionalFormatting sqref="G16:G18">
    <cfRule type="cellIs" dxfId="2099" priority="183" stopIfTrue="1" operator="equal">
      <formula>0</formula>
    </cfRule>
  </conditionalFormatting>
  <conditionalFormatting sqref="R24:R26">
    <cfRule type="cellIs" dxfId="2098" priority="136" stopIfTrue="1" operator="equal">
      <formula>"C"</formula>
    </cfRule>
    <cfRule type="cellIs" dxfId="2097" priority="137" stopIfTrue="1" operator="equal">
      <formula>"a"</formula>
    </cfRule>
    <cfRule type="cellIs" dxfId="2096" priority="138" stopIfTrue="1" operator="equal">
      <formula>"V"</formula>
    </cfRule>
  </conditionalFormatting>
  <conditionalFormatting sqref="Y24:Y26">
    <cfRule type="cellIs" dxfId="2095" priority="133" stopIfTrue="1" operator="equal">
      <formula>"C"</formula>
    </cfRule>
    <cfRule type="cellIs" dxfId="2094" priority="134" stopIfTrue="1" operator="equal">
      <formula>"a"</formula>
    </cfRule>
    <cfRule type="cellIs" dxfId="2093" priority="135" stopIfTrue="1" operator="equal">
      <formula>"V"</formula>
    </cfRule>
  </conditionalFormatting>
  <conditionalFormatting sqref="AF24:AF26">
    <cfRule type="cellIs" dxfId="2092" priority="130" stopIfTrue="1" operator="equal">
      <formula>"C"</formula>
    </cfRule>
    <cfRule type="cellIs" dxfId="2091" priority="131" stopIfTrue="1" operator="equal">
      <formula>"a"</formula>
    </cfRule>
    <cfRule type="cellIs" dxfId="2090" priority="132" stopIfTrue="1" operator="equal">
      <formula>"V"</formula>
    </cfRule>
  </conditionalFormatting>
  <conditionalFormatting sqref="U20:X22 AB20:AE22 AI20:AL22">
    <cfRule type="cellIs" dxfId="2089" priority="176" stopIfTrue="1" operator="equal">
      <formula>"C"</formula>
    </cfRule>
    <cfRule type="cellIs" dxfId="2088" priority="177" stopIfTrue="1" operator="equal">
      <formula>"a"</formula>
    </cfRule>
    <cfRule type="cellIs" dxfId="2087" priority="178" stopIfTrue="1" operator="equal">
      <formula>"V"</formula>
    </cfRule>
  </conditionalFormatting>
  <conditionalFormatting sqref="G20:G22">
    <cfRule type="cellIs" dxfId="2086" priority="179" stopIfTrue="1" operator="equal">
      <formula>0</formula>
    </cfRule>
  </conditionalFormatting>
  <conditionalFormatting sqref="G24:G26">
    <cfRule type="cellIs" dxfId="2085" priority="175" stopIfTrue="1" operator="equal">
      <formula>0</formula>
    </cfRule>
  </conditionalFormatting>
  <conditionalFormatting sqref="Y12:Y14">
    <cfRule type="cellIs" dxfId="2084" priority="160" stopIfTrue="1" operator="equal">
      <formula>"C"</formula>
    </cfRule>
    <cfRule type="cellIs" dxfId="2083" priority="161" stopIfTrue="1" operator="equal">
      <formula>"a"</formula>
    </cfRule>
    <cfRule type="cellIs" dxfId="2082" priority="162" stopIfTrue="1" operator="equal">
      <formula>"V"</formula>
    </cfRule>
  </conditionalFormatting>
  <conditionalFormatting sqref="Y7 Y9:Y10">
    <cfRule type="cellIs" dxfId="2081" priority="169" stopIfTrue="1" operator="equal">
      <formula>"C"</formula>
    </cfRule>
    <cfRule type="cellIs" dxfId="2080" priority="170" stopIfTrue="1" operator="equal">
      <formula>"a"</formula>
    </cfRule>
    <cfRule type="cellIs" dxfId="2079" priority="171" stopIfTrue="1" operator="equal">
      <formula>"V"</formula>
    </cfRule>
  </conditionalFormatting>
  <conditionalFormatting sqref="AF7 AF9:AF10">
    <cfRule type="cellIs" dxfId="2078" priority="166" stopIfTrue="1" operator="equal">
      <formula>"C"</formula>
    </cfRule>
    <cfRule type="cellIs" dxfId="2077" priority="167" stopIfTrue="1" operator="equal">
      <formula>"a"</formula>
    </cfRule>
    <cfRule type="cellIs" dxfId="2076" priority="168" stopIfTrue="1" operator="equal">
      <formula>"V"</formula>
    </cfRule>
  </conditionalFormatting>
  <conditionalFormatting sqref="R12:R14">
    <cfRule type="cellIs" dxfId="2075" priority="163" stopIfTrue="1" operator="equal">
      <formula>"C"</formula>
    </cfRule>
    <cfRule type="cellIs" dxfId="2074" priority="164" stopIfTrue="1" operator="equal">
      <formula>"a"</formula>
    </cfRule>
    <cfRule type="cellIs" dxfId="2073" priority="165" stopIfTrue="1" operator="equal">
      <formula>"V"</formula>
    </cfRule>
  </conditionalFormatting>
  <conditionalFormatting sqref="AF12:AF14">
    <cfRule type="cellIs" dxfId="2072" priority="157" stopIfTrue="1" operator="equal">
      <formula>"C"</formula>
    </cfRule>
    <cfRule type="cellIs" dxfId="2071" priority="158" stopIfTrue="1" operator="equal">
      <formula>"a"</formula>
    </cfRule>
    <cfRule type="cellIs" dxfId="2070" priority="159" stopIfTrue="1" operator="equal">
      <formula>"V"</formula>
    </cfRule>
  </conditionalFormatting>
  <conditionalFormatting sqref="Y16:Y18">
    <cfRule type="cellIs" dxfId="2069" priority="151" stopIfTrue="1" operator="equal">
      <formula>"C"</formula>
    </cfRule>
    <cfRule type="cellIs" dxfId="2068" priority="152" stopIfTrue="1" operator="equal">
      <formula>"a"</formula>
    </cfRule>
    <cfRule type="cellIs" dxfId="2067" priority="153" stopIfTrue="1" operator="equal">
      <formula>"V"</formula>
    </cfRule>
  </conditionalFormatting>
  <conditionalFormatting sqref="AF20:AF22">
    <cfRule type="cellIs" dxfId="2066" priority="139" stopIfTrue="1" operator="equal">
      <formula>"C"</formula>
    </cfRule>
    <cfRule type="cellIs" dxfId="2065" priority="140" stopIfTrue="1" operator="equal">
      <formula>"a"</formula>
    </cfRule>
    <cfRule type="cellIs" dxfId="2064" priority="141" stopIfTrue="1" operator="equal">
      <formula>"V"</formula>
    </cfRule>
  </conditionalFormatting>
  <conditionalFormatting sqref="AM9">
    <cfRule type="cellIs" dxfId="2063" priority="127" stopIfTrue="1" operator="equal">
      <formula>"C"</formula>
    </cfRule>
    <cfRule type="cellIs" dxfId="2062" priority="128" stopIfTrue="1" operator="equal">
      <formula>"a"</formula>
    </cfRule>
    <cfRule type="cellIs" dxfId="2061" priority="129" stopIfTrue="1" operator="equal">
      <formula>"V"</formula>
    </cfRule>
  </conditionalFormatting>
  <conditionalFormatting sqref="AM10">
    <cfRule type="cellIs" dxfId="2060" priority="124" stopIfTrue="1" operator="equal">
      <formula>"C"</formula>
    </cfRule>
    <cfRule type="cellIs" dxfId="2059" priority="125" stopIfTrue="1" operator="equal">
      <formula>"a"</formula>
    </cfRule>
    <cfRule type="cellIs" dxfId="2058" priority="126" stopIfTrue="1" operator="equal">
      <formula>"V"</formula>
    </cfRule>
  </conditionalFormatting>
  <conditionalFormatting sqref="AM12">
    <cfRule type="cellIs" dxfId="2057" priority="121" stopIfTrue="1" operator="equal">
      <formula>"C"</formula>
    </cfRule>
    <cfRule type="cellIs" dxfId="2056" priority="122" stopIfTrue="1" operator="equal">
      <formula>"a"</formula>
    </cfRule>
    <cfRule type="cellIs" dxfId="2055" priority="123" stopIfTrue="1" operator="equal">
      <formula>"V"</formula>
    </cfRule>
  </conditionalFormatting>
  <conditionalFormatting sqref="AM13">
    <cfRule type="cellIs" dxfId="2054" priority="118" stopIfTrue="1" operator="equal">
      <formula>"C"</formula>
    </cfRule>
    <cfRule type="cellIs" dxfId="2053" priority="119" stopIfTrue="1" operator="equal">
      <formula>"a"</formula>
    </cfRule>
    <cfRule type="cellIs" dxfId="2052" priority="120" stopIfTrue="1" operator="equal">
      <formula>"V"</formula>
    </cfRule>
  </conditionalFormatting>
  <conditionalFormatting sqref="AM14">
    <cfRule type="cellIs" dxfId="2051" priority="115" stopIfTrue="1" operator="equal">
      <formula>"C"</formula>
    </cfRule>
    <cfRule type="cellIs" dxfId="2050" priority="116" stopIfTrue="1" operator="equal">
      <formula>"a"</formula>
    </cfRule>
    <cfRule type="cellIs" dxfId="2049" priority="117" stopIfTrue="1" operator="equal">
      <formula>"V"</formula>
    </cfRule>
  </conditionalFormatting>
  <conditionalFormatting sqref="AM16">
    <cfRule type="cellIs" dxfId="2048" priority="112" stopIfTrue="1" operator="equal">
      <formula>"C"</formula>
    </cfRule>
    <cfRule type="cellIs" dxfId="2047" priority="113" stopIfTrue="1" operator="equal">
      <formula>"a"</formula>
    </cfRule>
    <cfRule type="cellIs" dxfId="2046" priority="114" stopIfTrue="1" operator="equal">
      <formula>"V"</formula>
    </cfRule>
  </conditionalFormatting>
  <conditionalFormatting sqref="AM17">
    <cfRule type="cellIs" dxfId="2045" priority="109" stopIfTrue="1" operator="equal">
      <formula>"C"</formula>
    </cfRule>
    <cfRule type="cellIs" dxfId="2044" priority="110" stopIfTrue="1" operator="equal">
      <formula>"a"</formula>
    </cfRule>
    <cfRule type="cellIs" dxfId="2043" priority="111" stopIfTrue="1" operator="equal">
      <formula>"V"</formula>
    </cfRule>
  </conditionalFormatting>
  <conditionalFormatting sqref="AM18">
    <cfRule type="cellIs" dxfId="2042" priority="106" stopIfTrue="1" operator="equal">
      <formula>"C"</formula>
    </cfRule>
    <cfRule type="cellIs" dxfId="2041" priority="107" stopIfTrue="1" operator="equal">
      <formula>"a"</formula>
    </cfRule>
    <cfRule type="cellIs" dxfId="2040" priority="108" stopIfTrue="1" operator="equal">
      <formula>"V"</formula>
    </cfRule>
  </conditionalFormatting>
  <conditionalFormatting sqref="AM20">
    <cfRule type="cellIs" dxfId="2039" priority="103" stopIfTrue="1" operator="equal">
      <formula>"C"</formula>
    </cfRule>
    <cfRule type="cellIs" dxfId="2038" priority="104" stopIfTrue="1" operator="equal">
      <formula>"a"</formula>
    </cfRule>
    <cfRule type="cellIs" dxfId="2037" priority="105" stopIfTrue="1" operator="equal">
      <formula>"V"</formula>
    </cfRule>
  </conditionalFormatting>
  <conditionalFormatting sqref="AM21">
    <cfRule type="cellIs" dxfId="2036" priority="100" stopIfTrue="1" operator="equal">
      <formula>"C"</formula>
    </cfRule>
    <cfRule type="cellIs" dxfId="2035" priority="101" stopIfTrue="1" operator="equal">
      <formula>"a"</formula>
    </cfRule>
    <cfRule type="cellIs" dxfId="2034" priority="102" stopIfTrue="1" operator="equal">
      <formula>"V"</formula>
    </cfRule>
  </conditionalFormatting>
  <conditionalFormatting sqref="AM22">
    <cfRule type="cellIs" dxfId="2033" priority="97" stopIfTrue="1" operator="equal">
      <formula>"C"</formula>
    </cfRule>
    <cfRule type="cellIs" dxfId="2032" priority="98" stopIfTrue="1" operator="equal">
      <formula>"a"</formula>
    </cfRule>
    <cfRule type="cellIs" dxfId="2031" priority="99" stopIfTrue="1" operator="equal">
      <formula>"V"</formula>
    </cfRule>
  </conditionalFormatting>
  <conditionalFormatting sqref="AM24">
    <cfRule type="cellIs" dxfId="2030" priority="94" stopIfTrue="1" operator="equal">
      <formula>"C"</formula>
    </cfRule>
    <cfRule type="cellIs" dxfId="2029" priority="95" stopIfTrue="1" operator="equal">
      <formula>"a"</formula>
    </cfRule>
    <cfRule type="cellIs" dxfId="2028" priority="96" stopIfTrue="1" operator="equal">
      <formula>"V"</formula>
    </cfRule>
  </conditionalFormatting>
  <conditionalFormatting sqref="AM25">
    <cfRule type="cellIs" dxfId="2027" priority="91" stopIfTrue="1" operator="equal">
      <formula>"C"</formula>
    </cfRule>
    <cfRule type="cellIs" dxfId="2026" priority="92" stopIfTrue="1" operator="equal">
      <formula>"a"</formula>
    </cfRule>
    <cfRule type="cellIs" dxfId="2025" priority="93" stopIfTrue="1" operator="equal">
      <formula>"V"</formula>
    </cfRule>
  </conditionalFormatting>
  <conditionalFormatting sqref="AM26">
    <cfRule type="cellIs" dxfId="2024" priority="88" stopIfTrue="1" operator="equal">
      <formula>"C"</formula>
    </cfRule>
    <cfRule type="cellIs" dxfId="2023" priority="89" stopIfTrue="1" operator="equal">
      <formula>"a"</formula>
    </cfRule>
    <cfRule type="cellIs" dxfId="2022" priority="90" stopIfTrue="1" operator="equal">
      <formula>"V"</formula>
    </cfRule>
  </conditionalFormatting>
  <conditionalFormatting sqref="AP8:AS10 AU8:AW10 AP7:AW7">
    <cfRule type="cellIs" dxfId="2021" priority="82" stopIfTrue="1" operator="equal">
      <formula>"C"</formula>
    </cfRule>
    <cfRule type="cellIs" dxfId="2020" priority="83" stopIfTrue="1" operator="equal">
      <formula>"a"</formula>
    </cfRule>
    <cfRule type="cellIs" dxfId="2019" priority="84" stopIfTrue="1" operator="equal">
      <formula>"V"</formula>
    </cfRule>
  </conditionalFormatting>
  <conditionalFormatting sqref="AP23:AS23">
    <cfRule type="cellIs" dxfId="2018" priority="79" stopIfTrue="1" operator="equal">
      <formula>"C"</formula>
    </cfRule>
    <cfRule type="cellIs" dxfId="2017" priority="80" stopIfTrue="1" operator="equal">
      <formula>"a"</formula>
    </cfRule>
    <cfRule type="cellIs" dxfId="2016" priority="81" stopIfTrue="1" operator="equal">
      <formula>"V"</formula>
    </cfRule>
  </conditionalFormatting>
  <conditionalFormatting sqref="AP15:AS15">
    <cfRule type="cellIs" dxfId="2015" priority="73" stopIfTrue="1" operator="equal">
      <formula>"C"</formula>
    </cfRule>
    <cfRule type="cellIs" dxfId="2014" priority="74" stopIfTrue="1" operator="equal">
      <formula>"a"</formula>
    </cfRule>
    <cfRule type="cellIs" dxfId="2013" priority="75" stopIfTrue="1" operator="equal">
      <formula>"V"</formula>
    </cfRule>
  </conditionalFormatting>
  <conditionalFormatting sqref="AP19:AS19">
    <cfRule type="cellIs" dxfId="2012" priority="76" stopIfTrue="1" operator="equal">
      <formula>"C"</formula>
    </cfRule>
    <cfRule type="cellIs" dxfId="2011" priority="77" stopIfTrue="1" operator="equal">
      <formula>"a"</formula>
    </cfRule>
    <cfRule type="cellIs" dxfId="2010" priority="78" stopIfTrue="1" operator="equal">
      <formula>"V"</formula>
    </cfRule>
  </conditionalFormatting>
  <conditionalFormatting sqref="AP11:AS11">
    <cfRule type="cellIs" dxfId="2009" priority="70" stopIfTrue="1" operator="equal">
      <formula>"C"</formula>
    </cfRule>
    <cfRule type="cellIs" dxfId="2008" priority="71" stopIfTrue="1" operator="equal">
      <formula>"a"</formula>
    </cfRule>
    <cfRule type="cellIs" dxfId="2007" priority="72" stopIfTrue="1" operator="equal">
      <formula>"V"</formula>
    </cfRule>
  </conditionalFormatting>
  <conditionalFormatting sqref="AP12:AR14 AT12:AV14">
    <cfRule type="cellIs" dxfId="2006" priority="67" stopIfTrue="1" operator="equal">
      <formula>"C"</formula>
    </cfRule>
    <cfRule type="cellIs" dxfId="2005" priority="68" stopIfTrue="1" operator="equal">
      <formula>"a"</formula>
    </cfRule>
    <cfRule type="cellIs" dxfId="2004" priority="69" stopIfTrue="1" operator="equal">
      <formula>"V"</formula>
    </cfRule>
  </conditionalFormatting>
  <conditionalFormatting sqref="AP24:AR26 AT24:AV26">
    <cfRule type="cellIs" dxfId="2003" priority="58" stopIfTrue="1" operator="equal">
      <formula>"C"</formula>
    </cfRule>
    <cfRule type="cellIs" dxfId="2002" priority="59" stopIfTrue="1" operator="equal">
      <formula>"a"</formula>
    </cfRule>
    <cfRule type="cellIs" dxfId="2001" priority="60" stopIfTrue="1" operator="equal">
      <formula>"V"</formula>
    </cfRule>
  </conditionalFormatting>
  <conditionalFormatting sqref="AP16:AS18 AU16:AW18">
    <cfRule type="cellIs" dxfId="2000" priority="64" stopIfTrue="1" operator="equal">
      <formula>"C"</formula>
    </cfRule>
    <cfRule type="cellIs" dxfId="1999" priority="65" stopIfTrue="1" operator="equal">
      <formula>"a"</formula>
    </cfRule>
    <cfRule type="cellIs" dxfId="1998" priority="66" stopIfTrue="1" operator="equal">
      <formula>"V"</formula>
    </cfRule>
  </conditionalFormatting>
  <conditionalFormatting sqref="AP20:AS22 AU20:AW22">
    <cfRule type="cellIs" dxfId="1997" priority="61" stopIfTrue="1" operator="equal">
      <formula>"C"</formula>
    </cfRule>
    <cfRule type="cellIs" dxfId="1996" priority="62" stopIfTrue="1" operator="equal">
      <formula>"a"</formula>
    </cfRule>
    <cfRule type="cellIs" dxfId="1995" priority="63" stopIfTrue="1" operator="equal">
      <formula>"V"</formula>
    </cfRule>
  </conditionalFormatting>
  <conditionalFormatting sqref="AM7">
    <cfRule type="cellIs" dxfId="1994" priority="55" stopIfTrue="1" operator="equal">
      <formula>"C"</formula>
    </cfRule>
    <cfRule type="cellIs" dxfId="1993" priority="56" stopIfTrue="1" operator="equal">
      <formula>"a"</formula>
    </cfRule>
    <cfRule type="cellIs" dxfId="1992" priority="57" stopIfTrue="1" operator="equal">
      <formula>"V"</formula>
    </cfRule>
  </conditionalFormatting>
  <conditionalFormatting sqref="AF8">
    <cfRule type="cellIs" dxfId="1991" priority="49" stopIfTrue="1" operator="equal">
      <formula>"C"</formula>
    </cfRule>
    <cfRule type="cellIs" dxfId="1990" priority="50" stopIfTrue="1" operator="equal">
      <formula>"a"</formula>
    </cfRule>
    <cfRule type="cellIs" dxfId="1989" priority="51" stopIfTrue="1" operator="equal">
      <formula>"V"</formula>
    </cfRule>
  </conditionalFormatting>
  <conditionalFormatting sqref="Y8">
    <cfRule type="cellIs" dxfId="1988" priority="52" stopIfTrue="1" operator="equal">
      <formula>"C"</formula>
    </cfRule>
    <cfRule type="cellIs" dxfId="1987" priority="53" stopIfTrue="1" operator="equal">
      <formula>"a"</formula>
    </cfRule>
    <cfRule type="cellIs" dxfId="1986" priority="54" stopIfTrue="1" operator="equal">
      <formula>"V"</formula>
    </cfRule>
  </conditionalFormatting>
  <dataValidations count="1">
    <dataValidation type="list" allowBlank="1" showInputMessage="1" showErrorMessage="1" sqref="AY27:AY28 AW19 AW15 AW11 AW23">
      <formula1>$C$6:$C$25</formula1>
    </dataValidation>
  </dataValidations>
  <pageMargins left="0.11811023622047245" right="0.11811023622047245" top="0.74803149606299213" bottom="0.15748031496062992" header="0.31496062992125984" footer="0.11811023622047245"/>
  <pageSetup paperSize="9" scale="9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4" name="Spinner 3">
              <controlPr defaultSize="0" print="0" autoPict="0">
                <anchor moveWithCells="1" sizeWithCells="1">
                  <from>
                    <xdr:col>35</xdr:col>
                    <xdr:colOff>76200</xdr:colOff>
                    <xdr:row>0</xdr:row>
                    <xdr:rowOff>180975</xdr:rowOff>
                  </from>
                  <to>
                    <xdr:col>37</xdr:col>
                    <xdr:colOff>0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AP1" sqref="AP1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3" width="4.140625" style="12" customWidth="1"/>
    <col min="44" max="49" width="3.28515625" style="12" hidden="1" customWidth="1"/>
    <col min="50" max="50" width="0" style="10" hidden="1" customWidth="1"/>
    <col min="51" max="51" width="14.85546875" style="10" bestFit="1" customWidth="1"/>
    <col min="52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82"/>
      <c r="R1" s="81"/>
      <c r="S1" s="81"/>
      <c r="T1" s="81"/>
      <c r="U1" s="60"/>
      <c r="V1" s="59"/>
      <c r="W1" s="59"/>
      <c r="Y1" s="317">
        <f>VLOOKUP($BE$1,débmois,2,FALSE)</f>
        <v>42430</v>
      </c>
      <c r="Z1" s="317"/>
      <c r="AA1" s="317"/>
      <c r="AB1" s="317"/>
      <c r="AC1" s="317"/>
      <c r="AD1" s="317"/>
      <c r="AE1" s="317"/>
      <c r="AF1" s="318">
        <f>+Y1</f>
        <v>42430</v>
      </c>
      <c r="AG1" s="318"/>
      <c r="AH1" s="318"/>
      <c r="AI1" s="318"/>
      <c r="AJ1" s="60"/>
      <c r="AK1" s="60"/>
      <c r="AL1" s="54"/>
      <c r="AS1" s="74"/>
      <c r="AT1" s="54"/>
      <c r="AU1" s="54"/>
      <c r="AV1" s="54"/>
      <c r="AW1" s="54"/>
      <c r="AX1" s="54"/>
      <c r="AY1" s="54"/>
      <c r="AZ1" s="54"/>
      <c r="BA1" s="54"/>
      <c r="BB1" s="55"/>
      <c r="BD1" s="56"/>
      <c r="BE1" s="57">
        <v>3</v>
      </c>
      <c r="BF1" s="56"/>
      <c r="BG1" s="56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42429</v>
      </c>
      <c r="I4" s="280"/>
      <c r="J4" s="280"/>
      <c r="K4" s="280"/>
      <c r="L4" s="280"/>
      <c r="M4" s="281">
        <f>+Y1</f>
        <v>42430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42462</v>
      </c>
      <c r="AT4" s="280"/>
      <c r="AU4" s="280"/>
      <c r="AV4" s="280"/>
      <c r="AW4" s="280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42425</v>
      </c>
      <c r="I5" s="35">
        <f>+J5-1</f>
        <v>42426</v>
      </c>
      <c r="J5" s="35">
        <f>+K5-1</f>
        <v>42427</v>
      </c>
      <c r="K5" s="35">
        <f>+L5-1</f>
        <v>42428</v>
      </c>
      <c r="L5" s="35">
        <f>+M5-1</f>
        <v>42429</v>
      </c>
      <c r="M5" s="35">
        <f>+$Y$1</f>
        <v>42430</v>
      </c>
      <c r="N5" s="35">
        <f t="shared" ref="N5:U5" si="0">+M5+1</f>
        <v>42431</v>
      </c>
      <c r="O5" s="35">
        <f t="shared" si="0"/>
        <v>42432</v>
      </c>
      <c r="P5" s="35">
        <f t="shared" si="0"/>
        <v>42433</v>
      </c>
      <c r="Q5" s="35">
        <f t="shared" si="0"/>
        <v>42434</v>
      </c>
      <c r="R5" s="35">
        <f t="shared" si="0"/>
        <v>42435</v>
      </c>
      <c r="S5" s="35">
        <f t="shared" si="0"/>
        <v>42436</v>
      </c>
      <c r="T5" s="35">
        <f t="shared" si="0"/>
        <v>42437</v>
      </c>
      <c r="U5" s="35">
        <f t="shared" si="0"/>
        <v>42438</v>
      </c>
      <c r="V5" s="35">
        <f>+U5+1</f>
        <v>42439</v>
      </c>
      <c r="W5" s="35">
        <f>+V5+1</f>
        <v>42440</v>
      </c>
      <c r="X5" s="35">
        <f t="shared" ref="X5:AW5" si="1">+W5+1</f>
        <v>42441</v>
      </c>
      <c r="Y5" s="35">
        <f t="shared" si="1"/>
        <v>42442</v>
      </c>
      <c r="Z5" s="35">
        <f t="shared" si="1"/>
        <v>42443</v>
      </c>
      <c r="AA5" s="35">
        <f t="shared" si="1"/>
        <v>42444</v>
      </c>
      <c r="AB5" s="35">
        <f t="shared" si="1"/>
        <v>42445</v>
      </c>
      <c r="AC5" s="35">
        <f t="shared" si="1"/>
        <v>42446</v>
      </c>
      <c r="AD5" s="35">
        <f t="shared" si="1"/>
        <v>42447</v>
      </c>
      <c r="AE5" s="35">
        <f t="shared" si="1"/>
        <v>42448</v>
      </c>
      <c r="AF5" s="35">
        <f t="shared" si="1"/>
        <v>42449</v>
      </c>
      <c r="AG5" s="35">
        <f t="shared" si="1"/>
        <v>42450</v>
      </c>
      <c r="AH5" s="35">
        <f t="shared" si="1"/>
        <v>42451</v>
      </c>
      <c r="AI5" s="35">
        <f t="shared" si="1"/>
        <v>42452</v>
      </c>
      <c r="AJ5" s="35">
        <f t="shared" si="1"/>
        <v>42453</v>
      </c>
      <c r="AK5" s="35">
        <f t="shared" si="1"/>
        <v>42454</v>
      </c>
      <c r="AL5" s="35">
        <f t="shared" si="1"/>
        <v>42455</v>
      </c>
      <c r="AM5" s="35">
        <f t="shared" si="1"/>
        <v>42456</v>
      </c>
      <c r="AN5" s="35">
        <f t="shared" si="1"/>
        <v>42457</v>
      </c>
      <c r="AO5" s="35">
        <f t="shared" si="1"/>
        <v>42458</v>
      </c>
      <c r="AP5" s="35">
        <f t="shared" si="1"/>
        <v>42459</v>
      </c>
      <c r="AQ5" s="35">
        <f t="shared" si="1"/>
        <v>42460</v>
      </c>
      <c r="AR5" s="35">
        <f t="shared" si="1"/>
        <v>42461</v>
      </c>
      <c r="AS5" s="35">
        <f t="shared" si="1"/>
        <v>42462</v>
      </c>
      <c r="AT5" s="35">
        <f t="shared" si="1"/>
        <v>42463</v>
      </c>
      <c r="AU5" s="35">
        <f t="shared" si="1"/>
        <v>42464</v>
      </c>
      <c r="AV5" s="35">
        <f t="shared" si="1"/>
        <v>42465</v>
      </c>
      <c r="AW5" s="35">
        <f t="shared" si="1"/>
        <v>42466</v>
      </c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47" t="str">
        <f t="shared" ref="H6:AW6" si="2">VLOOKUP(H5,dates,2,FALSE)</f>
        <v>j</v>
      </c>
      <c r="I6" s="47" t="str">
        <f t="shared" si="2"/>
        <v>v</v>
      </c>
      <c r="J6" s="47" t="str">
        <f t="shared" si="2"/>
        <v>s</v>
      </c>
      <c r="K6" s="47" t="str">
        <f t="shared" si="2"/>
        <v>d</v>
      </c>
      <c r="L6" s="47" t="str">
        <f t="shared" si="2"/>
        <v>l</v>
      </c>
      <c r="M6" s="47" t="str">
        <f t="shared" si="2"/>
        <v>m</v>
      </c>
      <c r="N6" s="47" t="str">
        <f t="shared" si="2"/>
        <v>m</v>
      </c>
      <c r="O6" s="72" t="str">
        <f t="shared" si="2"/>
        <v>j</v>
      </c>
      <c r="P6" s="47" t="str">
        <f t="shared" si="2"/>
        <v>v</v>
      </c>
      <c r="Q6" s="47" t="str">
        <f t="shared" si="2"/>
        <v>s</v>
      </c>
      <c r="R6" s="47" t="str">
        <f t="shared" si="2"/>
        <v>d</v>
      </c>
      <c r="S6" s="47" t="str">
        <f t="shared" si="2"/>
        <v>l</v>
      </c>
      <c r="T6" s="47" t="str">
        <f t="shared" si="2"/>
        <v>m</v>
      </c>
      <c r="U6" s="47" t="str">
        <f t="shared" si="2"/>
        <v>m</v>
      </c>
      <c r="V6" s="47" t="str">
        <f t="shared" si="2"/>
        <v>j</v>
      </c>
      <c r="W6" s="47" t="str">
        <f t="shared" si="2"/>
        <v>v</v>
      </c>
      <c r="X6" s="47" t="str">
        <f t="shared" si="2"/>
        <v>s</v>
      </c>
      <c r="Y6" s="47" t="str">
        <f t="shared" si="2"/>
        <v>d</v>
      </c>
      <c r="Z6" s="47" t="str">
        <f t="shared" si="2"/>
        <v>l</v>
      </c>
      <c r="AA6" s="47" t="str">
        <f t="shared" si="2"/>
        <v>m</v>
      </c>
      <c r="AB6" s="47" t="str">
        <f t="shared" si="2"/>
        <v>m</v>
      </c>
      <c r="AC6" s="47" t="str">
        <f t="shared" si="2"/>
        <v>j</v>
      </c>
      <c r="AD6" s="47" t="str">
        <f t="shared" si="2"/>
        <v>v</v>
      </c>
      <c r="AE6" s="47" t="str">
        <f t="shared" si="2"/>
        <v>s</v>
      </c>
      <c r="AF6" s="47" t="str">
        <f t="shared" si="2"/>
        <v>d</v>
      </c>
      <c r="AG6" s="47" t="str">
        <f t="shared" si="2"/>
        <v>l</v>
      </c>
      <c r="AH6" s="47" t="str">
        <f t="shared" si="2"/>
        <v>m</v>
      </c>
      <c r="AI6" s="47" t="str">
        <f t="shared" si="2"/>
        <v>m</v>
      </c>
      <c r="AJ6" s="47" t="str">
        <f t="shared" si="2"/>
        <v>j</v>
      </c>
      <c r="AK6" s="47" t="str">
        <f t="shared" si="2"/>
        <v>f</v>
      </c>
      <c r="AL6" s="47" t="str">
        <f t="shared" si="2"/>
        <v>s</v>
      </c>
      <c r="AM6" s="47" t="str">
        <f t="shared" si="2"/>
        <v>d</v>
      </c>
      <c r="AN6" s="47" t="str">
        <f t="shared" si="2"/>
        <v>f</v>
      </c>
      <c r="AO6" s="47" t="str">
        <f t="shared" si="2"/>
        <v>m</v>
      </c>
      <c r="AP6" s="47" t="str">
        <f t="shared" si="2"/>
        <v>m</v>
      </c>
      <c r="AQ6" s="47" t="str">
        <f t="shared" si="2"/>
        <v>j</v>
      </c>
      <c r="AR6" s="47" t="str">
        <f t="shared" si="2"/>
        <v>v</v>
      </c>
      <c r="AS6" s="47" t="str">
        <f t="shared" si="2"/>
        <v>s</v>
      </c>
      <c r="AT6" s="47" t="str">
        <f t="shared" si="2"/>
        <v>d</v>
      </c>
      <c r="AU6" s="47" t="str">
        <f t="shared" si="2"/>
        <v>l</v>
      </c>
      <c r="AV6" s="47" t="str">
        <f t="shared" si="2"/>
        <v>m</v>
      </c>
      <c r="AW6" s="47" t="str">
        <f t="shared" si="2"/>
        <v>m</v>
      </c>
    </row>
    <row r="7" spans="1:63" s="159" customFormat="1" ht="15.75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  <c r="AX7" s="247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</row>
    <row r="8" spans="1:63" s="159" customFormat="1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</row>
    <row r="9" spans="1:63" s="159" customFormat="1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</row>
    <row r="10" spans="1:63" s="159" customFormat="1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s="159" customFormat="1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  <c r="AX12" s="247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</row>
    <row r="13" spans="1:63" s="159" customFormat="1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</row>
    <row r="14" spans="1:63" s="159" customFormat="1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s="159" customFormat="1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  <c r="AX16" s="247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</row>
    <row r="17" spans="1:63" s="159" customFormat="1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</row>
    <row r="18" spans="1:63" s="159" customFormat="1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s="159" customFormat="1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</row>
    <row r="21" spans="1:63" s="159" customFormat="1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</row>
    <row r="22" spans="1:63" s="159" customFormat="1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s="159" customFormat="1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</row>
    <row r="25" spans="1:63" s="159" customFormat="1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</row>
    <row r="26" spans="1:63" s="159" customFormat="1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</row>
    <row r="27" spans="1:63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3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AQ26">
    <cfRule type="cellIs" dxfId="1985" priority="1" stopIfTrue="1" operator="equal">
      <formula>"C"</formula>
    </cfRule>
    <cfRule type="cellIs" dxfId="1984" priority="2" stopIfTrue="1" operator="equal">
      <formula>"a"</formula>
    </cfRule>
    <cfRule type="cellIs" dxfId="1983" priority="3" stopIfTrue="1" operator="equal">
      <formula>"V"</formula>
    </cfRule>
  </conditionalFormatting>
  <conditionalFormatting sqref="H6:AW6">
    <cfRule type="expression" dxfId="1982" priority="215" stopIfTrue="1">
      <formula>IF(OR(H$6="S",H$6="d",H$6="f"),TRUE,"")</formula>
    </cfRule>
  </conditionalFormatting>
  <conditionalFormatting sqref="H5:AW5">
    <cfRule type="cellIs" dxfId="1981" priority="216" stopIfTrue="1" operator="equal">
      <formula>$Y$1</formula>
    </cfRule>
  </conditionalFormatting>
  <conditionalFormatting sqref="H7:O11 H23:O23 H15:O15 H19:O19 H12:N14 H24:N26 H16:N18 H20:N22">
    <cfRule type="cellIs" dxfId="1980" priority="208" stopIfTrue="1" operator="equal">
      <formula>"C"</formula>
    </cfRule>
    <cfRule type="cellIs" dxfId="1979" priority="209" stopIfTrue="1" operator="equal">
      <formula>"a"</formula>
    </cfRule>
    <cfRule type="cellIs" dxfId="1978" priority="210" stopIfTrue="1" operator="equal">
      <formula>"V"</formula>
    </cfRule>
  </conditionalFormatting>
  <conditionalFormatting sqref="AR27:AW28 AK27:AP28 W27:AA28 AD27:AH28 H27:T28">
    <cfRule type="cellIs" dxfId="1977" priority="85" stopIfTrue="1" operator="equal">
      <formula>"C"</formula>
    </cfRule>
    <cfRule type="cellIs" dxfId="1976" priority="86" stopIfTrue="1" operator="equal">
      <formula>"a"</formula>
    </cfRule>
    <cfRule type="cellIs" dxfId="1975" priority="87" stopIfTrue="1" operator="equal">
      <formula>"V"</formula>
    </cfRule>
  </conditionalFormatting>
  <conditionalFormatting sqref="AF8:AJ8 R7:U10 Y7:AB10 AF7:AI7 AF9:AI10">
    <cfRule type="cellIs" dxfId="1974" priority="204" stopIfTrue="1" operator="equal">
      <formula>"C"</formula>
    </cfRule>
    <cfRule type="cellIs" dxfId="1973" priority="205" stopIfTrue="1" operator="equal">
      <formula>"a"</formula>
    </cfRule>
    <cfRule type="cellIs" dxfId="1972" priority="206" stopIfTrue="1" operator="equal">
      <formula>"V"</formula>
    </cfRule>
  </conditionalFormatting>
  <conditionalFormatting sqref="G7:G10 G27:G28">
    <cfRule type="cellIs" dxfId="1971" priority="207" stopIfTrue="1" operator="equal">
      <formula>0</formula>
    </cfRule>
  </conditionalFormatting>
  <conditionalFormatting sqref="R23:V23 Y23:AC23 AF23:AJ23 AQ23:AR23">
    <cfRule type="cellIs" dxfId="1970" priority="200" stopIfTrue="1" operator="equal">
      <formula>"C"</formula>
    </cfRule>
    <cfRule type="cellIs" dxfId="1969" priority="201" stopIfTrue="1" operator="equal">
      <formula>"a"</formula>
    </cfRule>
    <cfRule type="cellIs" dxfId="1968" priority="202" stopIfTrue="1" operator="equal">
      <formula>"V"</formula>
    </cfRule>
  </conditionalFormatting>
  <conditionalFormatting sqref="G23">
    <cfRule type="cellIs" dxfId="1967" priority="203" stopIfTrue="1" operator="equal">
      <formula>0</formula>
    </cfRule>
  </conditionalFormatting>
  <conditionalFormatting sqref="R15:V15 Y15:AC15 AF15:AJ15 AQ15:AR15">
    <cfRule type="cellIs" dxfId="1966" priority="192" stopIfTrue="1" operator="equal">
      <formula>"C"</formula>
    </cfRule>
    <cfRule type="cellIs" dxfId="1965" priority="193" stopIfTrue="1" operator="equal">
      <formula>"a"</formula>
    </cfRule>
    <cfRule type="cellIs" dxfId="1964" priority="194" stopIfTrue="1" operator="equal">
      <formula>"V"</formula>
    </cfRule>
  </conditionalFormatting>
  <conditionalFormatting sqref="G15">
    <cfRule type="cellIs" dxfId="1963" priority="195" stopIfTrue="1" operator="equal">
      <formula>0</formula>
    </cfRule>
  </conditionalFormatting>
  <conditionalFormatting sqref="R19:V19 Y19:AC19 AF19:AJ19 AQ19:AR19">
    <cfRule type="cellIs" dxfId="1962" priority="196" stopIfTrue="1" operator="equal">
      <formula>"C"</formula>
    </cfRule>
    <cfRule type="cellIs" dxfId="1961" priority="197" stopIfTrue="1" operator="equal">
      <formula>"a"</formula>
    </cfRule>
    <cfRule type="cellIs" dxfId="1960" priority="198" stopIfTrue="1" operator="equal">
      <formula>"V"</formula>
    </cfRule>
  </conditionalFormatting>
  <conditionalFormatting sqref="G19">
    <cfRule type="cellIs" dxfId="1959" priority="199" stopIfTrue="1" operator="equal">
      <formula>0</formula>
    </cfRule>
  </conditionalFormatting>
  <conditionalFormatting sqref="R11:V11 Y11:AC11 AF11:AJ11 AQ11:AR11">
    <cfRule type="cellIs" dxfId="1958" priority="188" stopIfTrue="1" operator="equal">
      <formula>"C"</formula>
    </cfRule>
    <cfRule type="cellIs" dxfId="1957" priority="189" stopIfTrue="1" operator="equal">
      <formula>"a"</formula>
    </cfRule>
    <cfRule type="cellIs" dxfId="1956" priority="190" stopIfTrue="1" operator="equal">
      <formula>"V"</formula>
    </cfRule>
  </conditionalFormatting>
  <conditionalFormatting sqref="G11">
    <cfRule type="cellIs" dxfId="1955" priority="191" stopIfTrue="1" operator="equal">
      <formula>0</formula>
    </cfRule>
  </conditionalFormatting>
  <conditionalFormatting sqref="O16:O18">
    <cfRule type="cellIs" dxfId="1954" priority="154" stopIfTrue="1" operator="equal">
      <formula>"C"</formula>
    </cfRule>
    <cfRule type="cellIs" dxfId="1953" priority="155" stopIfTrue="1" operator="equal">
      <formula>"a"</formula>
    </cfRule>
    <cfRule type="cellIs" dxfId="1952" priority="156" stopIfTrue="1" operator="equal">
      <formula>"V"</formula>
    </cfRule>
  </conditionalFormatting>
  <conditionalFormatting sqref="AC16:AC18">
    <cfRule type="cellIs" dxfId="1951" priority="148" stopIfTrue="1" operator="equal">
      <formula>"C"</formula>
    </cfRule>
    <cfRule type="cellIs" dxfId="1950" priority="149" stopIfTrue="1" operator="equal">
      <formula>"a"</formula>
    </cfRule>
    <cfRule type="cellIs" dxfId="1949" priority="150" stopIfTrue="1" operator="equal">
      <formula>"V"</formula>
    </cfRule>
  </conditionalFormatting>
  <conditionalFormatting sqref="O20:O22">
    <cfRule type="cellIs" dxfId="1948" priority="145" stopIfTrue="1" operator="equal">
      <formula>"C"</formula>
    </cfRule>
    <cfRule type="cellIs" dxfId="1947" priority="146" stopIfTrue="1" operator="equal">
      <formula>"a"</formula>
    </cfRule>
    <cfRule type="cellIs" dxfId="1946" priority="147" stopIfTrue="1" operator="equal">
      <formula>"V"</formula>
    </cfRule>
  </conditionalFormatting>
  <conditionalFormatting sqref="V20:V22">
    <cfRule type="cellIs" dxfId="1945" priority="142" stopIfTrue="1" operator="equal">
      <formula>"C"</formula>
    </cfRule>
    <cfRule type="cellIs" dxfId="1944" priority="143" stopIfTrue="1" operator="equal">
      <formula>"a"</formula>
    </cfRule>
    <cfRule type="cellIs" dxfId="1943" priority="144" stopIfTrue="1" operator="equal">
      <formula>"V"</formula>
    </cfRule>
  </conditionalFormatting>
  <conditionalFormatting sqref="R12:U14 Y12:AB14 AF12:AI14">
    <cfRule type="cellIs" dxfId="1942" priority="184" stopIfTrue="1" operator="equal">
      <formula>"C"</formula>
    </cfRule>
    <cfRule type="cellIs" dxfId="1941" priority="185" stopIfTrue="1" operator="equal">
      <formula>"a"</formula>
    </cfRule>
    <cfRule type="cellIs" dxfId="1940" priority="186" stopIfTrue="1" operator="equal">
      <formula>"V"</formula>
    </cfRule>
  </conditionalFormatting>
  <conditionalFormatting sqref="G12:G14">
    <cfRule type="cellIs" dxfId="1939" priority="187" stopIfTrue="1" operator="equal">
      <formula>0</formula>
    </cfRule>
  </conditionalFormatting>
  <conditionalFormatting sqref="R24:U26 Y24:AB26 AF24:AI26">
    <cfRule type="cellIs" dxfId="1938" priority="172" stopIfTrue="1" operator="equal">
      <formula>"C"</formula>
    </cfRule>
    <cfRule type="cellIs" dxfId="1937" priority="173" stopIfTrue="1" operator="equal">
      <formula>"a"</formula>
    </cfRule>
    <cfRule type="cellIs" dxfId="1936" priority="174" stopIfTrue="1" operator="equal">
      <formula>"V"</formula>
    </cfRule>
  </conditionalFormatting>
  <conditionalFormatting sqref="R16:U18 Y16:AB18 AF16:AI18">
    <cfRule type="cellIs" dxfId="1935" priority="180" stopIfTrue="1" operator="equal">
      <formula>"C"</formula>
    </cfRule>
    <cfRule type="cellIs" dxfId="1934" priority="181" stopIfTrue="1" operator="equal">
      <formula>"a"</formula>
    </cfRule>
    <cfRule type="cellIs" dxfId="1933" priority="182" stopIfTrue="1" operator="equal">
      <formula>"V"</formula>
    </cfRule>
  </conditionalFormatting>
  <conditionalFormatting sqref="G16:G18">
    <cfRule type="cellIs" dxfId="1932" priority="183" stopIfTrue="1" operator="equal">
      <formula>0</formula>
    </cfRule>
  </conditionalFormatting>
  <conditionalFormatting sqref="O24:O26">
    <cfRule type="cellIs" dxfId="1931" priority="136" stopIfTrue="1" operator="equal">
      <formula>"C"</formula>
    </cfRule>
    <cfRule type="cellIs" dxfId="1930" priority="137" stopIfTrue="1" operator="equal">
      <formula>"a"</formula>
    </cfRule>
    <cfRule type="cellIs" dxfId="1929" priority="138" stopIfTrue="1" operator="equal">
      <formula>"V"</formula>
    </cfRule>
  </conditionalFormatting>
  <conditionalFormatting sqref="V24:V26">
    <cfRule type="cellIs" dxfId="1928" priority="133" stopIfTrue="1" operator="equal">
      <formula>"C"</formula>
    </cfRule>
    <cfRule type="cellIs" dxfId="1927" priority="134" stopIfTrue="1" operator="equal">
      <formula>"a"</formula>
    </cfRule>
    <cfRule type="cellIs" dxfId="1926" priority="135" stopIfTrue="1" operator="equal">
      <formula>"V"</formula>
    </cfRule>
  </conditionalFormatting>
  <conditionalFormatting sqref="AC24:AC26">
    <cfRule type="cellIs" dxfId="1925" priority="130" stopIfTrue="1" operator="equal">
      <formula>"C"</formula>
    </cfRule>
    <cfRule type="cellIs" dxfId="1924" priority="131" stopIfTrue="1" operator="equal">
      <formula>"a"</formula>
    </cfRule>
    <cfRule type="cellIs" dxfId="1923" priority="132" stopIfTrue="1" operator="equal">
      <formula>"V"</formula>
    </cfRule>
  </conditionalFormatting>
  <conditionalFormatting sqref="R20:U22 Y20:AB22 AF20:AI22">
    <cfRule type="cellIs" dxfId="1922" priority="176" stopIfTrue="1" operator="equal">
      <formula>"C"</formula>
    </cfRule>
    <cfRule type="cellIs" dxfId="1921" priority="177" stopIfTrue="1" operator="equal">
      <formula>"a"</formula>
    </cfRule>
    <cfRule type="cellIs" dxfId="1920" priority="178" stopIfTrue="1" operator="equal">
      <formula>"V"</formula>
    </cfRule>
  </conditionalFormatting>
  <conditionalFormatting sqref="G20:G22">
    <cfRule type="cellIs" dxfId="1919" priority="179" stopIfTrue="1" operator="equal">
      <formula>0</formula>
    </cfRule>
  </conditionalFormatting>
  <conditionalFormatting sqref="G24:G26">
    <cfRule type="cellIs" dxfId="1918" priority="175" stopIfTrue="1" operator="equal">
      <formula>0</formula>
    </cfRule>
  </conditionalFormatting>
  <conditionalFormatting sqref="V12:V14">
    <cfRule type="cellIs" dxfId="1917" priority="160" stopIfTrue="1" operator="equal">
      <formula>"C"</formula>
    </cfRule>
    <cfRule type="cellIs" dxfId="1916" priority="161" stopIfTrue="1" operator="equal">
      <formula>"a"</formula>
    </cfRule>
    <cfRule type="cellIs" dxfId="1915" priority="162" stopIfTrue="1" operator="equal">
      <formula>"V"</formula>
    </cfRule>
  </conditionalFormatting>
  <conditionalFormatting sqref="V7 V9:V10">
    <cfRule type="cellIs" dxfId="1914" priority="169" stopIfTrue="1" operator="equal">
      <formula>"C"</formula>
    </cfRule>
    <cfRule type="cellIs" dxfId="1913" priority="170" stopIfTrue="1" operator="equal">
      <formula>"a"</formula>
    </cfRule>
    <cfRule type="cellIs" dxfId="1912" priority="171" stopIfTrue="1" operator="equal">
      <formula>"V"</formula>
    </cfRule>
  </conditionalFormatting>
  <conditionalFormatting sqref="AC7 AC9:AC10">
    <cfRule type="cellIs" dxfId="1911" priority="166" stopIfTrue="1" operator="equal">
      <formula>"C"</formula>
    </cfRule>
    <cfRule type="cellIs" dxfId="1910" priority="167" stopIfTrue="1" operator="equal">
      <formula>"a"</formula>
    </cfRule>
    <cfRule type="cellIs" dxfId="1909" priority="168" stopIfTrue="1" operator="equal">
      <formula>"V"</formula>
    </cfRule>
  </conditionalFormatting>
  <conditionalFormatting sqref="O12:O14">
    <cfRule type="cellIs" dxfId="1908" priority="163" stopIfTrue="1" operator="equal">
      <formula>"C"</formula>
    </cfRule>
    <cfRule type="cellIs" dxfId="1907" priority="164" stopIfTrue="1" operator="equal">
      <formula>"a"</formula>
    </cfRule>
    <cfRule type="cellIs" dxfId="1906" priority="165" stopIfTrue="1" operator="equal">
      <formula>"V"</formula>
    </cfRule>
  </conditionalFormatting>
  <conditionalFormatting sqref="AC12:AC14">
    <cfRule type="cellIs" dxfId="1905" priority="157" stopIfTrue="1" operator="equal">
      <formula>"C"</formula>
    </cfRule>
    <cfRule type="cellIs" dxfId="1904" priority="158" stopIfTrue="1" operator="equal">
      <formula>"a"</formula>
    </cfRule>
    <cfRule type="cellIs" dxfId="1903" priority="159" stopIfTrue="1" operator="equal">
      <formula>"V"</formula>
    </cfRule>
  </conditionalFormatting>
  <conditionalFormatting sqref="V16:V18">
    <cfRule type="cellIs" dxfId="1902" priority="151" stopIfTrue="1" operator="equal">
      <formula>"C"</formula>
    </cfRule>
    <cfRule type="cellIs" dxfId="1901" priority="152" stopIfTrue="1" operator="equal">
      <formula>"a"</formula>
    </cfRule>
    <cfRule type="cellIs" dxfId="1900" priority="153" stopIfTrue="1" operator="equal">
      <formula>"V"</formula>
    </cfRule>
  </conditionalFormatting>
  <conditionalFormatting sqref="AC20:AC22">
    <cfRule type="cellIs" dxfId="1899" priority="139" stopIfTrue="1" operator="equal">
      <formula>"C"</formula>
    </cfRule>
    <cfRule type="cellIs" dxfId="1898" priority="140" stopIfTrue="1" operator="equal">
      <formula>"a"</formula>
    </cfRule>
    <cfRule type="cellIs" dxfId="1897" priority="141" stopIfTrue="1" operator="equal">
      <formula>"V"</formula>
    </cfRule>
  </conditionalFormatting>
  <conditionalFormatting sqref="AJ9">
    <cfRule type="cellIs" dxfId="1896" priority="127" stopIfTrue="1" operator="equal">
      <formula>"C"</formula>
    </cfRule>
    <cfRule type="cellIs" dxfId="1895" priority="128" stopIfTrue="1" operator="equal">
      <formula>"a"</formula>
    </cfRule>
    <cfRule type="cellIs" dxfId="1894" priority="129" stopIfTrue="1" operator="equal">
      <formula>"V"</formula>
    </cfRule>
  </conditionalFormatting>
  <conditionalFormatting sqref="AJ10">
    <cfRule type="cellIs" dxfId="1893" priority="124" stopIfTrue="1" operator="equal">
      <formula>"C"</formula>
    </cfRule>
    <cfRule type="cellIs" dxfId="1892" priority="125" stopIfTrue="1" operator="equal">
      <formula>"a"</formula>
    </cfRule>
    <cfRule type="cellIs" dxfId="1891" priority="126" stopIfTrue="1" operator="equal">
      <formula>"V"</formula>
    </cfRule>
  </conditionalFormatting>
  <conditionalFormatting sqref="AJ12">
    <cfRule type="cellIs" dxfId="1890" priority="121" stopIfTrue="1" operator="equal">
      <formula>"C"</formula>
    </cfRule>
    <cfRule type="cellIs" dxfId="1889" priority="122" stopIfTrue="1" operator="equal">
      <formula>"a"</formula>
    </cfRule>
    <cfRule type="cellIs" dxfId="1888" priority="123" stopIfTrue="1" operator="equal">
      <formula>"V"</formula>
    </cfRule>
  </conditionalFormatting>
  <conditionalFormatting sqref="AJ13">
    <cfRule type="cellIs" dxfId="1887" priority="118" stopIfTrue="1" operator="equal">
      <formula>"C"</formula>
    </cfRule>
    <cfRule type="cellIs" dxfId="1886" priority="119" stopIfTrue="1" operator="equal">
      <formula>"a"</formula>
    </cfRule>
    <cfRule type="cellIs" dxfId="1885" priority="120" stopIfTrue="1" operator="equal">
      <formula>"V"</formula>
    </cfRule>
  </conditionalFormatting>
  <conditionalFormatting sqref="AJ14">
    <cfRule type="cellIs" dxfId="1884" priority="115" stopIfTrue="1" operator="equal">
      <formula>"C"</formula>
    </cfRule>
    <cfRule type="cellIs" dxfId="1883" priority="116" stopIfTrue="1" operator="equal">
      <formula>"a"</formula>
    </cfRule>
    <cfRule type="cellIs" dxfId="1882" priority="117" stopIfTrue="1" operator="equal">
      <formula>"V"</formula>
    </cfRule>
  </conditionalFormatting>
  <conditionalFormatting sqref="AJ16">
    <cfRule type="cellIs" dxfId="1881" priority="112" stopIfTrue="1" operator="equal">
      <formula>"C"</formula>
    </cfRule>
    <cfRule type="cellIs" dxfId="1880" priority="113" stopIfTrue="1" operator="equal">
      <formula>"a"</formula>
    </cfRule>
    <cfRule type="cellIs" dxfId="1879" priority="114" stopIfTrue="1" operator="equal">
      <formula>"V"</formula>
    </cfRule>
  </conditionalFormatting>
  <conditionalFormatting sqref="AJ17">
    <cfRule type="cellIs" dxfId="1878" priority="109" stopIfTrue="1" operator="equal">
      <formula>"C"</formula>
    </cfRule>
    <cfRule type="cellIs" dxfId="1877" priority="110" stopIfTrue="1" operator="equal">
      <formula>"a"</formula>
    </cfRule>
    <cfRule type="cellIs" dxfId="1876" priority="111" stopIfTrue="1" operator="equal">
      <formula>"V"</formula>
    </cfRule>
  </conditionalFormatting>
  <conditionalFormatting sqref="AJ18">
    <cfRule type="cellIs" dxfId="1875" priority="106" stopIfTrue="1" operator="equal">
      <formula>"C"</formula>
    </cfRule>
    <cfRule type="cellIs" dxfId="1874" priority="107" stopIfTrue="1" operator="equal">
      <formula>"a"</formula>
    </cfRule>
    <cfRule type="cellIs" dxfId="1873" priority="108" stopIfTrue="1" operator="equal">
      <formula>"V"</formula>
    </cfRule>
  </conditionalFormatting>
  <conditionalFormatting sqref="AJ20">
    <cfRule type="cellIs" dxfId="1872" priority="103" stopIfTrue="1" operator="equal">
      <formula>"C"</formula>
    </cfRule>
    <cfRule type="cellIs" dxfId="1871" priority="104" stopIfTrue="1" operator="equal">
      <formula>"a"</formula>
    </cfRule>
    <cfRule type="cellIs" dxfId="1870" priority="105" stopIfTrue="1" operator="equal">
      <formula>"V"</formula>
    </cfRule>
  </conditionalFormatting>
  <conditionalFormatting sqref="AJ21">
    <cfRule type="cellIs" dxfId="1869" priority="100" stopIfTrue="1" operator="equal">
      <formula>"C"</formula>
    </cfRule>
    <cfRule type="cellIs" dxfId="1868" priority="101" stopIfTrue="1" operator="equal">
      <formula>"a"</formula>
    </cfRule>
    <cfRule type="cellIs" dxfId="1867" priority="102" stopIfTrue="1" operator="equal">
      <formula>"V"</formula>
    </cfRule>
  </conditionalFormatting>
  <conditionalFormatting sqref="AJ22">
    <cfRule type="cellIs" dxfId="1866" priority="97" stopIfTrue="1" operator="equal">
      <formula>"C"</formula>
    </cfRule>
    <cfRule type="cellIs" dxfId="1865" priority="98" stopIfTrue="1" operator="equal">
      <formula>"a"</formula>
    </cfRule>
    <cfRule type="cellIs" dxfId="1864" priority="99" stopIfTrue="1" operator="equal">
      <formula>"V"</formula>
    </cfRule>
  </conditionalFormatting>
  <conditionalFormatting sqref="AJ24">
    <cfRule type="cellIs" dxfId="1863" priority="94" stopIfTrue="1" operator="equal">
      <formula>"C"</formula>
    </cfRule>
    <cfRule type="cellIs" dxfId="1862" priority="95" stopIfTrue="1" operator="equal">
      <formula>"a"</formula>
    </cfRule>
    <cfRule type="cellIs" dxfId="1861" priority="96" stopIfTrue="1" operator="equal">
      <formula>"V"</formula>
    </cfRule>
  </conditionalFormatting>
  <conditionalFormatting sqref="AJ25">
    <cfRule type="cellIs" dxfId="1860" priority="91" stopIfTrue="1" operator="equal">
      <formula>"C"</formula>
    </cfRule>
    <cfRule type="cellIs" dxfId="1859" priority="92" stopIfTrue="1" operator="equal">
      <formula>"a"</formula>
    </cfRule>
    <cfRule type="cellIs" dxfId="1858" priority="93" stopIfTrue="1" operator="equal">
      <formula>"V"</formula>
    </cfRule>
  </conditionalFormatting>
  <conditionalFormatting sqref="AJ26">
    <cfRule type="cellIs" dxfId="1857" priority="88" stopIfTrue="1" operator="equal">
      <formula>"C"</formula>
    </cfRule>
    <cfRule type="cellIs" dxfId="1856" priority="89" stopIfTrue="1" operator="equal">
      <formula>"a"</formula>
    </cfRule>
    <cfRule type="cellIs" dxfId="1855" priority="90" stopIfTrue="1" operator="equal">
      <formula>"V"</formula>
    </cfRule>
  </conditionalFormatting>
  <conditionalFormatting sqref="AM7:AP10">
    <cfRule type="cellIs" dxfId="1854" priority="82" stopIfTrue="1" operator="equal">
      <formula>"C"</formula>
    </cfRule>
    <cfRule type="cellIs" dxfId="1853" priority="83" stopIfTrue="1" operator="equal">
      <formula>"a"</formula>
    </cfRule>
    <cfRule type="cellIs" dxfId="1852" priority="84" stopIfTrue="1" operator="equal">
      <formula>"V"</formula>
    </cfRule>
  </conditionalFormatting>
  <conditionalFormatting sqref="AM23:AP23">
    <cfRule type="cellIs" dxfId="1851" priority="79" stopIfTrue="1" operator="equal">
      <formula>"C"</formula>
    </cfRule>
    <cfRule type="cellIs" dxfId="1850" priority="80" stopIfTrue="1" operator="equal">
      <formula>"a"</formula>
    </cfRule>
    <cfRule type="cellIs" dxfId="1849" priority="81" stopIfTrue="1" operator="equal">
      <formula>"V"</formula>
    </cfRule>
  </conditionalFormatting>
  <conditionalFormatting sqref="AM15:AP15">
    <cfRule type="cellIs" dxfId="1848" priority="73" stopIfTrue="1" operator="equal">
      <formula>"C"</formula>
    </cfRule>
    <cfRule type="cellIs" dxfId="1847" priority="74" stopIfTrue="1" operator="equal">
      <formula>"a"</formula>
    </cfRule>
    <cfRule type="cellIs" dxfId="1846" priority="75" stopIfTrue="1" operator="equal">
      <formula>"V"</formula>
    </cfRule>
  </conditionalFormatting>
  <conditionalFormatting sqref="AM19:AP19">
    <cfRule type="cellIs" dxfId="1845" priority="76" stopIfTrue="1" operator="equal">
      <formula>"C"</formula>
    </cfRule>
    <cfRule type="cellIs" dxfId="1844" priority="77" stopIfTrue="1" operator="equal">
      <formula>"a"</formula>
    </cfRule>
    <cfRule type="cellIs" dxfId="1843" priority="78" stopIfTrue="1" operator="equal">
      <formula>"V"</formula>
    </cfRule>
  </conditionalFormatting>
  <conditionalFormatting sqref="AM11:AP11">
    <cfRule type="cellIs" dxfId="1842" priority="70" stopIfTrue="1" operator="equal">
      <formula>"C"</formula>
    </cfRule>
    <cfRule type="cellIs" dxfId="1841" priority="71" stopIfTrue="1" operator="equal">
      <formula>"a"</formula>
    </cfRule>
    <cfRule type="cellIs" dxfId="1840" priority="72" stopIfTrue="1" operator="equal">
      <formula>"V"</formula>
    </cfRule>
  </conditionalFormatting>
  <conditionalFormatting sqref="AM12:AP14">
    <cfRule type="cellIs" dxfId="1839" priority="67" stopIfTrue="1" operator="equal">
      <formula>"C"</formula>
    </cfRule>
    <cfRule type="cellIs" dxfId="1838" priority="68" stopIfTrue="1" operator="equal">
      <formula>"a"</formula>
    </cfRule>
    <cfRule type="cellIs" dxfId="1837" priority="69" stopIfTrue="1" operator="equal">
      <formula>"V"</formula>
    </cfRule>
  </conditionalFormatting>
  <conditionalFormatting sqref="AM24:AP26">
    <cfRule type="cellIs" dxfId="1836" priority="58" stopIfTrue="1" operator="equal">
      <formula>"C"</formula>
    </cfRule>
    <cfRule type="cellIs" dxfId="1835" priority="59" stopIfTrue="1" operator="equal">
      <formula>"a"</formula>
    </cfRule>
    <cfRule type="cellIs" dxfId="1834" priority="60" stopIfTrue="1" operator="equal">
      <formula>"V"</formula>
    </cfRule>
  </conditionalFormatting>
  <conditionalFormatting sqref="AM16:AP18">
    <cfRule type="cellIs" dxfId="1833" priority="64" stopIfTrue="1" operator="equal">
      <formula>"C"</formula>
    </cfRule>
    <cfRule type="cellIs" dxfId="1832" priority="65" stopIfTrue="1" operator="equal">
      <formula>"a"</formula>
    </cfRule>
    <cfRule type="cellIs" dxfId="1831" priority="66" stopIfTrue="1" operator="equal">
      <formula>"V"</formula>
    </cfRule>
  </conditionalFormatting>
  <conditionalFormatting sqref="AM20:AP22">
    <cfRule type="cellIs" dxfId="1830" priority="61" stopIfTrue="1" operator="equal">
      <formula>"C"</formula>
    </cfRule>
    <cfRule type="cellIs" dxfId="1829" priority="62" stopIfTrue="1" operator="equal">
      <formula>"a"</formula>
    </cfRule>
    <cfRule type="cellIs" dxfId="1828" priority="63" stopIfTrue="1" operator="equal">
      <formula>"V"</formula>
    </cfRule>
  </conditionalFormatting>
  <conditionalFormatting sqref="AJ7">
    <cfRule type="cellIs" dxfId="1827" priority="55" stopIfTrue="1" operator="equal">
      <formula>"C"</formula>
    </cfRule>
    <cfRule type="cellIs" dxfId="1826" priority="56" stopIfTrue="1" operator="equal">
      <formula>"a"</formula>
    </cfRule>
    <cfRule type="cellIs" dxfId="1825" priority="57" stopIfTrue="1" operator="equal">
      <formula>"V"</formula>
    </cfRule>
  </conditionalFormatting>
  <conditionalFormatting sqref="AC8">
    <cfRule type="cellIs" dxfId="1824" priority="49" stopIfTrue="1" operator="equal">
      <formula>"C"</formula>
    </cfRule>
    <cfRule type="cellIs" dxfId="1823" priority="50" stopIfTrue="1" operator="equal">
      <formula>"a"</formula>
    </cfRule>
    <cfRule type="cellIs" dxfId="1822" priority="51" stopIfTrue="1" operator="equal">
      <formula>"V"</formula>
    </cfRule>
  </conditionalFormatting>
  <conditionalFormatting sqref="V8">
    <cfRule type="cellIs" dxfId="1821" priority="52" stopIfTrue="1" operator="equal">
      <formula>"C"</formula>
    </cfRule>
    <cfRule type="cellIs" dxfId="1820" priority="53" stopIfTrue="1" operator="equal">
      <formula>"a"</formula>
    </cfRule>
    <cfRule type="cellIs" dxfId="1819" priority="54" stopIfTrue="1" operator="equal">
      <formula>"V"</formula>
    </cfRule>
  </conditionalFormatting>
  <conditionalFormatting sqref="AQ20">
    <cfRule type="cellIs" dxfId="1818" priority="16" stopIfTrue="1" operator="equal">
      <formula>"C"</formula>
    </cfRule>
    <cfRule type="cellIs" dxfId="1817" priority="17" stopIfTrue="1" operator="equal">
      <formula>"a"</formula>
    </cfRule>
    <cfRule type="cellIs" dxfId="1816" priority="18" stopIfTrue="1" operator="equal">
      <formula>"V"</formula>
    </cfRule>
  </conditionalFormatting>
  <conditionalFormatting sqref="AQ16">
    <cfRule type="cellIs" dxfId="1815" priority="25" stopIfTrue="1" operator="equal">
      <formula>"C"</formula>
    </cfRule>
    <cfRule type="cellIs" dxfId="1814" priority="26" stopIfTrue="1" operator="equal">
      <formula>"a"</formula>
    </cfRule>
    <cfRule type="cellIs" dxfId="1813" priority="27" stopIfTrue="1" operator="equal">
      <formula>"V"</formula>
    </cfRule>
  </conditionalFormatting>
  <conditionalFormatting sqref="AQ13">
    <cfRule type="cellIs" dxfId="1812" priority="31" stopIfTrue="1" operator="equal">
      <formula>"C"</formula>
    </cfRule>
    <cfRule type="cellIs" dxfId="1811" priority="32" stopIfTrue="1" operator="equal">
      <formula>"a"</formula>
    </cfRule>
    <cfRule type="cellIs" dxfId="1810" priority="33" stopIfTrue="1" operator="equal">
      <formula>"V"</formula>
    </cfRule>
  </conditionalFormatting>
  <conditionalFormatting sqref="AQ10">
    <cfRule type="cellIs" dxfId="1809" priority="37" stopIfTrue="1" operator="equal">
      <formula>"C"</formula>
    </cfRule>
    <cfRule type="cellIs" dxfId="1808" priority="38" stopIfTrue="1" operator="equal">
      <formula>"a"</formula>
    </cfRule>
    <cfRule type="cellIs" dxfId="1807" priority="39" stopIfTrue="1" operator="equal">
      <formula>"V"</formula>
    </cfRule>
  </conditionalFormatting>
  <conditionalFormatting sqref="AQ8">
    <cfRule type="cellIs" dxfId="1806" priority="43" stopIfTrue="1" operator="equal">
      <formula>"C"</formula>
    </cfRule>
    <cfRule type="cellIs" dxfId="1805" priority="44" stopIfTrue="1" operator="equal">
      <formula>"a"</formula>
    </cfRule>
    <cfRule type="cellIs" dxfId="1804" priority="45" stopIfTrue="1" operator="equal">
      <formula>"V"</formula>
    </cfRule>
  </conditionalFormatting>
  <conditionalFormatting sqref="AQ9">
    <cfRule type="cellIs" dxfId="1803" priority="40" stopIfTrue="1" operator="equal">
      <formula>"C"</formula>
    </cfRule>
    <cfRule type="cellIs" dxfId="1802" priority="41" stopIfTrue="1" operator="equal">
      <formula>"a"</formula>
    </cfRule>
    <cfRule type="cellIs" dxfId="1801" priority="42" stopIfTrue="1" operator="equal">
      <formula>"V"</formula>
    </cfRule>
  </conditionalFormatting>
  <conditionalFormatting sqref="AQ7">
    <cfRule type="cellIs" dxfId="1800" priority="46" stopIfTrue="1" operator="equal">
      <formula>"C"</formula>
    </cfRule>
    <cfRule type="cellIs" dxfId="1799" priority="47" stopIfTrue="1" operator="equal">
      <formula>"a"</formula>
    </cfRule>
    <cfRule type="cellIs" dxfId="1798" priority="48" stopIfTrue="1" operator="equal">
      <formula>"V"</formula>
    </cfRule>
  </conditionalFormatting>
  <conditionalFormatting sqref="AQ12">
    <cfRule type="cellIs" dxfId="1797" priority="34" stopIfTrue="1" operator="equal">
      <formula>"C"</formula>
    </cfRule>
    <cfRule type="cellIs" dxfId="1796" priority="35" stopIfTrue="1" operator="equal">
      <formula>"a"</formula>
    </cfRule>
    <cfRule type="cellIs" dxfId="1795" priority="36" stopIfTrue="1" operator="equal">
      <formula>"V"</formula>
    </cfRule>
  </conditionalFormatting>
  <conditionalFormatting sqref="AQ14">
    <cfRule type="cellIs" dxfId="1794" priority="28" stopIfTrue="1" operator="equal">
      <formula>"C"</formula>
    </cfRule>
    <cfRule type="cellIs" dxfId="1793" priority="29" stopIfTrue="1" operator="equal">
      <formula>"a"</formula>
    </cfRule>
    <cfRule type="cellIs" dxfId="1792" priority="30" stopIfTrue="1" operator="equal">
      <formula>"V"</formula>
    </cfRule>
  </conditionalFormatting>
  <conditionalFormatting sqref="AQ17">
    <cfRule type="cellIs" dxfId="1791" priority="22" stopIfTrue="1" operator="equal">
      <formula>"C"</formula>
    </cfRule>
    <cfRule type="cellIs" dxfId="1790" priority="23" stopIfTrue="1" operator="equal">
      <formula>"a"</formula>
    </cfRule>
    <cfRule type="cellIs" dxfId="1789" priority="24" stopIfTrue="1" operator="equal">
      <formula>"V"</formula>
    </cfRule>
  </conditionalFormatting>
  <conditionalFormatting sqref="AQ18">
    <cfRule type="cellIs" dxfId="1788" priority="19" stopIfTrue="1" operator="equal">
      <formula>"C"</formula>
    </cfRule>
    <cfRule type="cellIs" dxfId="1787" priority="20" stopIfTrue="1" operator="equal">
      <formula>"a"</formula>
    </cfRule>
    <cfRule type="cellIs" dxfId="1786" priority="21" stopIfTrue="1" operator="equal">
      <formula>"V"</formula>
    </cfRule>
  </conditionalFormatting>
  <conditionalFormatting sqref="AQ21">
    <cfRule type="cellIs" dxfId="1785" priority="13" stopIfTrue="1" operator="equal">
      <formula>"C"</formula>
    </cfRule>
    <cfRule type="cellIs" dxfId="1784" priority="14" stopIfTrue="1" operator="equal">
      <formula>"a"</formula>
    </cfRule>
    <cfRule type="cellIs" dxfId="1783" priority="15" stopIfTrue="1" operator="equal">
      <formula>"V"</formula>
    </cfRule>
  </conditionalFormatting>
  <conditionalFormatting sqref="AQ22">
    <cfRule type="cellIs" dxfId="1782" priority="10" stopIfTrue="1" operator="equal">
      <formula>"C"</formula>
    </cfRule>
    <cfRule type="cellIs" dxfId="1781" priority="11" stopIfTrue="1" operator="equal">
      <formula>"a"</formula>
    </cfRule>
    <cfRule type="cellIs" dxfId="1780" priority="12" stopIfTrue="1" operator="equal">
      <formula>"V"</formula>
    </cfRule>
  </conditionalFormatting>
  <conditionalFormatting sqref="AQ24">
    <cfRule type="cellIs" dxfId="1779" priority="7" stopIfTrue="1" operator="equal">
      <formula>"C"</formula>
    </cfRule>
    <cfRule type="cellIs" dxfId="1778" priority="8" stopIfTrue="1" operator="equal">
      <formula>"a"</formula>
    </cfRule>
    <cfRule type="cellIs" dxfId="1777" priority="9" stopIfTrue="1" operator="equal">
      <formula>"V"</formula>
    </cfRule>
  </conditionalFormatting>
  <conditionalFormatting sqref="AQ25">
    <cfRule type="cellIs" dxfId="1776" priority="4" stopIfTrue="1" operator="equal">
      <formula>"C"</formula>
    </cfRule>
    <cfRule type="cellIs" dxfId="1775" priority="5" stopIfTrue="1" operator="equal">
      <formula>"a"</formula>
    </cfRule>
    <cfRule type="cellIs" dxfId="1774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37</xdr:col>
                    <xdr:colOff>142875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B1" sqref="B1:C1048576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3" width="4.140625" style="12" customWidth="1"/>
    <col min="44" max="49" width="3.28515625" style="12" hidden="1" customWidth="1"/>
    <col min="50" max="50" width="0" style="10" hidden="1" customWidth="1"/>
    <col min="51" max="51" width="14.85546875" style="10" bestFit="1" customWidth="1"/>
    <col min="52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82"/>
      <c r="R1" s="81"/>
      <c r="S1" s="81"/>
      <c r="T1" s="81"/>
      <c r="U1" s="60"/>
      <c r="V1" s="59"/>
      <c r="W1" s="59"/>
      <c r="Y1" s="317">
        <f>VLOOKUP($BE$1,débmois,2,FALSE)</f>
        <v>42461</v>
      </c>
      <c r="Z1" s="317"/>
      <c r="AA1" s="317"/>
      <c r="AB1" s="317"/>
      <c r="AC1" s="317"/>
      <c r="AD1" s="317"/>
      <c r="AE1" s="317"/>
      <c r="AF1" s="318">
        <f>+Y1</f>
        <v>42461</v>
      </c>
      <c r="AG1" s="318"/>
      <c r="AH1" s="318"/>
      <c r="AI1" s="318"/>
      <c r="AJ1" s="60"/>
      <c r="AK1" s="60"/>
      <c r="AL1" s="54"/>
      <c r="AS1" s="74"/>
      <c r="AT1" s="54"/>
      <c r="AU1" s="54"/>
      <c r="AV1" s="54"/>
      <c r="AW1" s="54"/>
      <c r="AX1" s="54"/>
      <c r="AY1" s="54"/>
      <c r="AZ1" s="54"/>
      <c r="BA1" s="54"/>
      <c r="BB1" s="55"/>
      <c r="BD1" s="56"/>
      <c r="BE1" s="57">
        <v>4</v>
      </c>
      <c r="BF1" s="56"/>
      <c r="BG1" s="56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42460</v>
      </c>
      <c r="I4" s="280"/>
      <c r="J4" s="280"/>
      <c r="K4" s="280"/>
      <c r="L4" s="280"/>
      <c r="M4" s="281">
        <f>+Y1</f>
        <v>42461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42493</v>
      </c>
      <c r="AT4" s="280"/>
      <c r="AU4" s="280"/>
      <c r="AV4" s="280"/>
      <c r="AW4" s="280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42456</v>
      </c>
      <c r="I5" s="35">
        <f>+J5-1</f>
        <v>42457</v>
      </c>
      <c r="J5" s="35">
        <f>+K5-1</f>
        <v>42458</v>
      </c>
      <c r="K5" s="35">
        <f>+L5-1</f>
        <v>42459</v>
      </c>
      <c r="L5" s="35">
        <f>+M5-1</f>
        <v>42460</v>
      </c>
      <c r="M5" s="35">
        <f>+$Y$1</f>
        <v>42461</v>
      </c>
      <c r="N5" s="35">
        <f t="shared" ref="N5:U5" si="0">+M5+1</f>
        <v>42462</v>
      </c>
      <c r="O5" s="35">
        <f t="shared" si="0"/>
        <v>42463</v>
      </c>
      <c r="P5" s="35">
        <f t="shared" si="0"/>
        <v>42464</v>
      </c>
      <c r="Q5" s="35">
        <f t="shared" si="0"/>
        <v>42465</v>
      </c>
      <c r="R5" s="35">
        <f t="shared" si="0"/>
        <v>42466</v>
      </c>
      <c r="S5" s="35">
        <f t="shared" si="0"/>
        <v>42467</v>
      </c>
      <c r="T5" s="35">
        <f t="shared" si="0"/>
        <v>42468</v>
      </c>
      <c r="U5" s="35">
        <f t="shared" si="0"/>
        <v>42469</v>
      </c>
      <c r="V5" s="35">
        <f>+U5+1</f>
        <v>42470</v>
      </c>
      <c r="W5" s="35">
        <f>+V5+1</f>
        <v>42471</v>
      </c>
      <c r="X5" s="35">
        <f t="shared" ref="X5:AW5" si="1">+W5+1</f>
        <v>42472</v>
      </c>
      <c r="Y5" s="35">
        <f t="shared" si="1"/>
        <v>42473</v>
      </c>
      <c r="Z5" s="35">
        <f t="shared" si="1"/>
        <v>42474</v>
      </c>
      <c r="AA5" s="35">
        <f t="shared" si="1"/>
        <v>42475</v>
      </c>
      <c r="AB5" s="35">
        <f t="shared" si="1"/>
        <v>42476</v>
      </c>
      <c r="AC5" s="35">
        <f t="shared" si="1"/>
        <v>42477</v>
      </c>
      <c r="AD5" s="35">
        <f t="shared" si="1"/>
        <v>42478</v>
      </c>
      <c r="AE5" s="35">
        <f t="shared" si="1"/>
        <v>42479</v>
      </c>
      <c r="AF5" s="35">
        <f t="shared" si="1"/>
        <v>42480</v>
      </c>
      <c r="AG5" s="35">
        <f t="shared" si="1"/>
        <v>42481</v>
      </c>
      <c r="AH5" s="35">
        <f t="shared" si="1"/>
        <v>42482</v>
      </c>
      <c r="AI5" s="35">
        <f t="shared" si="1"/>
        <v>42483</v>
      </c>
      <c r="AJ5" s="35">
        <f t="shared" si="1"/>
        <v>42484</v>
      </c>
      <c r="AK5" s="35">
        <f t="shared" si="1"/>
        <v>42485</v>
      </c>
      <c r="AL5" s="35">
        <f t="shared" si="1"/>
        <v>42486</v>
      </c>
      <c r="AM5" s="35">
        <f t="shared" si="1"/>
        <v>42487</v>
      </c>
      <c r="AN5" s="35">
        <f t="shared" si="1"/>
        <v>42488</v>
      </c>
      <c r="AO5" s="35">
        <f t="shared" si="1"/>
        <v>42489</v>
      </c>
      <c r="AP5" s="35">
        <f t="shared" si="1"/>
        <v>42490</v>
      </c>
      <c r="AQ5" s="35">
        <f t="shared" si="1"/>
        <v>42491</v>
      </c>
      <c r="AR5" s="35">
        <f t="shared" si="1"/>
        <v>42492</v>
      </c>
      <c r="AS5" s="35">
        <f t="shared" si="1"/>
        <v>42493</v>
      </c>
      <c r="AT5" s="35">
        <f t="shared" si="1"/>
        <v>42494</v>
      </c>
      <c r="AU5" s="35">
        <f t="shared" si="1"/>
        <v>42495</v>
      </c>
      <c r="AV5" s="35">
        <f t="shared" si="1"/>
        <v>42496</v>
      </c>
      <c r="AW5" s="35">
        <f t="shared" si="1"/>
        <v>42497</v>
      </c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47" t="str">
        <f t="shared" ref="H6:AW6" si="2">VLOOKUP(H5,dates,2,FALSE)</f>
        <v>d</v>
      </c>
      <c r="I6" s="47" t="str">
        <f t="shared" si="2"/>
        <v>f</v>
      </c>
      <c r="J6" s="47" t="str">
        <f t="shared" si="2"/>
        <v>m</v>
      </c>
      <c r="K6" s="47" t="str">
        <f t="shared" si="2"/>
        <v>m</v>
      </c>
      <c r="L6" s="47" t="str">
        <f t="shared" si="2"/>
        <v>j</v>
      </c>
      <c r="M6" s="47" t="str">
        <f t="shared" si="2"/>
        <v>v</v>
      </c>
      <c r="N6" s="47" t="str">
        <f t="shared" si="2"/>
        <v>s</v>
      </c>
      <c r="O6" s="72" t="str">
        <f t="shared" si="2"/>
        <v>d</v>
      </c>
      <c r="P6" s="47" t="str">
        <f t="shared" si="2"/>
        <v>l</v>
      </c>
      <c r="Q6" s="47" t="str">
        <f t="shared" si="2"/>
        <v>m</v>
      </c>
      <c r="R6" s="47" t="str">
        <f t="shared" si="2"/>
        <v>m</v>
      </c>
      <c r="S6" s="47" t="str">
        <f t="shared" si="2"/>
        <v>j</v>
      </c>
      <c r="T6" s="47" t="str">
        <f t="shared" si="2"/>
        <v>v</v>
      </c>
      <c r="U6" s="47" t="str">
        <f t="shared" si="2"/>
        <v>s</v>
      </c>
      <c r="V6" s="47" t="str">
        <f t="shared" si="2"/>
        <v>d</v>
      </c>
      <c r="W6" s="47" t="str">
        <f t="shared" si="2"/>
        <v>l</v>
      </c>
      <c r="X6" s="47" t="str">
        <f t="shared" si="2"/>
        <v>m</v>
      </c>
      <c r="Y6" s="47" t="str">
        <f t="shared" si="2"/>
        <v>m</v>
      </c>
      <c r="Z6" s="47" t="str">
        <f t="shared" si="2"/>
        <v>j</v>
      </c>
      <c r="AA6" s="47" t="str">
        <f t="shared" si="2"/>
        <v>v</v>
      </c>
      <c r="AB6" s="47" t="str">
        <f t="shared" si="2"/>
        <v>s</v>
      </c>
      <c r="AC6" s="47" t="str">
        <f t="shared" si="2"/>
        <v>d</v>
      </c>
      <c r="AD6" s="47" t="str">
        <f t="shared" si="2"/>
        <v>l</v>
      </c>
      <c r="AE6" s="47" t="str">
        <f t="shared" si="2"/>
        <v>m</v>
      </c>
      <c r="AF6" s="47" t="str">
        <f t="shared" si="2"/>
        <v>m</v>
      </c>
      <c r="AG6" s="47" t="str">
        <f t="shared" si="2"/>
        <v>j</v>
      </c>
      <c r="AH6" s="47" t="str">
        <f t="shared" si="2"/>
        <v>v</v>
      </c>
      <c r="AI6" s="47" t="str">
        <f t="shared" si="2"/>
        <v>s</v>
      </c>
      <c r="AJ6" s="47" t="str">
        <f t="shared" si="2"/>
        <v>d</v>
      </c>
      <c r="AK6" s="47" t="str">
        <f t="shared" si="2"/>
        <v>l</v>
      </c>
      <c r="AL6" s="47" t="str">
        <f t="shared" si="2"/>
        <v>m</v>
      </c>
      <c r="AM6" s="47" t="str">
        <f t="shared" si="2"/>
        <v>m</v>
      </c>
      <c r="AN6" s="47" t="str">
        <f t="shared" si="2"/>
        <v>j</v>
      </c>
      <c r="AO6" s="47" t="str">
        <f t="shared" si="2"/>
        <v>v</v>
      </c>
      <c r="AP6" s="47" t="str">
        <f t="shared" si="2"/>
        <v>s</v>
      </c>
      <c r="AQ6" s="47" t="str">
        <f t="shared" si="2"/>
        <v>d</v>
      </c>
      <c r="AR6" s="47" t="str">
        <f t="shared" si="2"/>
        <v>l</v>
      </c>
      <c r="AS6" s="47" t="str">
        <f t="shared" si="2"/>
        <v>m</v>
      </c>
      <c r="AT6" s="47" t="str">
        <f t="shared" si="2"/>
        <v>m</v>
      </c>
      <c r="AU6" s="47" t="str">
        <f t="shared" si="2"/>
        <v>f</v>
      </c>
      <c r="AV6" s="47" t="str">
        <f t="shared" si="2"/>
        <v>v</v>
      </c>
      <c r="AW6" s="47" t="str">
        <f t="shared" si="2"/>
        <v>s</v>
      </c>
    </row>
    <row r="7" spans="1:63" s="159" customFormat="1" ht="15.75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  <c r="AX7" s="247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</row>
    <row r="8" spans="1:63" s="159" customFormat="1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</row>
    <row r="9" spans="1:63" s="159" customFormat="1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</row>
    <row r="10" spans="1:63" s="159" customFormat="1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s="159" customFormat="1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  <c r="AX12" s="247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</row>
    <row r="13" spans="1:63" s="159" customFormat="1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</row>
    <row r="14" spans="1:63" s="159" customFormat="1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s="159" customFormat="1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  <c r="AX16" s="247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</row>
    <row r="17" spans="1:63" s="159" customFormat="1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</row>
    <row r="18" spans="1:63" s="159" customFormat="1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s="159" customFormat="1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</row>
    <row r="21" spans="1:63" s="159" customFormat="1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</row>
    <row r="22" spans="1:63" s="159" customFormat="1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s="159" customFormat="1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</row>
    <row r="25" spans="1:63" s="159" customFormat="1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</row>
    <row r="26" spans="1:63" s="159" customFormat="1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</row>
    <row r="27" spans="1:63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3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AQ26">
    <cfRule type="cellIs" dxfId="1773" priority="1" stopIfTrue="1" operator="equal">
      <formula>"C"</formula>
    </cfRule>
    <cfRule type="cellIs" dxfId="1772" priority="2" stopIfTrue="1" operator="equal">
      <formula>"a"</formula>
    </cfRule>
    <cfRule type="cellIs" dxfId="1771" priority="3" stopIfTrue="1" operator="equal">
      <formula>"V"</formula>
    </cfRule>
  </conditionalFormatting>
  <conditionalFormatting sqref="H6:AW6">
    <cfRule type="expression" dxfId="1770" priority="215" stopIfTrue="1">
      <formula>IF(OR(H$6="S",H$6="d",H$6="f"),TRUE,"")</formula>
    </cfRule>
  </conditionalFormatting>
  <conditionalFormatting sqref="H5:AW5">
    <cfRule type="cellIs" dxfId="1769" priority="216" stopIfTrue="1" operator="equal">
      <formula>$Y$1</formula>
    </cfRule>
  </conditionalFormatting>
  <conditionalFormatting sqref="H7:O11 H23:O23 H15:O15 H19:O19 H12:N14 H24:N26 H16:N18 H20:N22">
    <cfRule type="cellIs" dxfId="1768" priority="208" stopIfTrue="1" operator="equal">
      <formula>"C"</formula>
    </cfRule>
    <cfRule type="cellIs" dxfId="1767" priority="209" stopIfTrue="1" operator="equal">
      <formula>"a"</formula>
    </cfRule>
    <cfRule type="cellIs" dxfId="1766" priority="210" stopIfTrue="1" operator="equal">
      <formula>"V"</formula>
    </cfRule>
  </conditionalFormatting>
  <conditionalFormatting sqref="AR27:AW28 AK27:AP28 W27:AA28 AD27:AH28 H27:T28">
    <cfRule type="cellIs" dxfId="1765" priority="85" stopIfTrue="1" operator="equal">
      <formula>"C"</formula>
    </cfRule>
    <cfRule type="cellIs" dxfId="1764" priority="86" stopIfTrue="1" operator="equal">
      <formula>"a"</formula>
    </cfRule>
    <cfRule type="cellIs" dxfId="1763" priority="87" stopIfTrue="1" operator="equal">
      <formula>"V"</formula>
    </cfRule>
  </conditionalFormatting>
  <conditionalFormatting sqref="AF8:AJ8 R7:U10 Y7:AB10 AF7:AI7 AF9:AI10">
    <cfRule type="cellIs" dxfId="1762" priority="204" stopIfTrue="1" operator="equal">
      <formula>"C"</formula>
    </cfRule>
    <cfRule type="cellIs" dxfId="1761" priority="205" stopIfTrue="1" operator="equal">
      <formula>"a"</formula>
    </cfRule>
    <cfRule type="cellIs" dxfId="1760" priority="206" stopIfTrue="1" operator="equal">
      <formula>"V"</formula>
    </cfRule>
  </conditionalFormatting>
  <conditionalFormatting sqref="G7:G10 G27:G28">
    <cfRule type="cellIs" dxfId="1759" priority="207" stopIfTrue="1" operator="equal">
      <formula>0</formula>
    </cfRule>
  </conditionalFormatting>
  <conditionalFormatting sqref="R23:V23 Y23:AC23 AF23:AJ23 AQ23:AR23">
    <cfRule type="cellIs" dxfId="1758" priority="200" stopIfTrue="1" operator="equal">
      <formula>"C"</formula>
    </cfRule>
    <cfRule type="cellIs" dxfId="1757" priority="201" stopIfTrue="1" operator="equal">
      <formula>"a"</formula>
    </cfRule>
    <cfRule type="cellIs" dxfId="1756" priority="202" stopIfTrue="1" operator="equal">
      <formula>"V"</formula>
    </cfRule>
  </conditionalFormatting>
  <conditionalFormatting sqref="G23">
    <cfRule type="cellIs" dxfId="1755" priority="203" stopIfTrue="1" operator="equal">
      <formula>0</formula>
    </cfRule>
  </conditionalFormatting>
  <conditionalFormatting sqref="R15:V15 Y15:AC15 AF15:AJ15 AQ15:AR15">
    <cfRule type="cellIs" dxfId="1754" priority="192" stopIfTrue="1" operator="equal">
      <formula>"C"</formula>
    </cfRule>
    <cfRule type="cellIs" dxfId="1753" priority="193" stopIfTrue="1" operator="equal">
      <formula>"a"</formula>
    </cfRule>
    <cfRule type="cellIs" dxfId="1752" priority="194" stopIfTrue="1" operator="equal">
      <formula>"V"</formula>
    </cfRule>
  </conditionalFormatting>
  <conditionalFormatting sqref="G15">
    <cfRule type="cellIs" dxfId="1751" priority="195" stopIfTrue="1" operator="equal">
      <formula>0</formula>
    </cfRule>
  </conditionalFormatting>
  <conditionalFormatting sqref="R19:V19 Y19:AC19 AF19:AJ19 AQ19:AR19">
    <cfRule type="cellIs" dxfId="1750" priority="196" stopIfTrue="1" operator="equal">
      <formula>"C"</formula>
    </cfRule>
    <cfRule type="cellIs" dxfId="1749" priority="197" stopIfTrue="1" operator="equal">
      <formula>"a"</formula>
    </cfRule>
    <cfRule type="cellIs" dxfId="1748" priority="198" stopIfTrue="1" operator="equal">
      <formula>"V"</formula>
    </cfRule>
  </conditionalFormatting>
  <conditionalFormatting sqref="G19">
    <cfRule type="cellIs" dxfId="1747" priority="199" stopIfTrue="1" operator="equal">
      <formula>0</formula>
    </cfRule>
  </conditionalFormatting>
  <conditionalFormatting sqref="R11:V11 Y11:AC11 AF11:AJ11 AQ11:AR11">
    <cfRule type="cellIs" dxfId="1746" priority="188" stopIfTrue="1" operator="equal">
      <formula>"C"</formula>
    </cfRule>
    <cfRule type="cellIs" dxfId="1745" priority="189" stopIfTrue="1" operator="equal">
      <formula>"a"</formula>
    </cfRule>
    <cfRule type="cellIs" dxfId="1744" priority="190" stopIfTrue="1" operator="equal">
      <formula>"V"</formula>
    </cfRule>
  </conditionalFormatting>
  <conditionalFormatting sqref="G11">
    <cfRule type="cellIs" dxfId="1743" priority="191" stopIfTrue="1" operator="equal">
      <formula>0</formula>
    </cfRule>
  </conditionalFormatting>
  <conditionalFormatting sqref="O16:O18">
    <cfRule type="cellIs" dxfId="1742" priority="154" stopIfTrue="1" operator="equal">
      <formula>"C"</formula>
    </cfRule>
    <cfRule type="cellIs" dxfId="1741" priority="155" stopIfTrue="1" operator="equal">
      <formula>"a"</formula>
    </cfRule>
    <cfRule type="cellIs" dxfId="1740" priority="156" stopIfTrue="1" operator="equal">
      <formula>"V"</formula>
    </cfRule>
  </conditionalFormatting>
  <conditionalFormatting sqref="AC16:AC18">
    <cfRule type="cellIs" dxfId="1739" priority="148" stopIfTrue="1" operator="equal">
      <formula>"C"</formula>
    </cfRule>
    <cfRule type="cellIs" dxfId="1738" priority="149" stopIfTrue="1" operator="equal">
      <formula>"a"</formula>
    </cfRule>
    <cfRule type="cellIs" dxfId="1737" priority="150" stopIfTrue="1" operator="equal">
      <formula>"V"</formula>
    </cfRule>
  </conditionalFormatting>
  <conditionalFormatting sqref="O20:O22">
    <cfRule type="cellIs" dxfId="1736" priority="145" stopIfTrue="1" operator="equal">
      <formula>"C"</formula>
    </cfRule>
    <cfRule type="cellIs" dxfId="1735" priority="146" stopIfTrue="1" operator="equal">
      <formula>"a"</formula>
    </cfRule>
    <cfRule type="cellIs" dxfId="1734" priority="147" stopIfTrue="1" operator="equal">
      <formula>"V"</formula>
    </cfRule>
  </conditionalFormatting>
  <conditionalFormatting sqref="V20:V22">
    <cfRule type="cellIs" dxfId="1733" priority="142" stopIfTrue="1" operator="equal">
      <formula>"C"</formula>
    </cfRule>
    <cfRule type="cellIs" dxfId="1732" priority="143" stopIfTrue="1" operator="equal">
      <formula>"a"</formula>
    </cfRule>
    <cfRule type="cellIs" dxfId="1731" priority="144" stopIfTrue="1" operator="equal">
      <formula>"V"</formula>
    </cfRule>
  </conditionalFormatting>
  <conditionalFormatting sqref="R12:U14 Y12:AB14 AF12:AI14">
    <cfRule type="cellIs" dxfId="1730" priority="184" stopIfTrue="1" operator="equal">
      <formula>"C"</formula>
    </cfRule>
    <cfRule type="cellIs" dxfId="1729" priority="185" stopIfTrue="1" operator="equal">
      <formula>"a"</formula>
    </cfRule>
    <cfRule type="cellIs" dxfId="1728" priority="186" stopIfTrue="1" operator="equal">
      <formula>"V"</formula>
    </cfRule>
  </conditionalFormatting>
  <conditionalFormatting sqref="G12:G14">
    <cfRule type="cellIs" dxfId="1727" priority="187" stopIfTrue="1" operator="equal">
      <formula>0</formula>
    </cfRule>
  </conditionalFormatting>
  <conditionalFormatting sqref="R24:U26 Y24:AB26 AF24:AI26">
    <cfRule type="cellIs" dxfId="1726" priority="172" stopIfTrue="1" operator="equal">
      <formula>"C"</formula>
    </cfRule>
    <cfRule type="cellIs" dxfId="1725" priority="173" stopIfTrue="1" operator="equal">
      <formula>"a"</formula>
    </cfRule>
    <cfRule type="cellIs" dxfId="1724" priority="174" stopIfTrue="1" operator="equal">
      <formula>"V"</formula>
    </cfRule>
  </conditionalFormatting>
  <conditionalFormatting sqref="R16:U18 Y16:AB18 AF16:AI18">
    <cfRule type="cellIs" dxfId="1723" priority="180" stopIfTrue="1" operator="equal">
      <formula>"C"</formula>
    </cfRule>
    <cfRule type="cellIs" dxfId="1722" priority="181" stopIfTrue="1" operator="equal">
      <formula>"a"</formula>
    </cfRule>
    <cfRule type="cellIs" dxfId="1721" priority="182" stopIfTrue="1" operator="equal">
      <formula>"V"</formula>
    </cfRule>
  </conditionalFormatting>
  <conditionalFormatting sqref="G16:G18">
    <cfRule type="cellIs" dxfId="1720" priority="183" stopIfTrue="1" operator="equal">
      <formula>0</formula>
    </cfRule>
  </conditionalFormatting>
  <conditionalFormatting sqref="O24:O26">
    <cfRule type="cellIs" dxfId="1719" priority="136" stopIfTrue="1" operator="equal">
      <formula>"C"</formula>
    </cfRule>
    <cfRule type="cellIs" dxfId="1718" priority="137" stopIfTrue="1" operator="equal">
      <formula>"a"</formula>
    </cfRule>
    <cfRule type="cellIs" dxfId="1717" priority="138" stopIfTrue="1" operator="equal">
      <formula>"V"</formula>
    </cfRule>
  </conditionalFormatting>
  <conditionalFormatting sqref="V24:V26">
    <cfRule type="cellIs" dxfId="1716" priority="133" stopIfTrue="1" operator="equal">
      <formula>"C"</formula>
    </cfRule>
    <cfRule type="cellIs" dxfId="1715" priority="134" stopIfTrue="1" operator="equal">
      <formula>"a"</formula>
    </cfRule>
    <cfRule type="cellIs" dxfId="1714" priority="135" stopIfTrue="1" operator="equal">
      <formula>"V"</formula>
    </cfRule>
  </conditionalFormatting>
  <conditionalFormatting sqref="AC24:AC26">
    <cfRule type="cellIs" dxfId="1713" priority="130" stopIfTrue="1" operator="equal">
      <formula>"C"</formula>
    </cfRule>
    <cfRule type="cellIs" dxfId="1712" priority="131" stopIfTrue="1" operator="equal">
      <formula>"a"</formula>
    </cfRule>
    <cfRule type="cellIs" dxfId="1711" priority="132" stopIfTrue="1" operator="equal">
      <formula>"V"</formula>
    </cfRule>
  </conditionalFormatting>
  <conditionalFormatting sqref="R20:U22 Y20:AB22 AF20:AI22">
    <cfRule type="cellIs" dxfId="1710" priority="176" stopIfTrue="1" operator="equal">
      <formula>"C"</formula>
    </cfRule>
    <cfRule type="cellIs" dxfId="1709" priority="177" stopIfTrue="1" operator="equal">
      <formula>"a"</formula>
    </cfRule>
    <cfRule type="cellIs" dxfId="1708" priority="178" stopIfTrue="1" operator="equal">
      <formula>"V"</formula>
    </cfRule>
  </conditionalFormatting>
  <conditionalFormatting sqref="G20:G22">
    <cfRule type="cellIs" dxfId="1707" priority="179" stopIfTrue="1" operator="equal">
      <formula>0</formula>
    </cfRule>
  </conditionalFormatting>
  <conditionalFormatting sqref="G24:G26">
    <cfRule type="cellIs" dxfId="1706" priority="175" stopIfTrue="1" operator="equal">
      <formula>0</formula>
    </cfRule>
  </conditionalFormatting>
  <conditionalFormatting sqref="V12:V14">
    <cfRule type="cellIs" dxfId="1705" priority="160" stopIfTrue="1" operator="equal">
      <formula>"C"</formula>
    </cfRule>
    <cfRule type="cellIs" dxfId="1704" priority="161" stopIfTrue="1" operator="equal">
      <formula>"a"</formula>
    </cfRule>
    <cfRule type="cellIs" dxfId="1703" priority="162" stopIfTrue="1" operator="equal">
      <formula>"V"</formula>
    </cfRule>
  </conditionalFormatting>
  <conditionalFormatting sqref="V7 V9:V10">
    <cfRule type="cellIs" dxfId="1702" priority="169" stopIfTrue="1" operator="equal">
      <formula>"C"</formula>
    </cfRule>
    <cfRule type="cellIs" dxfId="1701" priority="170" stopIfTrue="1" operator="equal">
      <formula>"a"</formula>
    </cfRule>
    <cfRule type="cellIs" dxfId="1700" priority="171" stopIfTrue="1" operator="equal">
      <formula>"V"</formula>
    </cfRule>
  </conditionalFormatting>
  <conditionalFormatting sqref="AC7 AC9:AC10">
    <cfRule type="cellIs" dxfId="1699" priority="166" stopIfTrue="1" operator="equal">
      <formula>"C"</formula>
    </cfRule>
    <cfRule type="cellIs" dxfId="1698" priority="167" stopIfTrue="1" operator="equal">
      <formula>"a"</formula>
    </cfRule>
    <cfRule type="cellIs" dxfId="1697" priority="168" stopIfTrue="1" operator="equal">
      <formula>"V"</formula>
    </cfRule>
  </conditionalFormatting>
  <conditionalFormatting sqref="O12:O14">
    <cfRule type="cellIs" dxfId="1696" priority="163" stopIfTrue="1" operator="equal">
      <formula>"C"</formula>
    </cfRule>
    <cfRule type="cellIs" dxfId="1695" priority="164" stopIfTrue="1" operator="equal">
      <formula>"a"</formula>
    </cfRule>
    <cfRule type="cellIs" dxfId="1694" priority="165" stopIfTrue="1" operator="equal">
      <formula>"V"</formula>
    </cfRule>
  </conditionalFormatting>
  <conditionalFormatting sqref="AC12:AC14">
    <cfRule type="cellIs" dxfId="1693" priority="157" stopIfTrue="1" operator="equal">
      <formula>"C"</formula>
    </cfRule>
    <cfRule type="cellIs" dxfId="1692" priority="158" stopIfTrue="1" operator="equal">
      <formula>"a"</formula>
    </cfRule>
    <cfRule type="cellIs" dxfId="1691" priority="159" stopIfTrue="1" operator="equal">
      <formula>"V"</formula>
    </cfRule>
  </conditionalFormatting>
  <conditionalFormatting sqref="V16:V18">
    <cfRule type="cellIs" dxfId="1690" priority="151" stopIfTrue="1" operator="equal">
      <formula>"C"</formula>
    </cfRule>
    <cfRule type="cellIs" dxfId="1689" priority="152" stopIfTrue="1" operator="equal">
      <formula>"a"</formula>
    </cfRule>
    <cfRule type="cellIs" dxfId="1688" priority="153" stopIfTrue="1" operator="equal">
      <formula>"V"</formula>
    </cfRule>
  </conditionalFormatting>
  <conditionalFormatting sqref="AC20:AC22">
    <cfRule type="cellIs" dxfId="1687" priority="139" stopIfTrue="1" operator="equal">
      <formula>"C"</formula>
    </cfRule>
    <cfRule type="cellIs" dxfId="1686" priority="140" stopIfTrue="1" operator="equal">
      <formula>"a"</formula>
    </cfRule>
    <cfRule type="cellIs" dxfId="1685" priority="141" stopIfTrue="1" operator="equal">
      <formula>"V"</formula>
    </cfRule>
  </conditionalFormatting>
  <conditionalFormatting sqref="AJ9">
    <cfRule type="cellIs" dxfId="1684" priority="127" stopIfTrue="1" operator="equal">
      <formula>"C"</formula>
    </cfRule>
    <cfRule type="cellIs" dxfId="1683" priority="128" stopIfTrue="1" operator="equal">
      <formula>"a"</formula>
    </cfRule>
    <cfRule type="cellIs" dxfId="1682" priority="129" stopIfTrue="1" operator="equal">
      <formula>"V"</formula>
    </cfRule>
  </conditionalFormatting>
  <conditionalFormatting sqref="AJ10">
    <cfRule type="cellIs" dxfId="1681" priority="124" stopIfTrue="1" operator="equal">
      <formula>"C"</formula>
    </cfRule>
    <cfRule type="cellIs" dxfId="1680" priority="125" stopIfTrue="1" operator="equal">
      <formula>"a"</formula>
    </cfRule>
    <cfRule type="cellIs" dxfId="1679" priority="126" stopIfTrue="1" operator="equal">
      <formula>"V"</formula>
    </cfRule>
  </conditionalFormatting>
  <conditionalFormatting sqref="AJ12">
    <cfRule type="cellIs" dxfId="1678" priority="121" stopIfTrue="1" operator="equal">
      <formula>"C"</formula>
    </cfRule>
    <cfRule type="cellIs" dxfId="1677" priority="122" stopIfTrue="1" operator="equal">
      <formula>"a"</formula>
    </cfRule>
    <cfRule type="cellIs" dxfId="1676" priority="123" stopIfTrue="1" operator="equal">
      <formula>"V"</formula>
    </cfRule>
  </conditionalFormatting>
  <conditionalFormatting sqref="AJ13">
    <cfRule type="cellIs" dxfId="1675" priority="118" stopIfTrue="1" operator="equal">
      <formula>"C"</formula>
    </cfRule>
    <cfRule type="cellIs" dxfId="1674" priority="119" stopIfTrue="1" operator="equal">
      <formula>"a"</formula>
    </cfRule>
    <cfRule type="cellIs" dxfId="1673" priority="120" stopIfTrue="1" operator="equal">
      <formula>"V"</formula>
    </cfRule>
  </conditionalFormatting>
  <conditionalFormatting sqref="AJ14">
    <cfRule type="cellIs" dxfId="1672" priority="115" stopIfTrue="1" operator="equal">
      <formula>"C"</formula>
    </cfRule>
    <cfRule type="cellIs" dxfId="1671" priority="116" stopIfTrue="1" operator="equal">
      <formula>"a"</formula>
    </cfRule>
    <cfRule type="cellIs" dxfId="1670" priority="117" stopIfTrue="1" operator="equal">
      <formula>"V"</formula>
    </cfRule>
  </conditionalFormatting>
  <conditionalFormatting sqref="AJ16">
    <cfRule type="cellIs" dxfId="1669" priority="112" stopIfTrue="1" operator="equal">
      <formula>"C"</formula>
    </cfRule>
    <cfRule type="cellIs" dxfId="1668" priority="113" stopIfTrue="1" operator="equal">
      <formula>"a"</formula>
    </cfRule>
    <cfRule type="cellIs" dxfId="1667" priority="114" stopIfTrue="1" operator="equal">
      <formula>"V"</formula>
    </cfRule>
  </conditionalFormatting>
  <conditionalFormatting sqref="AJ17">
    <cfRule type="cellIs" dxfId="1666" priority="109" stopIfTrue="1" operator="equal">
      <formula>"C"</formula>
    </cfRule>
    <cfRule type="cellIs" dxfId="1665" priority="110" stopIfTrue="1" operator="equal">
      <formula>"a"</formula>
    </cfRule>
    <cfRule type="cellIs" dxfId="1664" priority="111" stopIfTrue="1" operator="equal">
      <formula>"V"</formula>
    </cfRule>
  </conditionalFormatting>
  <conditionalFormatting sqref="AJ18">
    <cfRule type="cellIs" dxfId="1663" priority="106" stopIfTrue="1" operator="equal">
      <formula>"C"</formula>
    </cfRule>
    <cfRule type="cellIs" dxfId="1662" priority="107" stopIfTrue="1" operator="equal">
      <formula>"a"</formula>
    </cfRule>
    <cfRule type="cellIs" dxfId="1661" priority="108" stopIfTrue="1" operator="equal">
      <formula>"V"</formula>
    </cfRule>
  </conditionalFormatting>
  <conditionalFormatting sqref="AJ20">
    <cfRule type="cellIs" dxfId="1660" priority="103" stopIfTrue="1" operator="equal">
      <formula>"C"</formula>
    </cfRule>
    <cfRule type="cellIs" dxfId="1659" priority="104" stopIfTrue="1" operator="equal">
      <formula>"a"</formula>
    </cfRule>
    <cfRule type="cellIs" dxfId="1658" priority="105" stopIfTrue="1" operator="equal">
      <formula>"V"</formula>
    </cfRule>
  </conditionalFormatting>
  <conditionalFormatting sqref="AJ21">
    <cfRule type="cellIs" dxfId="1657" priority="100" stopIfTrue="1" operator="equal">
      <formula>"C"</formula>
    </cfRule>
    <cfRule type="cellIs" dxfId="1656" priority="101" stopIfTrue="1" operator="equal">
      <formula>"a"</formula>
    </cfRule>
    <cfRule type="cellIs" dxfId="1655" priority="102" stopIfTrue="1" operator="equal">
      <formula>"V"</formula>
    </cfRule>
  </conditionalFormatting>
  <conditionalFormatting sqref="AJ22">
    <cfRule type="cellIs" dxfId="1654" priority="97" stopIfTrue="1" operator="equal">
      <formula>"C"</formula>
    </cfRule>
    <cfRule type="cellIs" dxfId="1653" priority="98" stopIfTrue="1" operator="equal">
      <formula>"a"</formula>
    </cfRule>
    <cfRule type="cellIs" dxfId="1652" priority="99" stopIfTrue="1" operator="equal">
      <formula>"V"</formula>
    </cfRule>
  </conditionalFormatting>
  <conditionalFormatting sqref="AJ24">
    <cfRule type="cellIs" dxfId="1651" priority="94" stopIfTrue="1" operator="equal">
      <formula>"C"</formula>
    </cfRule>
    <cfRule type="cellIs" dxfId="1650" priority="95" stopIfTrue="1" operator="equal">
      <formula>"a"</formula>
    </cfRule>
    <cfRule type="cellIs" dxfId="1649" priority="96" stopIfTrue="1" operator="equal">
      <formula>"V"</formula>
    </cfRule>
  </conditionalFormatting>
  <conditionalFormatting sqref="AJ25">
    <cfRule type="cellIs" dxfId="1648" priority="91" stopIfTrue="1" operator="equal">
      <formula>"C"</formula>
    </cfRule>
    <cfRule type="cellIs" dxfId="1647" priority="92" stopIfTrue="1" operator="equal">
      <formula>"a"</formula>
    </cfRule>
    <cfRule type="cellIs" dxfId="1646" priority="93" stopIfTrue="1" operator="equal">
      <formula>"V"</formula>
    </cfRule>
  </conditionalFormatting>
  <conditionalFormatting sqref="AJ26">
    <cfRule type="cellIs" dxfId="1645" priority="88" stopIfTrue="1" operator="equal">
      <formula>"C"</formula>
    </cfRule>
    <cfRule type="cellIs" dxfId="1644" priority="89" stopIfTrue="1" operator="equal">
      <formula>"a"</formula>
    </cfRule>
    <cfRule type="cellIs" dxfId="1643" priority="90" stopIfTrue="1" operator="equal">
      <formula>"V"</formula>
    </cfRule>
  </conditionalFormatting>
  <conditionalFormatting sqref="AM7:AP10">
    <cfRule type="cellIs" dxfId="1642" priority="82" stopIfTrue="1" operator="equal">
      <formula>"C"</formula>
    </cfRule>
    <cfRule type="cellIs" dxfId="1641" priority="83" stopIfTrue="1" operator="equal">
      <formula>"a"</formula>
    </cfRule>
    <cfRule type="cellIs" dxfId="1640" priority="84" stopIfTrue="1" operator="equal">
      <formula>"V"</formula>
    </cfRule>
  </conditionalFormatting>
  <conditionalFormatting sqref="AM23:AP23">
    <cfRule type="cellIs" dxfId="1639" priority="79" stopIfTrue="1" operator="equal">
      <formula>"C"</formula>
    </cfRule>
    <cfRule type="cellIs" dxfId="1638" priority="80" stopIfTrue="1" operator="equal">
      <formula>"a"</formula>
    </cfRule>
    <cfRule type="cellIs" dxfId="1637" priority="81" stopIfTrue="1" operator="equal">
      <formula>"V"</formula>
    </cfRule>
  </conditionalFormatting>
  <conditionalFormatting sqref="AM15:AP15">
    <cfRule type="cellIs" dxfId="1636" priority="73" stopIfTrue="1" operator="equal">
      <formula>"C"</formula>
    </cfRule>
    <cfRule type="cellIs" dxfId="1635" priority="74" stopIfTrue="1" operator="equal">
      <formula>"a"</formula>
    </cfRule>
    <cfRule type="cellIs" dxfId="1634" priority="75" stopIfTrue="1" operator="equal">
      <formula>"V"</formula>
    </cfRule>
  </conditionalFormatting>
  <conditionalFormatting sqref="AM19:AP19">
    <cfRule type="cellIs" dxfId="1633" priority="76" stopIfTrue="1" operator="equal">
      <formula>"C"</formula>
    </cfRule>
    <cfRule type="cellIs" dxfId="1632" priority="77" stopIfTrue="1" operator="equal">
      <formula>"a"</formula>
    </cfRule>
    <cfRule type="cellIs" dxfId="1631" priority="78" stopIfTrue="1" operator="equal">
      <formula>"V"</formula>
    </cfRule>
  </conditionalFormatting>
  <conditionalFormatting sqref="AM11:AP11">
    <cfRule type="cellIs" dxfId="1630" priority="70" stopIfTrue="1" operator="equal">
      <formula>"C"</formula>
    </cfRule>
    <cfRule type="cellIs" dxfId="1629" priority="71" stopIfTrue="1" operator="equal">
      <formula>"a"</formula>
    </cfRule>
    <cfRule type="cellIs" dxfId="1628" priority="72" stopIfTrue="1" operator="equal">
      <formula>"V"</formula>
    </cfRule>
  </conditionalFormatting>
  <conditionalFormatting sqref="AM12:AP14">
    <cfRule type="cellIs" dxfId="1627" priority="67" stopIfTrue="1" operator="equal">
      <formula>"C"</formula>
    </cfRule>
    <cfRule type="cellIs" dxfId="1626" priority="68" stopIfTrue="1" operator="equal">
      <formula>"a"</formula>
    </cfRule>
    <cfRule type="cellIs" dxfId="1625" priority="69" stopIfTrue="1" operator="equal">
      <formula>"V"</formula>
    </cfRule>
  </conditionalFormatting>
  <conditionalFormatting sqref="AM24:AP26">
    <cfRule type="cellIs" dxfId="1624" priority="58" stopIfTrue="1" operator="equal">
      <formula>"C"</formula>
    </cfRule>
    <cfRule type="cellIs" dxfId="1623" priority="59" stopIfTrue="1" operator="equal">
      <formula>"a"</formula>
    </cfRule>
    <cfRule type="cellIs" dxfId="1622" priority="60" stopIfTrue="1" operator="equal">
      <formula>"V"</formula>
    </cfRule>
  </conditionalFormatting>
  <conditionalFormatting sqref="AM16:AP18">
    <cfRule type="cellIs" dxfId="1621" priority="64" stopIfTrue="1" operator="equal">
      <formula>"C"</formula>
    </cfRule>
    <cfRule type="cellIs" dxfId="1620" priority="65" stopIfTrue="1" operator="equal">
      <formula>"a"</formula>
    </cfRule>
    <cfRule type="cellIs" dxfId="1619" priority="66" stopIfTrue="1" operator="equal">
      <formula>"V"</formula>
    </cfRule>
  </conditionalFormatting>
  <conditionalFormatting sqref="AM20:AP22">
    <cfRule type="cellIs" dxfId="1618" priority="61" stopIfTrue="1" operator="equal">
      <formula>"C"</formula>
    </cfRule>
    <cfRule type="cellIs" dxfId="1617" priority="62" stopIfTrue="1" operator="equal">
      <formula>"a"</formula>
    </cfRule>
    <cfRule type="cellIs" dxfId="1616" priority="63" stopIfTrue="1" operator="equal">
      <formula>"V"</formula>
    </cfRule>
  </conditionalFormatting>
  <conditionalFormatting sqref="AJ7">
    <cfRule type="cellIs" dxfId="1615" priority="55" stopIfTrue="1" operator="equal">
      <formula>"C"</formula>
    </cfRule>
    <cfRule type="cellIs" dxfId="1614" priority="56" stopIfTrue="1" operator="equal">
      <formula>"a"</formula>
    </cfRule>
    <cfRule type="cellIs" dxfId="1613" priority="57" stopIfTrue="1" operator="equal">
      <formula>"V"</formula>
    </cfRule>
  </conditionalFormatting>
  <conditionalFormatting sqref="AC8">
    <cfRule type="cellIs" dxfId="1612" priority="49" stopIfTrue="1" operator="equal">
      <formula>"C"</formula>
    </cfRule>
    <cfRule type="cellIs" dxfId="1611" priority="50" stopIfTrue="1" operator="equal">
      <formula>"a"</formula>
    </cfRule>
    <cfRule type="cellIs" dxfId="1610" priority="51" stopIfTrue="1" operator="equal">
      <formula>"V"</formula>
    </cfRule>
  </conditionalFormatting>
  <conditionalFormatting sqref="V8">
    <cfRule type="cellIs" dxfId="1609" priority="52" stopIfTrue="1" operator="equal">
      <formula>"C"</formula>
    </cfRule>
    <cfRule type="cellIs" dxfId="1608" priority="53" stopIfTrue="1" operator="equal">
      <formula>"a"</formula>
    </cfRule>
    <cfRule type="cellIs" dxfId="1607" priority="54" stopIfTrue="1" operator="equal">
      <formula>"V"</formula>
    </cfRule>
  </conditionalFormatting>
  <conditionalFormatting sqref="AQ20">
    <cfRule type="cellIs" dxfId="1606" priority="16" stopIfTrue="1" operator="equal">
      <formula>"C"</formula>
    </cfRule>
    <cfRule type="cellIs" dxfId="1605" priority="17" stopIfTrue="1" operator="equal">
      <formula>"a"</formula>
    </cfRule>
    <cfRule type="cellIs" dxfId="1604" priority="18" stopIfTrue="1" operator="equal">
      <formula>"V"</formula>
    </cfRule>
  </conditionalFormatting>
  <conditionalFormatting sqref="AQ16">
    <cfRule type="cellIs" dxfId="1603" priority="25" stopIfTrue="1" operator="equal">
      <formula>"C"</formula>
    </cfRule>
    <cfRule type="cellIs" dxfId="1602" priority="26" stopIfTrue="1" operator="equal">
      <formula>"a"</formula>
    </cfRule>
    <cfRule type="cellIs" dxfId="1601" priority="27" stopIfTrue="1" operator="equal">
      <formula>"V"</formula>
    </cfRule>
  </conditionalFormatting>
  <conditionalFormatting sqref="AQ13">
    <cfRule type="cellIs" dxfId="1600" priority="31" stopIfTrue="1" operator="equal">
      <formula>"C"</formula>
    </cfRule>
    <cfRule type="cellIs" dxfId="1599" priority="32" stopIfTrue="1" operator="equal">
      <formula>"a"</formula>
    </cfRule>
    <cfRule type="cellIs" dxfId="1598" priority="33" stopIfTrue="1" operator="equal">
      <formula>"V"</formula>
    </cfRule>
  </conditionalFormatting>
  <conditionalFormatting sqref="AQ10">
    <cfRule type="cellIs" dxfId="1597" priority="37" stopIfTrue="1" operator="equal">
      <formula>"C"</formula>
    </cfRule>
    <cfRule type="cellIs" dxfId="1596" priority="38" stopIfTrue="1" operator="equal">
      <formula>"a"</formula>
    </cfRule>
    <cfRule type="cellIs" dxfId="1595" priority="39" stopIfTrue="1" operator="equal">
      <formula>"V"</formula>
    </cfRule>
  </conditionalFormatting>
  <conditionalFormatting sqref="AQ8">
    <cfRule type="cellIs" dxfId="1594" priority="43" stopIfTrue="1" operator="equal">
      <formula>"C"</formula>
    </cfRule>
    <cfRule type="cellIs" dxfId="1593" priority="44" stopIfTrue="1" operator="equal">
      <formula>"a"</formula>
    </cfRule>
    <cfRule type="cellIs" dxfId="1592" priority="45" stopIfTrue="1" operator="equal">
      <formula>"V"</formula>
    </cfRule>
  </conditionalFormatting>
  <conditionalFormatting sqref="AQ9">
    <cfRule type="cellIs" dxfId="1591" priority="40" stopIfTrue="1" operator="equal">
      <formula>"C"</formula>
    </cfRule>
    <cfRule type="cellIs" dxfId="1590" priority="41" stopIfTrue="1" operator="equal">
      <formula>"a"</formula>
    </cfRule>
    <cfRule type="cellIs" dxfId="1589" priority="42" stopIfTrue="1" operator="equal">
      <formula>"V"</formula>
    </cfRule>
  </conditionalFormatting>
  <conditionalFormatting sqref="AQ7">
    <cfRule type="cellIs" dxfId="1588" priority="46" stopIfTrue="1" operator="equal">
      <formula>"C"</formula>
    </cfRule>
    <cfRule type="cellIs" dxfId="1587" priority="47" stopIfTrue="1" operator="equal">
      <formula>"a"</formula>
    </cfRule>
    <cfRule type="cellIs" dxfId="1586" priority="48" stopIfTrue="1" operator="equal">
      <formula>"V"</formula>
    </cfRule>
  </conditionalFormatting>
  <conditionalFormatting sqref="AQ12">
    <cfRule type="cellIs" dxfId="1585" priority="34" stopIfTrue="1" operator="equal">
      <formula>"C"</formula>
    </cfRule>
    <cfRule type="cellIs" dxfId="1584" priority="35" stopIfTrue="1" operator="equal">
      <formula>"a"</formula>
    </cfRule>
    <cfRule type="cellIs" dxfId="1583" priority="36" stopIfTrue="1" operator="equal">
      <formula>"V"</formula>
    </cfRule>
  </conditionalFormatting>
  <conditionalFormatting sqref="AQ14">
    <cfRule type="cellIs" dxfId="1582" priority="28" stopIfTrue="1" operator="equal">
      <formula>"C"</formula>
    </cfRule>
    <cfRule type="cellIs" dxfId="1581" priority="29" stopIfTrue="1" operator="equal">
      <formula>"a"</formula>
    </cfRule>
    <cfRule type="cellIs" dxfId="1580" priority="30" stopIfTrue="1" operator="equal">
      <formula>"V"</formula>
    </cfRule>
  </conditionalFormatting>
  <conditionalFormatting sqref="AQ17">
    <cfRule type="cellIs" dxfId="1579" priority="22" stopIfTrue="1" operator="equal">
      <formula>"C"</formula>
    </cfRule>
    <cfRule type="cellIs" dxfId="1578" priority="23" stopIfTrue="1" operator="equal">
      <formula>"a"</formula>
    </cfRule>
    <cfRule type="cellIs" dxfId="1577" priority="24" stopIfTrue="1" operator="equal">
      <formula>"V"</formula>
    </cfRule>
  </conditionalFormatting>
  <conditionalFormatting sqref="AQ18">
    <cfRule type="cellIs" dxfId="1576" priority="19" stopIfTrue="1" operator="equal">
      <formula>"C"</formula>
    </cfRule>
    <cfRule type="cellIs" dxfId="1575" priority="20" stopIfTrue="1" operator="equal">
      <formula>"a"</formula>
    </cfRule>
    <cfRule type="cellIs" dxfId="1574" priority="21" stopIfTrue="1" operator="equal">
      <formula>"V"</formula>
    </cfRule>
  </conditionalFormatting>
  <conditionalFormatting sqref="AQ21">
    <cfRule type="cellIs" dxfId="1573" priority="13" stopIfTrue="1" operator="equal">
      <formula>"C"</formula>
    </cfRule>
    <cfRule type="cellIs" dxfId="1572" priority="14" stopIfTrue="1" operator="equal">
      <formula>"a"</formula>
    </cfRule>
    <cfRule type="cellIs" dxfId="1571" priority="15" stopIfTrue="1" operator="equal">
      <formula>"V"</formula>
    </cfRule>
  </conditionalFormatting>
  <conditionalFormatting sqref="AQ22">
    <cfRule type="cellIs" dxfId="1570" priority="10" stopIfTrue="1" operator="equal">
      <formula>"C"</formula>
    </cfRule>
    <cfRule type="cellIs" dxfId="1569" priority="11" stopIfTrue="1" operator="equal">
      <formula>"a"</formula>
    </cfRule>
    <cfRule type="cellIs" dxfId="1568" priority="12" stopIfTrue="1" operator="equal">
      <formula>"V"</formula>
    </cfRule>
  </conditionalFormatting>
  <conditionalFormatting sqref="AQ24">
    <cfRule type="cellIs" dxfId="1567" priority="7" stopIfTrue="1" operator="equal">
      <formula>"C"</formula>
    </cfRule>
    <cfRule type="cellIs" dxfId="1566" priority="8" stopIfTrue="1" operator="equal">
      <formula>"a"</formula>
    </cfRule>
    <cfRule type="cellIs" dxfId="1565" priority="9" stopIfTrue="1" operator="equal">
      <formula>"V"</formula>
    </cfRule>
  </conditionalFormatting>
  <conditionalFormatting sqref="AQ25">
    <cfRule type="cellIs" dxfId="1564" priority="4" stopIfTrue="1" operator="equal">
      <formula>"C"</formula>
    </cfRule>
    <cfRule type="cellIs" dxfId="1563" priority="5" stopIfTrue="1" operator="equal">
      <formula>"a"</formula>
    </cfRule>
    <cfRule type="cellIs" dxfId="1562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37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B1" sqref="B1:C1048576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3" width="4.140625" style="12" customWidth="1"/>
    <col min="44" max="49" width="3.28515625" style="12" hidden="1" customWidth="1"/>
    <col min="50" max="50" width="0" style="10" hidden="1" customWidth="1"/>
    <col min="51" max="51" width="14.85546875" style="10" bestFit="1" customWidth="1"/>
    <col min="52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82"/>
      <c r="R1" s="81"/>
      <c r="S1" s="81"/>
      <c r="T1" s="81"/>
      <c r="U1" s="60"/>
      <c r="V1" s="59"/>
      <c r="W1" s="59"/>
      <c r="Y1" s="317">
        <f>VLOOKUP($BE$1,débmois,2,FALSE)</f>
        <v>42491</v>
      </c>
      <c r="Z1" s="317"/>
      <c r="AA1" s="317"/>
      <c r="AB1" s="317"/>
      <c r="AC1" s="317"/>
      <c r="AD1" s="317"/>
      <c r="AE1" s="317"/>
      <c r="AF1" s="318">
        <f>+Y1</f>
        <v>42491</v>
      </c>
      <c r="AG1" s="318"/>
      <c r="AH1" s="318"/>
      <c r="AI1" s="318"/>
      <c r="AJ1" s="60"/>
      <c r="AK1" s="60"/>
      <c r="AL1" s="54"/>
      <c r="AS1" s="74"/>
      <c r="AT1" s="54"/>
      <c r="AU1" s="54"/>
      <c r="AV1" s="54"/>
      <c r="AW1" s="54"/>
      <c r="AX1" s="54"/>
      <c r="AY1" s="54"/>
      <c r="AZ1" s="54"/>
      <c r="BA1" s="54"/>
      <c r="BB1" s="55"/>
      <c r="BD1" s="56"/>
      <c r="BE1" s="57">
        <v>5</v>
      </c>
      <c r="BF1" s="56"/>
      <c r="BG1" s="56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42490</v>
      </c>
      <c r="I4" s="280"/>
      <c r="J4" s="280"/>
      <c r="K4" s="280"/>
      <c r="L4" s="280"/>
      <c r="M4" s="281">
        <f>+Y1</f>
        <v>42491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42523</v>
      </c>
      <c r="AT4" s="280"/>
      <c r="AU4" s="280"/>
      <c r="AV4" s="280"/>
      <c r="AW4" s="280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42486</v>
      </c>
      <c r="I5" s="35">
        <f>+J5-1</f>
        <v>42487</v>
      </c>
      <c r="J5" s="35">
        <f>+K5-1</f>
        <v>42488</v>
      </c>
      <c r="K5" s="35">
        <f>+L5-1</f>
        <v>42489</v>
      </c>
      <c r="L5" s="35">
        <f>+M5-1</f>
        <v>42490</v>
      </c>
      <c r="M5" s="35">
        <f>+$Y$1</f>
        <v>42491</v>
      </c>
      <c r="N5" s="35">
        <f t="shared" ref="N5:U5" si="0">+M5+1</f>
        <v>42492</v>
      </c>
      <c r="O5" s="35">
        <f t="shared" si="0"/>
        <v>42493</v>
      </c>
      <c r="P5" s="35">
        <f t="shared" si="0"/>
        <v>42494</v>
      </c>
      <c r="Q5" s="35">
        <f t="shared" si="0"/>
        <v>42495</v>
      </c>
      <c r="R5" s="35">
        <f t="shared" si="0"/>
        <v>42496</v>
      </c>
      <c r="S5" s="35">
        <f t="shared" si="0"/>
        <v>42497</v>
      </c>
      <c r="T5" s="35">
        <f t="shared" si="0"/>
        <v>42498</v>
      </c>
      <c r="U5" s="35">
        <f t="shared" si="0"/>
        <v>42499</v>
      </c>
      <c r="V5" s="35">
        <f>+U5+1</f>
        <v>42500</v>
      </c>
      <c r="W5" s="35">
        <f>+V5+1</f>
        <v>42501</v>
      </c>
      <c r="X5" s="35">
        <f t="shared" ref="X5:AW5" si="1">+W5+1</f>
        <v>42502</v>
      </c>
      <c r="Y5" s="35">
        <f t="shared" si="1"/>
        <v>42503</v>
      </c>
      <c r="Z5" s="35">
        <f t="shared" si="1"/>
        <v>42504</v>
      </c>
      <c r="AA5" s="35">
        <f t="shared" si="1"/>
        <v>42505</v>
      </c>
      <c r="AB5" s="35">
        <f t="shared" si="1"/>
        <v>42506</v>
      </c>
      <c r="AC5" s="35">
        <f t="shared" si="1"/>
        <v>42507</v>
      </c>
      <c r="AD5" s="35">
        <f t="shared" si="1"/>
        <v>42508</v>
      </c>
      <c r="AE5" s="35">
        <f t="shared" si="1"/>
        <v>42509</v>
      </c>
      <c r="AF5" s="35">
        <f t="shared" si="1"/>
        <v>42510</v>
      </c>
      <c r="AG5" s="35">
        <f t="shared" si="1"/>
        <v>42511</v>
      </c>
      <c r="AH5" s="35">
        <f t="shared" si="1"/>
        <v>42512</v>
      </c>
      <c r="AI5" s="35">
        <f t="shared" si="1"/>
        <v>42513</v>
      </c>
      <c r="AJ5" s="35">
        <f t="shared" si="1"/>
        <v>42514</v>
      </c>
      <c r="AK5" s="35">
        <f t="shared" si="1"/>
        <v>42515</v>
      </c>
      <c r="AL5" s="35">
        <f t="shared" si="1"/>
        <v>42516</v>
      </c>
      <c r="AM5" s="35">
        <f t="shared" si="1"/>
        <v>42517</v>
      </c>
      <c r="AN5" s="35">
        <f t="shared" si="1"/>
        <v>42518</v>
      </c>
      <c r="AO5" s="35">
        <f t="shared" si="1"/>
        <v>42519</v>
      </c>
      <c r="AP5" s="35">
        <f t="shared" si="1"/>
        <v>42520</v>
      </c>
      <c r="AQ5" s="35">
        <f t="shared" si="1"/>
        <v>42521</v>
      </c>
      <c r="AR5" s="35">
        <f t="shared" si="1"/>
        <v>42522</v>
      </c>
      <c r="AS5" s="35">
        <f t="shared" si="1"/>
        <v>42523</v>
      </c>
      <c r="AT5" s="35">
        <f t="shared" si="1"/>
        <v>42524</v>
      </c>
      <c r="AU5" s="35">
        <f t="shared" si="1"/>
        <v>42525</v>
      </c>
      <c r="AV5" s="35">
        <f t="shared" si="1"/>
        <v>42526</v>
      </c>
      <c r="AW5" s="35">
        <f t="shared" si="1"/>
        <v>42527</v>
      </c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47" t="str">
        <f t="shared" ref="H6:AW6" si="2">VLOOKUP(H5,dates,2,FALSE)</f>
        <v>m</v>
      </c>
      <c r="I6" s="47" t="str">
        <f t="shared" si="2"/>
        <v>m</v>
      </c>
      <c r="J6" s="47" t="str">
        <f t="shared" si="2"/>
        <v>j</v>
      </c>
      <c r="K6" s="47" t="str">
        <f t="shared" si="2"/>
        <v>v</v>
      </c>
      <c r="L6" s="47" t="str">
        <f t="shared" si="2"/>
        <v>s</v>
      </c>
      <c r="M6" s="47" t="str">
        <f t="shared" si="2"/>
        <v>d</v>
      </c>
      <c r="N6" s="47" t="str">
        <f t="shared" si="2"/>
        <v>l</v>
      </c>
      <c r="O6" s="72" t="str">
        <f t="shared" si="2"/>
        <v>m</v>
      </c>
      <c r="P6" s="47" t="str">
        <f t="shared" si="2"/>
        <v>m</v>
      </c>
      <c r="Q6" s="47" t="str">
        <f t="shared" si="2"/>
        <v>f</v>
      </c>
      <c r="R6" s="47" t="str">
        <f t="shared" si="2"/>
        <v>v</v>
      </c>
      <c r="S6" s="47" t="str">
        <f t="shared" si="2"/>
        <v>s</v>
      </c>
      <c r="T6" s="47" t="str">
        <f t="shared" si="2"/>
        <v>d</v>
      </c>
      <c r="U6" s="47" t="str">
        <f t="shared" si="2"/>
        <v>l</v>
      </c>
      <c r="V6" s="47" t="str">
        <f t="shared" si="2"/>
        <v>m</v>
      </c>
      <c r="W6" s="47" t="str">
        <f t="shared" si="2"/>
        <v>m</v>
      </c>
      <c r="X6" s="47" t="str">
        <f t="shared" si="2"/>
        <v>j</v>
      </c>
      <c r="Y6" s="47" t="str">
        <f t="shared" si="2"/>
        <v>v</v>
      </c>
      <c r="Z6" s="47" t="str">
        <f t="shared" si="2"/>
        <v>s</v>
      </c>
      <c r="AA6" s="47" t="str">
        <f t="shared" si="2"/>
        <v>d</v>
      </c>
      <c r="AB6" s="47" t="str">
        <f t="shared" si="2"/>
        <v>f</v>
      </c>
      <c r="AC6" s="47" t="str">
        <f t="shared" si="2"/>
        <v>m</v>
      </c>
      <c r="AD6" s="47" t="str">
        <f t="shared" si="2"/>
        <v>m</v>
      </c>
      <c r="AE6" s="47" t="str">
        <f t="shared" si="2"/>
        <v>j</v>
      </c>
      <c r="AF6" s="47" t="str">
        <f t="shared" si="2"/>
        <v>v</v>
      </c>
      <c r="AG6" s="47" t="str">
        <f t="shared" si="2"/>
        <v>s</v>
      </c>
      <c r="AH6" s="47" t="str">
        <f t="shared" si="2"/>
        <v>d</v>
      </c>
      <c r="AI6" s="47" t="str">
        <f t="shared" si="2"/>
        <v>l</v>
      </c>
      <c r="AJ6" s="47" t="str">
        <f t="shared" si="2"/>
        <v>m</v>
      </c>
      <c r="AK6" s="47" t="str">
        <f t="shared" si="2"/>
        <v>m</v>
      </c>
      <c r="AL6" s="47" t="str">
        <f t="shared" si="2"/>
        <v>j</v>
      </c>
      <c r="AM6" s="47" t="str">
        <f t="shared" si="2"/>
        <v>v</v>
      </c>
      <c r="AN6" s="47" t="str">
        <f t="shared" si="2"/>
        <v>s</v>
      </c>
      <c r="AO6" s="47" t="str">
        <f t="shared" si="2"/>
        <v>d</v>
      </c>
      <c r="AP6" s="47" t="str">
        <f t="shared" si="2"/>
        <v>l</v>
      </c>
      <c r="AQ6" s="47" t="str">
        <f t="shared" si="2"/>
        <v>m</v>
      </c>
      <c r="AR6" s="47" t="str">
        <f t="shared" si="2"/>
        <v>m</v>
      </c>
      <c r="AS6" s="47" t="str">
        <f t="shared" si="2"/>
        <v>j</v>
      </c>
      <c r="AT6" s="47" t="str">
        <f t="shared" si="2"/>
        <v>v</v>
      </c>
      <c r="AU6" s="47" t="str">
        <f t="shared" si="2"/>
        <v>s</v>
      </c>
      <c r="AV6" s="47" t="str">
        <f t="shared" si="2"/>
        <v>d</v>
      </c>
      <c r="AW6" s="47" t="str">
        <f t="shared" si="2"/>
        <v>l</v>
      </c>
    </row>
    <row r="7" spans="1:63" s="159" customFormat="1" ht="15.75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  <c r="AX7" s="247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</row>
    <row r="8" spans="1:63" s="159" customFormat="1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</row>
    <row r="9" spans="1:63" s="159" customFormat="1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</row>
    <row r="10" spans="1:63" s="159" customFormat="1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s="159" customFormat="1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  <c r="AX12" s="247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</row>
    <row r="13" spans="1:63" s="159" customFormat="1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</row>
    <row r="14" spans="1:63" s="159" customFormat="1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s="159" customFormat="1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  <c r="AX16" s="247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</row>
    <row r="17" spans="1:63" s="159" customFormat="1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</row>
    <row r="18" spans="1:63" s="159" customFormat="1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s="159" customFormat="1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</row>
    <row r="21" spans="1:63" s="159" customFormat="1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</row>
    <row r="22" spans="1:63" s="159" customFormat="1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s="159" customFormat="1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</row>
    <row r="25" spans="1:63" s="159" customFormat="1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</row>
    <row r="26" spans="1:63" s="159" customFormat="1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</row>
    <row r="27" spans="1:63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3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AQ26">
    <cfRule type="cellIs" dxfId="1561" priority="1" stopIfTrue="1" operator="equal">
      <formula>"C"</formula>
    </cfRule>
    <cfRule type="cellIs" dxfId="1560" priority="2" stopIfTrue="1" operator="equal">
      <formula>"a"</formula>
    </cfRule>
    <cfRule type="cellIs" dxfId="1559" priority="3" stopIfTrue="1" operator="equal">
      <formula>"V"</formula>
    </cfRule>
  </conditionalFormatting>
  <conditionalFormatting sqref="H6:AW6">
    <cfRule type="expression" dxfId="1558" priority="215" stopIfTrue="1">
      <formula>IF(OR(H$6="S",H$6="d",H$6="f"),TRUE,"")</formula>
    </cfRule>
  </conditionalFormatting>
  <conditionalFormatting sqref="H5:AW5">
    <cfRule type="cellIs" dxfId="1557" priority="216" stopIfTrue="1" operator="equal">
      <formula>$Y$1</formula>
    </cfRule>
  </conditionalFormatting>
  <conditionalFormatting sqref="H7:O11 H23:O23 H15:O15 H19:O19 H12:N14 H24:N26 H16:N18 H20:N22">
    <cfRule type="cellIs" dxfId="1556" priority="208" stopIfTrue="1" operator="equal">
      <formula>"C"</formula>
    </cfRule>
    <cfRule type="cellIs" dxfId="1555" priority="209" stopIfTrue="1" operator="equal">
      <formula>"a"</formula>
    </cfRule>
    <cfRule type="cellIs" dxfId="1554" priority="210" stopIfTrue="1" operator="equal">
      <formula>"V"</formula>
    </cfRule>
  </conditionalFormatting>
  <conditionalFormatting sqref="AR27:AW28 AK27:AP28 W27:AA28 AD27:AH28 H27:T28">
    <cfRule type="cellIs" dxfId="1553" priority="85" stopIfTrue="1" operator="equal">
      <formula>"C"</formula>
    </cfRule>
    <cfRule type="cellIs" dxfId="1552" priority="86" stopIfTrue="1" operator="equal">
      <formula>"a"</formula>
    </cfRule>
    <cfRule type="cellIs" dxfId="1551" priority="87" stopIfTrue="1" operator="equal">
      <formula>"V"</formula>
    </cfRule>
  </conditionalFormatting>
  <conditionalFormatting sqref="AF8:AJ8 R7:U10 Y7:AB10 AF7:AI7 AF9:AI10">
    <cfRule type="cellIs" dxfId="1550" priority="204" stopIfTrue="1" operator="equal">
      <formula>"C"</formula>
    </cfRule>
    <cfRule type="cellIs" dxfId="1549" priority="205" stopIfTrue="1" operator="equal">
      <formula>"a"</formula>
    </cfRule>
    <cfRule type="cellIs" dxfId="1548" priority="206" stopIfTrue="1" operator="equal">
      <formula>"V"</formula>
    </cfRule>
  </conditionalFormatting>
  <conditionalFormatting sqref="G7:G10 G27:G28">
    <cfRule type="cellIs" dxfId="1547" priority="207" stopIfTrue="1" operator="equal">
      <formula>0</formula>
    </cfRule>
  </conditionalFormatting>
  <conditionalFormatting sqref="R23:V23 Y23:AC23 AF23:AJ23 AQ23:AR23">
    <cfRule type="cellIs" dxfId="1546" priority="200" stopIfTrue="1" operator="equal">
      <formula>"C"</formula>
    </cfRule>
    <cfRule type="cellIs" dxfId="1545" priority="201" stopIfTrue="1" operator="equal">
      <formula>"a"</formula>
    </cfRule>
    <cfRule type="cellIs" dxfId="1544" priority="202" stopIfTrue="1" operator="equal">
      <formula>"V"</formula>
    </cfRule>
  </conditionalFormatting>
  <conditionalFormatting sqref="G23">
    <cfRule type="cellIs" dxfId="1543" priority="203" stopIfTrue="1" operator="equal">
      <formula>0</formula>
    </cfRule>
  </conditionalFormatting>
  <conditionalFormatting sqref="R15:V15 Y15:AC15 AF15:AJ15 AQ15:AR15">
    <cfRule type="cellIs" dxfId="1542" priority="192" stopIfTrue="1" operator="equal">
      <formula>"C"</formula>
    </cfRule>
    <cfRule type="cellIs" dxfId="1541" priority="193" stopIfTrue="1" operator="equal">
      <formula>"a"</formula>
    </cfRule>
    <cfRule type="cellIs" dxfId="1540" priority="194" stopIfTrue="1" operator="equal">
      <formula>"V"</formula>
    </cfRule>
  </conditionalFormatting>
  <conditionalFormatting sqref="G15">
    <cfRule type="cellIs" dxfId="1539" priority="195" stopIfTrue="1" operator="equal">
      <formula>0</formula>
    </cfRule>
  </conditionalFormatting>
  <conditionalFormatting sqref="R19:V19 Y19:AC19 AF19:AJ19 AQ19:AR19">
    <cfRule type="cellIs" dxfId="1538" priority="196" stopIfTrue="1" operator="equal">
      <formula>"C"</formula>
    </cfRule>
    <cfRule type="cellIs" dxfId="1537" priority="197" stopIfTrue="1" operator="equal">
      <formula>"a"</formula>
    </cfRule>
    <cfRule type="cellIs" dxfId="1536" priority="198" stopIfTrue="1" operator="equal">
      <formula>"V"</formula>
    </cfRule>
  </conditionalFormatting>
  <conditionalFormatting sqref="G19">
    <cfRule type="cellIs" dxfId="1535" priority="199" stopIfTrue="1" operator="equal">
      <formula>0</formula>
    </cfRule>
  </conditionalFormatting>
  <conditionalFormatting sqref="R11:V11 Y11:AC11 AF11:AJ11 AQ11:AR11">
    <cfRule type="cellIs" dxfId="1534" priority="188" stopIfTrue="1" operator="equal">
      <formula>"C"</formula>
    </cfRule>
    <cfRule type="cellIs" dxfId="1533" priority="189" stopIfTrue="1" operator="equal">
      <formula>"a"</formula>
    </cfRule>
    <cfRule type="cellIs" dxfId="1532" priority="190" stopIfTrue="1" operator="equal">
      <formula>"V"</formula>
    </cfRule>
  </conditionalFormatting>
  <conditionalFormatting sqref="G11">
    <cfRule type="cellIs" dxfId="1531" priority="191" stopIfTrue="1" operator="equal">
      <formula>0</formula>
    </cfRule>
  </conditionalFormatting>
  <conditionalFormatting sqref="O16:O18">
    <cfRule type="cellIs" dxfId="1530" priority="154" stopIfTrue="1" operator="equal">
      <formula>"C"</formula>
    </cfRule>
    <cfRule type="cellIs" dxfId="1529" priority="155" stopIfTrue="1" operator="equal">
      <formula>"a"</formula>
    </cfRule>
    <cfRule type="cellIs" dxfId="1528" priority="156" stopIfTrue="1" operator="equal">
      <formula>"V"</formula>
    </cfRule>
  </conditionalFormatting>
  <conditionalFormatting sqref="AC16:AC18">
    <cfRule type="cellIs" dxfId="1527" priority="148" stopIfTrue="1" operator="equal">
      <formula>"C"</formula>
    </cfRule>
    <cfRule type="cellIs" dxfId="1526" priority="149" stopIfTrue="1" operator="equal">
      <formula>"a"</formula>
    </cfRule>
    <cfRule type="cellIs" dxfId="1525" priority="150" stopIfTrue="1" operator="equal">
      <formula>"V"</formula>
    </cfRule>
  </conditionalFormatting>
  <conditionalFormatting sqref="O20:O22">
    <cfRule type="cellIs" dxfId="1524" priority="145" stopIfTrue="1" operator="equal">
      <formula>"C"</formula>
    </cfRule>
    <cfRule type="cellIs" dxfId="1523" priority="146" stopIfTrue="1" operator="equal">
      <formula>"a"</formula>
    </cfRule>
    <cfRule type="cellIs" dxfId="1522" priority="147" stopIfTrue="1" operator="equal">
      <formula>"V"</formula>
    </cfRule>
  </conditionalFormatting>
  <conditionalFormatting sqref="V20:V22">
    <cfRule type="cellIs" dxfId="1521" priority="142" stopIfTrue="1" operator="equal">
      <formula>"C"</formula>
    </cfRule>
    <cfRule type="cellIs" dxfId="1520" priority="143" stopIfTrue="1" operator="equal">
      <formula>"a"</formula>
    </cfRule>
    <cfRule type="cellIs" dxfId="1519" priority="144" stopIfTrue="1" operator="equal">
      <formula>"V"</formula>
    </cfRule>
  </conditionalFormatting>
  <conditionalFormatting sqref="R12:U14 Y12:AB14 AF12:AI14">
    <cfRule type="cellIs" dxfId="1518" priority="184" stopIfTrue="1" operator="equal">
      <formula>"C"</formula>
    </cfRule>
    <cfRule type="cellIs" dxfId="1517" priority="185" stopIfTrue="1" operator="equal">
      <formula>"a"</formula>
    </cfRule>
    <cfRule type="cellIs" dxfId="1516" priority="186" stopIfTrue="1" operator="equal">
      <formula>"V"</formula>
    </cfRule>
  </conditionalFormatting>
  <conditionalFormatting sqref="G12:G14">
    <cfRule type="cellIs" dxfId="1515" priority="187" stopIfTrue="1" operator="equal">
      <formula>0</formula>
    </cfRule>
  </conditionalFormatting>
  <conditionalFormatting sqref="R24:U26 Y24:AB26 AF24:AI26">
    <cfRule type="cellIs" dxfId="1514" priority="172" stopIfTrue="1" operator="equal">
      <formula>"C"</formula>
    </cfRule>
    <cfRule type="cellIs" dxfId="1513" priority="173" stopIfTrue="1" operator="equal">
      <formula>"a"</formula>
    </cfRule>
    <cfRule type="cellIs" dxfId="1512" priority="174" stopIfTrue="1" operator="equal">
      <formula>"V"</formula>
    </cfRule>
  </conditionalFormatting>
  <conditionalFormatting sqref="R16:U18 Y16:AB18 AF16:AI18">
    <cfRule type="cellIs" dxfId="1511" priority="180" stopIfTrue="1" operator="equal">
      <formula>"C"</formula>
    </cfRule>
    <cfRule type="cellIs" dxfId="1510" priority="181" stopIfTrue="1" operator="equal">
      <formula>"a"</formula>
    </cfRule>
    <cfRule type="cellIs" dxfId="1509" priority="182" stopIfTrue="1" operator="equal">
      <formula>"V"</formula>
    </cfRule>
  </conditionalFormatting>
  <conditionalFormatting sqref="G16:G18">
    <cfRule type="cellIs" dxfId="1508" priority="183" stopIfTrue="1" operator="equal">
      <formula>0</formula>
    </cfRule>
  </conditionalFormatting>
  <conditionalFormatting sqref="O24:O26">
    <cfRule type="cellIs" dxfId="1507" priority="136" stopIfTrue="1" operator="equal">
      <formula>"C"</formula>
    </cfRule>
    <cfRule type="cellIs" dxfId="1506" priority="137" stopIfTrue="1" operator="equal">
      <formula>"a"</formula>
    </cfRule>
    <cfRule type="cellIs" dxfId="1505" priority="138" stopIfTrue="1" operator="equal">
      <formula>"V"</formula>
    </cfRule>
  </conditionalFormatting>
  <conditionalFormatting sqref="V24:V26">
    <cfRule type="cellIs" dxfId="1504" priority="133" stopIfTrue="1" operator="equal">
      <formula>"C"</formula>
    </cfRule>
    <cfRule type="cellIs" dxfId="1503" priority="134" stopIfTrue="1" operator="equal">
      <formula>"a"</formula>
    </cfRule>
    <cfRule type="cellIs" dxfId="1502" priority="135" stopIfTrue="1" operator="equal">
      <formula>"V"</formula>
    </cfRule>
  </conditionalFormatting>
  <conditionalFormatting sqref="AC24:AC26">
    <cfRule type="cellIs" dxfId="1501" priority="130" stopIfTrue="1" operator="equal">
      <formula>"C"</formula>
    </cfRule>
    <cfRule type="cellIs" dxfId="1500" priority="131" stopIfTrue="1" operator="equal">
      <formula>"a"</formula>
    </cfRule>
    <cfRule type="cellIs" dxfId="1499" priority="132" stopIfTrue="1" operator="equal">
      <formula>"V"</formula>
    </cfRule>
  </conditionalFormatting>
  <conditionalFormatting sqref="R20:U22 Y20:AB22 AF20:AI22">
    <cfRule type="cellIs" dxfId="1498" priority="176" stopIfTrue="1" operator="equal">
      <formula>"C"</formula>
    </cfRule>
    <cfRule type="cellIs" dxfId="1497" priority="177" stopIfTrue="1" operator="equal">
      <formula>"a"</formula>
    </cfRule>
    <cfRule type="cellIs" dxfId="1496" priority="178" stopIfTrue="1" operator="equal">
      <formula>"V"</formula>
    </cfRule>
  </conditionalFormatting>
  <conditionalFormatting sqref="G20:G22">
    <cfRule type="cellIs" dxfId="1495" priority="179" stopIfTrue="1" operator="equal">
      <formula>0</formula>
    </cfRule>
  </conditionalFormatting>
  <conditionalFormatting sqref="G24:G26">
    <cfRule type="cellIs" dxfId="1494" priority="175" stopIfTrue="1" operator="equal">
      <formula>0</formula>
    </cfRule>
  </conditionalFormatting>
  <conditionalFormatting sqref="V12:V14">
    <cfRule type="cellIs" dxfId="1493" priority="160" stopIfTrue="1" operator="equal">
      <formula>"C"</formula>
    </cfRule>
    <cfRule type="cellIs" dxfId="1492" priority="161" stopIfTrue="1" operator="equal">
      <formula>"a"</formula>
    </cfRule>
    <cfRule type="cellIs" dxfId="1491" priority="162" stopIfTrue="1" operator="equal">
      <formula>"V"</formula>
    </cfRule>
  </conditionalFormatting>
  <conditionalFormatting sqref="V7 V9:V10">
    <cfRule type="cellIs" dxfId="1490" priority="169" stopIfTrue="1" operator="equal">
      <formula>"C"</formula>
    </cfRule>
    <cfRule type="cellIs" dxfId="1489" priority="170" stopIfTrue="1" operator="equal">
      <formula>"a"</formula>
    </cfRule>
    <cfRule type="cellIs" dxfId="1488" priority="171" stopIfTrue="1" operator="equal">
      <formula>"V"</formula>
    </cfRule>
  </conditionalFormatting>
  <conditionalFormatting sqref="AC7 AC9:AC10">
    <cfRule type="cellIs" dxfId="1487" priority="166" stopIfTrue="1" operator="equal">
      <formula>"C"</formula>
    </cfRule>
    <cfRule type="cellIs" dxfId="1486" priority="167" stopIfTrue="1" operator="equal">
      <formula>"a"</formula>
    </cfRule>
    <cfRule type="cellIs" dxfId="1485" priority="168" stopIfTrue="1" operator="equal">
      <formula>"V"</formula>
    </cfRule>
  </conditionalFormatting>
  <conditionalFormatting sqref="O12:O14">
    <cfRule type="cellIs" dxfId="1484" priority="163" stopIfTrue="1" operator="equal">
      <formula>"C"</formula>
    </cfRule>
    <cfRule type="cellIs" dxfId="1483" priority="164" stopIfTrue="1" operator="equal">
      <formula>"a"</formula>
    </cfRule>
    <cfRule type="cellIs" dxfId="1482" priority="165" stopIfTrue="1" operator="equal">
      <formula>"V"</formula>
    </cfRule>
  </conditionalFormatting>
  <conditionalFormatting sqref="AC12:AC14">
    <cfRule type="cellIs" dxfId="1481" priority="157" stopIfTrue="1" operator="equal">
      <formula>"C"</formula>
    </cfRule>
    <cfRule type="cellIs" dxfId="1480" priority="158" stopIfTrue="1" operator="equal">
      <formula>"a"</formula>
    </cfRule>
    <cfRule type="cellIs" dxfId="1479" priority="159" stopIfTrue="1" operator="equal">
      <formula>"V"</formula>
    </cfRule>
  </conditionalFormatting>
  <conditionalFormatting sqref="V16:V18">
    <cfRule type="cellIs" dxfId="1478" priority="151" stopIfTrue="1" operator="equal">
      <formula>"C"</formula>
    </cfRule>
    <cfRule type="cellIs" dxfId="1477" priority="152" stopIfTrue="1" operator="equal">
      <formula>"a"</formula>
    </cfRule>
    <cfRule type="cellIs" dxfId="1476" priority="153" stopIfTrue="1" operator="equal">
      <formula>"V"</formula>
    </cfRule>
  </conditionalFormatting>
  <conditionalFormatting sqref="AC20:AC22">
    <cfRule type="cellIs" dxfId="1475" priority="139" stopIfTrue="1" operator="equal">
      <formula>"C"</formula>
    </cfRule>
    <cfRule type="cellIs" dxfId="1474" priority="140" stopIfTrue="1" operator="equal">
      <formula>"a"</formula>
    </cfRule>
    <cfRule type="cellIs" dxfId="1473" priority="141" stopIfTrue="1" operator="equal">
      <formula>"V"</formula>
    </cfRule>
  </conditionalFormatting>
  <conditionalFormatting sqref="AJ9">
    <cfRule type="cellIs" dxfId="1472" priority="127" stopIfTrue="1" operator="equal">
      <formula>"C"</formula>
    </cfRule>
    <cfRule type="cellIs" dxfId="1471" priority="128" stopIfTrue="1" operator="equal">
      <formula>"a"</formula>
    </cfRule>
    <cfRule type="cellIs" dxfId="1470" priority="129" stopIfTrue="1" operator="equal">
      <formula>"V"</formula>
    </cfRule>
  </conditionalFormatting>
  <conditionalFormatting sqref="AJ10">
    <cfRule type="cellIs" dxfId="1469" priority="124" stopIfTrue="1" operator="equal">
      <formula>"C"</formula>
    </cfRule>
    <cfRule type="cellIs" dxfId="1468" priority="125" stopIfTrue="1" operator="equal">
      <formula>"a"</formula>
    </cfRule>
    <cfRule type="cellIs" dxfId="1467" priority="126" stopIfTrue="1" operator="equal">
      <formula>"V"</formula>
    </cfRule>
  </conditionalFormatting>
  <conditionalFormatting sqref="AJ12">
    <cfRule type="cellIs" dxfId="1466" priority="121" stopIfTrue="1" operator="equal">
      <formula>"C"</formula>
    </cfRule>
    <cfRule type="cellIs" dxfId="1465" priority="122" stopIfTrue="1" operator="equal">
      <formula>"a"</formula>
    </cfRule>
    <cfRule type="cellIs" dxfId="1464" priority="123" stopIfTrue="1" operator="equal">
      <formula>"V"</formula>
    </cfRule>
  </conditionalFormatting>
  <conditionalFormatting sqref="AJ13">
    <cfRule type="cellIs" dxfId="1463" priority="118" stopIfTrue="1" operator="equal">
      <formula>"C"</formula>
    </cfRule>
    <cfRule type="cellIs" dxfId="1462" priority="119" stopIfTrue="1" operator="equal">
      <formula>"a"</formula>
    </cfRule>
    <cfRule type="cellIs" dxfId="1461" priority="120" stopIfTrue="1" operator="equal">
      <formula>"V"</formula>
    </cfRule>
  </conditionalFormatting>
  <conditionalFormatting sqref="AJ14">
    <cfRule type="cellIs" dxfId="1460" priority="115" stopIfTrue="1" operator="equal">
      <formula>"C"</formula>
    </cfRule>
    <cfRule type="cellIs" dxfId="1459" priority="116" stopIfTrue="1" operator="equal">
      <formula>"a"</formula>
    </cfRule>
    <cfRule type="cellIs" dxfId="1458" priority="117" stopIfTrue="1" operator="equal">
      <formula>"V"</formula>
    </cfRule>
  </conditionalFormatting>
  <conditionalFormatting sqref="AJ16">
    <cfRule type="cellIs" dxfId="1457" priority="112" stopIfTrue="1" operator="equal">
      <formula>"C"</formula>
    </cfRule>
    <cfRule type="cellIs" dxfId="1456" priority="113" stopIfTrue="1" operator="equal">
      <formula>"a"</formula>
    </cfRule>
    <cfRule type="cellIs" dxfId="1455" priority="114" stopIfTrue="1" operator="equal">
      <formula>"V"</formula>
    </cfRule>
  </conditionalFormatting>
  <conditionalFormatting sqref="AJ17">
    <cfRule type="cellIs" dxfId="1454" priority="109" stopIfTrue="1" operator="equal">
      <formula>"C"</formula>
    </cfRule>
    <cfRule type="cellIs" dxfId="1453" priority="110" stopIfTrue="1" operator="equal">
      <formula>"a"</formula>
    </cfRule>
    <cfRule type="cellIs" dxfId="1452" priority="111" stopIfTrue="1" operator="equal">
      <formula>"V"</formula>
    </cfRule>
  </conditionalFormatting>
  <conditionalFormatting sqref="AJ18">
    <cfRule type="cellIs" dxfId="1451" priority="106" stopIfTrue="1" operator="equal">
      <formula>"C"</formula>
    </cfRule>
    <cfRule type="cellIs" dxfId="1450" priority="107" stopIfTrue="1" operator="equal">
      <formula>"a"</formula>
    </cfRule>
    <cfRule type="cellIs" dxfId="1449" priority="108" stopIfTrue="1" operator="equal">
      <formula>"V"</formula>
    </cfRule>
  </conditionalFormatting>
  <conditionalFormatting sqref="AJ20">
    <cfRule type="cellIs" dxfId="1448" priority="103" stopIfTrue="1" operator="equal">
      <formula>"C"</formula>
    </cfRule>
    <cfRule type="cellIs" dxfId="1447" priority="104" stopIfTrue="1" operator="equal">
      <formula>"a"</formula>
    </cfRule>
    <cfRule type="cellIs" dxfId="1446" priority="105" stopIfTrue="1" operator="equal">
      <formula>"V"</formula>
    </cfRule>
  </conditionalFormatting>
  <conditionalFormatting sqref="AJ21">
    <cfRule type="cellIs" dxfId="1445" priority="100" stopIfTrue="1" operator="equal">
      <formula>"C"</formula>
    </cfRule>
    <cfRule type="cellIs" dxfId="1444" priority="101" stopIfTrue="1" operator="equal">
      <formula>"a"</formula>
    </cfRule>
    <cfRule type="cellIs" dxfId="1443" priority="102" stopIfTrue="1" operator="equal">
      <formula>"V"</formula>
    </cfRule>
  </conditionalFormatting>
  <conditionalFormatting sqref="AJ22">
    <cfRule type="cellIs" dxfId="1442" priority="97" stopIfTrue="1" operator="equal">
      <formula>"C"</formula>
    </cfRule>
    <cfRule type="cellIs" dxfId="1441" priority="98" stopIfTrue="1" operator="equal">
      <formula>"a"</formula>
    </cfRule>
    <cfRule type="cellIs" dxfId="1440" priority="99" stopIfTrue="1" operator="equal">
      <formula>"V"</formula>
    </cfRule>
  </conditionalFormatting>
  <conditionalFormatting sqref="AJ24">
    <cfRule type="cellIs" dxfId="1439" priority="94" stopIfTrue="1" operator="equal">
      <formula>"C"</formula>
    </cfRule>
    <cfRule type="cellIs" dxfId="1438" priority="95" stopIfTrue="1" operator="equal">
      <formula>"a"</formula>
    </cfRule>
    <cfRule type="cellIs" dxfId="1437" priority="96" stopIfTrue="1" operator="equal">
      <formula>"V"</formula>
    </cfRule>
  </conditionalFormatting>
  <conditionalFormatting sqref="AJ25">
    <cfRule type="cellIs" dxfId="1436" priority="91" stopIfTrue="1" operator="equal">
      <formula>"C"</formula>
    </cfRule>
    <cfRule type="cellIs" dxfId="1435" priority="92" stopIfTrue="1" operator="equal">
      <formula>"a"</formula>
    </cfRule>
    <cfRule type="cellIs" dxfId="1434" priority="93" stopIfTrue="1" operator="equal">
      <formula>"V"</formula>
    </cfRule>
  </conditionalFormatting>
  <conditionalFormatting sqref="AJ26">
    <cfRule type="cellIs" dxfId="1433" priority="88" stopIfTrue="1" operator="equal">
      <formula>"C"</formula>
    </cfRule>
    <cfRule type="cellIs" dxfId="1432" priority="89" stopIfTrue="1" operator="equal">
      <formula>"a"</formula>
    </cfRule>
    <cfRule type="cellIs" dxfId="1431" priority="90" stopIfTrue="1" operator="equal">
      <formula>"V"</formula>
    </cfRule>
  </conditionalFormatting>
  <conditionalFormatting sqref="AM7:AP10">
    <cfRule type="cellIs" dxfId="1430" priority="82" stopIfTrue="1" operator="equal">
      <formula>"C"</formula>
    </cfRule>
    <cfRule type="cellIs" dxfId="1429" priority="83" stopIfTrue="1" operator="equal">
      <formula>"a"</formula>
    </cfRule>
    <cfRule type="cellIs" dxfId="1428" priority="84" stopIfTrue="1" operator="equal">
      <formula>"V"</formula>
    </cfRule>
  </conditionalFormatting>
  <conditionalFormatting sqref="AM23:AP23">
    <cfRule type="cellIs" dxfId="1427" priority="79" stopIfTrue="1" operator="equal">
      <formula>"C"</formula>
    </cfRule>
    <cfRule type="cellIs" dxfId="1426" priority="80" stopIfTrue="1" operator="equal">
      <formula>"a"</formula>
    </cfRule>
    <cfRule type="cellIs" dxfId="1425" priority="81" stopIfTrue="1" operator="equal">
      <formula>"V"</formula>
    </cfRule>
  </conditionalFormatting>
  <conditionalFormatting sqref="AM15:AP15">
    <cfRule type="cellIs" dxfId="1424" priority="73" stopIfTrue="1" operator="equal">
      <formula>"C"</formula>
    </cfRule>
    <cfRule type="cellIs" dxfId="1423" priority="74" stopIfTrue="1" operator="equal">
      <formula>"a"</formula>
    </cfRule>
    <cfRule type="cellIs" dxfId="1422" priority="75" stopIfTrue="1" operator="equal">
      <formula>"V"</formula>
    </cfRule>
  </conditionalFormatting>
  <conditionalFormatting sqref="AM19:AP19">
    <cfRule type="cellIs" dxfId="1421" priority="76" stopIfTrue="1" operator="equal">
      <formula>"C"</formula>
    </cfRule>
    <cfRule type="cellIs" dxfId="1420" priority="77" stopIfTrue="1" operator="equal">
      <formula>"a"</formula>
    </cfRule>
    <cfRule type="cellIs" dxfId="1419" priority="78" stopIfTrue="1" operator="equal">
      <formula>"V"</formula>
    </cfRule>
  </conditionalFormatting>
  <conditionalFormatting sqref="AM11:AP11">
    <cfRule type="cellIs" dxfId="1418" priority="70" stopIfTrue="1" operator="equal">
      <formula>"C"</formula>
    </cfRule>
    <cfRule type="cellIs" dxfId="1417" priority="71" stopIfTrue="1" operator="equal">
      <formula>"a"</formula>
    </cfRule>
    <cfRule type="cellIs" dxfId="1416" priority="72" stopIfTrue="1" operator="equal">
      <formula>"V"</formula>
    </cfRule>
  </conditionalFormatting>
  <conditionalFormatting sqref="AM12:AP14">
    <cfRule type="cellIs" dxfId="1415" priority="67" stopIfTrue="1" operator="equal">
      <formula>"C"</formula>
    </cfRule>
    <cfRule type="cellIs" dxfId="1414" priority="68" stopIfTrue="1" operator="equal">
      <formula>"a"</formula>
    </cfRule>
    <cfRule type="cellIs" dxfId="1413" priority="69" stopIfTrue="1" operator="equal">
      <formula>"V"</formula>
    </cfRule>
  </conditionalFormatting>
  <conditionalFormatting sqref="AM24:AP26">
    <cfRule type="cellIs" dxfId="1412" priority="58" stopIfTrue="1" operator="equal">
      <formula>"C"</formula>
    </cfRule>
    <cfRule type="cellIs" dxfId="1411" priority="59" stopIfTrue="1" operator="equal">
      <formula>"a"</formula>
    </cfRule>
    <cfRule type="cellIs" dxfId="1410" priority="60" stopIfTrue="1" operator="equal">
      <formula>"V"</formula>
    </cfRule>
  </conditionalFormatting>
  <conditionalFormatting sqref="AM16:AP18">
    <cfRule type="cellIs" dxfId="1409" priority="64" stopIfTrue="1" operator="equal">
      <formula>"C"</formula>
    </cfRule>
    <cfRule type="cellIs" dxfId="1408" priority="65" stopIfTrue="1" operator="equal">
      <formula>"a"</formula>
    </cfRule>
    <cfRule type="cellIs" dxfId="1407" priority="66" stopIfTrue="1" operator="equal">
      <formula>"V"</formula>
    </cfRule>
  </conditionalFormatting>
  <conditionalFormatting sqref="AM20:AP22">
    <cfRule type="cellIs" dxfId="1406" priority="61" stopIfTrue="1" operator="equal">
      <formula>"C"</formula>
    </cfRule>
    <cfRule type="cellIs" dxfId="1405" priority="62" stopIfTrue="1" operator="equal">
      <formula>"a"</formula>
    </cfRule>
    <cfRule type="cellIs" dxfId="1404" priority="63" stopIfTrue="1" operator="equal">
      <formula>"V"</formula>
    </cfRule>
  </conditionalFormatting>
  <conditionalFormatting sqref="AJ7">
    <cfRule type="cellIs" dxfId="1403" priority="55" stopIfTrue="1" operator="equal">
      <formula>"C"</formula>
    </cfRule>
    <cfRule type="cellIs" dxfId="1402" priority="56" stopIfTrue="1" operator="equal">
      <formula>"a"</formula>
    </cfRule>
    <cfRule type="cellIs" dxfId="1401" priority="57" stopIfTrue="1" operator="equal">
      <formula>"V"</formula>
    </cfRule>
  </conditionalFormatting>
  <conditionalFormatting sqref="AC8">
    <cfRule type="cellIs" dxfId="1400" priority="49" stopIfTrue="1" operator="equal">
      <formula>"C"</formula>
    </cfRule>
    <cfRule type="cellIs" dxfId="1399" priority="50" stopIfTrue="1" operator="equal">
      <formula>"a"</formula>
    </cfRule>
    <cfRule type="cellIs" dxfId="1398" priority="51" stopIfTrue="1" operator="equal">
      <formula>"V"</formula>
    </cfRule>
  </conditionalFormatting>
  <conditionalFormatting sqref="V8">
    <cfRule type="cellIs" dxfId="1397" priority="52" stopIfTrue="1" operator="equal">
      <formula>"C"</formula>
    </cfRule>
    <cfRule type="cellIs" dxfId="1396" priority="53" stopIfTrue="1" operator="equal">
      <formula>"a"</formula>
    </cfRule>
    <cfRule type="cellIs" dxfId="1395" priority="54" stopIfTrue="1" operator="equal">
      <formula>"V"</formula>
    </cfRule>
  </conditionalFormatting>
  <conditionalFormatting sqref="AQ20">
    <cfRule type="cellIs" dxfId="1394" priority="16" stopIfTrue="1" operator="equal">
      <formula>"C"</formula>
    </cfRule>
    <cfRule type="cellIs" dxfId="1393" priority="17" stopIfTrue="1" operator="equal">
      <formula>"a"</formula>
    </cfRule>
    <cfRule type="cellIs" dxfId="1392" priority="18" stopIfTrue="1" operator="equal">
      <formula>"V"</formula>
    </cfRule>
  </conditionalFormatting>
  <conditionalFormatting sqref="AQ16">
    <cfRule type="cellIs" dxfId="1391" priority="25" stopIfTrue="1" operator="equal">
      <formula>"C"</formula>
    </cfRule>
    <cfRule type="cellIs" dxfId="1390" priority="26" stopIfTrue="1" operator="equal">
      <formula>"a"</formula>
    </cfRule>
    <cfRule type="cellIs" dxfId="1389" priority="27" stopIfTrue="1" operator="equal">
      <formula>"V"</formula>
    </cfRule>
  </conditionalFormatting>
  <conditionalFormatting sqref="AQ13">
    <cfRule type="cellIs" dxfId="1388" priority="31" stopIfTrue="1" operator="equal">
      <formula>"C"</formula>
    </cfRule>
    <cfRule type="cellIs" dxfId="1387" priority="32" stopIfTrue="1" operator="equal">
      <formula>"a"</formula>
    </cfRule>
    <cfRule type="cellIs" dxfId="1386" priority="33" stopIfTrue="1" operator="equal">
      <formula>"V"</formula>
    </cfRule>
  </conditionalFormatting>
  <conditionalFormatting sqref="AQ10">
    <cfRule type="cellIs" dxfId="1385" priority="37" stopIfTrue="1" operator="equal">
      <formula>"C"</formula>
    </cfRule>
    <cfRule type="cellIs" dxfId="1384" priority="38" stopIfTrue="1" operator="equal">
      <formula>"a"</formula>
    </cfRule>
    <cfRule type="cellIs" dxfId="1383" priority="39" stopIfTrue="1" operator="equal">
      <formula>"V"</formula>
    </cfRule>
  </conditionalFormatting>
  <conditionalFormatting sqref="AQ8">
    <cfRule type="cellIs" dxfId="1382" priority="43" stopIfTrue="1" operator="equal">
      <formula>"C"</formula>
    </cfRule>
    <cfRule type="cellIs" dxfId="1381" priority="44" stopIfTrue="1" operator="equal">
      <formula>"a"</formula>
    </cfRule>
    <cfRule type="cellIs" dxfId="1380" priority="45" stopIfTrue="1" operator="equal">
      <formula>"V"</formula>
    </cfRule>
  </conditionalFormatting>
  <conditionalFormatting sqref="AQ9">
    <cfRule type="cellIs" dxfId="1379" priority="40" stopIfTrue="1" operator="equal">
      <formula>"C"</formula>
    </cfRule>
    <cfRule type="cellIs" dxfId="1378" priority="41" stopIfTrue="1" operator="equal">
      <formula>"a"</formula>
    </cfRule>
    <cfRule type="cellIs" dxfId="1377" priority="42" stopIfTrue="1" operator="equal">
      <formula>"V"</formula>
    </cfRule>
  </conditionalFormatting>
  <conditionalFormatting sqref="AQ7">
    <cfRule type="cellIs" dxfId="1376" priority="46" stopIfTrue="1" operator="equal">
      <formula>"C"</formula>
    </cfRule>
    <cfRule type="cellIs" dxfId="1375" priority="47" stopIfTrue="1" operator="equal">
      <formula>"a"</formula>
    </cfRule>
    <cfRule type="cellIs" dxfId="1374" priority="48" stopIfTrue="1" operator="equal">
      <formula>"V"</formula>
    </cfRule>
  </conditionalFormatting>
  <conditionalFormatting sqref="AQ12">
    <cfRule type="cellIs" dxfId="1373" priority="34" stopIfTrue="1" operator="equal">
      <formula>"C"</formula>
    </cfRule>
    <cfRule type="cellIs" dxfId="1372" priority="35" stopIfTrue="1" operator="equal">
      <formula>"a"</formula>
    </cfRule>
    <cfRule type="cellIs" dxfId="1371" priority="36" stopIfTrue="1" operator="equal">
      <formula>"V"</formula>
    </cfRule>
  </conditionalFormatting>
  <conditionalFormatting sqref="AQ14">
    <cfRule type="cellIs" dxfId="1370" priority="28" stopIfTrue="1" operator="equal">
      <formula>"C"</formula>
    </cfRule>
    <cfRule type="cellIs" dxfId="1369" priority="29" stopIfTrue="1" operator="equal">
      <formula>"a"</formula>
    </cfRule>
    <cfRule type="cellIs" dxfId="1368" priority="30" stopIfTrue="1" operator="equal">
      <formula>"V"</formula>
    </cfRule>
  </conditionalFormatting>
  <conditionalFormatting sqref="AQ17">
    <cfRule type="cellIs" dxfId="1367" priority="22" stopIfTrue="1" operator="equal">
      <formula>"C"</formula>
    </cfRule>
    <cfRule type="cellIs" dxfId="1366" priority="23" stopIfTrue="1" operator="equal">
      <formula>"a"</formula>
    </cfRule>
    <cfRule type="cellIs" dxfId="1365" priority="24" stopIfTrue="1" operator="equal">
      <formula>"V"</formula>
    </cfRule>
  </conditionalFormatting>
  <conditionalFormatting sqref="AQ18">
    <cfRule type="cellIs" dxfId="1364" priority="19" stopIfTrue="1" operator="equal">
      <formula>"C"</formula>
    </cfRule>
    <cfRule type="cellIs" dxfId="1363" priority="20" stopIfTrue="1" operator="equal">
      <formula>"a"</formula>
    </cfRule>
    <cfRule type="cellIs" dxfId="1362" priority="21" stopIfTrue="1" operator="equal">
      <formula>"V"</formula>
    </cfRule>
  </conditionalFormatting>
  <conditionalFormatting sqref="AQ21">
    <cfRule type="cellIs" dxfId="1361" priority="13" stopIfTrue="1" operator="equal">
      <formula>"C"</formula>
    </cfRule>
    <cfRule type="cellIs" dxfId="1360" priority="14" stopIfTrue="1" operator="equal">
      <formula>"a"</formula>
    </cfRule>
    <cfRule type="cellIs" dxfId="1359" priority="15" stopIfTrue="1" operator="equal">
      <formula>"V"</formula>
    </cfRule>
  </conditionalFormatting>
  <conditionalFormatting sqref="AQ22">
    <cfRule type="cellIs" dxfId="1358" priority="10" stopIfTrue="1" operator="equal">
      <formula>"C"</formula>
    </cfRule>
    <cfRule type="cellIs" dxfId="1357" priority="11" stopIfTrue="1" operator="equal">
      <formula>"a"</formula>
    </cfRule>
    <cfRule type="cellIs" dxfId="1356" priority="12" stopIfTrue="1" operator="equal">
      <formula>"V"</formula>
    </cfRule>
  </conditionalFormatting>
  <conditionalFormatting sqref="AQ24">
    <cfRule type="cellIs" dxfId="1355" priority="7" stopIfTrue="1" operator="equal">
      <formula>"C"</formula>
    </cfRule>
    <cfRule type="cellIs" dxfId="1354" priority="8" stopIfTrue="1" operator="equal">
      <formula>"a"</formula>
    </cfRule>
    <cfRule type="cellIs" dxfId="1353" priority="9" stopIfTrue="1" operator="equal">
      <formula>"V"</formula>
    </cfRule>
  </conditionalFormatting>
  <conditionalFormatting sqref="AQ25">
    <cfRule type="cellIs" dxfId="1352" priority="4" stopIfTrue="1" operator="equal">
      <formula>"C"</formula>
    </cfRule>
    <cfRule type="cellIs" dxfId="1351" priority="5" stopIfTrue="1" operator="equal">
      <formula>"a"</formula>
    </cfRule>
    <cfRule type="cellIs" dxfId="1350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37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B1" sqref="B1:C1048576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2" width="4.140625" style="12" customWidth="1"/>
    <col min="43" max="43" width="4.140625" style="12" hidden="1" customWidth="1"/>
    <col min="44" max="49" width="3.28515625" style="12" hidden="1" customWidth="1"/>
    <col min="50" max="50" width="0" style="10" hidden="1" customWidth="1"/>
    <col min="51" max="51" width="14.85546875" style="10" hidden="1" customWidth="1"/>
    <col min="52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82"/>
      <c r="R1" s="81"/>
      <c r="S1" s="81"/>
      <c r="T1" s="81"/>
      <c r="U1" s="60"/>
      <c r="V1" s="59"/>
      <c r="W1" s="59"/>
      <c r="Y1" s="317">
        <f>VLOOKUP($BE$1,débmois,2,FALSE)</f>
        <v>42522</v>
      </c>
      <c r="Z1" s="317"/>
      <c r="AA1" s="317"/>
      <c r="AB1" s="317"/>
      <c r="AC1" s="317"/>
      <c r="AD1" s="317"/>
      <c r="AE1" s="317"/>
      <c r="AF1" s="318">
        <f>+Y1</f>
        <v>42522</v>
      </c>
      <c r="AG1" s="318"/>
      <c r="AH1" s="318"/>
      <c r="AI1" s="318"/>
      <c r="AJ1" s="60"/>
      <c r="AK1" s="60"/>
      <c r="AL1" s="54"/>
      <c r="AS1" s="74"/>
      <c r="AT1" s="54"/>
      <c r="AU1" s="54"/>
      <c r="AV1" s="54"/>
      <c r="AW1" s="54"/>
      <c r="AX1" s="54"/>
      <c r="AY1" s="54"/>
      <c r="AZ1" s="54"/>
      <c r="BA1" s="54"/>
      <c r="BB1" s="55"/>
      <c r="BD1" s="56"/>
      <c r="BE1" s="57">
        <v>6</v>
      </c>
      <c r="BF1" s="56"/>
      <c r="BG1" s="56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42521</v>
      </c>
      <c r="I4" s="280"/>
      <c r="J4" s="280"/>
      <c r="K4" s="280"/>
      <c r="L4" s="280"/>
      <c r="M4" s="281">
        <f>+Y1</f>
        <v>42522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42554</v>
      </c>
      <c r="AT4" s="280"/>
      <c r="AU4" s="280"/>
      <c r="AV4" s="280"/>
      <c r="AW4" s="280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42517</v>
      </c>
      <c r="I5" s="35">
        <f>+J5-1</f>
        <v>42518</v>
      </c>
      <c r="J5" s="35">
        <f>+K5-1</f>
        <v>42519</v>
      </c>
      <c r="K5" s="35">
        <f>+L5-1</f>
        <v>42520</v>
      </c>
      <c r="L5" s="35">
        <f>+M5-1</f>
        <v>42521</v>
      </c>
      <c r="M5" s="35">
        <f>+$Y$1</f>
        <v>42522</v>
      </c>
      <c r="N5" s="35">
        <f t="shared" ref="N5:U5" si="0">+M5+1</f>
        <v>42523</v>
      </c>
      <c r="O5" s="35">
        <f t="shared" si="0"/>
        <v>42524</v>
      </c>
      <c r="P5" s="35">
        <f t="shared" si="0"/>
        <v>42525</v>
      </c>
      <c r="Q5" s="35">
        <f t="shared" si="0"/>
        <v>42526</v>
      </c>
      <c r="R5" s="35">
        <f t="shared" si="0"/>
        <v>42527</v>
      </c>
      <c r="S5" s="35">
        <f t="shared" si="0"/>
        <v>42528</v>
      </c>
      <c r="T5" s="35">
        <f t="shared" si="0"/>
        <v>42529</v>
      </c>
      <c r="U5" s="35">
        <f t="shared" si="0"/>
        <v>42530</v>
      </c>
      <c r="V5" s="35">
        <f>+U5+1</f>
        <v>42531</v>
      </c>
      <c r="W5" s="35">
        <f>+V5+1</f>
        <v>42532</v>
      </c>
      <c r="X5" s="35">
        <f t="shared" ref="X5:AW5" si="1">+W5+1</f>
        <v>42533</v>
      </c>
      <c r="Y5" s="35">
        <f t="shared" si="1"/>
        <v>42534</v>
      </c>
      <c r="Z5" s="35">
        <f t="shared" si="1"/>
        <v>42535</v>
      </c>
      <c r="AA5" s="35">
        <f t="shared" si="1"/>
        <v>42536</v>
      </c>
      <c r="AB5" s="35">
        <f t="shared" si="1"/>
        <v>42537</v>
      </c>
      <c r="AC5" s="35">
        <f t="shared" si="1"/>
        <v>42538</v>
      </c>
      <c r="AD5" s="35">
        <f t="shared" si="1"/>
        <v>42539</v>
      </c>
      <c r="AE5" s="35">
        <f t="shared" si="1"/>
        <v>42540</v>
      </c>
      <c r="AF5" s="35">
        <f t="shared" si="1"/>
        <v>42541</v>
      </c>
      <c r="AG5" s="35">
        <f t="shared" si="1"/>
        <v>42542</v>
      </c>
      <c r="AH5" s="35">
        <f t="shared" si="1"/>
        <v>42543</v>
      </c>
      <c r="AI5" s="35">
        <f t="shared" si="1"/>
        <v>42544</v>
      </c>
      <c r="AJ5" s="35">
        <f t="shared" si="1"/>
        <v>42545</v>
      </c>
      <c r="AK5" s="35">
        <f t="shared" si="1"/>
        <v>42546</v>
      </c>
      <c r="AL5" s="35">
        <f t="shared" si="1"/>
        <v>42547</v>
      </c>
      <c r="AM5" s="35">
        <f t="shared" si="1"/>
        <v>42548</v>
      </c>
      <c r="AN5" s="35">
        <f t="shared" si="1"/>
        <v>42549</v>
      </c>
      <c r="AO5" s="35">
        <f t="shared" si="1"/>
        <v>42550</v>
      </c>
      <c r="AP5" s="35">
        <f t="shared" si="1"/>
        <v>42551</v>
      </c>
      <c r="AQ5" s="35">
        <f t="shared" si="1"/>
        <v>42552</v>
      </c>
      <c r="AR5" s="35">
        <f t="shared" si="1"/>
        <v>42553</v>
      </c>
      <c r="AS5" s="35">
        <f t="shared" si="1"/>
        <v>42554</v>
      </c>
      <c r="AT5" s="35">
        <f t="shared" si="1"/>
        <v>42555</v>
      </c>
      <c r="AU5" s="35">
        <f t="shared" si="1"/>
        <v>42556</v>
      </c>
      <c r="AV5" s="35">
        <f t="shared" si="1"/>
        <v>42557</v>
      </c>
      <c r="AW5" s="35">
        <f t="shared" si="1"/>
        <v>42558</v>
      </c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47" t="str">
        <f t="shared" ref="H6:AW6" si="2">VLOOKUP(H5,dates,2,FALSE)</f>
        <v>v</v>
      </c>
      <c r="I6" s="47" t="str">
        <f t="shared" si="2"/>
        <v>s</v>
      </c>
      <c r="J6" s="47" t="str">
        <f t="shared" si="2"/>
        <v>d</v>
      </c>
      <c r="K6" s="47" t="str">
        <f t="shared" si="2"/>
        <v>l</v>
      </c>
      <c r="L6" s="47" t="str">
        <f t="shared" si="2"/>
        <v>m</v>
      </c>
      <c r="M6" s="47" t="str">
        <f t="shared" si="2"/>
        <v>m</v>
      </c>
      <c r="N6" s="47" t="str">
        <f t="shared" si="2"/>
        <v>j</v>
      </c>
      <c r="O6" s="72" t="str">
        <f t="shared" si="2"/>
        <v>v</v>
      </c>
      <c r="P6" s="47" t="str">
        <f t="shared" si="2"/>
        <v>s</v>
      </c>
      <c r="Q6" s="47" t="str">
        <f t="shared" si="2"/>
        <v>d</v>
      </c>
      <c r="R6" s="47" t="str">
        <f t="shared" si="2"/>
        <v>l</v>
      </c>
      <c r="S6" s="47" t="str">
        <f t="shared" si="2"/>
        <v>m</v>
      </c>
      <c r="T6" s="47" t="str">
        <f t="shared" si="2"/>
        <v>m</v>
      </c>
      <c r="U6" s="47" t="str">
        <f t="shared" si="2"/>
        <v>j</v>
      </c>
      <c r="V6" s="47" t="str">
        <f t="shared" si="2"/>
        <v>v</v>
      </c>
      <c r="W6" s="47" t="str">
        <f t="shared" si="2"/>
        <v>s</v>
      </c>
      <c r="X6" s="47" t="str">
        <f t="shared" si="2"/>
        <v>d</v>
      </c>
      <c r="Y6" s="47" t="str">
        <f t="shared" si="2"/>
        <v>l</v>
      </c>
      <c r="Z6" s="47" t="str">
        <f t="shared" si="2"/>
        <v>m</v>
      </c>
      <c r="AA6" s="47" t="str">
        <f t="shared" si="2"/>
        <v>m</v>
      </c>
      <c r="AB6" s="47" t="str">
        <f t="shared" si="2"/>
        <v>j</v>
      </c>
      <c r="AC6" s="47" t="str">
        <f t="shared" si="2"/>
        <v>v</v>
      </c>
      <c r="AD6" s="47" t="str">
        <f t="shared" si="2"/>
        <v>s</v>
      </c>
      <c r="AE6" s="47" t="str">
        <f t="shared" si="2"/>
        <v>d</v>
      </c>
      <c r="AF6" s="47" t="str">
        <f t="shared" si="2"/>
        <v>l</v>
      </c>
      <c r="AG6" s="47" t="str">
        <f t="shared" si="2"/>
        <v>m</v>
      </c>
      <c r="AH6" s="47" t="str">
        <f t="shared" si="2"/>
        <v>m</v>
      </c>
      <c r="AI6" s="47" t="str">
        <f t="shared" si="2"/>
        <v>j</v>
      </c>
      <c r="AJ6" s="47" t="str">
        <f t="shared" si="2"/>
        <v>v</v>
      </c>
      <c r="AK6" s="47" t="str">
        <f t="shared" si="2"/>
        <v>s</v>
      </c>
      <c r="AL6" s="47" t="str">
        <f t="shared" si="2"/>
        <v>d</v>
      </c>
      <c r="AM6" s="47" t="str">
        <f t="shared" si="2"/>
        <v>l</v>
      </c>
      <c r="AN6" s="47" t="str">
        <f t="shared" si="2"/>
        <v>m</v>
      </c>
      <c r="AO6" s="47" t="str">
        <f t="shared" si="2"/>
        <v>m</v>
      </c>
      <c r="AP6" s="47" t="str">
        <f t="shared" si="2"/>
        <v>j</v>
      </c>
      <c r="AQ6" s="47" t="str">
        <f t="shared" si="2"/>
        <v>v</v>
      </c>
      <c r="AR6" s="47" t="str">
        <f t="shared" si="2"/>
        <v>s</v>
      </c>
      <c r="AS6" s="47" t="str">
        <f t="shared" si="2"/>
        <v>d</v>
      </c>
      <c r="AT6" s="47" t="str">
        <f t="shared" si="2"/>
        <v>l</v>
      </c>
      <c r="AU6" s="47" t="str">
        <f t="shared" si="2"/>
        <v>m</v>
      </c>
      <c r="AV6" s="47" t="str">
        <f t="shared" si="2"/>
        <v>m</v>
      </c>
      <c r="AW6" s="47" t="str">
        <f t="shared" si="2"/>
        <v>j</v>
      </c>
    </row>
    <row r="7" spans="1:63" s="159" customFormat="1" ht="15.75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  <c r="AX7" s="247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</row>
    <row r="8" spans="1:63" s="159" customFormat="1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</row>
    <row r="9" spans="1:63" s="159" customFormat="1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</row>
    <row r="10" spans="1:63" s="159" customFormat="1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s="159" customFormat="1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  <c r="AX12" s="247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</row>
    <row r="13" spans="1:63" s="159" customFormat="1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</row>
    <row r="14" spans="1:63" s="159" customFormat="1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s="159" customFormat="1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  <c r="AX16" s="247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</row>
    <row r="17" spans="1:63" s="159" customFormat="1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</row>
    <row r="18" spans="1:63" s="159" customFormat="1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s="159" customFormat="1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</row>
    <row r="21" spans="1:63" s="159" customFormat="1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</row>
    <row r="22" spans="1:63" s="159" customFormat="1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s="159" customFormat="1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</row>
    <row r="25" spans="1:63" s="159" customFormat="1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</row>
    <row r="26" spans="1:63" s="159" customFormat="1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</row>
    <row r="27" spans="1:63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3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AQ26">
    <cfRule type="cellIs" dxfId="1349" priority="1" stopIfTrue="1" operator="equal">
      <formula>"C"</formula>
    </cfRule>
    <cfRule type="cellIs" dxfId="1348" priority="2" stopIfTrue="1" operator="equal">
      <formula>"a"</formula>
    </cfRule>
    <cfRule type="cellIs" dxfId="1347" priority="3" stopIfTrue="1" operator="equal">
      <formula>"V"</formula>
    </cfRule>
  </conditionalFormatting>
  <conditionalFormatting sqref="H6:AW6">
    <cfRule type="expression" dxfId="1346" priority="215" stopIfTrue="1">
      <formula>IF(OR(H$6="S",H$6="d",H$6="f"),TRUE,"")</formula>
    </cfRule>
  </conditionalFormatting>
  <conditionalFormatting sqref="H5:AW5">
    <cfRule type="cellIs" dxfId="1345" priority="216" stopIfTrue="1" operator="equal">
      <formula>$Y$1</formula>
    </cfRule>
  </conditionalFormatting>
  <conditionalFormatting sqref="H7:O11 H23:O23 H15:O15 H19:O19 H12:N14 H24:N26 H16:N18 H20:N22">
    <cfRule type="cellIs" dxfId="1344" priority="208" stopIfTrue="1" operator="equal">
      <formula>"C"</formula>
    </cfRule>
    <cfRule type="cellIs" dxfId="1343" priority="209" stopIfTrue="1" operator="equal">
      <formula>"a"</formula>
    </cfRule>
    <cfRule type="cellIs" dxfId="1342" priority="210" stopIfTrue="1" operator="equal">
      <formula>"V"</formula>
    </cfRule>
  </conditionalFormatting>
  <conditionalFormatting sqref="AR27:AW28 AK27:AP28 W27:AA28 AD27:AH28 H27:T28">
    <cfRule type="cellIs" dxfId="1341" priority="85" stopIfTrue="1" operator="equal">
      <formula>"C"</formula>
    </cfRule>
    <cfRule type="cellIs" dxfId="1340" priority="86" stopIfTrue="1" operator="equal">
      <formula>"a"</formula>
    </cfRule>
    <cfRule type="cellIs" dxfId="1339" priority="87" stopIfTrue="1" operator="equal">
      <formula>"V"</formula>
    </cfRule>
  </conditionalFormatting>
  <conditionalFormatting sqref="AF8:AJ8 R7:U10 Y7:AB10 AF7:AI7 AF9:AI10">
    <cfRule type="cellIs" dxfId="1338" priority="204" stopIfTrue="1" operator="equal">
      <formula>"C"</formula>
    </cfRule>
    <cfRule type="cellIs" dxfId="1337" priority="205" stopIfTrue="1" operator="equal">
      <formula>"a"</formula>
    </cfRule>
    <cfRule type="cellIs" dxfId="1336" priority="206" stopIfTrue="1" operator="equal">
      <formula>"V"</formula>
    </cfRule>
  </conditionalFormatting>
  <conditionalFormatting sqref="G7:G10 G27:G28">
    <cfRule type="cellIs" dxfId="1335" priority="207" stopIfTrue="1" operator="equal">
      <formula>0</formula>
    </cfRule>
  </conditionalFormatting>
  <conditionalFormatting sqref="R23:V23 Y23:AC23 AF23:AJ23 AQ23:AR23">
    <cfRule type="cellIs" dxfId="1334" priority="200" stopIfTrue="1" operator="equal">
      <formula>"C"</formula>
    </cfRule>
    <cfRule type="cellIs" dxfId="1333" priority="201" stopIfTrue="1" operator="equal">
      <formula>"a"</formula>
    </cfRule>
    <cfRule type="cellIs" dxfId="1332" priority="202" stopIfTrue="1" operator="equal">
      <formula>"V"</formula>
    </cfRule>
  </conditionalFormatting>
  <conditionalFormatting sqref="G23">
    <cfRule type="cellIs" dxfId="1331" priority="203" stopIfTrue="1" operator="equal">
      <formula>0</formula>
    </cfRule>
  </conditionalFormatting>
  <conditionalFormatting sqref="R15:V15 Y15:AC15 AF15:AJ15 AQ15:AR15">
    <cfRule type="cellIs" dxfId="1330" priority="192" stopIfTrue="1" operator="equal">
      <formula>"C"</formula>
    </cfRule>
    <cfRule type="cellIs" dxfId="1329" priority="193" stopIfTrue="1" operator="equal">
      <formula>"a"</formula>
    </cfRule>
    <cfRule type="cellIs" dxfId="1328" priority="194" stopIfTrue="1" operator="equal">
      <formula>"V"</formula>
    </cfRule>
  </conditionalFormatting>
  <conditionalFormatting sqref="G15">
    <cfRule type="cellIs" dxfId="1327" priority="195" stopIfTrue="1" operator="equal">
      <formula>0</formula>
    </cfRule>
  </conditionalFormatting>
  <conditionalFormatting sqref="R19:V19 Y19:AC19 AF19:AJ19 AQ19:AR19">
    <cfRule type="cellIs" dxfId="1326" priority="196" stopIfTrue="1" operator="equal">
      <formula>"C"</formula>
    </cfRule>
    <cfRule type="cellIs" dxfId="1325" priority="197" stopIfTrue="1" operator="equal">
      <formula>"a"</formula>
    </cfRule>
    <cfRule type="cellIs" dxfId="1324" priority="198" stopIfTrue="1" operator="equal">
      <formula>"V"</formula>
    </cfRule>
  </conditionalFormatting>
  <conditionalFormatting sqref="G19">
    <cfRule type="cellIs" dxfId="1323" priority="199" stopIfTrue="1" operator="equal">
      <formula>0</formula>
    </cfRule>
  </conditionalFormatting>
  <conditionalFormatting sqref="R11:V11 Y11:AC11 AF11:AJ11 AQ11:AR11">
    <cfRule type="cellIs" dxfId="1322" priority="188" stopIfTrue="1" operator="equal">
      <formula>"C"</formula>
    </cfRule>
    <cfRule type="cellIs" dxfId="1321" priority="189" stopIfTrue="1" operator="equal">
      <formula>"a"</formula>
    </cfRule>
    <cfRule type="cellIs" dxfId="1320" priority="190" stopIfTrue="1" operator="equal">
      <formula>"V"</formula>
    </cfRule>
  </conditionalFormatting>
  <conditionalFormatting sqref="G11">
    <cfRule type="cellIs" dxfId="1319" priority="191" stopIfTrue="1" operator="equal">
      <formula>0</formula>
    </cfRule>
  </conditionalFormatting>
  <conditionalFormatting sqref="O16:O18">
    <cfRule type="cellIs" dxfId="1318" priority="154" stopIfTrue="1" operator="equal">
      <formula>"C"</formula>
    </cfRule>
    <cfRule type="cellIs" dxfId="1317" priority="155" stopIfTrue="1" operator="equal">
      <formula>"a"</formula>
    </cfRule>
    <cfRule type="cellIs" dxfId="1316" priority="156" stopIfTrue="1" operator="equal">
      <formula>"V"</formula>
    </cfRule>
  </conditionalFormatting>
  <conditionalFormatting sqref="AC16:AC18">
    <cfRule type="cellIs" dxfId="1315" priority="148" stopIfTrue="1" operator="equal">
      <formula>"C"</formula>
    </cfRule>
    <cfRule type="cellIs" dxfId="1314" priority="149" stopIfTrue="1" operator="equal">
      <formula>"a"</formula>
    </cfRule>
    <cfRule type="cellIs" dxfId="1313" priority="150" stopIfTrue="1" operator="equal">
      <formula>"V"</formula>
    </cfRule>
  </conditionalFormatting>
  <conditionalFormatting sqref="O20:O22">
    <cfRule type="cellIs" dxfId="1312" priority="145" stopIfTrue="1" operator="equal">
      <formula>"C"</formula>
    </cfRule>
    <cfRule type="cellIs" dxfId="1311" priority="146" stopIfTrue="1" operator="equal">
      <formula>"a"</formula>
    </cfRule>
    <cfRule type="cellIs" dxfId="1310" priority="147" stopIfTrue="1" operator="equal">
      <formula>"V"</formula>
    </cfRule>
  </conditionalFormatting>
  <conditionalFormatting sqref="V20:V22">
    <cfRule type="cellIs" dxfId="1309" priority="142" stopIfTrue="1" operator="equal">
      <formula>"C"</formula>
    </cfRule>
    <cfRule type="cellIs" dxfId="1308" priority="143" stopIfTrue="1" operator="equal">
      <formula>"a"</formula>
    </cfRule>
    <cfRule type="cellIs" dxfId="1307" priority="144" stopIfTrue="1" operator="equal">
      <formula>"V"</formula>
    </cfRule>
  </conditionalFormatting>
  <conditionalFormatting sqref="R12:U14 Y12:AB14 AF12:AI14">
    <cfRule type="cellIs" dxfId="1306" priority="184" stopIfTrue="1" operator="equal">
      <formula>"C"</formula>
    </cfRule>
    <cfRule type="cellIs" dxfId="1305" priority="185" stopIfTrue="1" operator="equal">
      <formula>"a"</formula>
    </cfRule>
    <cfRule type="cellIs" dxfId="1304" priority="186" stopIfTrue="1" operator="equal">
      <formula>"V"</formula>
    </cfRule>
  </conditionalFormatting>
  <conditionalFormatting sqref="G12:G14">
    <cfRule type="cellIs" dxfId="1303" priority="187" stopIfTrue="1" operator="equal">
      <formula>0</formula>
    </cfRule>
  </conditionalFormatting>
  <conditionalFormatting sqref="R24:U26 Y24:AB26 AF24:AI26">
    <cfRule type="cellIs" dxfId="1302" priority="172" stopIfTrue="1" operator="equal">
      <formula>"C"</formula>
    </cfRule>
    <cfRule type="cellIs" dxfId="1301" priority="173" stopIfTrue="1" operator="equal">
      <formula>"a"</formula>
    </cfRule>
    <cfRule type="cellIs" dxfId="1300" priority="174" stopIfTrue="1" operator="equal">
      <formula>"V"</formula>
    </cfRule>
  </conditionalFormatting>
  <conditionalFormatting sqref="R16:U18 Y16:AB18 AF16:AI18">
    <cfRule type="cellIs" dxfId="1299" priority="180" stopIfTrue="1" operator="equal">
      <formula>"C"</formula>
    </cfRule>
    <cfRule type="cellIs" dxfId="1298" priority="181" stopIfTrue="1" operator="equal">
      <formula>"a"</formula>
    </cfRule>
    <cfRule type="cellIs" dxfId="1297" priority="182" stopIfTrue="1" operator="equal">
      <formula>"V"</formula>
    </cfRule>
  </conditionalFormatting>
  <conditionalFormatting sqref="G16:G18">
    <cfRule type="cellIs" dxfId="1296" priority="183" stopIfTrue="1" operator="equal">
      <formula>0</formula>
    </cfRule>
  </conditionalFormatting>
  <conditionalFormatting sqref="O24:O26">
    <cfRule type="cellIs" dxfId="1295" priority="136" stopIfTrue="1" operator="equal">
      <formula>"C"</formula>
    </cfRule>
    <cfRule type="cellIs" dxfId="1294" priority="137" stopIfTrue="1" operator="equal">
      <formula>"a"</formula>
    </cfRule>
    <cfRule type="cellIs" dxfId="1293" priority="138" stopIfTrue="1" operator="equal">
      <formula>"V"</formula>
    </cfRule>
  </conditionalFormatting>
  <conditionalFormatting sqref="V24:V26">
    <cfRule type="cellIs" dxfId="1292" priority="133" stopIfTrue="1" operator="equal">
      <formula>"C"</formula>
    </cfRule>
    <cfRule type="cellIs" dxfId="1291" priority="134" stopIfTrue="1" operator="equal">
      <formula>"a"</formula>
    </cfRule>
    <cfRule type="cellIs" dxfId="1290" priority="135" stopIfTrue="1" operator="equal">
      <formula>"V"</formula>
    </cfRule>
  </conditionalFormatting>
  <conditionalFormatting sqref="AC24:AC26">
    <cfRule type="cellIs" dxfId="1289" priority="130" stopIfTrue="1" operator="equal">
      <formula>"C"</formula>
    </cfRule>
    <cfRule type="cellIs" dxfId="1288" priority="131" stopIfTrue="1" operator="equal">
      <formula>"a"</formula>
    </cfRule>
    <cfRule type="cellIs" dxfId="1287" priority="132" stopIfTrue="1" operator="equal">
      <formula>"V"</formula>
    </cfRule>
  </conditionalFormatting>
  <conditionalFormatting sqref="R20:U22 Y20:AB22 AF20:AI22">
    <cfRule type="cellIs" dxfId="1286" priority="176" stopIfTrue="1" operator="equal">
      <formula>"C"</formula>
    </cfRule>
    <cfRule type="cellIs" dxfId="1285" priority="177" stopIfTrue="1" operator="equal">
      <formula>"a"</formula>
    </cfRule>
    <cfRule type="cellIs" dxfId="1284" priority="178" stopIfTrue="1" operator="equal">
      <formula>"V"</formula>
    </cfRule>
  </conditionalFormatting>
  <conditionalFormatting sqref="G20:G22">
    <cfRule type="cellIs" dxfId="1283" priority="179" stopIfTrue="1" operator="equal">
      <formula>0</formula>
    </cfRule>
  </conditionalFormatting>
  <conditionalFormatting sqref="G24:G26">
    <cfRule type="cellIs" dxfId="1282" priority="175" stopIfTrue="1" operator="equal">
      <formula>0</formula>
    </cfRule>
  </conditionalFormatting>
  <conditionalFormatting sqref="V12:V14">
    <cfRule type="cellIs" dxfId="1281" priority="160" stopIfTrue="1" operator="equal">
      <formula>"C"</formula>
    </cfRule>
    <cfRule type="cellIs" dxfId="1280" priority="161" stopIfTrue="1" operator="equal">
      <formula>"a"</formula>
    </cfRule>
    <cfRule type="cellIs" dxfId="1279" priority="162" stopIfTrue="1" operator="equal">
      <formula>"V"</formula>
    </cfRule>
  </conditionalFormatting>
  <conditionalFormatting sqref="V7 V9:V10">
    <cfRule type="cellIs" dxfId="1278" priority="169" stopIfTrue="1" operator="equal">
      <formula>"C"</formula>
    </cfRule>
    <cfRule type="cellIs" dxfId="1277" priority="170" stopIfTrue="1" operator="equal">
      <formula>"a"</formula>
    </cfRule>
    <cfRule type="cellIs" dxfId="1276" priority="171" stopIfTrue="1" operator="equal">
      <formula>"V"</formula>
    </cfRule>
  </conditionalFormatting>
  <conditionalFormatting sqref="AC7 AC9:AC10">
    <cfRule type="cellIs" dxfId="1275" priority="166" stopIfTrue="1" operator="equal">
      <formula>"C"</formula>
    </cfRule>
    <cfRule type="cellIs" dxfId="1274" priority="167" stopIfTrue="1" operator="equal">
      <formula>"a"</formula>
    </cfRule>
    <cfRule type="cellIs" dxfId="1273" priority="168" stopIfTrue="1" operator="equal">
      <formula>"V"</formula>
    </cfRule>
  </conditionalFormatting>
  <conditionalFormatting sqref="O12:O14">
    <cfRule type="cellIs" dxfId="1272" priority="163" stopIfTrue="1" operator="equal">
      <formula>"C"</formula>
    </cfRule>
    <cfRule type="cellIs" dxfId="1271" priority="164" stopIfTrue="1" operator="equal">
      <formula>"a"</formula>
    </cfRule>
    <cfRule type="cellIs" dxfId="1270" priority="165" stopIfTrue="1" operator="equal">
      <formula>"V"</formula>
    </cfRule>
  </conditionalFormatting>
  <conditionalFormatting sqref="AC12:AC14">
    <cfRule type="cellIs" dxfId="1269" priority="157" stopIfTrue="1" operator="equal">
      <formula>"C"</formula>
    </cfRule>
    <cfRule type="cellIs" dxfId="1268" priority="158" stopIfTrue="1" operator="equal">
      <formula>"a"</formula>
    </cfRule>
    <cfRule type="cellIs" dxfId="1267" priority="159" stopIfTrue="1" operator="equal">
      <formula>"V"</formula>
    </cfRule>
  </conditionalFormatting>
  <conditionalFormatting sqref="V16:V18">
    <cfRule type="cellIs" dxfId="1266" priority="151" stopIfTrue="1" operator="equal">
      <formula>"C"</formula>
    </cfRule>
    <cfRule type="cellIs" dxfId="1265" priority="152" stopIfTrue="1" operator="equal">
      <formula>"a"</formula>
    </cfRule>
    <cfRule type="cellIs" dxfId="1264" priority="153" stopIfTrue="1" operator="equal">
      <formula>"V"</formula>
    </cfRule>
  </conditionalFormatting>
  <conditionalFormatting sqref="AC20:AC22">
    <cfRule type="cellIs" dxfId="1263" priority="139" stopIfTrue="1" operator="equal">
      <formula>"C"</formula>
    </cfRule>
    <cfRule type="cellIs" dxfId="1262" priority="140" stopIfTrue="1" operator="equal">
      <formula>"a"</formula>
    </cfRule>
    <cfRule type="cellIs" dxfId="1261" priority="141" stopIfTrue="1" operator="equal">
      <formula>"V"</formula>
    </cfRule>
  </conditionalFormatting>
  <conditionalFormatting sqref="AJ9">
    <cfRule type="cellIs" dxfId="1260" priority="127" stopIfTrue="1" operator="equal">
      <formula>"C"</formula>
    </cfRule>
    <cfRule type="cellIs" dxfId="1259" priority="128" stopIfTrue="1" operator="equal">
      <formula>"a"</formula>
    </cfRule>
    <cfRule type="cellIs" dxfId="1258" priority="129" stopIfTrue="1" operator="equal">
      <formula>"V"</formula>
    </cfRule>
  </conditionalFormatting>
  <conditionalFormatting sqref="AJ10">
    <cfRule type="cellIs" dxfId="1257" priority="124" stopIfTrue="1" operator="equal">
      <formula>"C"</formula>
    </cfRule>
    <cfRule type="cellIs" dxfId="1256" priority="125" stopIfTrue="1" operator="equal">
      <formula>"a"</formula>
    </cfRule>
    <cfRule type="cellIs" dxfId="1255" priority="126" stopIfTrue="1" operator="equal">
      <formula>"V"</formula>
    </cfRule>
  </conditionalFormatting>
  <conditionalFormatting sqref="AJ12">
    <cfRule type="cellIs" dxfId="1254" priority="121" stopIfTrue="1" operator="equal">
      <formula>"C"</formula>
    </cfRule>
    <cfRule type="cellIs" dxfId="1253" priority="122" stopIfTrue="1" operator="equal">
      <formula>"a"</formula>
    </cfRule>
    <cfRule type="cellIs" dxfId="1252" priority="123" stopIfTrue="1" operator="equal">
      <formula>"V"</formula>
    </cfRule>
  </conditionalFormatting>
  <conditionalFormatting sqref="AJ13">
    <cfRule type="cellIs" dxfId="1251" priority="118" stopIfTrue="1" operator="equal">
      <formula>"C"</formula>
    </cfRule>
    <cfRule type="cellIs" dxfId="1250" priority="119" stopIfTrue="1" operator="equal">
      <formula>"a"</formula>
    </cfRule>
    <cfRule type="cellIs" dxfId="1249" priority="120" stopIfTrue="1" operator="equal">
      <formula>"V"</formula>
    </cfRule>
  </conditionalFormatting>
  <conditionalFormatting sqref="AJ14">
    <cfRule type="cellIs" dxfId="1248" priority="115" stopIfTrue="1" operator="equal">
      <formula>"C"</formula>
    </cfRule>
    <cfRule type="cellIs" dxfId="1247" priority="116" stopIfTrue="1" operator="equal">
      <formula>"a"</formula>
    </cfRule>
    <cfRule type="cellIs" dxfId="1246" priority="117" stopIfTrue="1" operator="equal">
      <formula>"V"</formula>
    </cfRule>
  </conditionalFormatting>
  <conditionalFormatting sqref="AJ16">
    <cfRule type="cellIs" dxfId="1245" priority="112" stopIfTrue="1" operator="equal">
      <formula>"C"</formula>
    </cfRule>
    <cfRule type="cellIs" dxfId="1244" priority="113" stopIfTrue="1" operator="equal">
      <formula>"a"</formula>
    </cfRule>
    <cfRule type="cellIs" dxfId="1243" priority="114" stopIfTrue="1" operator="equal">
      <formula>"V"</formula>
    </cfRule>
  </conditionalFormatting>
  <conditionalFormatting sqref="AJ17">
    <cfRule type="cellIs" dxfId="1242" priority="109" stopIfTrue="1" operator="equal">
      <formula>"C"</formula>
    </cfRule>
    <cfRule type="cellIs" dxfId="1241" priority="110" stopIfTrue="1" operator="equal">
      <formula>"a"</formula>
    </cfRule>
    <cfRule type="cellIs" dxfId="1240" priority="111" stopIfTrue="1" operator="equal">
      <formula>"V"</formula>
    </cfRule>
  </conditionalFormatting>
  <conditionalFormatting sqref="AJ18">
    <cfRule type="cellIs" dxfId="1239" priority="106" stopIfTrue="1" operator="equal">
      <formula>"C"</formula>
    </cfRule>
    <cfRule type="cellIs" dxfId="1238" priority="107" stopIfTrue="1" operator="equal">
      <formula>"a"</formula>
    </cfRule>
    <cfRule type="cellIs" dxfId="1237" priority="108" stopIfTrue="1" operator="equal">
      <formula>"V"</formula>
    </cfRule>
  </conditionalFormatting>
  <conditionalFormatting sqref="AJ20">
    <cfRule type="cellIs" dxfId="1236" priority="103" stopIfTrue="1" operator="equal">
      <formula>"C"</formula>
    </cfRule>
    <cfRule type="cellIs" dxfId="1235" priority="104" stopIfTrue="1" operator="equal">
      <formula>"a"</formula>
    </cfRule>
    <cfRule type="cellIs" dxfId="1234" priority="105" stopIfTrue="1" operator="equal">
      <formula>"V"</formula>
    </cfRule>
  </conditionalFormatting>
  <conditionalFormatting sqref="AJ21">
    <cfRule type="cellIs" dxfId="1233" priority="100" stopIfTrue="1" operator="equal">
      <formula>"C"</formula>
    </cfRule>
    <cfRule type="cellIs" dxfId="1232" priority="101" stopIfTrue="1" operator="equal">
      <formula>"a"</formula>
    </cfRule>
    <cfRule type="cellIs" dxfId="1231" priority="102" stopIfTrue="1" operator="equal">
      <formula>"V"</formula>
    </cfRule>
  </conditionalFormatting>
  <conditionalFormatting sqref="AJ22">
    <cfRule type="cellIs" dxfId="1230" priority="97" stopIfTrue="1" operator="equal">
      <formula>"C"</formula>
    </cfRule>
    <cfRule type="cellIs" dxfId="1229" priority="98" stopIfTrue="1" operator="equal">
      <formula>"a"</formula>
    </cfRule>
    <cfRule type="cellIs" dxfId="1228" priority="99" stopIfTrue="1" operator="equal">
      <formula>"V"</formula>
    </cfRule>
  </conditionalFormatting>
  <conditionalFormatting sqref="AJ24">
    <cfRule type="cellIs" dxfId="1227" priority="94" stopIfTrue="1" operator="equal">
      <formula>"C"</formula>
    </cfRule>
    <cfRule type="cellIs" dxfId="1226" priority="95" stopIfTrue="1" operator="equal">
      <formula>"a"</formula>
    </cfRule>
    <cfRule type="cellIs" dxfId="1225" priority="96" stopIfTrue="1" operator="equal">
      <formula>"V"</formula>
    </cfRule>
  </conditionalFormatting>
  <conditionalFormatting sqref="AJ25">
    <cfRule type="cellIs" dxfId="1224" priority="91" stopIfTrue="1" operator="equal">
      <formula>"C"</formula>
    </cfRule>
    <cfRule type="cellIs" dxfId="1223" priority="92" stopIfTrue="1" operator="equal">
      <formula>"a"</formula>
    </cfRule>
    <cfRule type="cellIs" dxfId="1222" priority="93" stopIfTrue="1" operator="equal">
      <formula>"V"</formula>
    </cfRule>
  </conditionalFormatting>
  <conditionalFormatting sqref="AJ26">
    <cfRule type="cellIs" dxfId="1221" priority="88" stopIfTrue="1" operator="equal">
      <formula>"C"</formula>
    </cfRule>
    <cfRule type="cellIs" dxfId="1220" priority="89" stopIfTrue="1" operator="equal">
      <formula>"a"</formula>
    </cfRule>
    <cfRule type="cellIs" dxfId="1219" priority="90" stopIfTrue="1" operator="equal">
      <formula>"V"</formula>
    </cfRule>
  </conditionalFormatting>
  <conditionalFormatting sqref="AM7:AP10">
    <cfRule type="cellIs" dxfId="1218" priority="82" stopIfTrue="1" operator="equal">
      <formula>"C"</formula>
    </cfRule>
    <cfRule type="cellIs" dxfId="1217" priority="83" stopIfTrue="1" operator="equal">
      <formula>"a"</formula>
    </cfRule>
    <cfRule type="cellIs" dxfId="1216" priority="84" stopIfTrue="1" operator="equal">
      <formula>"V"</formula>
    </cfRule>
  </conditionalFormatting>
  <conditionalFormatting sqref="AM23:AP23">
    <cfRule type="cellIs" dxfId="1215" priority="79" stopIfTrue="1" operator="equal">
      <formula>"C"</formula>
    </cfRule>
    <cfRule type="cellIs" dxfId="1214" priority="80" stopIfTrue="1" operator="equal">
      <formula>"a"</formula>
    </cfRule>
    <cfRule type="cellIs" dxfId="1213" priority="81" stopIfTrue="1" operator="equal">
      <formula>"V"</formula>
    </cfRule>
  </conditionalFormatting>
  <conditionalFormatting sqref="AM15:AP15">
    <cfRule type="cellIs" dxfId="1212" priority="73" stopIfTrue="1" operator="equal">
      <formula>"C"</formula>
    </cfRule>
    <cfRule type="cellIs" dxfId="1211" priority="74" stopIfTrue="1" operator="equal">
      <formula>"a"</formula>
    </cfRule>
    <cfRule type="cellIs" dxfId="1210" priority="75" stopIfTrue="1" operator="equal">
      <formula>"V"</formula>
    </cfRule>
  </conditionalFormatting>
  <conditionalFormatting sqref="AM19:AP19">
    <cfRule type="cellIs" dxfId="1209" priority="76" stopIfTrue="1" operator="equal">
      <formula>"C"</formula>
    </cfRule>
    <cfRule type="cellIs" dxfId="1208" priority="77" stopIfTrue="1" operator="equal">
      <formula>"a"</formula>
    </cfRule>
    <cfRule type="cellIs" dxfId="1207" priority="78" stopIfTrue="1" operator="equal">
      <formula>"V"</formula>
    </cfRule>
  </conditionalFormatting>
  <conditionalFormatting sqref="AM11:AP11">
    <cfRule type="cellIs" dxfId="1206" priority="70" stopIfTrue="1" operator="equal">
      <formula>"C"</formula>
    </cfRule>
    <cfRule type="cellIs" dxfId="1205" priority="71" stopIfTrue="1" operator="equal">
      <formula>"a"</formula>
    </cfRule>
    <cfRule type="cellIs" dxfId="1204" priority="72" stopIfTrue="1" operator="equal">
      <formula>"V"</formula>
    </cfRule>
  </conditionalFormatting>
  <conditionalFormatting sqref="AM12:AP14">
    <cfRule type="cellIs" dxfId="1203" priority="67" stopIfTrue="1" operator="equal">
      <formula>"C"</formula>
    </cfRule>
    <cfRule type="cellIs" dxfId="1202" priority="68" stopIfTrue="1" operator="equal">
      <formula>"a"</formula>
    </cfRule>
    <cfRule type="cellIs" dxfId="1201" priority="69" stopIfTrue="1" operator="equal">
      <formula>"V"</formula>
    </cfRule>
  </conditionalFormatting>
  <conditionalFormatting sqref="AM24:AP26">
    <cfRule type="cellIs" dxfId="1200" priority="58" stopIfTrue="1" operator="equal">
      <formula>"C"</formula>
    </cfRule>
    <cfRule type="cellIs" dxfId="1199" priority="59" stopIfTrue="1" operator="equal">
      <formula>"a"</formula>
    </cfRule>
    <cfRule type="cellIs" dxfId="1198" priority="60" stopIfTrue="1" operator="equal">
      <formula>"V"</formula>
    </cfRule>
  </conditionalFormatting>
  <conditionalFormatting sqref="AM16:AP18">
    <cfRule type="cellIs" dxfId="1197" priority="64" stopIfTrue="1" operator="equal">
      <formula>"C"</formula>
    </cfRule>
    <cfRule type="cellIs" dxfId="1196" priority="65" stopIfTrue="1" operator="equal">
      <formula>"a"</formula>
    </cfRule>
    <cfRule type="cellIs" dxfId="1195" priority="66" stopIfTrue="1" operator="equal">
      <formula>"V"</formula>
    </cfRule>
  </conditionalFormatting>
  <conditionalFormatting sqref="AM20:AP22">
    <cfRule type="cellIs" dxfId="1194" priority="61" stopIfTrue="1" operator="equal">
      <formula>"C"</formula>
    </cfRule>
    <cfRule type="cellIs" dxfId="1193" priority="62" stopIfTrue="1" operator="equal">
      <formula>"a"</formula>
    </cfRule>
    <cfRule type="cellIs" dxfId="1192" priority="63" stopIfTrue="1" operator="equal">
      <formula>"V"</formula>
    </cfRule>
  </conditionalFormatting>
  <conditionalFormatting sqref="AJ7">
    <cfRule type="cellIs" dxfId="1191" priority="55" stopIfTrue="1" operator="equal">
      <formula>"C"</formula>
    </cfRule>
    <cfRule type="cellIs" dxfId="1190" priority="56" stopIfTrue="1" operator="equal">
      <formula>"a"</formula>
    </cfRule>
    <cfRule type="cellIs" dxfId="1189" priority="57" stopIfTrue="1" operator="equal">
      <formula>"V"</formula>
    </cfRule>
  </conditionalFormatting>
  <conditionalFormatting sqref="AC8">
    <cfRule type="cellIs" dxfId="1188" priority="49" stopIfTrue="1" operator="equal">
      <formula>"C"</formula>
    </cfRule>
    <cfRule type="cellIs" dxfId="1187" priority="50" stopIfTrue="1" operator="equal">
      <formula>"a"</formula>
    </cfRule>
    <cfRule type="cellIs" dxfId="1186" priority="51" stopIfTrue="1" operator="equal">
      <formula>"V"</formula>
    </cfRule>
  </conditionalFormatting>
  <conditionalFormatting sqref="V8">
    <cfRule type="cellIs" dxfId="1185" priority="52" stopIfTrue="1" operator="equal">
      <formula>"C"</formula>
    </cfRule>
    <cfRule type="cellIs" dxfId="1184" priority="53" stopIfTrue="1" operator="equal">
      <formula>"a"</formula>
    </cfRule>
    <cfRule type="cellIs" dxfId="1183" priority="54" stopIfTrue="1" operator="equal">
      <formula>"V"</formula>
    </cfRule>
  </conditionalFormatting>
  <conditionalFormatting sqref="AQ20">
    <cfRule type="cellIs" dxfId="1182" priority="16" stopIfTrue="1" operator="equal">
      <formula>"C"</formula>
    </cfRule>
    <cfRule type="cellIs" dxfId="1181" priority="17" stopIfTrue="1" operator="equal">
      <formula>"a"</formula>
    </cfRule>
    <cfRule type="cellIs" dxfId="1180" priority="18" stopIfTrue="1" operator="equal">
      <formula>"V"</formula>
    </cfRule>
  </conditionalFormatting>
  <conditionalFormatting sqref="AQ16">
    <cfRule type="cellIs" dxfId="1179" priority="25" stopIfTrue="1" operator="equal">
      <formula>"C"</formula>
    </cfRule>
    <cfRule type="cellIs" dxfId="1178" priority="26" stopIfTrue="1" operator="equal">
      <formula>"a"</formula>
    </cfRule>
    <cfRule type="cellIs" dxfId="1177" priority="27" stopIfTrue="1" operator="equal">
      <formula>"V"</formula>
    </cfRule>
  </conditionalFormatting>
  <conditionalFormatting sqref="AQ13">
    <cfRule type="cellIs" dxfId="1176" priority="31" stopIfTrue="1" operator="equal">
      <formula>"C"</formula>
    </cfRule>
    <cfRule type="cellIs" dxfId="1175" priority="32" stopIfTrue="1" operator="equal">
      <formula>"a"</formula>
    </cfRule>
    <cfRule type="cellIs" dxfId="1174" priority="33" stopIfTrue="1" operator="equal">
      <formula>"V"</formula>
    </cfRule>
  </conditionalFormatting>
  <conditionalFormatting sqref="AQ10">
    <cfRule type="cellIs" dxfId="1173" priority="37" stopIfTrue="1" operator="equal">
      <formula>"C"</formula>
    </cfRule>
    <cfRule type="cellIs" dxfId="1172" priority="38" stopIfTrue="1" operator="equal">
      <formula>"a"</formula>
    </cfRule>
    <cfRule type="cellIs" dxfId="1171" priority="39" stopIfTrue="1" operator="equal">
      <formula>"V"</formula>
    </cfRule>
  </conditionalFormatting>
  <conditionalFormatting sqref="AQ8">
    <cfRule type="cellIs" dxfId="1170" priority="43" stopIfTrue="1" operator="equal">
      <formula>"C"</formula>
    </cfRule>
    <cfRule type="cellIs" dxfId="1169" priority="44" stopIfTrue="1" operator="equal">
      <formula>"a"</formula>
    </cfRule>
    <cfRule type="cellIs" dxfId="1168" priority="45" stopIfTrue="1" operator="equal">
      <formula>"V"</formula>
    </cfRule>
  </conditionalFormatting>
  <conditionalFormatting sqref="AQ9">
    <cfRule type="cellIs" dxfId="1167" priority="40" stopIfTrue="1" operator="equal">
      <formula>"C"</formula>
    </cfRule>
    <cfRule type="cellIs" dxfId="1166" priority="41" stopIfTrue="1" operator="equal">
      <formula>"a"</formula>
    </cfRule>
    <cfRule type="cellIs" dxfId="1165" priority="42" stopIfTrue="1" operator="equal">
      <formula>"V"</formula>
    </cfRule>
  </conditionalFormatting>
  <conditionalFormatting sqref="AQ7">
    <cfRule type="cellIs" dxfId="1164" priority="46" stopIfTrue="1" operator="equal">
      <formula>"C"</formula>
    </cfRule>
    <cfRule type="cellIs" dxfId="1163" priority="47" stopIfTrue="1" operator="equal">
      <formula>"a"</formula>
    </cfRule>
    <cfRule type="cellIs" dxfId="1162" priority="48" stopIfTrue="1" operator="equal">
      <formula>"V"</formula>
    </cfRule>
  </conditionalFormatting>
  <conditionalFormatting sqref="AQ12">
    <cfRule type="cellIs" dxfId="1161" priority="34" stopIfTrue="1" operator="equal">
      <formula>"C"</formula>
    </cfRule>
    <cfRule type="cellIs" dxfId="1160" priority="35" stopIfTrue="1" operator="equal">
      <formula>"a"</formula>
    </cfRule>
    <cfRule type="cellIs" dxfId="1159" priority="36" stopIfTrue="1" operator="equal">
      <formula>"V"</formula>
    </cfRule>
  </conditionalFormatting>
  <conditionalFormatting sqref="AQ14">
    <cfRule type="cellIs" dxfId="1158" priority="28" stopIfTrue="1" operator="equal">
      <formula>"C"</formula>
    </cfRule>
    <cfRule type="cellIs" dxfId="1157" priority="29" stopIfTrue="1" operator="equal">
      <formula>"a"</formula>
    </cfRule>
    <cfRule type="cellIs" dxfId="1156" priority="30" stopIfTrue="1" operator="equal">
      <formula>"V"</formula>
    </cfRule>
  </conditionalFormatting>
  <conditionalFormatting sqref="AQ17">
    <cfRule type="cellIs" dxfId="1155" priority="22" stopIfTrue="1" operator="equal">
      <formula>"C"</formula>
    </cfRule>
    <cfRule type="cellIs" dxfId="1154" priority="23" stopIfTrue="1" operator="equal">
      <formula>"a"</formula>
    </cfRule>
    <cfRule type="cellIs" dxfId="1153" priority="24" stopIfTrue="1" operator="equal">
      <formula>"V"</formula>
    </cfRule>
  </conditionalFormatting>
  <conditionalFormatting sqref="AQ18">
    <cfRule type="cellIs" dxfId="1152" priority="19" stopIfTrue="1" operator="equal">
      <formula>"C"</formula>
    </cfRule>
    <cfRule type="cellIs" dxfId="1151" priority="20" stopIfTrue="1" operator="equal">
      <formula>"a"</formula>
    </cfRule>
    <cfRule type="cellIs" dxfId="1150" priority="21" stopIfTrue="1" operator="equal">
      <formula>"V"</formula>
    </cfRule>
  </conditionalFormatting>
  <conditionalFormatting sqref="AQ21">
    <cfRule type="cellIs" dxfId="1149" priority="13" stopIfTrue="1" operator="equal">
      <formula>"C"</formula>
    </cfRule>
    <cfRule type="cellIs" dxfId="1148" priority="14" stopIfTrue="1" operator="equal">
      <formula>"a"</formula>
    </cfRule>
    <cfRule type="cellIs" dxfId="1147" priority="15" stopIfTrue="1" operator="equal">
      <formula>"V"</formula>
    </cfRule>
  </conditionalFormatting>
  <conditionalFormatting sqref="AQ22">
    <cfRule type="cellIs" dxfId="1146" priority="10" stopIfTrue="1" operator="equal">
      <formula>"C"</formula>
    </cfRule>
    <cfRule type="cellIs" dxfId="1145" priority="11" stopIfTrue="1" operator="equal">
      <formula>"a"</formula>
    </cfRule>
    <cfRule type="cellIs" dxfId="1144" priority="12" stopIfTrue="1" operator="equal">
      <formula>"V"</formula>
    </cfRule>
  </conditionalFormatting>
  <conditionalFormatting sqref="AQ24">
    <cfRule type="cellIs" dxfId="1143" priority="7" stopIfTrue="1" operator="equal">
      <formula>"C"</formula>
    </cfRule>
    <cfRule type="cellIs" dxfId="1142" priority="8" stopIfTrue="1" operator="equal">
      <formula>"a"</formula>
    </cfRule>
    <cfRule type="cellIs" dxfId="1141" priority="9" stopIfTrue="1" operator="equal">
      <formula>"V"</formula>
    </cfRule>
  </conditionalFormatting>
  <conditionalFormatting sqref="AQ25">
    <cfRule type="cellIs" dxfId="1140" priority="4" stopIfTrue="1" operator="equal">
      <formula>"C"</formula>
    </cfRule>
    <cfRule type="cellIs" dxfId="1139" priority="5" stopIfTrue="1" operator="equal">
      <formula>"a"</formula>
    </cfRule>
    <cfRule type="cellIs" dxfId="1138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37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R29" sqref="R29:T30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3" width="4.140625" style="12" customWidth="1"/>
    <col min="44" max="49" width="3.28515625" style="12" hidden="1" customWidth="1"/>
    <col min="50" max="50" width="0" style="10" hidden="1" customWidth="1"/>
    <col min="51" max="51" width="14.85546875" style="10" bestFit="1" customWidth="1"/>
    <col min="52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82"/>
      <c r="R1" s="81"/>
      <c r="S1" s="81"/>
      <c r="T1" s="81"/>
      <c r="U1" s="60"/>
      <c r="V1" s="59"/>
      <c r="W1" s="59"/>
      <c r="Y1" s="317">
        <f>VLOOKUP($BE$1,débmois,2,FALSE)</f>
        <v>42552</v>
      </c>
      <c r="Z1" s="317"/>
      <c r="AA1" s="317"/>
      <c r="AB1" s="317"/>
      <c r="AC1" s="317"/>
      <c r="AD1" s="317"/>
      <c r="AE1" s="317"/>
      <c r="AF1" s="318">
        <f>+Y1</f>
        <v>42552</v>
      </c>
      <c r="AG1" s="318"/>
      <c r="AH1" s="318"/>
      <c r="AI1" s="318"/>
      <c r="AJ1" s="60"/>
      <c r="AK1" s="60"/>
      <c r="AL1" s="54"/>
      <c r="AS1" s="74"/>
      <c r="AT1" s="54"/>
      <c r="AU1" s="54"/>
      <c r="AV1" s="54"/>
      <c r="AW1" s="54"/>
      <c r="AX1" s="54"/>
      <c r="AY1" s="54"/>
      <c r="AZ1" s="54"/>
      <c r="BA1" s="54"/>
      <c r="BB1" s="55"/>
      <c r="BD1" s="56"/>
      <c r="BE1" s="57">
        <v>7</v>
      </c>
      <c r="BF1" s="56"/>
      <c r="BG1" s="56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42551</v>
      </c>
      <c r="I4" s="280"/>
      <c r="J4" s="280"/>
      <c r="K4" s="280"/>
      <c r="L4" s="280"/>
      <c r="M4" s="281">
        <f>+Y1</f>
        <v>42552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42584</v>
      </c>
      <c r="AT4" s="280"/>
      <c r="AU4" s="280"/>
      <c r="AV4" s="280"/>
      <c r="AW4" s="280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42547</v>
      </c>
      <c r="I5" s="35">
        <f>+J5-1</f>
        <v>42548</v>
      </c>
      <c r="J5" s="35">
        <f>+K5-1</f>
        <v>42549</v>
      </c>
      <c r="K5" s="35">
        <f>+L5-1</f>
        <v>42550</v>
      </c>
      <c r="L5" s="35">
        <f>+M5-1</f>
        <v>42551</v>
      </c>
      <c r="M5" s="35">
        <f>+$Y$1</f>
        <v>42552</v>
      </c>
      <c r="N5" s="35">
        <f t="shared" ref="N5:U5" si="0">+M5+1</f>
        <v>42553</v>
      </c>
      <c r="O5" s="35">
        <f t="shared" si="0"/>
        <v>42554</v>
      </c>
      <c r="P5" s="35">
        <f t="shared" si="0"/>
        <v>42555</v>
      </c>
      <c r="Q5" s="35">
        <f t="shared" si="0"/>
        <v>42556</v>
      </c>
      <c r="R5" s="35">
        <f t="shared" si="0"/>
        <v>42557</v>
      </c>
      <c r="S5" s="35">
        <f t="shared" si="0"/>
        <v>42558</v>
      </c>
      <c r="T5" s="35">
        <f t="shared" si="0"/>
        <v>42559</v>
      </c>
      <c r="U5" s="35">
        <f t="shared" si="0"/>
        <v>42560</v>
      </c>
      <c r="V5" s="35">
        <f>+U5+1</f>
        <v>42561</v>
      </c>
      <c r="W5" s="35">
        <f>+V5+1</f>
        <v>42562</v>
      </c>
      <c r="X5" s="35">
        <f t="shared" ref="X5:AW5" si="1">+W5+1</f>
        <v>42563</v>
      </c>
      <c r="Y5" s="35">
        <f t="shared" si="1"/>
        <v>42564</v>
      </c>
      <c r="Z5" s="35">
        <f t="shared" si="1"/>
        <v>42565</v>
      </c>
      <c r="AA5" s="35">
        <f t="shared" si="1"/>
        <v>42566</v>
      </c>
      <c r="AB5" s="35">
        <f t="shared" si="1"/>
        <v>42567</v>
      </c>
      <c r="AC5" s="35">
        <f t="shared" si="1"/>
        <v>42568</v>
      </c>
      <c r="AD5" s="35">
        <f t="shared" si="1"/>
        <v>42569</v>
      </c>
      <c r="AE5" s="35">
        <f t="shared" si="1"/>
        <v>42570</v>
      </c>
      <c r="AF5" s="35">
        <f t="shared" si="1"/>
        <v>42571</v>
      </c>
      <c r="AG5" s="35">
        <f t="shared" si="1"/>
        <v>42572</v>
      </c>
      <c r="AH5" s="35">
        <f t="shared" si="1"/>
        <v>42573</v>
      </c>
      <c r="AI5" s="35">
        <f t="shared" si="1"/>
        <v>42574</v>
      </c>
      <c r="AJ5" s="35">
        <f t="shared" si="1"/>
        <v>42575</v>
      </c>
      <c r="AK5" s="35">
        <f t="shared" si="1"/>
        <v>42576</v>
      </c>
      <c r="AL5" s="35">
        <f t="shared" si="1"/>
        <v>42577</v>
      </c>
      <c r="AM5" s="35">
        <f t="shared" si="1"/>
        <v>42578</v>
      </c>
      <c r="AN5" s="35">
        <f t="shared" si="1"/>
        <v>42579</v>
      </c>
      <c r="AO5" s="35">
        <f t="shared" si="1"/>
        <v>42580</v>
      </c>
      <c r="AP5" s="35">
        <f t="shared" si="1"/>
        <v>42581</v>
      </c>
      <c r="AQ5" s="35">
        <f t="shared" si="1"/>
        <v>42582</v>
      </c>
      <c r="AR5" s="35">
        <f t="shared" si="1"/>
        <v>42583</v>
      </c>
      <c r="AS5" s="35">
        <f t="shared" si="1"/>
        <v>42584</v>
      </c>
      <c r="AT5" s="35">
        <f t="shared" si="1"/>
        <v>42585</v>
      </c>
      <c r="AU5" s="35">
        <f t="shared" si="1"/>
        <v>42586</v>
      </c>
      <c r="AV5" s="35">
        <f t="shared" si="1"/>
        <v>42587</v>
      </c>
      <c r="AW5" s="35">
        <f t="shared" si="1"/>
        <v>42588</v>
      </c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47" t="str">
        <f t="shared" ref="H6:AW6" si="2">VLOOKUP(H5,dates,2,FALSE)</f>
        <v>d</v>
      </c>
      <c r="I6" s="47" t="str">
        <f t="shared" si="2"/>
        <v>l</v>
      </c>
      <c r="J6" s="47" t="str">
        <f t="shared" si="2"/>
        <v>m</v>
      </c>
      <c r="K6" s="47" t="str">
        <f t="shared" si="2"/>
        <v>m</v>
      </c>
      <c r="L6" s="47" t="str">
        <f t="shared" si="2"/>
        <v>j</v>
      </c>
      <c r="M6" s="47" t="str">
        <f t="shared" si="2"/>
        <v>v</v>
      </c>
      <c r="N6" s="47" t="str">
        <f t="shared" si="2"/>
        <v>s</v>
      </c>
      <c r="O6" s="72" t="str">
        <f t="shared" si="2"/>
        <v>d</v>
      </c>
      <c r="P6" s="47" t="str">
        <f t="shared" si="2"/>
        <v>l</v>
      </c>
      <c r="Q6" s="47" t="str">
        <f t="shared" si="2"/>
        <v>m</v>
      </c>
      <c r="R6" s="47" t="str">
        <f t="shared" si="2"/>
        <v>m</v>
      </c>
      <c r="S6" s="47" t="str">
        <f t="shared" si="2"/>
        <v>j</v>
      </c>
      <c r="T6" s="47" t="str">
        <f t="shared" si="2"/>
        <v>v</v>
      </c>
      <c r="U6" s="47" t="str">
        <f t="shared" si="2"/>
        <v>s</v>
      </c>
      <c r="V6" s="47" t="str">
        <f t="shared" si="2"/>
        <v>d</v>
      </c>
      <c r="W6" s="47" t="str">
        <f t="shared" si="2"/>
        <v>l</v>
      </c>
      <c r="X6" s="47" t="str">
        <f t="shared" si="2"/>
        <v>m</v>
      </c>
      <c r="Y6" s="47" t="str">
        <f t="shared" si="2"/>
        <v>m</v>
      </c>
      <c r="Z6" s="47" t="str">
        <f t="shared" si="2"/>
        <v>j</v>
      </c>
      <c r="AA6" s="47" t="str">
        <f t="shared" si="2"/>
        <v>v</v>
      </c>
      <c r="AB6" s="47" t="str">
        <f t="shared" si="2"/>
        <v>s</v>
      </c>
      <c r="AC6" s="47" t="str">
        <f t="shared" si="2"/>
        <v>d</v>
      </c>
      <c r="AD6" s="47" t="str">
        <f t="shared" si="2"/>
        <v>l</v>
      </c>
      <c r="AE6" s="47" t="str">
        <f t="shared" si="2"/>
        <v>m</v>
      </c>
      <c r="AF6" s="47" t="str">
        <f t="shared" si="2"/>
        <v>m</v>
      </c>
      <c r="AG6" s="47" t="str">
        <f t="shared" si="2"/>
        <v>j</v>
      </c>
      <c r="AH6" s="47" t="str">
        <f t="shared" si="2"/>
        <v>v</v>
      </c>
      <c r="AI6" s="47" t="str">
        <f t="shared" si="2"/>
        <v>s</v>
      </c>
      <c r="AJ6" s="47" t="str">
        <f t="shared" si="2"/>
        <v>d</v>
      </c>
      <c r="AK6" s="47" t="str">
        <f t="shared" si="2"/>
        <v>l</v>
      </c>
      <c r="AL6" s="47" t="str">
        <f t="shared" si="2"/>
        <v>m</v>
      </c>
      <c r="AM6" s="47" t="str">
        <f t="shared" si="2"/>
        <v>m</v>
      </c>
      <c r="AN6" s="47" t="str">
        <f t="shared" si="2"/>
        <v>j</v>
      </c>
      <c r="AO6" s="47" t="str">
        <f t="shared" si="2"/>
        <v>v</v>
      </c>
      <c r="AP6" s="47" t="str">
        <f t="shared" si="2"/>
        <v>s</v>
      </c>
      <c r="AQ6" s="47" t="str">
        <f t="shared" si="2"/>
        <v>d</v>
      </c>
      <c r="AR6" s="47" t="str">
        <f t="shared" si="2"/>
        <v>f</v>
      </c>
      <c r="AS6" s="47" t="str">
        <f t="shared" si="2"/>
        <v>m</v>
      </c>
      <c r="AT6" s="47" t="str">
        <f t="shared" si="2"/>
        <v>m</v>
      </c>
      <c r="AU6" s="47" t="str">
        <f t="shared" si="2"/>
        <v>j</v>
      </c>
      <c r="AV6" s="47" t="str">
        <f t="shared" si="2"/>
        <v>v</v>
      </c>
      <c r="AW6" s="47" t="str">
        <f t="shared" si="2"/>
        <v>s</v>
      </c>
    </row>
    <row r="7" spans="1:63" s="159" customFormat="1" ht="15.75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  <c r="AX7" s="247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</row>
    <row r="8" spans="1:63" s="159" customFormat="1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</row>
    <row r="9" spans="1:63" s="159" customFormat="1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</row>
    <row r="10" spans="1:63" s="159" customFormat="1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s="159" customFormat="1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  <c r="AX12" s="247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</row>
    <row r="13" spans="1:63" s="159" customFormat="1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</row>
    <row r="14" spans="1:63" s="159" customFormat="1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s="159" customFormat="1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  <c r="AX16" s="247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</row>
    <row r="17" spans="1:63" s="159" customFormat="1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</row>
    <row r="18" spans="1:63" s="159" customFormat="1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s="159" customFormat="1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</row>
    <row r="21" spans="1:63" s="159" customFormat="1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</row>
    <row r="22" spans="1:63" s="159" customFormat="1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s="159" customFormat="1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</row>
    <row r="25" spans="1:63" s="159" customFormat="1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</row>
    <row r="26" spans="1:63" s="159" customFormat="1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</row>
    <row r="27" spans="1:63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3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AQ26">
    <cfRule type="cellIs" dxfId="1137" priority="1" stopIfTrue="1" operator="equal">
      <formula>"C"</formula>
    </cfRule>
    <cfRule type="cellIs" dxfId="1136" priority="2" stopIfTrue="1" operator="equal">
      <formula>"a"</formula>
    </cfRule>
    <cfRule type="cellIs" dxfId="1135" priority="3" stopIfTrue="1" operator="equal">
      <formula>"V"</formula>
    </cfRule>
  </conditionalFormatting>
  <conditionalFormatting sqref="H6:AW6">
    <cfRule type="expression" dxfId="1134" priority="215" stopIfTrue="1">
      <formula>IF(OR(H$6="S",H$6="d",H$6="f"),TRUE,"")</formula>
    </cfRule>
  </conditionalFormatting>
  <conditionalFormatting sqref="H5:AW5">
    <cfRule type="cellIs" dxfId="1133" priority="216" stopIfTrue="1" operator="equal">
      <formula>$Y$1</formula>
    </cfRule>
  </conditionalFormatting>
  <conditionalFormatting sqref="H7:O11 H23:O23 H15:O15 H19:O19 H12:N14 H24:N26 H16:N18 H20:N22">
    <cfRule type="cellIs" dxfId="1132" priority="208" stopIfTrue="1" operator="equal">
      <formula>"C"</formula>
    </cfRule>
    <cfRule type="cellIs" dxfId="1131" priority="209" stopIfTrue="1" operator="equal">
      <formula>"a"</formula>
    </cfRule>
    <cfRule type="cellIs" dxfId="1130" priority="210" stopIfTrue="1" operator="equal">
      <formula>"V"</formula>
    </cfRule>
  </conditionalFormatting>
  <conditionalFormatting sqref="AR27:AW28 AK27:AP28 W27:AA28 AD27:AH28 H27:T28">
    <cfRule type="cellIs" dxfId="1129" priority="85" stopIfTrue="1" operator="equal">
      <formula>"C"</formula>
    </cfRule>
    <cfRule type="cellIs" dxfId="1128" priority="86" stopIfTrue="1" operator="equal">
      <formula>"a"</formula>
    </cfRule>
    <cfRule type="cellIs" dxfId="1127" priority="87" stopIfTrue="1" operator="equal">
      <formula>"V"</formula>
    </cfRule>
  </conditionalFormatting>
  <conditionalFormatting sqref="AF8:AJ8 R7:U10 Y7:AB10 AF7:AI7 AF9:AI10">
    <cfRule type="cellIs" dxfId="1126" priority="204" stopIfTrue="1" operator="equal">
      <formula>"C"</formula>
    </cfRule>
    <cfRule type="cellIs" dxfId="1125" priority="205" stopIfTrue="1" operator="equal">
      <formula>"a"</formula>
    </cfRule>
    <cfRule type="cellIs" dxfId="1124" priority="206" stopIfTrue="1" operator="equal">
      <formula>"V"</formula>
    </cfRule>
  </conditionalFormatting>
  <conditionalFormatting sqref="G7:G10 G27:G28">
    <cfRule type="cellIs" dxfId="1123" priority="207" stopIfTrue="1" operator="equal">
      <formula>0</formula>
    </cfRule>
  </conditionalFormatting>
  <conditionalFormatting sqref="R23:V23 Y23:AC23 AF23:AJ23 AQ23:AR23">
    <cfRule type="cellIs" dxfId="1122" priority="200" stopIfTrue="1" operator="equal">
      <formula>"C"</formula>
    </cfRule>
    <cfRule type="cellIs" dxfId="1121" priority="201" stopIfTrue="1" operator="equal">
      <formula>"a"</formula>
    </cfRule>
    <cfRule type="cellIs" dxfId="1120" priority="202" stopIfTrue="1" operator="equal">
      <formula>"V"</formula>
    </cfRule>
  </conditionalFormatting>
  <conditionalFormatting sqref="G23">
    <cfRule type="cellIs" dxfId="1119" priority="203" stopIfTrue="1" operator="equal">
      <formula>0</formula>
    </cfRule>
  </conditionalFormatting>
  <conditionalFormatting sqref="R15:V15 Y15:AC15 AF15:AJ15 AQ15:AR15">
    <cfRule type="cellIs" dxfId="1118" priority="192" stopIfTrue="1" operator="equal">
      <formula>"C"</formula>
    </cfRule>
    <cfRule type="cellIs" dxfId="1117" priority="193" stopIfTrue="1" operator="equal">
      <formula>"a"</formula>
    </cfRule>
    <cfRule type="cellIs" dxfId="1116" priority="194" stopIfTrue="1" operator="equal">
      <formula>"V"</formula>
    </cfRule>
  </conditionalFormatting>
  <conditionalFormatting sqref="G15">
    <cfRule type="cellIs" dxfId="1115" priority="195" stopIfTrue="1" operator="equal">
      <formula>0</formula>
    </cfRule>
  </conditionalFormatting>
  <conditionalFormatting sqref="R19:V19 Y19:AC19 AF19:AJ19 AQ19:AR19">
    <cfRule type="cellIs" dxfId="1114" priority="196" stopIfTrue="1" operator="equal">
      <formula>"C"</formula>
    </cfRule>
    <cfRule type="cellIs" dxfId="1113" priority="197" stopIfTrue="1" operator="equal">
      <formula>"a"</formula>
    </cfRule>
    <cfRule type="cellIs" dxfId="1112" priority="198" stopIfTrue="1" operator="equal">
      <formula>"V"</formula>
    </cfRule>
  </conditionalFormatting>
  <conditionalFormatting sqref="G19">
    <cfRule type="cellIs" dxfId="1111" priority="199" stopIfTrue="1" operator="equal">
      <formula>0</formula>
    </cfRule>
  </conditionalFormatting>
  <conditionalFormatting sqref="R11:V11 Y11:AC11 AF11:AJ11 AQ11:AR11">
    <cfRule type="cellIs" dxfId="1110" priority="188" stopIfTrue="1" operator="equal">
      <formula>"C"</formula>
    </cfRule>
    <cfRule type="cellIs" dxfId="1109" priority="189" stopIfTrue="1" operator="equal">
      <formula>"a"</formula>
    </cfRule>
    <cfRule type="cellIs" dxfId="1108" priority="190" stopIfTrue="1" operator="equal">
      <formula>"V"</formula>
    </cfRule>
  </conditionalFormatting>
  <conditionalFormatting sqref="G11">
    <cfRule type="cellIs" dxfId="1107" priority="191" stopIfTrue="1" operator="equal">
      <formula>0</formula>
    </cfRule>
  </conditionalFormatting>
  <conditionalFormatting sqref="O16:O18">
    <cfRule type="cellIs" dxfId="1106" priority="154" stopIfTrue="1" operator="equal">
      <formula>"C"</formula>
    </cfRule>
    <cfRule type="cellIs" dxfId="1105" priority="155" stopIfTrue="1" operator="equal">
      <formula>"a"</formula>
    </cfRule>
    <cfRule type="cellIs" dxfId="1104" priority="156" stopIfTrue="1" operator="equal">
      <formula>"V"</formula>
    </cfRule>
  </conditionalFormatting>
  <conditionalFormatting sqref="AC16:AC18">
    <cfRule type="cellIs" dxfId="1103" priority="148" stopIfTrue="1" operator="equal">
      <formula>"C"</formula>
    </cfRule>
    <cfRule type="cellIs" dxfId="1102" priority="149" stopIfTrue="1" operator="equal">
      <formula>"a"</formula>
    </cfRule>
    <cfRule type="cellIs" dxfId="1101" priority="150" stopIfTrue="1" operator="equal">
      <formula>"V"</formula>
    </cfRule>
  </conditionalFormatting>
  <conditionalFormatting sqref="O20:O22">
    <cfRule type="cellIs" dxfId="1100" priority="145" stopIfTrue="1" operator="equal">
      <formula>"C"</formula>
    </cfRule>
    <cfRule type="cellIs" dxfId="1099" priority="146" stopIfTrue="1" operator="equal">
      <formula>"a"</formula>
    </cfRule>
    <cfRule type="cellIs" dxfId="1098" priority="147" stopIfTrue="1" operator="equal">
      <formula>"V"</formula>
    </cfRule>
  </conditionalFormatting>
  <conditionalFormatting sqref="V20:V22">
    <cfRule type="cellIs" dxfId="1097" priority="142" stopIfTrue="1" operator="equal">
      <formula>"C"</formula>
    </cfRule>
    <cfRule type="cellIs" dxfId="1096" priority="143" stopIfTrue="1" operator="equal">
      <formula>"a"</formula>
    </cfRule>
    <cfRule type="cellIs" dxfId="1095" priority="144" stopIfTrue="1" operator="equal">
      <formula>"V"</formula>
    </cfRule>
  </conditionalFormatting>
  <conditionalFormatting sqref="R12:U14 Y12:AB14 AF12:AI14">
    <cfRule type="cellIs" dxfId="1094" priority="184" stopIfTrue="1" operator="equal">
      <formula>"C"</formula>
    </cfRule>
    <cfRule type="cellIs" dxfId="1093" priority="185" stopIfTrue="1" operator="equal">
      <formula>"a"</formula>
    </cfRule>
    <cfRule type="cellIs" dxfId="1092" priority="186" stopIfTrue="1" operator="equal">
      <formula>"V"</formula>
    </cfRule>
  </conditionalFormatting>
  <conditionalFormatting sqref="G12:G14">
    <cfRule type="cellIs" dxfId="1091" priority="187" stopIfTrue="1" operator="equal">
      <formula>0</formula>
    </cfRule>
  </conditionalFormatting>
  <conditionalFormatting sqref="R24:U26 Y24:AB26 AF24:AI26">
    <cfRule type="cellIs" dxfId="1090" priority="172" stopIfTrue="1" operator="equal">
      <formula>"C"</formula>
    </cfRule>
    <cfRule type="cellIs" dxfId="1089" priority="173" stopIfTrue="1" operator="equal">
      <formula>"a"</formula>
    </cfRule>
    <cfRule type="cellIs" dxfId="1088" priority="174" stopIfTrue="1" operator="equal">
      <formula>"V"</formula>
    </cfRule>
  </conditionalFormatting>
  <conditionalFormatting sqref="R16:U18 Y16:AB18 AF16:AI18">
    <cfRule type="cellIs" dxfId="1087" priority="180" stopIfTrue="1" operator="equal">
      <formula>"C"</formula>
    </cfRule>
    <cfRule type="cellIs" dxfId="1086" priority="181" stopIfTrue="1" operator="equal">
      <formula>"a"</formula>
    </cfRule>
    <cfRule type="cellIs" dxfId="1085" priority="182" stopIfTrue="1" operator="equal">
      <formula>"V"</formula>
    </cfRule>
  </conditionalFormatting>
  <conditionalFormatting sqref="G16:G18">
    <cfRule type="cellIs" dxfId="1084" priority="183" stopIfTrue="1" operator="equal">
      <formula>0</formula>
    </cfRule>
  </conditionalFormatting>
  <conditionalFormatting sqref="O24:O26">
    <cfRule type="cellIs" dxfId="1083" priority="136" stopIfTrue="1" operator="equal">
      <formula>"C"</formula>
    </cfRule>
    <cfRule type="cellIs" dxfId="1082" priority="137" stopIfTrue="1" operator="equal">
      <formula>"a"</formula>
    </cfRule>
    <cfRule type="cellIs" dxfId="1081" priority="138" stopIfTrue="1" operator="equal">
      <formula>"V"</formula>
    </cfRule>
  </conditionalFormatting>
  <conditionalFormatting sqref="V24:V26">
    <cfRule type="cellIs" dxfId="1080" priority="133" stopIfTrue="1" operator="equal">
      <formula>"C"</formula>
    </cfRule>
    <cfRule type="cellIs" dxfId="1079" priority="134" stopIfTrue="1" operator="equal">
      <formula>"a"</formula>
    </cfRule>
    <cfRule type="cellIs" dxfId="1078" priority="135" stopIfTrue="1" operator="equal">
      <formula>"V"</formula>
    </cfRule>
  </conditionalFormatting>
  <conditionalFormatting sqref="AC24:AC26">
    <cfRule type="cellIs" dxfId="1077" priority="130" stopIfTrue="1" operator="equal">
      <formula>"C"</formula>
    </cfRule>
    <cfRule type="cellIs" dxfId="1076" priority="131" stopIfTrue="1" operator="equal">
      <formula>"a"</formula>
    </cfRule>
    <cfRule type="cellIs" dxfId="1075" priority="132" stopIfTrue="1" operator="equal">
      <formula>"V"</formula>
    </cfRule>
  </conditionalFormatting>
  <conditionalFormatting sqref="R20:U22 Y20:AB22 AF20:AI22">
    <cfRule type="cellIs" dxfId="1074" priority="176" stopIfTrue="1" operator="equal">
      <formula>"C"</formula>
    </cfRule>
    <cfRule type="cellIs" dxfId="1073" priority="177" stopIfTrue="1" operator="equal">
      <formula>"a"</formula>
    </cfRule>
    <cfRule type="cellIs" dxfId="1072" priority="178" stopIfTrue="1" operator="equal">
      <formula>"V"</formula>
    </cfRule>
  </conditionalFormatting>
  <conditionalFormatting sqref="G20:G22">
    <cfRule type="cellIs" dxfId="1071" priority="179" stopIfTrue="1" operator="equal">
      <formula>0</formula>
    </cfRule>
  </conditionalFormatting>
  <conditionalFormatting sqref="G24:G26">
    <cfRule type="cellIs" dxfId="1070" priority="175" stopIfTrue="1" operator="equal">
      <formula>0</formula>
    </cfRule>
  </conditionalFormatting>
  <conditionalFormatting sqref="V12:V14">
    <cfRule type="cellIs" dxfId="1069" priority="160" stopIfTrue="1" operator="equal">
      <formula>"C"</formula>
    </cfRule>
    <cfRule type="cellIs" dxfId="1068" priority="161" stopIfTrue="1" operator="equal">
      <formula>"a"</formula>
    </cfRule>
    <cfRule type="cellIs" dxfId="1067" priority="162" stopIfTrue="1" operator="equal">
      <formula>"V"</formula>
    </cfRule>
  </conditionalFormatting>
  <conditionalFormatting sqref="V7 V9:V10">
    <cfRule type="cellIs" dxfId="1066" priority="169" stopIfTrue="1" operator="equal">
      <formula>"C"</formula>
    </cfRule>
    <cfRule type="cellIs" dxfId="1065" priority="170" stopIfTrue="1" operator="equal">
      <formula>"a"</formula>
    </cfRule>
    <cfRule type="cellIs" dxfId="1064" priority="171" stopIfTrue="1" operator="equal">
      <formula>"V"</formula>
    </cfRule>
  </conditionalFormatting>
  <conditionalFormatting sqref="AC7 AC9:AC10">
    <cfRule type="cellIs" dxfId="1063" priority="166" stopIfTrue="1" operator="equal">
      <formula>"C"</formula>
    </cfRule>
    <cfRule type="cellIs" dxfId="1062" priority="167" stopIfTrue="1" operator="equal">
      <formula>"a"</formula>
    </cfRule>
    <cfRule type="cellIs" dxfId="1061" priority="168" stopIfTrue="1" operator="equal">
      <formula>"V"</formula>
    </cfRule>
  </conditionalFormatting>
  <conditionalFormatting sqref="O12:O14">
    <cfRule type="cellIs" dxfId="1060" priority="163" stopIfTrue="1" operator="equal">
      <formula>"C"</formula>
    </cfRule>
    <cfRule type="cellIs" dxfId="1059" priority="164" stopIfTrue="1" operator="equal">
      <formula>"a"</formula>
    </cfRule>
    <cfRule type="cellIs" dxfId="1058" priority="165" stopIfTrue="1" operator="equal">
      <formula>"V"</formula>
    </cfRule>
  </conditionalFormatting>
  <conditionalFormatting sqref="AC12:AC14">
    <cfRule type="cellIs" dxfId="1057" priority="157" stopIfTrue="1" operator="equal">
      <formula>"C"</formula>
    </cfRule>
    <cfRule type="cellIs" dxfId="1056" priority="158" stopIfTrue="1" operator="equal">
      <formula>"a"</formula>
    </cfRule>
    <cfRule type="cellIs" dxfId="1055" priority="159" stopIfTrue="1" operator="equal">
      <formula>"V"</formula>
    </cfRule>
  </conditionalFormatting>
  <conditionalFormatting sqref="V16:V18">
    <cfRule type="cellIs" dxfId="1054" priority="151" stopIfTrue="1" operator="equal">
      <formula>"C"</formula>
    </cfRule>
    <cfRule type="cellIs" dxfId="1053" priority="152" stopIfTrue="1" operator="equal">
      <formula>"a"</formula>
    </cfRule>
    <cfRule type="cellIs" dxfId="1052" priority="153" stopIfTrue="1" operator="equal">
      <formula>"V"</formula>
    </cfRule>
  </conditionalFormatting>
  <conditionalFormatting sqref="AC20:AC22">
    <cfRule type="cellIs" dxfId="1051" priority="139" stopIfTrue="1" operator="equal">
      <formula>"C"</formula>
    </cfRule>
    <cfRule type="cellIs" dxfId="1050" priority="140" stopIfTrue="1" operator="equal">
      <formula>"a"</formula>
    </cfRule>
    <cfRule type="cellIs" dxfId="1049" priority="141" stopIfTrue="1" operator="equal">
      <formula>"V"</formula>
    </cfRule>
  </conditionalFormatting>
  <conditionalFormatting sqref="AJ9">
    <cfRule type="cellIs" dxfId="1048" priority="127" stopIfTrue="1" operator="equal">
      <formula>"C"</formula>
    </cfRule>
    <cfRule type="cellIs" dxfId="1047" priority="128" stopIfTrue="1" operator="equal">
      <formula>"a"</formula>
    </cfRule>
    <cfRule type="cellIs" dxfId="1046" priority="129" stopIfTrue="1" operator="equal">
      <formula>"V"</formula>
    </cfRule>
  </conditionalFormatting>
  <conditionalFormatting sqref="AJ10">
    <cfRule type="cellIs" dxfId="1045" priority="124" stopIfTrue="1" operator="equal">
      <formula>"C"</formula>
    </cfRule>
    <cfRule type="cellIs" dxfId="1044" priority="125" stopIfTrue="1" operator="equal">
      <formula>"a"</formula>
    </cfRule>
    <cfRule type="cellIs" dxfId="1043" priority="126" stopIfTrue="1" operator="equal">
      <formula>"V"</formula>
    </cfRule>
  </conditionalFormatting>
  <conditionalFormatting sqref="AJ12">
    <cfRule type="cellIs" dxfId="1042" priority="121" stopIfTrue="1" operator="equal">
      <formula>"C"</formula>
    </cfRule>
    <cfRule type="cellIs" dxfId="1041" priority="122" stopIfTrue="1" operator="equal">
      <formula>"a"</formula>
    </cfRule>
    <cfRule type="cellIs" dxfId="1040" priority="123" stopIfTrue="1" operator="equal">
      <formula>"V"</formula>
    </cfRule>
  </conditionalFormatting>
  <conditionalFormatting sqref="AJ13">
    <cfRule type="cellIs" dxfId="1039" priority="118" stopIfTrue="1" operator="equal">
      <formula>"C"</formula>
    </cfRule>
    <cfRule type="cellIs" dxfId="1038" priority="119" stopIfTrue="1" operator="equal">
      <formula>"a"</formula>
    </cfRule>
    <cfRule type="cellIs" dxfId="1037" priority="120" stopIfTrue="1" operator="equal">
      <formula>"V"</formula>
    </cfRule>
  </conditionalFormatting>
  <conditionalFormatting sqref="AJ14">
    <cfRule type="cellIs" dxfId="1036" priority="115" stopIfTrue="1" operator="equal">
      <formula>"C"</formula>
    </cfRule>
    <cfRule type="cellIs" dxfId="1035" priority="116" stopIfTrue="1" operator="equal">
      <formula>"a"</formula>
    </cfRule>
    <cfRule type="cellIs" dxfId="1034" priority="117" stopIfTrue="1" operator="equal">
      <formula>"V"</formula>
    </cfRule>
  </conditionalFormatting>
  <conditionalFormatting sqref="AJ16">
    <cfRule type="cellIs" dxfId="1033" priority="112" stopIfTrue="1" operator="equal">
      <formula>"C"</formula>
    </cfRule>
    <cfRule type="cellIs" dxfId="1032" priority="113" stopIfTrue="1" operator="equal">
      <formula>"a"</formula>
    </cfRule>
    <cfRule type="cellIs" dxfId="1031" priority="114" stopIfTrue="1" operator="equal">
      <formula>"V"</formula>
    </cfRule>
  </conditionalFormatting>
  <conditionalFormatting sqref="AJ17">
    <cfRule type="cellIs" dxfId="1030" priority="109" stopIfTrue="1" operator="equal">
      <formula>"C"</formula>
    </cfRule>
    <cfRule type="cellIs" dxfId="1029" priority="110" stopIfTrue="1" operator="equal">
      <formula>"a"</formula>
    </cfRule>
    <cfRule type="cellIs" dxfId="1028" priority="111" stopIfTrue="1" operator="equal">
      <formula>"V"</formula>
    </cfRule>
  </conditionalFormatting>
  <conditionalFormatting sqref="AJ18">
    <cfRule type="cellIs" dxfId="1027" priority="106" stopIfTrue="1" operator="equal">
      <formula>"C"</formula>
    </cfRule>
    <cfRule type="cellIs" dxfId="1026" priority="107" stopIfTrue="1" operator="equal">
      <formula>"a"</formula>
    </cfRule>
    <cfRule type="cellIs" dxfId="1025" priority="108" stopIfTrue="1" operator="equal">
      <formula>"V"</formula>
    </cfRule>
  </conditionalFormatting>
  <conditionalFormatting sqref="AJ20">
    <cfRule type="cellIs" dxfId="1024" priority="103" stopIfTrue="1" operator="equal">
      <formula>"C"</formula>
    </cfRule>
    <cfRule type="cellIs" dxfId="1023" priority="104" stopIfTrue="1" operator="equal">
      <formula>"a"</formula>
    </cfRule>
    <cfRule type="cellIs" dxfId="1022" priority="105" stopIfTrue="1" operator="equal">
      <formula>"V"</formula>
    </cfRule>
  </conditionalFormatting>
  <conditionalFormatting sqref="AJ21">
    <cfRule type="cellIs" dxfId="1021" priority="100" stopIfTrue="1" operator="equal">
      <formula>"C"</formula>
    </cfRule>
    <cfRule type="cellIs" dxfId="1020" priority="101" stopIfTrue="1" operator="equal">
      <formula>"a"</formula>
    </cfRule>
    <cfRule type="cellIs" dxfId="1019" priority="102" stopIfTrue="1" operator="equal">
      <formula>"V"</formula>
    </cfRule>
  </conditionalFormatting>
  <conditionalFormatting sqref="AJ22">
    <cfRule type="cellIs" dxfId="1018" priority="97" stopIfTrue="1" operator="equal">
      <formula>"C"</formula>
    </cfRule>
    <cfRule type="cellIs" dxfId="1017" priority="98" stopIfTrue="1" operator="equal">
      <formula>"a"</formula>
    </cfRule>
    <cfRule type="cellIs" dxfId="1016" priority="99" stopIfTrue="1" operator="equal">
      <formula>"V"</formula>
    </cfRule>
  </conditionalFormatting>
  <conditionalFormatting sqref="AJ24">
    <cfRule type="cellIs" dxfId="1015" priority="94" stopIfTrue="1" operator="equal">
      <formula>"C"</formula>
    </cfRule>
    <cfRule type="cellIs" dxfId="1014" priority="95" stopIfTrue="1" operator="equal">
      <formula>"a"</formula>
    </cfRule>
    <cfRule type="cellIs" dxfId="1013" priority="96" stopIfTrue="1" operator="equal">
      <formula>"V"</formula>
    </cfRule>
  </conditionalFormatting>
  <conditionalFormatting sqref="AJ25">
    <cfRule type="cellIs" dxfId="1012" priority="91" stopIfTrue="1" operator="equal">
      <formula>"C"</formula>
    </cfRule>
    <cfRule type="cellIs" dxfId="1011" priority="92" stopIfTrue="1" operator="equal">
      <formula>"a"</formula>
    </cfRule>
    <cfRule type="cellIs" dxfId="1010" priority="93" stopIfTrue="1" operator="equal">
      <formula>"V"</formula>
    </cfRule>
  </conditionalFormatting>
  <conditionalFormatting sqref="AJ26">
    <cfRule type="cellIs" dxfId="1009" priority="88" stopIfTrue="1" operator="equal">
      <formula>"C"</formula>
    </cfRule>
    <cfRule type="cellIs" dxfId="1008" priority="89" stopIfTrue="1" operator="equal">
      <formula>"a"</formula>
    </cfRule>
    <cfRule type="cellIs" dxfId="1007" priority="90" stopIfTrue="1" operator="equal">
      <formula>"V"</formula>
    </cfRule>
  </conditionalFormatting>
  <conditionalFormatting sqref="AM7:AP10">
    <cfRule type="cellIs" dxfId="1006" priority="82" stopIfTrue="1" operator="equal">
      <formula>"C"</formula>
    </cfRule>
    <cfRule type="cellIs" dxfId="1005" priority="83" stopIfTrue="1" operator="equal">
      <formula>"a"</formula>
    </cfRule>
    <cfRule type="cellIs" dxfId="1004" priority="84" stopIfTrue="1" operator="equal">
      <formula>"V"</formula>
    </cfRule>
  </conditionalFormatting>
  <conditionalFormatting sqref="AM23:AP23">
    <cfRule type="cellIs" dxfId="1003" priority="79" stopIfTrue="1" operator="equal">
      <formula>"C"</formula>
    </cfRule>
    <cfRule type="cellIs" dxfId="1002" priority="80" stopIfTrue="1" operator="equal">
      <formula>"a"</formula>
    </cfRule>
    <cfRule type="cellIs" dxfId="1001" priority="81" stopIfTrue="1" operator="equal">
      <formula>"V"</formula>
    </cfRule>
  </conditionalFormatting>
  <conditionalFormatting sqref="AM15:AP15">
    <cfRule type="cellIs" dxfId="1000" priority="73" stopIfTrue="1" operator="equal">
      <formula>"C"</formula>
    </cfRule>
    <cfRule type="cellIs" dxfId="999" priority="74" stopIfTrue="1" operator="equal">
      <formula>"a"</formula>
    </cfRule>
    <cfRule type="cellIs" dxfId="998" priority="75" stopIfTrue="1" operator="equal">
      <formula>"V"</formula>
    </cfRule>
  </conditionalFormatting>
  <conditionalFormatting sqref="AM19:AP19">
    <cfRule type="cellIs" dxfId="997" priority="76" stopIfTrue="1" operator="equal">
      <formula>"C"</formula>
    </cfRule>
    <cfRule type="cellIs" dxfId="996" priority="77" stopIfTrue="1" operator="equal">
      <formula>"a"</formula>
    </cfRule>
    <cfRule type="cellIs" dxfId="995" priority="78" stopIfTrue="1" operator="equal">
      <formula>"V"</formula>
    </cfRule>
  </conditionalFormatting>
  <conditionalFormatting sqref="AM11:AP11">
    <cfRule type="cellIs" dxfId="994" priority="70" stopIfTrue="1" operator="equal">
      <formula>"C"</formula>
    </cfRule>
    <cfRule type="cellIs" dxfId="993" priority="71" stopIfTrue="1" operator="equal">
      <formula>"a"</formula>
    </cfRule>
    <cfRule type="cellIs" dxfId="992" priority="72" stopIfTrue="1" operator="equal">
      <formula>"V"</formula>
    </cfRule>
  </conditionalFormatting>
  <conditionalFormatting sqref="AM12:AP14">
    <cfRule type="cellIs" dxfId="991" priority="67" stopIfTrue="1" operator="equal">
      <formula>"C"</formula>
    </cfRule>
    <cfRule type="cellIs" dxfId="990" priority="68" stopIfTrue="1" operator="equal">
      <formula>"a"</formula>
    </cfRule>
    <cfRule type="cellIs" dxfId="989" priority="69" stopIfTrue="1" operator="equal">
      <formula>"V"</formula>
    </cfRule>
  </conditionalFormatting>
  <conditionalFormatting sqref="AM24:AP26">
    <cfRule type="cellIs" dxfId="988" priority="58" stopIfTrue="1" operator="equal">
      <formula>"C"</formula>
    </cfRule>
    <cfRule type="cellIs" dxfId="987" priority="59" stopIfTrue="1" operator="equal">
      <formula>"a"</formula>
    </cfRule>
    <cfRule type="cellIs" dxfId="986" priority="60" stopIfTrue="1" operator="equal">
      <formula>"V"</formula>
    </cfRule>
  </conditionalFormatting>
  <conditionalFormatting sqref="AM16:AP18">
    <cfRule type="cellIs" dxfId="985" priority="64" stopIfTrue="1" operator="equal">
      <formula>"C"</formula>
    </cfRule>
    <cfRule type="cellIs" dxfId="984" priority="65" stopIfTrue="1" operator="equal">
      <formula>"a"</formula>
    </cfRule>
    <cfRule type="cellIs" dxfId="983" priority="66" stopIfTrue="1" operator="equal">
      <formula>"V"</formula>
    </cfRule>
  </conditionalFormatting>
  <conditionalFormatting sqref="AM20:AP22">
    <cfRule type="cellIs" dxfId="982" priority="61" stopIfTrue="1" operator="equal">
      <formula>"C"</formula>
    </cfRule>
    <cfRule type="cellIs" dxfId="981" priority="62" stopIfTrue="1" operator="equal">
      <formula>"a"</formula>
    </cfRule>
    <cfRule type="cellIs" dxfId="980" priority="63" stopIfTrue="1" operator="equal">
      <formula>"V"</formula>
    </cfRule>
  </conditionalFormatting>
  <conditionalFormatting sqref="AJ7">
    <cfRule type="cellIs" dxfId="979" priority="55" stopIfTrue="1" operator="equal">
      <formula>"C"</formula>
    </cfRule>
    <cfRule type="cellIs" dxfId="978" priority="56" stopIfTrue="1" operator="equal">
      <formula>"a"</formula>
    </cfRule>
    <cfRule type="cellIs" dxfId="977" priority="57" stopIfTrue="1" operator="equal">
      <formula>"V"</formula>
    </cfRule>
  </conditionalFormatting>
  <conditionalFormatting sqref="AC8">
    <cfRule type="cellIs" dxfId="976" priority="49" stopIfTrue="1" operator="equal">
      <formula>"C"</formula>
    </cfRule>
    <cfRule type="cellIs" dxfId="975" priority="50" stopIfTrue="1" operator="equal">
      <formula>"a"</formula>
    </cfRule>
    <cfRule type="cellIs" dxfId="974" priority="51" stopIfTrue="1" operator="equal">
      <formula>"V"</formula>
    </cfRule>
  </conditionalFormatting>
  <conditionalFormatting sqref="V8">
    <cfRule type="cellIs" dxfId="973" priority="52" stopIfTrue="1" operator="equal">
      <formula>"C"</formula>
    </cfRule>
    <cfRule type="cellIs" dxfId="972" priority="53" stopIfTrue="1" operator="equal">
      <formula>"a"</formula>
    </cfRule>
    <cfRule type="cellIs" dxfId="971" priority="54" stopIfTrue="1" operator="equal">
      <formula>"V"</formula>
    </cfRule>
  </conditionalFormatting>
  <conditionalFormatting sqref="AQ20">
    <cfRule type="cellIs" dxfId="970" priority="16" stopIfTrue="1" operator="equal">
      <formula>"C"</formula>
    </cfRule>
    <cfRule type="cellIs" dxfId="969" priority="17" stopIfTrue="1" operator="equal">
      <formula>"a"</formula>
    </cfRule>
    <cfRule type="cellIs" dxfId="968" priority="18" stopIfTrue="1" operator="equal">
      <formula>"V"</formula>
    </cfRule>
  </conditionalFormatting>
  <conditionalFormatting sqref="AQ16">
    <cfRule type="cellIs" dxfId="967" priority="25" stopIfTrue="1" operator="equal">
      <formula>"C"</formula>
    </cfRule>
    <cfRule type="cellIs" dxfId="966" priority="26" stopIfTrue="1" operator="equal">
      <formula>"a"</formula>
    </cfRule>
    <cfRule type="cellIs" dxfId="965" priority="27" stopIfTrue="1" operator="equal">
      <formula>"V"</formula>
    </cfRule>
  </conditionalFormatting>
  <conditionalFormatting sqref="AQ13">
    <cfRule type="cellIs" dxfId="964" priority="31" stopIfTrue="1" operator="equal">
      <formula>"C"</formula>
    </cfRule>
    <cfRule type="cellIs" dxfId="963" priority="32" stopIfTrue="1" operator="equal">
      <formula>"a"</formula>
    </cfRule>
    <cfRule type="cellIs" dxfId="962" priority="33" stopIfTrue="1" operator="equal">
      <formula>"V"</formula>
    </cfRule>
  </conditionalFormatting>
  <conditionalFormatting sqref="AQ10">
    <cfRule type="cellIs" dxfId="961" priority="37" stopIfTrue="1" operator="equal">
      <formula>"C"</formula>
    </cfRule>
    <cfRule type="cellIs" dxfId="960" priority="38" stopIfTrue="1" operator="equal">
      <formula>"a"</formula>
    </cfRule>
    <cfRule type="cellIs" dxfId="959" priority="39" stopIfTrue="1" operator="equal">
      <formula>"V"</formula>
    </cfRule>
  </conditionalFormatting>
  <conditionalFormatting sqref="AQ8">
    <cfRule type="cellIs" dxfId="958" priority="43" stopIfTrue="1" operator="equal">
      <formula>"C"</formula>
    </cfRule>
    <cfRule type="cellIs" dxfId="957" priority="44" stopIfTrue="1" operator="equal">
      <formula>"a"</formula>
    </cfRule>
    <cfRule type="cellIs" dxfId="956" priority="45" stopIfTrue="1" operator="equal">
      <formula>"V"</formula>
    </cfRule>
  </conditionalFormatting>
  <conditionalFormatting sqref="AQ9">
    <cfRule type="cellIs" dxfId="955" priority="40" stopIfTrue="1" operator="equal">
      <formula>"C"</formula>
    </cfRule>
    <cfRule type="cellIs" dxfId="954" priority="41" stopIfTrue="1" operator="equal">
      <formula>"a"</formula>
    </cfRule>
    <cfRule type="cellIs" dxfId="953" priority="42" stopIfTrue="1" operator="equal">
      <formula>"V"</formula>
    </cfRule>
  </conditionalFormatting>
  <conditionalFormatting sqref="AQ7">
    <cfRule type="cellIs" dxfId="952" priority="46" stopIfTrue="1" operator="equal">
      <formula>"C"</formula>
    </cfRule>
    <cfRule type="cellIs" dxfId="951" priority="47" stopIfTrue="1" operator="equal">
      <formula>"a"</formula>
    </cfRule>
    <cfRule type="cellIs" dxfId="950" priority="48" stopIfTrue="1" operator="equal">
      <formula>"V"</formula>
    </cfRule>
  </conditionalFormatting>
  <conditionalFormatting sqref="AQ12">
    <cfRule type="cellIs" dxfId="949" priority="34" stopIfTrue="1" operator="equal">
      <formula>"C"</formula>
    </cfRule>
    <cfRule type="cellIs" dxfId="948" priority="35" stopIfTrue="1" operator="equal">
      <formula>"a"</formula>
    </cfRule>
    <cfRule type="cellIs" dxfId="947" priority="36" stopIfTrue="1" operator="equal">
      <formula>"V"</formula>
    </cfRule>
  </conditionalFormatting>
  <conditionalFormatting sqref="AQ14">
    <cfRule type="cellIs" dxfId="946" priority="28" stopIfTrue="1" operator="equal">
      <formula>"C"</formula>
    </cfRule>
    <cfRule type="cellIs" dxfId="945" priority="29" stopIfTrue="1" operator="equal">
      <formula>"a"</formula>
    </cfRule>
    <cfRule type="cellIs" dxfId="944" priority="30" stopIfTrue="1" operator="equal">
      <formula>"V"</formula>
    </cfRule>
  </conditionalFormatting>
  <conditionalFormatting sqref="AQ17">
    <cfRule type="cellIs" dxfId="943" priority="22" stopIfTrue="1" operator="equal">
      <formula>"C"</formula>
    </cfRule>
    <cfRule type="cellIs" dxfId="942" priority="23" stopIfTrue="1" operator="equal">
      <formula>"a"</formula>
    </cfRule>
    <cfRule type="cellIs" dxfId="941" priority="24" stopIfTrue="1" operator="equal">
      <formula>"V"</formula>
    </cfRule>
  </conditionalFormatting>
  <conditionalFormatting sqref="AQ18">
    <cfRule type="cellIs" dxfId="940" priority="19" stopIfTrue="1" operator="equal">
      <formula>"C"</formula>
    </cfRule>
    <cfRule type="cellIs" dxfId="939" priority="20" stopIfTrue="1" operator="equal">
      <formula>"a"</formula>
    </cfRule>
    <cfRule type="cellIs" dxfId="938" priority="21" stopIfTrue="1" operator="equal">
      <formula>"V"</formula>
    </cfRule>
  </conditionalFormatting>
  <conditionalFormatting sqref="AQ21">
    <cfRule type="cellIs" dxfId="937" priority="13" stopIfTrue="1" operator="equal">
      <formula>"C"</formula>
    </cfRule>
    <cfRule type="cellIs" dxfId="936" priority="14" stopIfTrue="1" operator="equal">
      <formula>"a"</formula>
    </cfRule>
    <cfRule type="cellIs" dxfId="935" priority="15" stopIfTrue="1" operator="equal">
      <formula>"V"</formula>
    </cfRule>
  </conditionalFormatting>
  <conditionalFormatting sqref="AQ22">
    <cfRule type="cellIs" dxfId="934" priority="10" stopIfTrue="1" operator="equal">
      <formula>"C"</formula>
    </cfRule>
    <cfRule type="cellIs" dxfId="933" priority="11" stopIfTrue="1" operator="equal">
      <formula>"a"</formula>
    </cfRule>
    <cfRule type="cellIs" dxfId="932" priority="12" stopIfTrue="1" operator="equal">
      <formula>"V"</formula>
    </cfRule>
  </conditionalFormatting>
  <conditionalFormatting sqref="AQ24">
    <cfRule type="cellIs" dxfId="931" priority="7" stopIfTrue="1" operator="equal">
      <formula>"C"</formula>
    </cfRule>
    <cfRule type="cellIs" dxfId="930" priority="8" stopIfTrue="1" operator="equal">
      <formula>"a"</formula>
    </cfRule>
    <cfRule type="cellIs" dxfId="929" priority="9" stopIfTrue="1" operator="equal">
      <formula>"V"</formula>
    </cfRule>
  </conditionalFormatting>
  <conditionalFormatting sqref="AQ25">
    <cfRule type="cellIs" dxfId="928" priority="4" stopIfTrue="1" operator="equal">
      <formula>"C"</formula>
    </cfRule>
    <cfRule type="cellIs" dxfId="927" priority="5" stopIfTrue="1" operator="equal">
      <formula>"a"</formula>
    </cfRule>
    <cfRule type="cellIs" dxfId="926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37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B1" sqref="B1:C1048576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3" width="4.140625" style="12" customWidth="1"/>
    <col min="44" max="49" width="3.28515625" style="12" hidden="1" customWidth="1"/>
    <col min="50" max="50" width="0" style="10" hidden="1" customWidth="1"/>
    <col min="51" max="51" width="14.85546875" style="10" bestFit="1" customWidth="1"/>
    <col min="52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82"/>
      <c r="R1" s="81"/>
      <c r="S1" s="81"/>
      <c r="T1" s="81"/>
      <c r="U1" s="60"/>
      <c r="V1" s="59"/>
      <c r="W1" s="59"/>
      <c r="Y1" s="317">
        <f>VLOOKUP($BE$1,débmois,2,FALSE)</f>
        <v>42583</v>
      </c>
      <c r="Z1" s="317"/>
      <c r="AA1" s="317"/>
      <c r="AB1" s="317"/>
      <c r="AC1" s="317"/>
      <c r="AD1" s="317"/>
      <c r="AE1" s="317"/>
      <c r="AF1" s="318">
        <f>+Y1</f>
        <v>42583</v>
      </c>
      <c r="AG1" s="318"/>
      <c r="AH1" s="318"/>
      <c r="AI1" s="318"/>
      <c r="AJ1" s="60"/>
      <c r="AK1" s="60"/>
      <c r="AL1" s="54"/>
      <c r="AS1" s="74"/>
      <c r="AT1" s="54"/>
      <c r="AU1" s="54"/>
      <c r="AV1" s="54"/>
      <c r="AW1" s="54"/>
      <c r="AX1" s="54"/>
      <c r="AY1" s="54"/>
      <c r="AZ1" s="54"/>
      <c r="BA1" s="54"/>
      <c r="BB1" s="55"/>
      <c r="BD1" s="56"/>
      <c r="BE1" s="57">
        <v>8</v>
      </c>
      <c r="BF1" s="56"/>
      <c r="BG1" s="56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42582</v>
      </c>
      <c r="I4" s="280"/>
      <c r="J4" s="280"/>
      <c r="K4" s="280"/>
      <c r="L4" s="280"/>
      <c r="M4" s="281">
        <f>+Y1</f>
        <v>42583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42615</v>
      </c>
      <c r="AT4" s="280"/>
      <c r="AU4" s="280"/>
      <c r="AV4" s="280"/>
      <c r="AW4" s="280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42578</v>
      </c>
      <c r="I5" s="35">
        <f>+J5-1</f>
        <v>42579</v>
      </c>
      <c r="J5" s="35">
        <f>+K5-1</f>
        <v>42580</v>
      </c>
      <c r="K5" s="35">
        <f>+L5-1</f>
        <v>42581</v>
      </c>
      <c r="L5" s="35">
        <f>+M5-1</f>
        <v>42582</v>
      </c>
      <c r="M5" s="35">
        <f>+$Y$1</f>
        <v>42583</v>
      </c>
      <c r="N5" s="35">
        <f t="shared" ref="N5:U5" si="0">+M5+1</f>
        <v>42584</v>
      </c>
      <c r="O5" s="35">
        <f t="shared" si="0"/>
        <v>42585</v>
      </c>
      <c r="P5" s="35">
        <f t="shared" si="0"/>
        <v>42586</v>
      </c>
      <c r="Q5" s="35">
        <f t="shared" si="0"/>
        <v>42587</v>
      </c>
      <c r="R5" s="35">
        <f t="shared" si="0"/>
        <v>42588</v>
      </c>
      <c r="S5" s="35">
        <f t="shared" si="0"/>
        <v>42589</v>
      </c>
      <c r="T5" s="35">
        <f t="shared" si="0"/>
        <v>42590</v>
      </c>
      <c r="U5" s="35">
        <f t="shared" si="0"/>
        <v>42591</v>
      </c>
      <c r="V5" s="35">
        <f>+U5+1</f>
        <v>42592</v>
      </c>
      <c r="W5" s="35">
        <f>+V5+1</f>
        <v>42593</v>
      </c>
      <c r="X5" s="35">
        <f t="shared" ref="X5:AW5" si="1">+W5+1</f>
        <v>42594</v>
      </c>
      <c r="Y5" s="35">
        <f t="shared" si="1"/>
        <v>42595</v>
      </c>
      <c r="Z5" s="35">
        <f t="shared" si="1"/>
        <v>42596</v>
      </c>
      <c r="AA5" s="35">
        <f t="shared" si="1"/>
        <v>42597</v>
      </c>
      <c r="AB5" s="35">
        <f t="shared" si="1"/>
        <v>42598</v>
      </c>
      <c r="AC5" s="35">
        <f t="shared" si="1"/>
        <v>42599</v>
      </c>
      <c r="AD5" s="35">
        <f t="shared" si="1"/>
        <v>42600</v>
      </c>
      <c r="AE5" s="35">
        <f t="shared" si="1"/>
        <v>42601</v>
      </c>
      <c r="AF5" s="35">
        <f t="shared" si="1"/>
        <v>42602</v>
      </c>
      <c r="AG5" s="35">
        <f t="shared" si="1"/>
        <v>42603</v>
      </c>
      <c r="AH5" s="35">
        <f t="shared" si="1"/>
        <v>42604</v>
      </c>
      <c r="AI5" s="35">
        <f t="shared" si="1"/>
        <v>42605</v>
      </c>
      <c r="AJ5" s="35">
        <f t="shared" si="1"/>
        <v>42606</v>
      </c>
      <c r="AK5" s="35">
        <f t="shared" si="1"/>
        <v>42607</v>
      </c>
      <c r="AL5" s="35">
        <f t="shared" si="1"/>
        <v>42608</v>
      </c>
      <c r="AM5" s="35">
        <f t="shared" si="1"/>
        <v>42609</v>
      </c>
      <c r="AN5" s="35">
        <f t="shared" si="1"/>
        <v>42610</v>
      </c>
      <c r="AO5" s="35">
        <f t="shared" si="1"/>
        <v>42611</v>
      </c>
      <c r="AP5" s="35">
        <f t="shared" si="1"/>
        <v>42612</v>
      </c>
      <c r="AQ5" s="35">
        <f t="shared" si="1"/>
        <v>42613</v>
      </c>
      <c r="AR5" s="35">
        <f t="shared" si="1"/>
        <v>42614</v>
      </c>
      <c r="AS5" s="35">
        <f t="shared" si="1"/>
        <v>42615</v>
      </c>
      <c r="AT5" s="35">
        <f t="shared" si="1"/>
        <v>42616</v>
      </c>
      <c r="AU5" s="35">
        <f t="shared" si="1"/>
        <v>42617</v>
      </c>
      <c r="AV5" s="35">
        <f t="shared" si="1"/>
        <v>42618</v>
      </c>
      <c r="AW5" s="35">
        <f t="shared" si="1"/>
        <v>42619</v>
      </c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47" t="str">
        <f t="shared" ref="H6:AW6" si="2">VLOOKUP(H5,dates,2,FALSE)</f>
        <v>m</v>
      </c>
      <c r="I6" s="47" t="str">
        <f t="shared" si="2"/>
        <v>j</v>
      </c>
      <c r="J6" s="47" t="str">
        <f t="shared" si="2"/>
        <v>v</v>
      </c>
      <c r="K6" s="47" t="str">
        <f t="shared" si="2"/>
        <v>s</v>
      </c>
      <c r="L6" s="47" t="str">
        <f t="shared" si="2"/>
        <v>d</v>
      </c>
      <c r="M6" s="47" t="str">
        <f t="shared" si="2"/>
        <v>f</v>
      </c>
      <c r="N6" s="47" t="str">
        <f t="shared" si="2"/>
        <v>m</v>
      </c>
      <c r="O6" s="72" t="str">
        <f t="shared" si="2"/>
        <v>m</v>
      </c>
      <c r="P6" s="47" t="str">
        <f t="shared" si="2"/>
        <v>j</v>
      </c>
      <c r="Q6" s="47" t="str">
        <f t="shared" si="2"/>
        <v>v</v>
      </c>
      <c r="R6" s="47" t="str">
        <f t="shared" si="2"/>
        <v>s</v>
      </c>
      <c r="S6" s="47" t="str">
        <f t="shared" si="2"/>
        <v>d</v>
      </c>
      <c r="T6" s="47" t="str">
        <f t="shared" si="2"/>
        <v>l</v>
      </c>
      <c r="U6" s="47" t="str">
        <f t="shared" si="2"/>
        <v>m</v>
      </c>
      <c r="V6" s="47" t="str">
        <f t="shared" si="2"/>
        <v>m</v>
      </c>
      <c r="W6" s="47" t="str">
        <f t="shared" si="2"/>
        <v>j</v>
      </c>
      <c r="X6" s="47" t="str">
        <f t="shared" si="2"/>
        <v>v</v>
      </c>
      <c r="Y6" s="47" t="str">
        <f t="shared" si="2"/>
        <v>s</v>
      </c>
      <c r="Z6" s="47" t="str">
        <f t="shared" si="2"/>
        <v>d</v>
      </c>
      <c r="AA6" s="47" t="str">
        <f t="shared" si="2"/>
        <v>l</v>
      </c>
      <c r="AB6" s="47" t="str">
        <f t="shared" si="2"/>
        <v>m</v>
      </c>
      <c r="AC6" s="47" t="str">
        <f t="shared" si="2"/>
        <v>m</v>
      </c>
      <c r="AD6" s="47" t="str">
        <f t="shared" si="2"/>
        <v>j</v>
      </c>
      <c r="AE6" s="47" t="str">
        <f t="shared" si="2"/>
        <v>v</v>
      </c>
      <c r="AF6" s="47" t="str">
        <f t="shared" si="2"/>
        <v>s</v>
      </c>
      <c r="AG6" s="47" t="str">
        <f t="shared" si="2"/>
        <v>d</v>
      </c>
      <c r="AH6" s="47" t="str">
        <f t="shared" si="2"/>
        <v>l</v>
      </c>
      <c r="AI6" s="47" t="str">
        <f t="shared" si="2"/>
        <v>m</v>
      </c>
      <c r="AJ6" s="47" t="str">
        <f t="shared" si="2"/>
        <v>m</v>
      </c>
      <c r="AK6" s="47" t="str">
        <f t="shared" si="2"/>
        <v>j</v>
      </c>
      <c r="AL6" s="47" t="str">
        <f t="shared" si="2"/>
        <v>v</v>
      </c>
      <c r="AM6" s="47" t="str">
        <f t="shared" si="2"/>
        <v>s</v>
      </c>
      <c r="AN6" s="47" t="str">
        <f t="shared" si="2"/>
        <v>d</v>
      </c>
      <c r="AO6" s="47" t="str">
        <f t="shared" si="2"/>
        <v>l</v>
      </c>
      <c r="AP6" s="47" t="str">
        <f t="shared" si="2"/>
        <v>m</v>
      </c>
      <c r="AQ6" s="47" t="str">
        <f t="shared" si="2"/>
        <v>m</v>
      </c>
      <c r="AR6" s="47" t="str">
        <f t="shared" si="2"/>
        <v>j</v>
      </c>
      <c r="AS6" s="47" t="str">
        <f t="shared" si="2"/>
        <v>v</v>
      </c>
      <c r="AT6" s="47" t="str">
        <f t="shared" si="2"/>
        <v>s</v>
      </c>
      <c r="AU6" s="47" t="str">
        <f t="shared" si="2"/>
        <v>d</v>
      </c>
      <c r="AV6" s="47" t="str">
        <f t="shared" si="2"/>
        <v>l</v>
      </c>
      <c r="AW6" s="47" t="str">
        <f t="shared" si="2"/>
        <v>m</v>
      </c>
    </row>
    <row r="7" spans="1:63" s="159" customFormat="1" ht="15.75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  <c r="AX7" s="247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</row>
    <row r="8" spans="1:63" s="159" customFormat="1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</row>
    <row r="9" spans="1:63" s="159" customFormat="1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</row>
    <row r="10" spans="1:63" s="159" customFormat="1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s="159" customFormat="1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  <c r="AX12" s="247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</row>
    <row r="13" spans="1:63" s="159" customFormat="1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</row>
    <row r="14" spans="1:63" s="159" customFormat="1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s="159" customFormat="1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  <c r="AX16" s="247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</row>
    <row r="17" spans="1:63" s="159" customFormat="1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</row>
    <row r="18" spans="1:63" s="159" customFormat="1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s="159" customFormat="1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</row>
    <row r="21" spans="1:63" s="159" customFormat="1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</row>
    <row r="22" spans="1:63" s="159" customFormat="1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s="159" customFormat="1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</row>
    <row r="25" spans="1:63" s="159" customFormat="1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</row>
    <row r="26" spans="1:63" s="159" customFormat="1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</row>
    <row r="27" spans="1:63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3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AQ26">
    <cfRule type="cellIs" dxfId="925" priority="1" stopIfTrue="1" operator="equal">
      <formula>"C"</formula>
    </cfRule>
    <cfRule type="cellIs" dxfId="924" priority="2" stopIfTrue="1" operator="equal">
      <formula>"a"</formula>
    </cfRule>
    <cfRule type="cellIs" dxfId="923" priority="3" stopIfTrue="1" operator="equal">
      <formula>"V"</formula>
    </cfRule>
  </conditionalFormatting>
  <conditionalFormatting sqref="H6:AW6">
    <cfRule type="expression" dxfId="922" priority="215" stopIfTrue="1">
      <formula>IF(OR(H$6="S",H$6="d",H$6="f"),TRUE,"")</formula>
    </cfRule>
  </conditionalFormatting>
  <conditionalFormatting sqref="H5:AW5">
    <cfRule type="cellIs" dxfId="921" priority="216" stopIfTrue="1" operator="equal">
      <formula>$Y$1</formula>
    </cfRule>
  </conditionalFormatting>
  <conditionalFormatting sqref="H7:O11 H23:O23 H15:O15 H19:O19 H12:N14 H24:N26 H16:N18 H20:N22">
    <cfRule type="cellIs" dxfId="920" priority="208" stopIfTrue="1" operator="equal">
      <formula>"C"</formula>
    </cfRule>
    <cfRule type="cellIs" dxfId="919" priority="209" stopIfTrue="1" operator="equal">
      <formula>"a"</formula>
    </cfRule>
    <cfRule type="cellIs" dxfId="918" priority="210" stopIfTrue="1" operator="equal">
      <formula>"V"</formula>
    </cfRule>
  </conditionalFormatting>
  <conditionalFormatting sqref="AR27:AW28 AK27:AP28 W27:AA28 AD27:AH28 H27:T28">
    <cfRule type="cellIs" dxfId="917" priority="85" stopIfTrue="1" operator="equal">
      <formula>"C"</formula>
    </cfRule>
    <cfRule type="cellIs" dxfId="916" priority="86" stopIfTrue="1" operator="equal">
      <formula>"a"</formula>
    </cfRule>
    <cfRule type="cellIs" dxfId="915" priority="87" stopIfTrue="1" operator="equal">
      <formula>"V"</formula>
    </cfRule>
  </conditionalFormatting>
  <conditionalFormatting sqref="AF8:AJ8 R7:U10 Y7:AB10 AF7:AI7 AF9:AI10">
    <cfRule type="cellIs" dxfId="914" priority="204" stopIfTrue="1" operator="equal">
      <formula>"C"</formula>
    </cfRule>
    <cfRule type="cellIs" dxfId="913" priority="205" stopIfTrue="1" operator="equal">
      <formula>"a"</formula>
    </cfRule>
    <cfRule type="cellIs" dxfId="912" priority="206" stopIfTrue="1" operator="equal">
      <formula>"V"</formula>
    </cfRule>
  </conditionalFormatting>
  <conditionalFormatting sqref="G7:G10 G27:G28">
    <cfRule type="cellIs" dxfId="911" priority="207" stopIfTrue="1" operator="equal">
      <formula>0</formula>
    </cfRule>
  </conditionalFormatting>
  <conditionalFormatting sqref="R23:V23 Y23:AC23 AF23:AJ23 AQ23:AR23">
    <cfRule type="cellIs" dxfId="910" priority="200" stopIfTrue="1" operator="equal">
      <formula>"C"</formula>
    </cfRule>
    <cfRule type="cellIs" dxfId="909" priority="201" stopIfTrue="1" operator="equal">
      <formula>"a"</formula>
    </cfRule>
    <cfRule type="cellIs" dxfId="908" priority="202" stopIfTrue="1" operator="equal">
      <formula>"V"</formula>
    </cfRule>
  </conditionalFormatting>
  <conditionalFormatting sqref="G23">
    <cfRule type="cellIs" dxfId="907" priority="203" stopIfTrue="1" operator="equal">
      <formula>0</formula>
    </cfRule>
  </conditionalFormatting>
  <conditionalFormatting sqref="R15:V15 Y15:AC15 AF15:AJ15 AQ15:AR15">
    <cfRule type="cellIs" dxfId="906" priority="192" stopIfTrue="1" operator="equal">
      <formula>"C"</formula>
    </cfRule>
    <cfRule type="cellIs" dxfId="905" priority="193" stopIfTrue="1" operator="equal">
      <formula>"a"</formula>
    </cfRule>
    <cfRule type="cellIs" dxfId="904" priority="194" stopIfTrue="1" operator="equal">
      <formula>"V"</formula>
    </cfRule>
  </conditionalFormatting>
  <conditionalFormatting sqref="G15">
    <cfRule type="cellIs" dxfId="903" priority="195" stopIfTrue="1" operator="equal">
      <formula>0</formula>
    </cfRule>
  </conditionalFormatting>
  <conditionalFormatting sqref="R19:V19 Y19:AC19 AF19:AJ19 AQ19:AR19">
    <cfRule type="cellIs" dxfId="902" priority="196" stopIfTrue="1" operator="equal">
      <formula>"C"</formula>
    </cfRule>
    <cfRule type="cellIs" dxfId="901" priority="197" stopIfTrue="1" operator="equal">
      <formula>"a"</formula>
    </cfRule>
    <cfRule type="cellIs" dxfId="900" priority="198" stopIfTrue="1" operator="equal">
      <formula>"V"</formula>
    </cfRule>
  </conditionalFormatting>
  <conditionalFormatting sqref="G19">
    <cfRule type="cellIs" dxfId="899" priority="199" stopIfTrue="1" operator="equal">
      <formula>0</formula>
    </cfRule>
  </conditionalFormatting>
  <conditionalFormatting sqref="R11:V11 Y11:AC11 AF11:AJ11 AQ11:AR11">
    <cfRule type="cellIs" dxfId="898" priority="188" stopIfTrue="1" operator="equal">
      <formula>"C"</formula>
    </cfRule>
    <cfRule type="cellIs" dxfId="897" priority="189" stopIfTrue="1" operator="equal">
      <formula>"a"</formula>
    </cfRule>
    <cfRule type="cellIs" dxfId="896" priority="190" stopIfTrue="1" operator="equal">
      <formula>"V"</formula>
    </cfRule>
  </conditionalFormatting>
  <conditionalFormatting sqref="G11">
    <cfRule type="cellIs" dxfId="895" priority="191" stopIfTrue="1" operator="equal">
      <formula>0</formula>
    </cfRule>
  </conditionalFormatting>
  <conditionalFormatting sqref="O16:O18">
    <cfRule type="cellIs" dxfId="894" priority="154" stopIfTrue="1" operator="equal">
      <formula>"C"</formula>
    </cfRule>
    <cfRule type="cellIs" dxfId="893" priority="155" stopIfTrue="1" operator="equal">
      <formula>"a"</formula>
    </cfRule>
    <cfRule type="cellIs" dxfId="892" priority="156" stopIfTrue="1" operator="equal">
      <formula>"V"</formula>
    </cfRule>
  </conditionalFormatting>
  <conditionalFormatting sqref="AC16:AC18">
    <cfRule type="cellIs" dxfId="891" priority="148" stopIfTrue="1" operator="equal">
      <formula>"C"</formula>
    </cfRule>
    <cfRule type="cellIs" dxfId="890" priority="149" stopIfTrue="1" operator="equal">
      <formula>"a"</formula>
    </cfRule>
    <cfRule type="cellIs" dxfId="889" priority="150" stopIfTrue="1" operator="equal">
      <formula>"V"</formula>
    </cfRule>
  </conditionalFormatting>
  <conditionalFormatting sqref="O20:O22">
    <cfRule type="cellIs" dxfId="888" priority="145" stopIfTrue="1" operator="equal">
      <formula>"C"</formula>
    </cfRule>
    <cfRule type="cellIs" dxfId="887" priority="146" stopIfTrue="1" operator="equal">
      <formula>"a"</formula>
    </cfRule>
    <cfRule type="cellIs" dxfId="886" priority="147" stopIfTrue="1" operator="equal">
      <formula>"V"</formula>
    </cfRule>
  </conditionalFormatting>
  <conditionalFormatting sqref="V20:V22">
    <cfRule type="cellIs" dxfId="885" priority="142" stopIfTrue="1" operator="equal">
      <formula>"C"</formula>
    </cfRule>
    <cfRule type="cellIs" dxfId="884" priority="143" stopIfTrue="1" operator="equal">
      <formula>"a"</formula>
    </cfRule>
    <cfRule type="cellIs" dxfId="883" priority="144" stopIfTrue="1" operator="equal">
      <formula>"V"</formula>
    </cfRule>
  </conditionalFormatting>
  <conditionalFormatting sqref="R12:U14 Y12:AB14 AF12:AI14">
    <cfRule type="cellIs" dxfId="882" priority="184" stopIfTrue="1" operator="equal">
      <formula>"C"</formula>
    </cfRule>
    <cfRule type="cellIs" dxfId="881" priority="185" stopIfTrue="1" operator="equal">
      <formula>"a"</formula>
    </cfRule>
    <cfRule type="cellIs" dxfId="880" priority="186" stopIfTrue="1" operator="equal">
      <formula>"V"</formula>
    </cfRule>
  </conditionalFormatting>
  <conditionalFormatting sqref="G12:G14">
    <cfRule type="cellIs" dxfId="879" priority="187" stopIfTrue="1" operator="equal">
      <formula>0</formula>
    </cfRule>
  </conditionalFormatting>
  <conditionalFormatting sqref="R24:U26 Y24:AB26 AF24:AI26">
    <cfRule type="cellIs" dxfId="878" priority="172" stopIfTrue="1" operator="equal">
      <formula>"C"</formula>
    </cfRule>
    <cfRule type="cellIs" dxfId="877" priority="173" stopIfTrue="1" operator="equal">
      <formula>"a"</formula>
    </cfRule>
    <cfRule type="cellIs" dxfId="876" priority="174" stopIfTrue="1" operator="equal">
      <formula>"V"</formula>
    </cfRule>
  </conditionalFormatting>
  <conditionalFormatting sqref="R16:U18 Y16:AB18 AF16:AI18">
    <cfRule type="cellIs" dxfId="875" priority="180" stopIfTrue="1" operator="equal">
      <formula>"C"</formula>
    </cfRule>
    <cfRule type="cellIs" dxfId="874" priority="181" stopIfTrue="1" operator="equal">
      <formula>"a"</formula>
    </cfRule>
    <cfRule type="cellIs" dxfId="873" priority="182" stopIfTrue="1" operator="equal">
      <formula>"V"</formula>
    </cfRule>
  </conditionalFormatting>
  <conditionalFormatting sqref="G16:G18">
    <cfRule type="cellIs" dxfId="872" priority="183" stopIfTrue="1" operator="equal">
      <formula>0</formula>
    </cfRule>
  </conditionalFormatting>
  <conditionalFormatting sqref="O24:O26">
    <cfRule type="cellIs" dxfId="871" priority="136" stopIfTrue="1" operator="equal">
      <formula>"C"</formula>
    </cfRule>
    <cfRule type="cellIs" dxfId="870" priority="137" stopIfTrue="1" operator="equal">
      <formula>"a"</formula>
    </cfRule>
    <cfRule type="cellIs" dxfId="869" priority="138" stopIfTrue="1" operator="equal">
      <formula>"V"</formula>
    </cfRule>
  </conditionalFormatting>
  <conditionalFormatting sqref="V24:V26">
    <cfRule type="cellIs" dxfId="868" priority="133" stopIfTrue="1" operator="equal">
      <formula>"C"</formula>
    </cfRule>
    <cfRule type="cellIs" dxfId="867" priority="134" stopIfTrue="1" operator="equal">
      <formula>"a"</formula>
    </cfRule>
    <cfRule type="cellIs" dxfId="866" priority="135" stopIfTrue="1" operator="equal">
      <formula>"V"</formula>
    </cfRule>
  </conditionalFormatting>
  <conditionalFormatting sqref="AC24:AC26">
    <cfRule type="cellIs" dxfId="865" priority="130" stopIfTrue="1" operator="equal">
      <formula>"C"</formula>
    </cfRule>
    <cfRule type="cellIs" dxfId="864" priority="131" stopIfTrue="1" operator="equal">
      <formula>"a"</formula>
    </cfRule>
    <cfRule type="cellIs" dxfId="863" priority="132" stopIfTrue="1" operator="equal">
      <formula>"V"</formula>
    </cfRule>
  </conditionalFormatting>
  <conditionalFormatting sqref="R20:U22 Y20:AB22 AF20:AI22">
    <cfRule type="cellIs" dxfId="862" priority="176" stopIfTrue="1" operator="equal">
      <formula>"C"</formula>
    </cfRule>
    <cfRule type="cellIs" dxfId="861" priority="177" stopIfTrue="1" operator="equal">
      <formula>"a"</formula>
    </cfRule>
    <cfRule type="cellIs" dxfId="860" priority="178" stopIfTrue="1" operator="equal">
      <formula>"V"</formula>
    </cfRule>
  </conditionalFormatting>
  <conditionalFormatting sqref="G20:G22">
    <cfRule type="cellIs" dxfId="859" priority="179" stopIfTrue="1" operator="equal">
      <formula>0</formula>
    </cfRule>
  </conditionalFormatting>
  <conditionalFormatting sqref="G24:G26">
    <cfRule type="cellIs" dxfId="858" priority="175" stopIfTrue="1" operator="equal">
      <formula>0</formula>
    </cfRule>
  </conditionalFormatting>
  <conditionalFormatting sqref="V12:V14">
    <cfRule type="cellIs" dxfId="857" priority="160" stopIfTrue="1" operator="equal">
      <formula>"C"</formula>
    </cfRule>
    <cfRule type="cellIs" dxfId="856" priority="161" stopIfTrue="1" operator="equal">
      <formula>"a"</formula>
    </cfRule>
    <cfRule type="cellIs" dxfId="855" priority="162" stopIfTrue="1" operator="equal">
      <formula>"V"</formula>
    </cfRule>
  </conditionalFormatting>
  <conditionalFormatting sqref="V7 V9:V10">
    <cfRule type="cellIs" dxfId="854" priority="169" stopIfTrue="1" operator="equal">
      <formula>"C"</formula>
    </cfRule>
    <cfRule type="cellIs" dxfId="853" priority="170" stopIfTrue="1" operator="equal">
      <formula>"a"</formula>
    </cfRule>
    <cfRule type="cellIs" dxfId="852" priority="171" stopIfTrue="1" operator="equal">
      <formula>"V"</formula>
    </cfRule>
  </conditionalFormatting>
  <conditionalFormatting sqref="AC7 AC9:AC10">
    <cfRule type="cellIs" dxfId="851" priority="166" stopIfTrue="1" operator="equal">
      <formula>"C"</formula>
    </cfRule>
    <cfRule type="cellIs" dxfId="850" priority="167" stopIfTrue="1" operator="equal">
      <formula>"a"</formula>
    </cfRule>
    <cfRule type="cellIs" dxfId="849" priority="168" stopIfTrue="1" operator="equal">
      <formula>"V"</formula>
    </cfRule>
  </conditionalFormatting>
  <conditionalFormatting sqref="O12:O14">
    <cfRule type="cellIs" dxfId="848" priority="163" stopIfTrue="1" operator="equal">
      <formula>"C"</formula>
    </cfRule>
    <cfRule type="cellIs" dxfId="847" priority="164" stopIfTrue="1" operator="equal">
      <formula>"a"</formula>
    </cfRule>
    <cfRule type="cellIs" dxfId="846" priority="165" stopIfTrue="1" operator="equal">
      <formula>"V"</formula>
    </cfRule>
  </conditionalFormatting>
  <conditionalFormatting sqref="AC12:AC14">
    <cfRule type="cellIs" dxfId="845" priority="157" stopIfTrue="1" operator="equal">
      <formula>"C"</formula>
    </cfRule>
    <cfRule type="cellIs" dxfId="844" priority="158" stopIfTrue="1" operator="equal">
      <formula>"a"</formula>
    </cfRule>
    <cfRule type="cellIs" dxfId="843" priority="159" stopIfTrue="1" operator="equal">
      <formula>"V"</formula>
    </cfRule>
  </conditionalFormatting>
  <conditionalFormatting sqref="V16:V18">
    <cfRule type="cellIs" dxfId="842" priority="151" stopIfTrue="1" operator="equal">
      <formula>"C"</formula>
    </cfRule>
    <cfRule type="cellIs" dxfId="841" priority="152" stopIfTrue="1" operator="equal">
      <formula>"a"</formula>
    </cfRule>
    <cfRule type="cellIs" dxfId="840" priority="153" stopIfTrue="1" operator="equal">
      <formula>"V"</formula>
    </cfRule>
  </conditionalFormatting>
  <conditionalFormatting sqref="AC20:AC22">
    <cfRule type="cellIs" dxfId="839" priority="139" stopIfTrue="1" operator="equal">
      <formula>"C"</formula>
    </cfRule>
    <cfRule type="cellIs" dxfId="838" priority="140" stopIfTrue="1" operator="equal">
      <formula>"a"</formula>
    </cfRule>
    <cfRule type="cellIs" dxfId="837" priority="141" stopIfTrue="1" operator="equal">
      <formula>"V"</formula>
    </cfRule>
  </conditionalFormatting>
  <conditionalFormatting sqref="AJ9">
    <cfRule type="cellIs" dxfId="836" priority="127" stopIfTrue="1" operator="equal">
      <formula>"C"</formula>
    </cfRule>
    <cfRule type="cellIs" dxfId="835" priority="128" stopIfTrue="1" operator="equal">
      <formula>"a"</formula>
    </cfRule>
    <cfRule type="cellIs" dxfId="834" priority="129" stopIfTrue="1" operator="equal">
      <formula>"V"</formula>
    </cfRule>
  </conditionalFormatting>
  <conditionalFormatting sqref="AJ10">
    <cfRule type="cellIs" dxfId="833" priority="124" stopIfTrue="1" operator="equal">
      <formula>"C"</formula>
    </cfRule>
    <cfRule type="cellIs" dxfId="832" priority="125" stopIfTrue="1" operator="equal">
      <formula>"a"</formula>
    </cfRule>
    <cfRule type="cellIs" dxfId="831" priority="126" stopIfTrue="1" operator="equal">
      <formula>"V"</formula>
    </cfRule>
  </conditionalFormatting>
  <conditionalFormatting sqref="AJ12">
    <cfRule type="cellIs" dxfId="830" priority="121" stopIfTrue="1" operator="equal">
      <formula>"C"</formula>
    </cfRule>
    <cfRule type="cellIs" dxfId="829" priority="122" stopIfTrue="1" operator="equal">
      <formula>"a"</formula>
    </cfRule>
    <cfRule type="cellIs" dxfId="828" priority="123" stopIfTrue="1" operator="equal">
      <formula>"V"</formula>
    </cfRule>
  </conditionalFormatting>
  <conditionalFormatting sqref="AJ13">
    <cfRule type="cellIs" dxfId="827" priority="118" stopIfTrue="1" operator="equal">
      <formula>"C"</formula>
    </cfRule>
    <cfRule type="cellIs" dxfId="826" priority="119" stopIfTrue="1" operator="equal">
      <formula>"a"</formula>
    </cfRule>
    <cfRule type="cellIs" dxfId="825" priority="120" stopIfTrue="1" operator="equal">
      <formula>"V"</formula>
    </cfRule>
  </conditionalFormatting>
  <conditionalFormatting sqref="AJ14">
    <cfRule type="cellIs" dxfId="824" priority="115" stopIfTrue="1" operator="equal">
      <formula>"C"</formula>
    </cfRule>
    <cfRule type="cellIs" dxfId="823" priority="116" stopIfTrue="1" operator="equal">
      <formula>"a"</formula>
    </cfRule>
    <cfRule type="cellIs" dxfId="822" priority="117" stopIfTrue="1" operator="equal">
      <formula>"V"</formula>
    </cfRule>
  </conditionalFormatting>
  <conditionalFormatting sqref="AJ16">
    <cfRule type="cellIs" dxfId="821" priority="112" stopIfTrue="1" operator="equal">
      <formula>"C"</formula>
    </cfRule>
    <cfRule type="cellIs" dxfId="820" priority="113" stopIfTrue="1" operator="equal">
      <formula>"a"</formula>
    </cfRule>
    <cfRule type="cellIs" dxfId="819" priority="114" stopIfTrue="1" operator="equal">
      <formula>"V"</formula>
    </cfRule>
  </conditionalFormatting>
  <conditionalFormatting sqref="AJ17">
    <cfRule type="cellIs" dxfId="818" priority="109" stopIfTrue="1" operator="equal">
      <formula>"C"</formula>
    </cfRule>
    <cfRule type="cellIs" dxfId="817" priority="110" stopIfTrue="1" operator="equal">
      <formula>"a"</formula>
    </cfRule>
    <cfRule type="cellIs" dxfId="816" priority="111" stopIfTrue="1" operator="equal">
      <formula>"V"</formula>
    </cfRule>
  </conditionalFormatting>
  <conditionalFormatting sqref="AJ18">
    <cfRule type="cellIs" dxfId="815" priority="106" stopIfTrue="1" operator="equal">
      <formula>"C"</formula>
    </cfRule>
    <cfRule type="cellIs" dxfId="814" priority="107" stopIfTrue="1" operator="equal">
      <formula>"a"</formula>
    </cfRule>
    <cfRule type="cellIs" dxfId="813" priority="108" stopIfTrue="1" operator="equal">
      <formula>"V"</formula>
    </cfRule>
  </conditionalFormatting>
  <conditionalFormatting sqref="AJ20">
    <cfRule type="cellIs" dxfId="812" priority="103" stopIfTrue="1" operator="equal">
      <formula>"C"</formula>
    </cfRule>
    <cfRule type="cellIs" dxfId="811" priority="104" stopIfTrue="1" operator="equal">
      <formula>"a"</formula>
    </cfRule>
    <cfRule type="cellIs" dxfId="810" priority="105" stopIfTrue="1" operator="equal">
      <formula>"V"</formula>
    </cfRule>
  </conditionalFormatting>
  <conditionalFormatting sqref="AJ21">
    <cfRule type="cellIs" dxfId="809" priority="100" stopIfTrue="1" operator="equal">
      <formula>"C"</formula>
    </cfRule>
    <cfRule type="cellIs" dxfId="808" priority="101" stopIfTrue="1" operator="equal">
      <formula>"a"</formula>
    </cfRule>
    <cfRule type="cellIs" dxfId="807" priority="102" stopIfTrue="1" operator="equal">
      <formula>"V"</formula>
    </cfRule>
  </conditionalFormatting>
  <conditionalFormatting sqref="AJ22">
    <cfRule type="cellIs" dxfId="806" priority="97" stopIfTrue="1" operator="equal">
      <formula>"C"</formula>
    </cfRule>
    <cfRule type="cellIs" dxfId="805" priority="98" stopIfTrue="1" operator="equal">
      <formula>"a"</formula>
    </cfRule>
    <cfRule type="cellIs" dxfId="804" priority="99" stopIfTrue="1" operator="equal">
      <formula>"V"</formula>
    </cfRule>
  </conditionalFormatting>
  <conditionalFormatting sqref="AJ24">
    <cfRule type="cellIs" dxfId="803" priority="94" stopIfTrue="1" operator="equal">
      <formula>"C"</formula>
    </cfRule>
    <cfRule type="cellIs" dxfId="802" priority="95" stopIfTrue="1" operator="equal">
      <formula>"a"</formula>
    </cfRule>
    <cfRule type="cellIs" dxfId="801" priority="96" stopIfTrue="1" operator="equal">
      <formula>"V"</formula>
    </cfRule>
  </conditionalFormatting>
  <conditionalFormatting sqref="AJ25">
    <cfRule type="cellIs" dxfId="800" priority="91" stopIfTrue="1" operator="equal">
      <formula>"C"</formula>
    </cfRule>
    <cfRule type="cellIs" dxfId="799" priority="92" stopIfTrue="1" operator="equal">
      <formula>"a"</formula>
    </cfRule>
    <cfRule type="cellIs" dxfId="798" priority="93" stopIfTrue="1" operator="equal">
      <formula>"V"</formula>
    </cfRule>
  </conditionalFormatting>
  <conditionalFormatting sqref="AJ26">
    <cfRule type="cellIs" dxfId="797" priority="88" stopIfTrue="1" operator="equal">
      <formula>"C"</formula>
    </cfRule>
    <cfRule type="cellIs" dxfId="796" priority="89" stopIfTrue="1" operator="equal">
      <formula>"a"</formula>
    </cfRule>
    <cfRule type="cellIs" dxfId="795" priority="90" stopIfTrue="1" operator="equal">
      <formula>"V"</formula>
    </cfRule>
  </conditionalFormatting>
  <conditionalFormatting sqref="AM7:AP10">
    <cfRule type="cellIs" dxfId="794" priority="82" stopIfTrue="1" operator="equal">
      <formula>"C"</formula>
    </cfRule>
    <cfRule type="cellIs" dxfId="793" priority="83" stopIfTrue="1" operator="equal">
      <formula>"a"</formula>
    </cfRule>
    <cfRule type="cellIs" dxfId="792" priority="84" stopIfTrue="1" operator="equal">
      <formula>"V"</formula>
    </cfRule>
  </conditionalFormatting>
  <conditionalFormatting sqref="AM23:AP23">
    <cfRule type="cellIs" dxfId="791" priority="79" stopIfTrue="1" operator="equal">
      <formula>"C"</formula>
    </cfRule>
    <cfRule type="cellIs" dxfId="790" priority="80" stopIfTrue="1" operator="equal">
      <formula>"a"</formula>
    </cfRule>
    <cfRule type="cellIs" dxfId="789" priority="81" stopIfTrue="1" operator="equal">
      <formula>"V"</formula>
    </cfRule>
  </conditionalFormatting>
  <conditionalFormatting sqref="AM15:AP15">
    <cfRule type="cellIs" dxfId="788" priority="73" stopIfTrue="1" operator="equal">
      <formula>"C"</formula>
    </cfRule>
    <cfRule type="cellIs" dxfId="787" priority="74" stopIfTrue="1" operator="equal">
      <formula>"a"</formula>
    </cfRule>
    <cfRule type="cellIs" dxfId="786" priority="75" stopIfTrue="1" operator="equal">
      <formula>"V"</formula>
    </cfRule>
  </conditionalFormatting>
  <conditionalFormatting sqref="AM19:AP19">
    <cfRule type="cellIs" dxfId="785" priority="76" stopIfTrue="1" operator="equal">
      <formula>"C"</formula>
    </cfRule>
    <cfRule type="cellIs" dxfId="784" priority="77" stopIfTrue="1" operator="equal">
      <formula>"a"</formula>
    </cfRule>
    <cfRule type="cellIs" dxfId="783" priority="78" stopIfTrue="1" operator="equal">
      <formula>"V"</formula>
    </cfRule>
  </conditionalFormatting>
  <conditionalFormatting sqref="AM11:AP11">
    <cfRule type="cellIs" dxfId="782" priority="70" stopIfTrue="1" operator="equal">
      <formula>"C"</formula>
    </cfRule>
    <cfRule type="cellIs" dxfId="781" priority="71" stopIfTrue="1" operator="equal">
      <formula>"a"</formula>
    </cfRule>
    <cfRule type="cellIs" dxfId="780" priority="72" stopIfTrue="1" operator="equal">
      <formula>"V"</formula>
    </cfRule>
  </conditionalFormatting>
  <conditionalFormatting sqref="AM12:AP14">
    <cfRule type="cellIs" dxfId="779" priority="67" stopIfTrue="1" operator="equal">
      <formula>"C"</formula>
    </cfRule>
    <cfRule type="cellIs" dxfId="778" priority="68" stopIfTrue="1" operator="equal">
      <formula>"a"</formula>
    </cfRule>
    <cfRule type="cellIs" dxfId="777" priority="69" stopIfTrue="1" operator="equal">
      <formula>"V"</formula>
    </cfRule>
  </conditionalFormatting>
  <conditionalFormatting sqref="AM24:AP26">
    <cfRule type="cellIs" dxfId="776" priority="58" stopIfTrue="1" operator="equal">
      <formula>"C"</formula>
    </cfRule>
    <cfRule type="cellIs" dxfId="775" priority="59" stopIfTrue="1" operator="equal">
      <formula>"a"</formula>
    </cfRule>
    <cfRule type="cellIs" dxfId="774" priority="60" stopIfTrue="1" operator="equal">
      <formula>"V"</formula>
    </cfRule>
  </conditionalFormatting>
  <conditionalFormatting sqref="AM16:AP18">
    <cfRule type="cellIs" dxfId="773" priority="64" stopIfTrue="1" operator="equal">
      <formula>"C"</formula>
    </cfRule>
    <cfRule type="cellIs" dxfId="772" priority="65" stopIfTrue="1" operator="equal">
      <formula>"a"</formula>
    </cfRule>
    <cfRule type="cellIs" dxfId="771" priority="66" stopIfTrue="1" operator="equal">
      <formula>"V"</formula>
    </cfRule>
  </conditionalFormatting>
  <conditionalFormatting sqref="AM20:AP22">
    <cfRule type="cellIs" dxfId="770" priority="61" stopIfTrue="1" operator="equal">
      <formula>"C"</formula>
    </cfRule>
    <cfRule type="cellIs" dxfId="769" priority="62" stopIfTrue="1" operator="equal">
      <formula>"a"</formula>
    </cfRule>
    <cfRule type="cellIs" dxfId="768" priority="63" stopIfTrue="1" operator="equal">
      <formula>"V"</formula>
    </cfRule>
  </conditionalFormatting>
  <conditionalFormatting sqref="AJ7">
    <cfRule type="cellIs" dxfId="767" priority="55" stopIfTrue="1" operator="equal">
      <formula>"C"</formula>
    </cfRule>
    <cfRule type="cellIs" dxfId="766" priority="56" stopIfTrue="1" operator="equal">
      <formula>"a"</formula>
    </cfRule>
    <cfRule type="cellIs" dxfId="765" priority="57" stopIfTrue="1" operator="equal">
      <formula>"V"</formula>
    </cfRule>
  </conditionalFormatting>
  <conditionalFormatting sqref="AC8">
    <cfRule type="cellIs" dxfId="764" priority="49" stopIfTrue="1" operator="equal">
      <formula>"C"</formula>
    </cfRule>
    <cfRule type="cellIs" dxfId="763" priority="50" stopIfTrue="1" operator="equal">
      <formula>"a"</formula>
    </cfRule>
    <cfRule type="cellIs" dxfId="762" priority="51" stopIfTrue="1" operator="equal">
      <formula>"V"</formula>
    </cfRule>
  </conditionalFormatting>
  <conditionalFormatting sqref="V8">
    <cfRule type="cellIs" dxfId="761" priority="52" stopIfTrue="1" operator="equal">
      <formula>"C"</formula>
    </cfRule>
    <cfRule type="cellIs" dxfId="760" priority="53" stopIfTrue="1" operator="equal">
      <formula>"a"</formula>
    </cfRule>
    <cfRule type="cellIs" dxfId="759" priority="54" stopIfTrue="1" operator="equal">
      <formula>"V"</formula>
    </cfRule>
  </conditionalFormatting>
  <conditionalFormatting sqref="AQ20">
    <cfRule type="cellIs" dxfId="758" priority="16" stopIfTrue="1" operator="equal">
      <formula>"C"</formula>
    </cfRule>
    <cfRule type="cellIs" dxfId="757" priority="17" stopIfTrue="1" operator="equal">
      <formula>"a"</formula>
    </cfRule>
    <cfRule type="cellIs" dxfId="756" priority="18" stopIfTrue="1" operator="equal">
      <formula>"V"</formula>
    </cfRule>
  </conditionalFormatting>
  <conditionalFormatting sqref="AQ16">
    <cfRule type="cellIs" dxfId="755" priority="25" stopIfTrue="1" operator="equal">
      <formula>"C"</formula>
    </cfRule>
    <cfRule type="cellIs" dxfId="754" priority="26" stopIfTrue="1" operator="equal">
      <formula>"a"</formula>
    </cfRule>
    <cfRule type="cellIs" dxfId="753" priority="27" stopIfTrue="1" operator="equal">
      <formula>"V"</formula>
    </cfRule>
  </conditionalFormatting>
  <conditionalFormatting sqref="AQ13">
    <cfRule type="cellIs" dxfId="752" priority="31" stopIfTrue="1" operator="equal">
      <formula>"C"</formula>
    </cfRule>
    <cfRule type="cellIs" dxfId="751" priority="32" stopIfTrue="1" operator="equal">
      <formula>"a"</formula>
    </cfRule>
    <cfRule type="cellIs" dxfId="750" priority="33" stopIfTrue="1" operator="equal">
      <formula>"V"</formula>
    </cfRule>
  </conditionalFormatting>
  <conditionalFormatting sqref="AQ10">
    <cfRule type="cellIs" dxfId="749" priority="37" stopIfTrue="1" operator="equal">
      <formula>"C"</formula>
    </cfRule>
    <cfRule type="cellIs" dxfId="748" priority="38" stopIfTrue="1" operator="equal">
      <formula>"a"</formula>
    </cfRule>
    <cfRule type="cellIs" dxfId="747" priority="39" stopIfTrue="1" operator="equal">
      <formula>"V"</formula>
    </cfRule>
  </conditionalFormatting>
  <conditionalFormatting sqref="AQ8">
    <cfRule type="cellIs" dxfId="746" priority="43" stopIfTrue="1" operator="equal">
      <formula>"C"</formula>
    </cfRule>
    <cfRule type="cellIs" dxfId="745" priority="44" stopIfTrue="1" operator="equal">
      <formula>"a"</formula>
    </cfRule>
    <cfRule type="cellIs" dxfId="744" priority="45" stopIfTrue="1" operator="equal">
      <formula>"V"</formula>
    </cfRule>
  </conditionalFormatting>
  <conditionalFormatting sqref="AQ9">
    <cfRule type="cellIs" dxfId="743" priority="40" stopIfTrue="1" operator="equal">
      <formula>"C"</formula>
    </cfRule>
    <cfRule type="cellIs" dxfId="742" priority="41" stopIfTrue="1" operator="equal">
      <formula>"a"</formula>
    </cfRule>
    <cfRule type="cellIs" dxfId="741" priority="42" stopIfTrue="1" operator="equal">
      <formula>"V"</formula>
    </cfRule>
  </conditionalFormatting>
  <conditionalFormatting sqref="AQ7">
    <cfRule type="cellIs" dxfId="740" priority="46" stopIfTrue="1" operator="equal">
      <formula>"C"</formula>
    </cfRule>
    <cfRule type="cellIs" dxfId="739" priority="47" stopIfTrue="1" operator="equal">
      <formula>"a"</formula>
    </cfRule>
    <cfRule type="cellIs" dxfId="738" priority="48" stopIfTrue="1" operator="equal">
      <formula>"V"</formula>
    </cfRule>
  </conditionalFormatting>
  <conditionalFormatting sqref="AQ12">
    <cfRule type="cellIs" dxfId="737" priority="34" stopIfTrue="1" operator="equal">
      <formula>"C"</formula>
    </cfRule>
    <cfRule type="cellIs" dxfId="736" priority="35" stopIfTrue="1" operator="equal">
      <formula>"a"</formula>
    </cfRule>
    <cfRule type="cellIs" dxfId="735" priority="36" stopIfTrue="1" operator="equal">
      <formula>"V"</formula>
    </cfRule>
  </conditionalFormatting>
  <conditionalFormatting sqref="AQ14">
    <cfRule type="cellIs" dxfId="734" priority="28" stopIfTrue="1" operator="equal">
      <formula>"C"</formula>
    </cfRule>
    <cfRule type="cellIs" dxfId="733" priority="29" stopIfTrue="1" operator="equal">
      <formula>"a"</formula>
    </cfRule>
    <cfRule type="cellIs" dxfId="732" priority="30" stopIfTrue="1" operator="equal">
      <formula>"V"</formula>
    </cfRule>
  </conditionalFormatting>
  <conditionalFormatting sqref="AQ17">
    <cfRule type="cellIs" dxfId="731" priority="22" stopIfTrue="1" operator="equal">
      <formula>"C"</formula>
    </cfRule>
    <cfRule type="cellIs" dxfId="730" priority="23" stopIfTrue="1" operator="equal">
      <formula>"a"</formula>
    </cfRule>
    <cfRule type="cellIs" dxfId="729" priority="24" stopIfTrue="1" operator="equal">
      <formula>"V"</formula>
    </cfRule>
  </conditionalFormatting>
  <conditionalFormatting sqref="AQ18">
    <cfRule type="cellIs" dxfId="728" priority="19" stopIfTrue="1" operator="equal">
      <formula>"C"</formula>
    </cfRule>
    <cfRule type="cellIs" dxfId="727" priority="20" stopIfTrue="1" operator="equal">
      <formula>"a"</formula>
    </cfRule>
    <cfRule type="cellIs" dxfId="726" priority="21" stopIfTrue="1" operator="equal">
      <formula>"V"</formula>
    </cfRule>
  </conditionalFormatting>
  <conditionalFormatting sqref="AQ21">
    <cfRule type="cellIs" dxfId="725" priority="13" stopIfTrue="1" operator="equal">
      <formula>"C"</formula>
    </cfRule>
    <cfRule type="cellIs" dxfId="724" priority="14" stopIfTrue="1" operator="equal">
      <formula>"a"</formula>
    </cfRule>
    <cfRule type="cellIs" dxfId="723" priority="15" stopIfTrue="1" operator="equal">
      <formula>"V"</formula>
    </cfRule>
  </conditionalFormatting>
  <conditionalFormatting sqref="AQ22">
    <cfRule type="cellIs" dxfId="722" priority="10" stopIfTrue="1" operator="equal">
      <formula>"C"</formula>
    </cfRule>
    <cfRule type="cellIs" dxfId="721" priority="11" stopIfTrue="1" operator="equal">
      <formula>"a"</formula>
    </cfRule>
    <cfRule type="cellIs" dxfId="720" priority="12" stopIfTrue="1" operator="equal">
      <formula>"V"</formula>
    </cfRule>
  </conditionalFormatting>
  <conditionalFormatting sqref="AQ24">
    <cfRule type="cellIs" dxfId="719" priority="7" stopIfTrue="1" operator="equal">
      <formula>"C"</formula>
    </cfRule>
    <cfRule type="cellIs" dxfId="718" priority="8" stopIfTrue="1" operator="equal">
      <formula>"a"</formula>
    </cfRule>
    <cfRule type="cellIs" dxfId="717" priority="9" stopIfTrue="1" operator="equal">
      <formula>"V"</formula>
    </cfRule>
  </conditionalFormatting>
  <conditionalFormatting sqref="AQ25">
    <cfRule type="cellIs" dxfId="716" priority="4" stopIfTrue="1" operator="equal">
      <formula>"C"</formula>
    </cfRule>
    <cfRule type="cellIs" dxfId="715" priority="5" stopIfTrue="1" operator="equal">
      <formula>"a"</formula>
    </cfRule>
    <cfRule type="cellIs" dxfId="714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37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B1" sqref="B1:C1048576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2" width="4.140625" style="12" customWidth="1"/>
    <col min="43" max="43" width="4.140625" style="12" hidden="1" customWidth="1"/>
    <col min="44" max="49" width="3.28515625" style="12" hidden="1" customWidth="1"/>
    <col min="50" max="50" width="0" style="10" hidden="1" customWidth="1"/>
    <col min="51" max="51" width="14.85546875" style="10" hidden="1" customWidth="1"/>
    <col min="52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82"/>
      <c r="R1" s="81"/>
      <c r="S1" s="81"/>
      <c r="T1" s="81"/>
      <c r="U1" s="60"/>
      <c r="V1" s="59"/>
      <c r="W1" s="59"/>
      <c r="Y1" s="317">
        <f>VLOOKUP($BE$1,débmois,2,FALSE)</f>
        <v>42614</v>
      </c>
      <c r="Z1" s="317"/>
      <c r="AA1" s="317"/>
      <c r="AB1" s="317"/>
      <c r="AC1" s="317"/>
      <c r="AD1" s="317"/>
      <c r="AE1" s="317"/>
      <c r="AF1" s="318">
        <f>+Y1</f>
        <v>42614</v>
      </c>
      <c r="AG1" s="318"/>
      <c r="AH1" s="318"/>
      <c r="AI1" s="318"/>
      <c r="AJ1" s="60"/>
      <c r="AK1" s="60"/>
      <c r="AL1" s="54"/>
      <c r="AS1" s="74"/>
      <c r="AT1" s="54"/>
      <c r="AU1" s="54"/>
      <c r="AV1" s="54"/>
      <c r="AW1" s="54"/>
      <c r="AX1" s="54"/>
      <c r="AY1" s="54"/>
      <c r="AZ1" s="54"/>
      <c r="BA1" s="54"/>
      <c r="BB1" s="55"/>
      <c r="BD1" s="56"/>
      <c r="BE1" s="57">
        <v>9</v>
      </c>
      <c r="BF1" s="56"/>
      <c r="BG1" s="56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42613</v>
      </c>
      <c r="I4" s="280"/>
      <c r="J4" s="280"/>
      <c r="K4" s="280"/>
      <c r="L4" s="280"/>
      <c r="M4" s="281">
        <f>+Y1</f>
        <v>42614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42646</v>
      </c>
      <c r="AT4" s="280"/>
      <c r="AU4" s="280"/>
      <c r="AV4" s="280"/>
      <c r="AW4" s="280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42609</v>
      </c>
      <c r="I5" s="35">
        <f>+J5-1</f>
        <v>42610</v>
      </c>
      <c r="J5" s="35">
        <f>+K5-1</f>
        <v>42611</v>
      </c>
      <c r="K5" s="35">
        <f>+L5-1</f>
        <v>42612</v>
      </c>
      <c r="L5" s="35">
        <f>+M5-1</f>
        <v>42613</v>
      </c>
      <c r="M5" s="35">
        <f>+$Y$1</f>
        <v>42614</v>
      </c>
      <c r="N5" s="35">
        <f t="shared" ref="N5:U5" si="0">+M5+1</f>
        <v>42615</v>
      </c>
      <c r="O5" s="35">
        <f t="shared" si="0"/>
        <v>42616</v>
      </c>
      <c r="P5" s="35">
        <f t="shared" si="0"/>
        <v>42617</v>
      </c>
      <c r="Q5" s="35">
        <f t="shared" si="0"/>
        <v>42618</v>
      </c>
      <c r="R5" s="35">
        <f t="shared" si="0"/>
        <v>42619</v>
      </c>
      <c r="S5" s="35">
        <f t="shared" si="0"/>
        <v>42620</v>
      </c>
      <c r="T5" s="35">
        <f t="shared" si="0"/>
        <v>42621</v>
      </c>
      <c r="U5" s="35">
        <f t="shared" si="0"/>
        <v>42622</v>
      </c>
      <c r="V5" s="35">
        <f>+U5+1</f>
        <v>42623</v>
      </c>
      <c r="W5" s="35">
        <f>+V5+1</f>
        <v>42624</v>
      </c>
      <c r="X5" s="35">
        <f t="shared" ref="X5:AW5" si="1">+W5+1</f>
        <v>42625</v>
      </c>
      <c r="Y5" s="35">
        <f t="shared" si="1"/>
        <v>42626</v>
      </c>
      <c r="Z5" s="35">
        <f t="shared" si="1"/>
        <v>42627</v>
      </c>
      <c r="AA5" s="35">
        <f t="shared" si="1"/>
        <v>42628</v>
      </c>
      <c r="AB5" s="35">
        <f t="shared" si="1"/>
        <v>42629</v>
      </c>
      <c r="AC5" s="35">
        <f t="shared" si="1"/>
        <v>42630</v>
      </c>
      <c r="AD5" s="35">
        <f t="shared" si="1"/>
        <v>42631</v>
      </c>
      <c r="AE5" s="35">
        <f t="shared" si="1"/>
        <v>42632</v>
      </c>
      <c r="AF5" s="35">
        <f t="shared" si="1"/>
        <v>42633</v>
      </c>
      <c r="AG5" s="35">
        <f t="shared" si="1"/>
        <v>42634</v>
      </c>
      <c r="AH5" s="35">
        <f t="shared" si="1"/>
        <v>42635</v>
      </c>
      <c r="AI5" s="35">
        <f t="shared" si="1"/>
        <v>42636</v>
      </c>
      <c r="AJ5" s="35">
        <f t="shared" si="1"/>
        <v>42637</v>
      </c>
      <c r="AK5" s="35">
        <f t="shared" si="1"/>
        <v>42638</v>
      </c>
      <c r="AL5" s="35">
        <f t="shared" si="1"/>
        <v>42639</v>
      </c>
      <c r="AM5" s="35">
        <f t="shared" si="1"/>
        <v>42640</v>
      </c>
      <c r="AN5" s="35">
        <f t="shared" si="1"/>
        <v>42641</v>
      </c>
      <c r="AO5" s="35">
        <f t="shared" si="1"/>
        <v>42642</v>
      </c>
      <c r="AP5" s="35">
        <f t="shared" si="1"/>
        <v>42643</v>
      </c>
      <c r="AQ5" s="35">
        <f t="shared" si="1"/>
        <v>42644</v>
      </c>
      <c r="AR5" s="35">
        <f t="shared" si="1"/>
        <v>42645</v>
      </c>
      <c r="AS5" s="35">
        <f t="shared" si="1"/>
        <v>42646</v>
      </c>
      <c r="AT5" s="35">
        <f t="shared" si="1"/>
        <v>42647</v>
      </c>
      <c r="AU5" s="35">
        <f t="shared" si="1"/>
        <v>42648</v>
      </c>
      <c r="AV5" s="35">
        <f t="shared" si="1"/>
        <v>42649</v>
      </c>
      <c r="AW5" s="35">
        <f t="shared" si="1"/>
        <v>42650</v>
      </c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47" t="str">
        <f t="shared" ref="H6:AW6" si="2">VLOOKUP(H5,dates,2,FALSE)</f>
        <v>s</v>
      </c>
      <c r="I6" s="47" t="str">
        <f t="shared" si="2"/>
        <v>d</v>
      </c>
      <c r="J6" s="47" t="str">
        <f t="shared" si="2"/>
        <v>l</v>
      </c>
      <c r="K6" s="47" t="str">
        <f t="shared" si="2"/>
        <v>m</v>
      </c>
      <c r="L6" s="47" t="str">
        <f t="shared" si="2"/>
        <v>m</v>
      </c>
      <c r="M6" s="47" t="str">
        <f t="shared" si="2"/>
        <v>j</v>
      </c>
      <c r="N6" s="47" t="str">
        <f t="shared" si="2"/>
        <v>v</v>
      </c>
      <c r="O6" s="72" t="str">
        <f t="shared" si="2"/>
        <v>s</v>
      </c>
      <c r="P6" s="47" t="str">
        <f t="shared" si="2"/>
        <v>d</v>
      </c>
      <c r="Q6" s="47" t="str">
        <f t="shared" si="2"/>
        <v>l</v>
      </c>
      <c r="R6" s="47" t="str">
        <f t="shared" si="2"/>
        <v>m</v>
      </c>
      <c r="S6" s="47" t="str">
        <f t="shared" si="2"/>
        <v>m</v>
      </c>
      <c r="T6" s="47" t="str">
        <f t="shared" si="2"/>
        <v>j</v>
      </c>
      <c r="U6" s="47" t="str">
        <f t="shared" si="2"/>
        <v>v</v>
      </c>
      <c r="V6" s="47" t="str">
        <f t="shared" si="2"/>
        <v>s</v>
      </c>
      <c r="W6" s="47" t="str">
        <f t="shared" si="2"/>
        <v>d</v>
      </c>
      <c r="X6" s="47" t="str">
        <f t="shared" si="2"/>
        <v>l</v>
      </c>
      <c r="Y6" s="47" t="str">
        <f t="shared" si="2"/>
        <v>m</v>
      </c>
      <c r="Z6" s="47" t="str">
        <f t="shared" si="2"/>
        <v>m</v>
      </c>
      <c r="AA6" s="47" t="str">
        <f t="shared" si="2"/>
        <v>j</v>
      </c>
      <c r="AB6" s="47" t="str">
        <f t="shared" si="2"/>
        <v>v</v>
      </c>
      <c r="AC6" s="47" t="str">
        <f t="shared" si="2"/>
        <v>s</v>
      </c>
      <c r="AD6" s="47" t="str">
        <f t="shared" si="2"/>
        <v>d</v>
      </c>
      <c r="AE6" s="47" t="str">
        <f t="shared" si="2"/>
        <v>f</v>
      </c>
      <c r="AF6" s="47" t="str">
        <f t="shared" si="2"/>
        <v>m</v>
      </c>
      <c r="AG6" s="47" t="str">
        <f t="shared" si="2"/>
        <v>m</v>
      </c>
      <c r="AH6" s="47" t="str">
        <f t="shared" si="2"/>
        <v>j</v>
      </c>
      <c r="AI6" s="47" t="str">
        <f t="shared" si="2"/>
        <v>v</v>
      </c>
      <c r="AJ6" s="47" t="str">
        <f t="shared" si="2"/>
        <v>s</v>
      </c>
      <c r="AK6" s="47" t="str">
        <f t="shared" si="2"/>
        <v>d</v>
      </c>
      <c r="AL6" s="47" t="str">
        <f t="shared" si="2"/>
        <v>l</v>
      </c>
      <c r="AM6" s="47" t="str">
        <f t="shared" si="2"/>
        <v>m</v>
      </c>
      <c r="AN6" s="47" t="str">
        <f t="shared" si="2"/>
        <v>m</v>
      </c>
      <c r="AO6" s="47" t="str">
        <f t="shared" si="2"/>
        <v>j</v>
      </c>
      <c r="AP6" s="47" t="str">
        <f t="shared" si="2"/>
        <v>v</v>
      </c>
      <c r="AQ6" s="47" t="str">
        <f t="shared" si="2"/>
        <v>s</v>
      </c>
      <c r="AR6" s="47" t="str">
        <f t="shared" si="2"/>
        <v>d</v>
      </c>
      <c r="AS6" s="47" t="str">
        <f t="shared" si="2"/>
        <v>l</v>
      </c>
      <c r="AT6" s="47" t="str">
        <f t="shared" si="2"/>
        <v>m</v>
      </c>
      <c r="AU6" s="47" t="str">
        <f t="shared" si="2"/>
        <v>m</v>
      </c>
      <c r="AV6" s="47" t="str">
        <f t="shared" si="2"/>
        <v>j</v>
      </c>
      <c r="AW6" s="47" t="str">
        <f t="shared" si="2"/>
        <v>v</v>
      </c>
    </row>
    <row r="7" spans="1:63" s="159" customFormat="1" ht="15.75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  <c r="AX7" s="247"/>
      <c r="AY7" s="247"/>
      <c r="AZ7" s="247"/>
      <c r="BA7" s="247"/>
      <c r="BB7" s="247"/>
      <c r="BC7" s="247"/>
      <c r="BD7" s="247"/>
      <c r="BE7" s="247"/>
      <c r="BF7" s="247"/>
      <c r="BG7" s="247"/>
      <c r="BH7" s="247"/>
      <c r="BI7" s="247"/>
      <c r="BJ7" s="247"/>
      <c r="BK7" s="247"/>
    </row>
    <row r="8" spans="1:63" s="159" customFormat="1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  <c r="AX8" s="247"/>
      <c r="AY8" s="247"/>
      <c r="AZ8" s="247"/>
      <c r="BA8" s="247"/>
      <c r="BB8" s="247"/>
      <c r="BC8" s="247"/>
      <c r="BD8" s="247"/>
      <c r="BE8" s="247"/>
      <c r="BF8" s="247"/>
      <c r="BG8" s="247"/>
      <c r="BH8" s="247"/>
      <c r="BI8" s="247"/>
      <c r="BJ8" s="247"/>
      <c r="BK8" s="247"/>
    </row>
    <row r="9" spans="1:63" s="159" customFormat="1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  <c r="AX9" s="247"/>
      <c r="AY9" s="247"/>
      <c r="AZ9" s="247"/>
      <c r="BA9" s="247"/>
      <c r="BB9" s="247"/>
      <c r="BC9" s="247"/>
      <c r="BD9" s="247"/>
      <c r="BE9" s="247"/>
      <c r="BF9" s="247"/>
      <c r="BG9" s="247"/>
      <c r="BH9" s="247"/>
      <c r="BI9" s="247"/>
      <c r="BJ9" s="247"/>
      <c r="BK9" s="247"/>
    </row>
    <row r="10" spans="1:63" s="159" customFormat="1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  <c r="AX10" s="247"/>
      <c r="AY10" s="247"/>
      <c r="AZ10" s="247"/>
      <c r="BA10" s="247"/>
      <c r="BB10" s="247"/>
      <c r="BC10" s="247"/>
      <c r="BD10" s="247"/>
      <c r="BE10" s="247"/>
      <c r="BF10" s="247"/>
      <c r="BG10" s="247"/>
      <c r="BH10" s="247"/>
      <c r="BI10" s="247"/>
      <c r="BJ10" s="247"/>
      <c r="BK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s="159" customFormat="1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  <c r="AX12" s="247"/>
      <c r="AY12" s="247"/>
      <c r="AZ12" s="247"/>
      <c r="BA12" s="247"/>
      <c r="BB12" s="247"/>
      <c r="BC12" s="247"/>
      <c r="BD12" s="247"/>
      <c r="BE12" s="247"/>
      <c r="BF12" s="247"/>
      <c r="BG12" s="247"/>
      <c r="BH12" s="247"/>
      <c r="BI12" s="247"/>
      <c r="BJ12" s="247"/>
      <c r="BK12" s="247"/>
    </row>
    <row r="13" spans="1:63" s="159" customFormat="1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  <c r="AX13" s="247"/>
      <c r="AY13" s="247"/>
      <c r="AZ13" s="247"/>
      <c r="BA13" s="247"/>
      <c r="BB13" s="247"/>
      <c r="BC13" s="247"/>
      <c r="BD13" s="247"/>
      <c r="BE13" s="247"/>
      <c r="BF13" s="247"/>
      <c r="BG13" s="247"/>
      <c r="BH13" s="247"/>
      <c r="BI13" s="247"/>
      <c r="BJ13" s="247"/>
      <c r="BK13" s="247"/>
    </row>
    <row r="14" spans="1:63" s="159" customFormat="1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  <c r="AX14" s="247"/>
      <c r="AY14" s="247"/>
      <c r="AZ14" s="247"/>
      <c r="BA14" s="247"/>
      <c r="BB14" s="247"/>
      <c r="BC14" s="247"/>
      <c r="BD14" s="247"/>
      <c r="BE14" s="247"/>
      <c r="BF14" s="247"/>
      <c r="BG14" s="247"/>
      <c r="BH14" s="247"/>
      <c r="BI14" s="247"/>
      <c r="BJ14" s="247"/>
      <c r="BK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s="159" customFormat="1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  <c r="AX16" s="247"/>
      <c r="AY16" s="247"/>
      <c r="AZ16" s="247"/>
      <c r="BA16" s="247"/>
      <c r="BB16" s="247"/>
      <c r="BC16" s="247"/>
      <c r="BD16" s="247"/>
      <c r="BE16" s="247"/>
      <c r="BF16" s="247"/>
      <c r="BG16" s="247"/>
      <c r="BH16" s="247"/>
      <c r="BI16" s="247"/>
      <c r="BJ16" s="247"/>
      <c r="BK16" s="247"/>
    </row>
    <row r="17" spans="1:63" s="159" customFormat="1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  <c r="AX17" s="247"/>
      <c r="AY17" s="247"/>
      <c r="AZ17" s="247"/>
      <c r="BA17" s="247"/>
      <c r="BB17" s="247"/>
      <c r="BC17" s="247"/>
      <c r="BD17" s="247"/>
      <c r="BE17" s="247"/>
      <c r="BF17" s="247"/>
      <c r="BG17" s="247"/>
      <c r="BH17" s="247"/>
      <c r="BI17" s="247"/>
      <c r="BJ17" s="247"/>
      <c r="BK17" s="247"/>
    </row>
    <row r="18" spans="1:63" s="159" customFormat="1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  <c r="AX18" s="247"/>
      <c r="AY18" s="247"/>
      <c r="AZ18" s="247"/>
      <c r="BA18" s="247"/>
      <c r="BB18" s="247"/>
      <c r="BC18" s="247"/>
      <c r="BD18" s="247"/>
      <c r="BE18" s="247"/>
      <c r="BF18" s="247"/>
      <c r="BG18" s="247"/>
      <c r="BH18" s="247"/>
      <c r="BI18" s="247"/>
      <c r="BJ18" s="247"/>
      <c r="BK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s="159" customFormat="1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  <c r="AX20" s="247"/>
      <c r="AY20" s="247"/>
      <c r="AZ20" s="247"/>
      <c r="BA20" s="247"/>
      <c r="BB20" s="247"/>
      <c r="BC20" s="247"/>
      <c r="BD20" s="247"/>
      <c r="BE20" s="247"/>
      <c r="BF20" s="247"/>
      <c r="BG20" s="247"/>
      <c r="BH20" s="247"/>
      <c r="BI20" s="247"/>
      <c r="BJ20" s="247"/>
      <c r="BK20" s="247"/>
    </row>
    <row r="21" spans="1:63" s="159" customFormat="1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  <c r="AX21" s="247"/>
      <c r="AY21" s="247"/>
      <c r="AZ21" s="247"/>
      <c r="BA21" s="247"/>
      <c r="BB21" s="247"/>
      <c r="BC21" s="247"/>
      <c r="BD21" s="247"/>
      <c r="BE21" s="247"/>
      <c r="BF21" s="247"/>
      <c r="BG21" s="247"/>
      <c r="BH21" s="247"/>
      <c r="BI21" s="247"/>
      <c r="BJ21" s="247"/>
      <c r="BK21" s="247"/>
    </row>
    <row r="22" spans="1:63" s="159" customFormat="1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  <c r="AX22" s="247"/>
      <c r="AY22" s="247"/>
      <c r="AZ22" s="247"/>
      <c r="BA22" s="247"/>
      <c r="BB22" s="247"/>
      <c r="BC22" s="247"/>
      <c r="BD22" s="247"/>
      <c r="BE22" s="247"/>
      <c r="BF22" s="247"/>
      <c r="BG22" s="247"/>
      <c r="BH22" s="247"/>
      <c r="BI22" s="247"/>
      <c r="BJ22" s="247"/>
      <c r="BK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s="159" customFormat="1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  <c r="AX24" s="247"/>
      <c r="AY24" s="247"/>
      <c r="AZ24" s="247"/>
      <c r="BA24" s="247"/>
      <c r="BB24" s="247"/>
      <c r="BC24" s="247"/>
      <c r="BD24" s="247"/>
      <c r="BE24" s="247"/>
      <c r="BF24" s="247"/>
      <c r="BG24" s="247"/>
      <c r="BH24" s="247"/>
      <c r="BI24" s="247"/>
      <c r="BJ24" s="247"/>
      <c r="BK24" s="247"/>
    </row>
    <row r="25" spans="1:63" s="159" customFormat="1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  <c r="AX25" s="247"/>
      <c r="AY25" s="247"/>
      <c r="AZ25" s="247"/>
      <c r="BA25" s="247"/>
      <c r="BB25" s="247"/>
      <c r="BC25" s="247"/>
      <c r="BD25" s="247"/>
      <c r="BE25" s="247"/>
      <c r="BF25" s="247"/>
      <c r="BG25" s="247"/>
      <c r="BH25" s="247"/>
      <c r="BI25" s="247"/>
      <c r="BJ25" s="247"/>
      <c r="BK25" s="247"/>
    </row>
    <row r="26" spans="1:63" s="159" customFormat="1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  <c r="AX26" s="247"/>
      <c r="AY26" s="247"/>
      <c r="AZ26" s="247"/>
      <c r="BA26" s="247"/>
      <c r="BB26" s="247"/>
      <c r="BC26" s="247"/>
      <c r="BD26" s="247"/>
      <c r="BE26" s="247"/>
      <c r="BF26" s="247"/>
      <c r="BG26" s="247"/>
      <c r="BH26" s="247"/>
      <c r="BI26" s="247"/>
      <c r="BJ26" s="247"/>
      <c r="BK26" s="247"/>
    </row>
    <row r="27" spans="1:63" s="159" customFormat="1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X27" s="247"/>
      <c r="AY27" s="254"/>
      <c r="AZ27" s="249"/>
      <c r="BA27" s="247"/>
      <c r="BB27" s="247"/>
      <c r="BC27" s="247"/>
      <c r="BD27" s="247"/>
      <c r="BE27" s="247"/>
      <c r="BF27" s="247"/>
      <c r="BG27" s="247"/>
      <c r="BH27" s="247"/>
      <c r="BI27" s="247"/>
      <c r="BJ27" s="247"/>
      <c r="BK27" s="247"/>
    </row>
    <row r="28" spans="1:63" s="159" customFormat="1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X28" s="247"/>
      <c r="AY28" s="254"/>
      <c r="AZ28" s="249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s="159" customFormat="1" ht="14.25" x14ac:dyDescent="0.2">
      <c r="A31" s="153"/>
      <c r="B31" s="256"/>
      <c r="C31" s="256"/>
      <c r="D31" s="154"/>
      <c r="E31" s="154"/>
      <c r="F31" s="155"/>
      <c r="G31" s="156"/>
      <c r="H31" s="157"/>
      <c r="I31" s="157"/>
      <c r="J31" s="157"/>
      <c r="K31" s="157"/>
      <c r="L31" s="157"/>
      <c r="M31" s="157"/>
      <c r="N31" s="157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247"/>
      <c r="AY31" s="247"/>
      <c r="AZ31" s="247"/>
      <c r="BA31" s="247"/>
      <c r="BB31" s="247"/>
      <c r="BC31" s="247"/>
      <c r="BD31" s="247"/>
      <c r="BE31" s="247"/>
      <c r="BF31" s="247"/>
      <c r="BG31" s="247"/>
      <c r="BH31" s="247"/>
      <c r="BI31" s="247"/>
      <c r="BJ31" s="247"/>
      <c r="BK31" s="247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AQ26">
    <cfRule type="cellIs" dxfId="713" priority="1" stopIfTrue="1" operator="equal">
      <formula>"C"</formula>
    </cfRule>
    <cfRule type="cellIs" dxfId="712" priority="2" stopIfTrue="1" operator="equal">
      <formula>"a"</formula>
    </cfRule>
    <cfRule type="cellIs" dxfId="711" priority="3" stopIfTrue="1" operator="equal">
      <formula>"V"</formula>
    </cfRule>
  </conditionalFormatting>
  <conditionalFormatting sqref="H6:AW6">
    <cfRule type="expression" dxfId="710" priority="215" stopIfTrue="1">
      <formula>IF(OR(H$6="S",H$6="d",H$6="f"),TRUE,"")</formula>
    </cfRule>
  </conditionalFormatting>
  <conditionalFormatting sqref="H5:AW5">
    <cfRule type="cellIs" dxfId="709" priority="216" stopIfTrue="1" operator="equal">
      <formula>$Y$1</formula>
    </cfRule>
  </conditionalFormatting>
  <conditionalFormatting sqref="H7:O11 H23:O23 H15:O15 H19:O19 H12:N14 H24:N26 H16:N18 H20:N22">
    <cfRule type="cellIs" dxfId="708" priority="208" stopIfTrue="1" operator="equal">
      <formula>"C"</formula>
    </cfRule>
    <cfRule type="cellIs" dxfId="707" priority="209" stopIfTrue="1" operator="equal">
      <formula>"a"</formula>
    </cfRule>
    <cfRule type="cellIs" dxfId="706" priority="210" stopIfTrue="1" operator="equal">
      <formula>"V"</formula>
    </cfRule>
  </conditionalFormatting>
  <conditionalFormatting sqref="AR27:AW28 AK27:AP28 W27:AA28 AD27:AH28 H27:T28">
    <cfRule type="cellIs" dxfId="705" priority="85" stopIfTrue="1" operator="equal">
      <formula>"C"</formula>
    </cfRule>
    <cfRule type="cellIs" dxfId="704" priority="86" stopIfTrue="1" operator="equal">
      <formula>"a"</formula>
    </cfRule>
    <cfRule type="cellIs" dxfId="703" priority="87" stopIfTrue="1" operator="equal">
      <formula>"V"</formula>
    </cfRule>
  </conditionalFormatting>
  <conditionalFormatting sqref="AF8:AJ8 R7:U10 Y7:AB10 AF7:AI7 AF9:AI10">
    <cfRule type="cellIs" dxfId="702" priority="204" stopIfTrue="1" operator="equal">
      <formula>"C"</formula>
    </cfRule>
    <cfRule type="cellIs" dxfId="701" priority="205" stopIfTrue="1" operator="equal">
      <formula>"a"</formula>
    </cfRule>
    <cfRule type="cellIs" dxfId="700" priority="206" stopIfTrue="1" operator="equal">
      <formula>"V"</formula>
    </cfRule>
  </conditionalFormatting>
  <conditionalFormatting sqref="G7:G10 G27:G28">
    <cfRule type="cellIs" dxfId="699" priority="207" stopIfTrue="1" operator="equal">
      <formula>0</formula>
    </cfRule>
  </conditionalFormatting>
  <conditionalFormatting sqref="R23:V23 Y23:AC23 AF23:AJ23 AQ23:AR23">
    <cfRule type="cellIs" dxfId="698" priority="200" stopIfTrue="1" operator="equal">
      <formula>"C"</formula>
    </cfRule>
    <cfRule type="cellIs" dxfId="697" priority="201" stopIfTrue="1" operator="equal">
      <formula>"a"</formula>
    </cfRule>
    <cfRule type="cellIs" dxfId="696" priority="202" stopIfTrue="1" operator="equal">
      <formula>"V"</formula>
    </cfRule>
  </conditionalFormatting>
  <conditionalFormatting sqref="G23">
    <cfRule type="cellIs" dxfId="695" priority="203" stopIfTrue="1" operator="equal">
      <formula>0</formula>
    </cfRule>
  </conditionalFormatting>
  <conditionalFormatting sqref="R15:V15 Y15:AC15 AF15:AJ15 AQ15:AR15">
    <cfRule type="cellIs" dxfId="694" priority="192" stopIfTrue="1" operator="equal">
      <formula>"C"</formula>
    </cfRule>
    <cfRule type="cellIs" dxfId="693" priority="193" stopIfTrue="1" operator="equal">
      <formula>"a"</formula>
    </cfRule>
    <cfRule type="cellIs" dxfId="692" priority="194" stopIfTrue="1" operator="equal">
      <formula>"V"</formula>
    </cfRule>
  </conditionalFormatting>
  <conditionalFormatting sqref="G15">
    <cfRule type="cellIs" dxfId="691" priority="195" stopIfTrue="1" operator="equal">
      <formula>0</formula>
    </cfRule>
  </conditionalFormatting>
  <conditionalFormatting sqref="R19:V19 Y19:AC19 AF19:AJ19 AQ19:AR19">
    <cfRule type="cellIs" dxfId="690" priority="196" stopIfTrue="1" operator="equal">
      <formula>"C"</formula>
    </cfRule>
    <cfRule type="cellIs" dxfId="689" priority="197" stopIfTrue="1" operator="equal">
      <formula>"a"</formula>
    </cfRule>
    <cfRule type="cellIs" dxfId="688" priority="198" stopIfTrue="1" operator="equal">
      <formula>"V"</formula>
    </cfRule>
  </conditionalFormatting>
  <conditionalFormatting sqref="G19">
    <cfRule type="cellIs" dxfId="687" priority="199" stopIfTrue="1" operator="equal">
      <formula>0</formula>
    </cfRule>
  </conditionalFormatting>
  <conditionalFormatting sqref="R11:V11 Y11:AC11 AF11:AJ11 AQ11:AR11">
    <cfRule type="cellIs" dxfId="686" priority="188" stopIfTrue="1" operator="equal">
      <formula>"C"</formula>
    </cfRule>
    <cfRule type="cellIs" dxfId="685" priority="189" stopIfTrue="1" operator="equal">
      <formula>"a"</formula>
    </cfRule>
    <cfRule type="cellIs" dxfId="684" priority="190" stopIfTrue="1" operator="equal">
      <formula>"V"</formula>
    </cfRule>
  </conditionalFormatting>
  <conditionalFormatting sqref="G11">
    <cfRule type="cellIs" dxfId="683" priority="191" stopIfTrue="1" operator="equal">
      <formula>0</formula>
    </cfRule>
  </conditionalFormatting>
  <conditionalFormatting sqref="O16:O18">
    <cfRule type="cellIs" dxfId="682" priority="154" stopIfTrue="1" operator="equal">
      <formula>"C"</formula>
    </cfRule>
    <cfRule type="cellIs" dxfId="681" priority="155" stopIfTrue="1" operator="equal">
      <formula>"a"</formula>
    </cfRule>
    <cfRule type="cellIs" dxfId="680" priority="156" stopIfTrue="1" operator="equal">
      <formula>"V"</formula>
    </cfRule>
  </conditionalFormatting>
  <conditionalFormatting sqref="AC16:AC18">
    <cfRule type="cellIs" dxfId="679" priority="148" stopIfTrue="1" operator="equal">
      <formula>"C"</formula>
    </cfRule>
    <cfRule type="cellIs" dxfId="678" priority="149" stopIfTrue="1" operator="equal">
      <formula>"a"</formula>
    </cfRule>
    <cfRule type="cellIs" dxfId="677" priority="150" stopIfTrue="1" operator="equal">
      <formula>"V"</formula>
    </cfRule>
  </conditionalFormatting>
  <conditionalFormatting sqref="O20:O22">
    <cfRule type="cellIs" dxfId="676" priority="145" stopIfTrue="1" operator="equal">
      <formula>"C"</formula>
    </cfRule>
    <cfRule type="cellIs" dxfId="675" priority="146" stopIfTrue="1" operator="equal">
      <formula>"a"</formula>
    </cfRule>
    <cfRule type="cellIs" dxfId="674" priority="147" stopIfTrue="1" operator="equal">
      <formula>"V"</formula>
    </cfRule>
  </conditionalFormatting>
  <conditionalFormatting sqref="V20:V22">
    <cfRule type="cellIs" dxfId="673" priority="142" stopIfTrue="1" operator="equal">
      <formula>"C"</formula>
    </cfRule>
    <cfRule type="cellIs" dxfId="672" priority="143" stopIfTrue="1" operator="equal">
      <formula>"a"</formula>
    </cfRule>
    <cfRule type="cellIs" dxfId="671" priority="144" stopIfTrue="1" operator="equal">
      <formula>"V"</formula>
    </cfRule>
  </conditionalFormatting>
  <conditionalFormatting sqref="R12:U14 Y12:AB14 AF12:AI14">
    <cfRule type="cellIs" dxfId="670" priority="184" stopIfTrue="1" operator="equal">
      <formula>"C"</formula>
    </cfRule>
    <cfRule type="cellIs" dxfId="669" priority="185" stopIfTrue="1" operator="equal">
      <formula>"a"</formula>
    </cfRule>
    <cfRule type="cellIs" dxfId="668" priority="186" stopIfTrue="1" operator="equal">
      <formula>"V"</formula>
    </cfRule>
  </conditionalFormatting>
  <conditionalFormatting sqref="G12:G14">
    <cfRule type="cellIs" dxfId="667" priority="187" stopIfTrue="1" operator="equal">
      <formula>0</formula>
    </cfRule>
  </conditionalFormatting>
  <conditionalFormatting sqref="R24:U26 Y24:AB26 AF24:AI26">
    <cfRule type="cellIs" dxfId="666" priority="172" stopIfTrue="1" operator="equal">
      <formula>"C"</formula>
    </cfRule>
    <cfRule type="cellIs" dxfId="665" priority="173" stopIfTrue="1" operator="equal">
      <formula>"a"</formula>
    </cfRule>
    <cfRule type="cellIs" dxfId="664" priority="174" stopIfTrue="1" operator="equal">
      <formula>"V"</formula>
    </cfRule>
  </conditionalFormatting>
  <conditionalFormatting sqref="R16:U18 Y16:AB18 AF16:AI18">
    <cfRule type="cellIs" dxfId="663" priority="180" stopIfTrue="1" operator="equal">
      <formula>"C"</formula>
    </cfRule>
    <cfRule type="cellIs" dxfId="662" priority="181" stopIfTrue="1" operator="equal">
      <formula>"a"</formula>
    </cfRule>
    <cfRule type="cellIs" dxfId="661" priority="182" stopIfTrue="1" operator="equal">
      <formula>"V"</formula>
    </cfRule>
  </conditionalFormatting>
  <conditionalFormatting sqref="G16:G18">
    <cfRule type="cellIs" dxfId="660" priority="183" stopIfTrue="1" operator="equal">
      <formula>0</formula>
    </cfRule>
  </conditionalFormatting>
  <conditionalFormatting sqref="O24:O26">
    <cfRule type="cellIs" dxfId="659" priority="136" stopIfTrue="1" operator="equal">
      <formula>"C"</formula>
    </cfRule>
    <cfRule type="cellIs" dxfId="658" priority="137" stopIfTrue="1" operator="equal">
      <formula>"a"</formula>
    </cfRule>
    <cfRule type="cellIs" dxfId="657" priority="138" stopIfTrue="1" operator="equal">
      <formula>"V"</formula>
    </cfRule>
  </conditionalFormatting>
  <conditionalFormatting sqref="V24:V26">
    <cfRule type="cellIs" dxfId="656" priority="133" stopIfTrue="1" operator="equal">
      <formula>"C"</formula>
    </cfRule>
    <cfRule type="cellIs" dxfId="655" priority="134" stopIfTrue="1" operator="equal">
      <formula>"a"</formula>
    </cfRule>
    <cfRule type="cellIs" dxfId="654" priority="135" stopIfTrue="1" operator="equal">
      <formula>"V"</formula>
    </cfRule>
  </conditionalFormatting>
  <conditionalFormatting sqref="AC24:AC26">
    <cfRule type="cellIs" dxfId="653" priority="130" stopIfTrue="1" operator="equal">
      <formula>"C"</formula>
    </cfRule>
    <cfRule type="cellIs" dxfId="652" priority="131" stopIfTrue="1" operator="equal">
      <formula>"a"</formula>
    </cfRule>
    <cfRule type="cellIs" dxfId="651" priority="132" stopIfTrue="1" operator="equal">
      <formula>"V"</formula>
    </cfRule>
  </conditionalFormatting>
  <conditionalFormatting sqref="R20:U22 Y20:AB22 AF20:AI22">
    <cfRule type="cellIs" dxfId="650" priority="176" stopIfTrue="1" operator="equal">
      <formula>"C"</formula>
    </cfRule>
    <cfRule type="cellIs" dxfId="649" priority="177" stopIfTrue="1" operator="equal">
      <formula>"a"</formula>
    </cfRule>
    <cfRule type="cellIs" dxfId="648" priority="178" stopIfTrue="1" operator="equal">
      <formula>"V"</formula>
    </cfRule>
  </conditionalFormatting>
  <conditionalFormatting sqref="G20:G22">
    <cfRule type="cellIs" dxfId="647" priority="179" stopIfTrue="1" operator="equal">
      <formula>0</formula>
    </cfRule>
  </conditionalFormatting>
  <conditionalFormatting sqref="G24:G26">
    <cfRule type="cellIs" dxfId="646" priority="175" stopIfTrue="1" operator="equal">
      <formula>0</formula>
    </cfRule>
  </conditionalFormatting>
  <conditionalFormatting sqref="V12:V14">
    <cfRule type="cellIs" dxfId="645" priority="160" stopIfTrue="1" operator="equal">
      <formula>"C"</formula>
    </cfRule>
    <cfRule type="cellIs" dxfId="644" priority="161" stopIfTrue="1" operator="equal">
      <formula>"a"</formula>
    </cfRule>
    <cfRule type="cellIs" dxfId="643" priority="162" stopIfTrue="1" operator="equal">
      <formula>"V"</formula>
    </cfRule>
  </conditionalFormatting>
  <conditionalFormatting sqref="V7 V9:V10">
    <cfRule type="cellIs" dxfId="642" priority="169" stopIfTrue="1" operator="equal">
      <formula>"C"</formula>
    </cfRule>
    <cfRule type="cellIs" dxfId="641" priority="170" stopIfTrue="1" operator="equal">
      <formula>"a"</formula>
    </cfRule>
    <cfRule type="cellIs" dxfId="640" priority="171" stopIfTrue="1" operator="equal">
      <formula>"V"</formula>
    </cfRule>
  </conditionalFormatting>
  <conditionalFormatting sqref="AC7 AC9:AC10">
    <cfRule type="cellIs" dxfId="639" priority="166" stopIfTrue="1" operator="equal">
      <formula>"C"</formula>
    </cfRule>
    <cfRule type="cellIs" dxfId="638" priority="167" stopIfTrue="1" operator="equal">
      <formula>"a"</formula>
    </cfRule>
    <cfRule type="cellIs" dxfId="637" priority="168" stopIfTrue="1" operator="equal">
      <formula>"V"</formula>
    </cfRule>
  </conditionalFormatting>
  <conditionalFormatting sqref="O12:O14">
    <cfRule type="cellIs" dxfId="636" priority="163" stopIfTrue="1" operator="equal">
      <formula>"C"</formula>
    </cfRule>
    <cfRule type="cellIs" dxfId="635" priority="164" stopIfTrue="1" operator="equal">
      <formula>"a"</formula>
    </cfRule>
    <cfRule type="cellIs" dxfId="634" priority="165" stopIfTrue="1" operator="equal">
      <formula>"V"</formula>
    </cfRule>
  </conditionalFormatting>
  <conditionalFormatting sqref="AC12:AC14">
    <cfRule type="cellIs" dxfId="633" priority="157" stopIfTrue="1" operator="equal">
      <formula>"C"</formula>
    </cfRule>
    <cfRule type="cellIs" dxfId="632" priority="158" stopIfTrue="1" operator="equal">
      <formula>"a"</formula>
    </cfRule>
    <cfRule type="cellIs" dxfId="631" priority="159" stopIfTrue="1" operator="equal">
      <formula>"V"</formula>
    </cfRule>
  </conditionalFormatting>
  <conditionalFormatting sqref="V16:V18">
    <cfRule type="cellIs" dxfId="630" priority="151" stopIfTrue="1" operator="equal">
      <formula>"C"</formula>
    </cfRule>
    <cfRule type="cellIs" dxfId="629" priority="152" stopIfTrue="1" operator="equal">
      <formula>"a"</formula>
    </cfRule>
    <cfRule type="cellIs" dxfId="628" priority="153" stopIfTrue="1" operator="equal">
      <formula>"V"</formula>
    </cfRule>
  </conditionalFormatting>
  <conditionalFormatting sqref="AC20:AC22">
    <cfRule type="cellIs" dxfId="627" priority="139" stopIfTrue="1" operator="equal">
      <formula>"C"</formula>
    </cfRule>
    <cfRule type="cellIs" dxfId="626" priority="140" stopIfTrue="1" operator="equal">
      <formula>"a"</formula>
    </cfRule>
    <cfRule type="cellIs" dxfId="625" priority="141" stopIfTrue="1" operator="equal">
      <formula>"V"</formula>
    </cfRule>
  </conditionalFormatting>
  <conditionalFormatting sqref="AJ9">
    <cfRule type="cellIs" dxfId="624" priority="127" stopIfTrue="1" operator="equal">
      <formula>"C"</formula>
    </cfRule>
    <cfRule type="cellIs" dxfId="623" priority="128" stopIfTrue="1" operator="equal">
      <formula>"a"</formula>
    </cfRule>
    <cfRule type="cellIs" dxfId="622" priority="129" stopIfTrue="1" operator="equal">
      <formula>"V"</formula>
    </cfRule>
  </conditionalFormatting>
  <conditionalFormatting sqref="AJ10">
    <cfRule type="cellIs" dxfId="621" priority="124" stopIfTrue="1" operator="equal">
      <formula>"C"</formula>
    </cfRule>
    <cfRule type="cellIs" dxfId="620" priority="125" stopIfTrue="1" operator="equal">
      <formula>"a"</formula>
    </cfRule>
    <cfRule type="cellIs" dxfId="619" priority="126" stopIfTrue="1" operator="equal">
      <formula>"V"</formula>
    </cfRule>
  </conditionalFormatting>
  <conditionalFormatting sqref="AJ12">
    <cfRule type="cellIs" dxfId="618" priority="121" stopIfTrue="1" operator="equal">
      <formula>"C"</formula>
    </cfRule>
    <cfRule type="cellIs" dxfId="617" priority="122" stopIfTrue="1" operator="equal">
      <formula>"a"</formula>
    </cfRule>
    <cfRule type="cellIs" dxfId="616" priority="123" stopIfTrue="1" operator="equal">
      <formula>"V"</formula>
    </cfRule>
  </conditionalFormatting>
  <conditionalFormatting sqref="AJ13">
    <cfRule type="cellIs" dxfId="615" priority="118" stopIfTrue="1" operator="equal">
      <formula>"C"</formula>
    </cfRule>
    <cfRule type="cellIs" dxfId="614" priority="119" stopIfTrue="1" operator="equal">
      <formula>"a"</formula>
    </cfRule>
    <cfRule type="cellIs" dxfId="613" priority="120" stopIfTrue="1" operator="equal">
      <formula>"V"</formula>
    </cfRule>
  </conditionalFormatting>
  <conditionalFormatting sqref="AJ14">
    <cfRule type="cellIs" dxfId="612" priority="115" stopIfTrue="1" operator="equal">
      <formula>"C"</formula>
    </cfRule>
    <cfRule type="cellIs" dxfId="611" priority="116" stopIfTrue="1" operator="equal">
      <formula>"a"</formula>
    </cfRule>
    <cfRule type="cellIs" dxfId="610" priority="117" stopIfTrue="1" operator="equal">
      <formula>"V"</formula>
    </cfRule>
  </conditionalFormatting>
  <conditionalFormatting sqref="AJ16">
    <cfRule type="cellIs" dxfId="609" priority="112" stopIfTrue="1" operator="equal">
      <formula>"C"</formula>
    </cfRule>
    <cfRule type="cellIs" dxfId="608" priority="113" stopIfTrue="1" operator="equal">
      <formula>"a"</formula>
    </cfRule>
    <cfRule type="cellIs" dxfId="607" priority="114" stopIfTrue="1" operator="equal">
      <formula>"V"</formula>
    </cfRule>
  </conditionalFormatting>
  <conditionalFormatting sqref="AJ17">
    <cfRule type="cellIs" dxfId="606" priority="109" stopIfTrue="1" operator="equal">
      <formula>"C"</formula>
    </cfRule>
    <cfRule type="cellIs" dxfId="605" priority="110" stopIfTrue="1" operator="equal">
      <formula>"a"</formula>
    </cfRule>
    <cfRule type="cellIs" dxfId="604" priority="111" stopIfTrue="1" operator="equal">
      <formula>"V"</formula>
    </cfRule>
  </conditionalFormatting>
  <conditionalFormatting sqref="AJ18">
    <cfRule type="cellIs" dxfId="603" priority="106" stopIfTrue="1" operator="equal">
      <formula>"C"</formula>
    </cfRule>
    <cfRule type="cellIs" dxfId="602" priority="107" stopIfTrue="1" operator="equal">
      <formula>"a"</formula>
    </cfRule>
    <cfRule type="cellIs" dxfId="601" priority="108" stopIfTrue="1" operator="equal">
      <formula>"V"</formula>
    </cfRule>
  </conditionalFormatting>
  <conditionalFormatting sqref="AJ20">
    <cfRule type="cellIs" dxfId="600" priority="103" stopIfTrue="1" operator="equal">
      <formula>"C"</formula>
    </cfRule>
    <cfRule type="cellIs" dxfId="599" priority="104" stopIfTrue="1" operator="equal">
      <formula>"a"</formula>
    </cfRule>
    <cfRule type="cellIs" dxfId="598" priority="105" stopIfTrue="1" operator="equal">
      <formula>"V"</formula>
    </cfRule>
  </conditionalFormatting>
  <conditionalFormatting sqref="AJ21">
    <cfRule type="cellIs" dxfId="597" priority="100" stopIfTrue="1" operator="equal">
      <formula>"C"</formula>
    </cfRule>
    <cfRule type="cellIs" dxfId="596" priority="101" stopIfTrue="1" operator="equal">
      <formula>"a"</formula>
    </cfRule>
    <cfRule type="cellIs" dxfId="595" priority="102" stopIfTrue="1" operator="equal">
      <formula>"V"</formula>
    </cfRule>
  </conditionalFormatting>
  <conditionalFormatting sqref="AJ22">
    <cfRule type="cellIs" dxfId="594" priority="97" stopIfTrue="1" operator="equal">
      <formula>"C"</formula>
    </cfRule>
    <cfRule type="cellIs" dxfId="593" priority="98" stopIfTrue="1" operator="equal">
      <formula>"a"</formula>
    </cfRule>
    <cfRule type="cellIs" dxfId="592" priority="99" stopIfTrue="1" operator="equal">
      <formula>"V"</formula>
    </cfRule>
  </conditionalFormatting>
  <conditionalFormatting sqref="AJ24">
    <cfRule type="cellIs" dxfId="591" priority="94" stopIfTrue="1" operator="equal">
      <formula>"C"</formula>
    </cfRule>
    <cfRule type="cellIs" dxfId="590" priority="95" stopIfTrue="1" operator="equal">
      <formula>"a"</formula>
    </cfRule>
    <cfRule type="cellIs" dxfId="589" priority="96" stopIfTrue="1" operator="equal">
      <formula>"V"</formula>
    </cfRule>
  </conditionalFormatting>
  <conditionalFormatting sqref="AJ25">
    <cfRule type="cellIs" dxfId="588" priority="91" stopIfTrue="1" operator="equal">
      <formula>"C"</formula>
    </cfRule>
    <cfRule type="cellIs" dxfId="587" priority="92" stopIfTrue="1" operator="equal">
      <formula>"a"</formula>
    </cfRule>
    <cfRule type="cellIs" dxfId="586" priority="93" stopIfTrue="1" operator="equal">
      <formula>"V"</formula>
    </cfRule>
  </conditionalFormatting>
  <conditionalFormatting sqref="AJ26">
    <cfRule type="cellIs" dxfId="585" priority="88" stopIfTrue="1" operator="equal">
      <formula>"C"</formula>
    </cfRule>
    <cfRule type="cellIs" dxfId="584" priority="89" stopIfTrue="1" operator="equal">
      <formula>"a"</formula>
    </cfRule>
    <cfRule type="cellIs" dxfId="583" priority="90" stopIfTrue="1" operator="equal">
      <formula>"V"</formula>
    </cfRule>
  </conditionalFormatting>
  <conditionalFormatting sqref="AM7:AP10">
    <cfRule type="cellIs" dxfId="582" priority="82" stopIfTrue="1" operator="equal">
      <formula>"C"</formula>
    </cfRule>
    <cfRule type="cellIs" dxfId="581" priority="83" stopIfTrue="1" operator="equal">
      <formula>"a"</formula>
    </cfRule>
    <cfRule type="cellIs" dxfId="580" priority="84" stopIfTrue="1" operator="equal">
      <formula>"V"</formula>
    </cfRule>
  </conditionalFormatting>
  <conditionalFormatting sqref="AM23:AP23">
    <cfRule type="cellIs" dxfId="579" priority="79" stopIfTrue="1" operator="equal">
      <formula>"C"</formula>
    </cfRule>
    <cfRule type="cellIs" dxfId="578" priority="80" stopIfTrue="1" operator="equal">
      <formula>"a"</formula>
    </cfRule>
    <cfRule type="cellIs" dxfId="577" priority="81" stopIfTrue="1" operator="equal">
      <formula>"V"</formula>
    </cfRule>
  </conditionalFormatting>
  <conditionalFormatting sqref="AM15:AP15">
    <cfRule type="cellIs" dxfId="576" priority="73" stopIfTrue="1" operator="equal">
      <formula>"C"</formula>
    </cfRule>
    <cfRule type="cellIs" dxfId="575" priority="74" stopIfTrue="1" operator="equal">
      <formula>"a"</formula>
    </cfRule>
    <cfRule type="cellIs" dxfId="574" priority="75" stopIfTrue="1" operator="equal">
      <formula>"V"</formula>
    </cfRule>
  </conditionalFormatting>
  <conditionalFormatting sqref="AM19:AP19">
    <cfRule type="cellIs" dxfId="573" priority="76" stopIfTrue="1" operator="equal">
      <formula>"C"</formula>
    </cfRule>
    <cfRule type="cellIs" dxfId="572" priority="77" stopIfTrue="1" operator="equal">
      <formula>"a"</formula>
    </cfRule>
    <cfRule type="cellIs" dxfId="571" priority="78" stopIfTrue="1" operator="equal">
      <formula>"V"</formula>
    </cfRule>
  </conditionalFormatting>
  <conditionalFormatting sqref="AM11:AP11">
    <cfRule type="cellIs" dxfId="570" priority="70" stopIfTrue="1" operator="equal">
      <formula>"C"</formula>
    </cfRule>
    <cfRule type="cellIs" dxfId="569" priority="71" stopIfTrue="1" operator="equal">
      <formula>"a"</formula>
    </cfRule>
    <cfRule type="cellIs" dxfId="568" priority="72" stopIfTrue="1" operator="equal">
      <formula>"V"</formula>
    </cfRule>
  </conditionalFormatting>
  <conditionalFormatting sqref="AM12:AP14">
    <cfRule type="cellIs" dxfId="567" priority="67" stopIfTrue="1" operator="equal">
      <formula>"C"</formula>
    </cfRule>
    <cfRule type="cellIs" dxfId="566" priority="68" stopIfTrue="1" operator="equal">
      <formula>"a"</formula>
    </cfRule>
    <cfRule type="cellIs" dxfId="565" priority="69" stopIfTrue="1" operator="equal">
      <formula>"V"</formula>
    </cfRule>
  </conditionalFormatting>
  <conditionalFormatting sqref="AM24:AP26">
    <cfRule type="cellIs" dxfId="564" priority="58" stopIfTrue="1" operator="equal">
      <formula>"C"</formula>
    </cfRule>
    <cfRule type="cellIs" dxfId="563" priority="59" stopIfTrue="1" operator="equal">
      <formula>"a"</formula>
    </cfRule>
    <cfRule type="cellIs" dxfId="562" priority="60" stopIfTrue="1" operator="equal">
      <formula>"V"</formula>
    </cfRule>
  </conditionalFormatting>
  <conditionalFormatting sqref="AM16:AP18">
    <cfRule type="cellIs" dxfId="561" priority="64" stopIfTrue="1" operator="equal">
      <formula>"C"</formula>
    </cfRule>
    <cfRule type="cellIs" dxfId="560" priority="65" stopIfTrue="1" operator="equal">
      <formula>"a"</formula>
    </cfRule>
    <cfRule type="cellIs" dxfId="559" priority="66" stopIfTrue="1" operator="equal">
      <formula>"V"</formula>
    </cfRule>
  </conditionalFormatting>
  <conditionalFormatting sqref="AM20:AP22">
    <cfRule type="cellIs" dxfId="558" priority="61" stopIfTrue="1" operator="equal">
      <formula>"C"</formula>
    </cfRule>
    <cfRule type="cellIs" dxfId="557" priority="62" stopIfTrue="1" operator="equal">
      <formula>"a"</formula>
    </cfRule>
    <cfRule type="cellIs" dxfId="556" priority="63" stopIfTrue="1" operator="equal">
      <formula>"V"</formula>
    </cfRule>
  </conditionalFormatting>
  <conditionalFormatting sqref="AJ7">
    <cfRule type="cellIs" dxfId="555" priority="55" stopIfTrue="1" operator="equal">
      <formula>"C"</formula>
    </cfRule>
    <cfRule type="cellIs" dxfId="554" priority="56" stopIfTrue="1" operator="equal">
      <formula>"a"</formula>
    </cfRule>
    <cfRule type="cellIs" dxfId="553" priority="57" stopIfTrue="1" operator="equal">
      <formula>"V"</formula>
    </cfRule>
  </conditionalFormatting>
  <conditionalFormatting sqref="AC8">
    <cfRule type="cellIs" dxfId="552" priority="49" stopIfTrue="1" operator="equal">
      <formula>"C"</formula>
    </cfRule>
    <cfRule type="cellIs" dxfId="551" priority="50" stopIfTrue="1" operator="equal">
      <formula>"a"</formula>
    </cfRule>
    <cfRule type="cellIs" dxfId="550" priority="51" stopIfTrue="1" operator="equal">
      <formula>"V"</formula>
    </cfRule>
  </conditionalFormatting>
  <conditionalFormatting sqref="V8">
    <cfRule type="cellIs" dxfId="549" priority="52" stopIfTrue="1" operator="equal">
      <formula>"C"</formula>
    </cfRule>
    <cfRule type="cellIs" dxfId="548" priority="53" stopIfTrue="1" operator="equal">
      <formula>"a"</formula>
    </cfRule>
    <cfRule type="cellIs" dxfId="547" priority="54" stopIfTrue="1" operator="equal">
      <formula>"V"</formula>
    </cfRule>
  </conditionalFormatting>
  <conditionalFormatting sqref="AQ20">
    <cfRule type="cellIs" dxfId="546" priority="16" stopIfTrue="1" operator="equal">
      <formula>"C"</formula>
    </cfRule>
    <cfRule type="cellIs" dxfId="545" priority="17" stopIfTrue="1" operator="equal">
      <formula>"a"</formula>
    </cfRule>
    <cfRule type="cellIs" dxfId="544" priority="18" stopIfTrue="1" operator="equal">
      <formula>"V"</formula>
    </cfRule>
  </conditionalFormatting>
  <conditionalFormatting sqref="AQ16">
    <cfRule type="cellIs" dxfId="543" priority="25" stopIfTrue="1" operator="equal">
      <formula>"C"</formula>
    </cfRule>
    <cfRule type="cellIs" dxfId="542" priority="26" stopIfTrue="1" operator="equal">
      <formula>"a"</formula>
    </cfRule>
    <cfRule type="cellIs" dxfId="541" priority="27" stopIfTrue="1" operator="equal">
      <formula>"V"</formula>
    </cfRule>
  </conditionalFormatting>
  <conditionalFormatting sqref="AQ13">
    <cfRule type="cellIs" dxfId="540" priority="31" stopIfTrue="1" operator="equal">
      <formula>"C"</formula>
    </cfRule>
    <cfRule type="cellIs" dxfId="539" priority="32" stopIfTrue="1" operator="equal">
      <formula>"a"</formula>
    </cfRule>
    <cfRule type="cellIs" dxfId="538" priority="33" stopIfTrue="1" operator="equal">
      <formula>"V"</formula>
    </cfRule>
  </conditionalFormatting>
  <conditionalFormatting sqref="AQ10">
    <cfRule type="cellIs" dxfId="537" priority="37" stopIfTrue="1" operator="equal">
      <formula>"C"</formula>
    </cfRule>
    <cfRule type="cellIs" dxfId="536" priority="38" stopIfTrue="1" operator="equal">
      <formula>"a"</formula>
    </cfRule>
    <cfRule type="cellIs" dxfId="535" priority="39" stopIfTrue="1" operator="equal">
      <formula>"V"</formula>
    </cfRule>
  </conditionalFormatting>
  <conditionalFormatting sqref="AQ8">
    <cfRule type="cellIs" dxfId="534" priority="43" stopIfTrue="1" operator="equal">
      <formula>"C"</formula>
    </cfRule>
    <cfRule type="cellIs" dxfId="533" priority="44" stopIfTrue="1" operator="equal">
      <formula>"a"</formula>
    </cfRule>
    <cfRule type="cellIs" dxfId="532" priority="45" stopIfTrue="1" operator="equal">
      <formula>"V"</formula>
    </cfRule>
  </conditionalFormatting>
  <conditionalFormatting sqref="AQ9">
    <cfRule type="cellIs" dxfId="531" priority="40" stopIfTrue="1" operator="equal">
      <formula>"C"</formula>
    </cfRule>
    <cfRule type="cellIs" dxfId="530" priority="41" stopIfTrue="1" operator="equal">
      <formula>"a"</formula>
    </cfRule>
    <cfRule type="cellIs" dxfId="529" priority="42" stopIfTrue="1" operator="equal">
      <formula>"V"</formula>
    </cfRule>
  </conditionalFormatting>
  <conditionalFormatting sqref="AQ7">
    <cfRule type="cellIs" dxfId="528" priority="46" stopIfTrue="1" operator="equal">
      <formula>"C"</formula>
    </cfRule>
    <cfRule type="cellIs" dxfId="527" priority="47" stopIfTrue="1" operator="equal">
      <formula>"a"</formula>
    </cfRule>
    <cfRule type="cellIs" dxfId="526" priority="48" stopIfTrue="1" operator="equal">
      <formula>"V"</formula>
    </cfRule>
  </conditionalFormatting>
  <conditionalFormatting sqref="AQ12">
    <cfRule type="cellIs" dxfId="525" priority="34" stopIfTrue="1" operator="equal">
      <formula>"C"</formula>
    </cfRule>
    <cfRule type="cellIs" dxfId="524" priority="35" stopIfTrue="1" operator="equal">
      <formula>"a"</formula>
    </cfRule>
    <cfRule type="cellIs" dxfId="523" priority="36" stopIfTrue="1" operator="equal">
      <formula>"V"</formula>
    </cfRule>
  </conditionalFormatting>
  <conditionalFormatting sqref="AQ14">
    <cfRule type="cellIs" dxfId="522" priority="28" stopIfTrue="1" operator="equal">
      <formula>"C"</formula>
    </cfRule>
    <cfRule type="cellIs" dxfId="521" priority="29" stopIfTrue="1" operator="equal">
      <formula>"a"</formula>
    </cfRule>
    <cfRule type="cellIs" dxfId="520" priority="30" stopIfTrue="1" operator="equal">
      <formula>"V"</formula>
    </cfRule>
  </conditionalFormatting>
  <conditionalFormatting sqref="AQ17">
    <cfRule type="cellIs" dxfId="519" priority="22" stopIfTrue="1" operator="equal">
      <formula>"C"</formula>
    </cfRule>
    <cfRule type="cellIs" dxfId="518" priority="23" stopIfTrue="1" operator="equal">
      <formula>"a"</formula>
    </cfRule>
    <cfRule type="cellIs" dxfId="517" priority="24" stopIfTrue="1" operator="equal">
      <formula>"V"</formula>
    </cfRule>
  </conditionalFormatting>
  <conditionalFormatting sqref="AQ18">
    <cfRule type="cellIs" dxfId="516" priority="19" stopIfTrue="1" operator="equal">
      <formula>"C"</formula>
    </cfRule>
    <cfRule type="cellIs" dxfId="515" priority="20" stopIfTrue="1" operator="equal">
      <formula>"a"</formula>
    </cfRule>
    <cfRule type="cellIs" dxfId="514" priority="21" stopIfTrue="1" operator="equal">
      <formula>"V"</formula>
    </cfRule>
  </conditionalFormatting>
  <conditionalFormatting sqref="AQ21">
    <cfRule type="cellIs" dxfId="513" priority="13" stopIfTrue="1" operator="equal">
      <formula>"C"</formula>
    </cfRule>
    <cfRule type="cellIs" dxfId="512" priority="14" stopIfTrue="1" operator="equal">
      <formula>"a"</formula>
    </cfRule>
    <cfRule type="cellIs" dxfId="511" priority="15" stopIfTrue="1" operator="equal">
      <formula>"V"</formula>
    </cfRule>
  </conditionalFormatting>
  <conditionalFormatting sqref="AQ22">
    <cfRule type="cellIs" dxfId="510" priority="10" stopIfTrue="1" operator="equal">
      <formula>"C"</formula>
    </cfRule>
    <cfRule type="cellIs" dxfId="509" priority="11" stopIfTrue="1" operator="equal">
      <formula>"a"</formula>
    </cfRule>
    <cfRule type="cellIs" dxfId="508" priority="12" stopIfTrue="1" operator="equal">
      <formula>"V"</formula>
    </cfRule>
  </conditionalFormatting>
  <conditionalFormatting sqref="AQ24">
    <cfRule type="cellIs" dxfId="507" priority="7" stopIfTrue="1" operator="equal">
      <formula>"C"</formula>
    </cfRule>
    <cfRule type="cellIs" dxfId="506" priority="8" stopIfTrue="1" operator="equal">
      <formula>"a"</formula>
    </cfRule>
    <cfRule type="cellIs" dxfId="505" priority="9" stopIfTrue="1" operator="equal">
      <formula>"V"</formula>
    </cfRule>
  </conditionalFormatting>
  <conditionalFormatting sqref="AQ25">
    <cfRule type="cellIs" dxfId="504" priority="4" stopIfTrue="1" operator="equal">
      <formula>"C"</formula>
    </cfRule>
    <cfRule type="cellIs" dxfId="503" priority="5" stopIfTrue="1" operator="equal">
      <formula>"a"</formula>
    </cfRule>
    <cfRule type="cellIs" dxfId="502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37</xdr:col>
                    <xdr:colOff>142875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B1" sqref="B1:C1048576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5" width="8.42578125" style="77" hidden="1" customWidth="1"/>
    <col min="6" max="6" width="4.5703125" style="49" hidden="1" customWidth="1"/>
    <col min="7" max="7" width="5.140625" style="50" hidden="1" customWidth="1"/>
    <col min="8" max="12" width="3.28515625" style="12" hidden="1" customWidth="1"/>
    <col min="13" max="43" width="4.140625" style="12" customWidth="1"/>
    <col min="44" max="49" width="3.28515625" style="12" hidden="1" customWidth="1"/>
    <col min="50" max="50" width="11.42578125" style="124" customWidth="1"/>
    <col min="51" max="51" width="14.85546875" style="124" bestFit="1" customWidth="1"/>
    <col min="52" max="63" width="11.42578125" style="124"/>
    <col min="64" max="16384" width="11.42578125" style="10"/>
  </cols>
  <sheetData>
    <row r="1" spans="1:63" s="53" customFormat="1" ht="48.75" customHeight="1" x14ac:dyDescent="0.45">
      <c r="A1" s="52"/>
      <c r="B1" s="48"/>
      <c r="C1" s="48"/>
      <c r="D1" s="58"/>
      <c r="E1" s="58"/>
      <c r="F1" s="58"/>
      <c r="G1" s="58"/>
      <c r="H1" s="58"/>
      <c r="I1" s="58"/>
      <c r="J1" s="58"/>
      <c r="K1" s="58"/>
      <c r="L1" s="58"/>
      <c r="M1" s="58"/>
      <c r="O1" s="82"/>
      <c r="P1" s="315" t="s">
        <v>28</v>
      </c>
      <c r="Q1" s="315"/>
      <c r="R1" s="315"/>
      <c r="S1" s="315"/>
      <c r="T1" s="315"/>
      <c r="U1" s="315"/>
      <c r="V1" s="315"/>
      <c r="W1" s="315"/>
      <c r="X1" s="315"/>
      <c r="Y1" s="315"/>
      <c r="Z1" s="315"/>
      <c r="AA1" s="314">
        <f>VLOOKUP($AM$1,débmois,2,FALSE)</f>
        <v>42644</v>
      </c>
      <c r="AB1" s="314"/>
      <c r="AC1" s="314"/>
      <c r="AD1" s="314"/>
      <c r="AE1" s="314"/>
      <c r="AF1" s="319">
        <f>+AA1</f>
        <v>42644</v>
      </c>
      <c r="AG1" s="319"/>
      <c r="AH1" s="319"/>
      <c r="AI1" s="319"/>
      <c r="AJ1" s="60"/>
      <c r="AK1" s="60"/>
      <c r="AL1" s="54"/>
      <c r="AM1" s="127">
        <v>10</v>
      </c>
      <c r="AS1" s="74"/>
      <c r="AT1" s="54"/>
      <c r="AU1" s="54"/>
      <c r="AV1" s="54"/>
      <c r="AW1" s="54"/>
      <c r="AX1" s="116"/>
      <c r="AY1" s="116"/>
      <c r="AZ1" s="116"/>
      <c r="BA1" s="116"/>
      <c r="BB1" s="117"/>
      <c r="BC1" s="118"/>
      <c r="BD1" s="119"/>
      <c r="BF1" s="119"/>
      <c r="BG1" s="119"/>
      <c r="BH1" s="118"/>
      <c r="BI1" s="118"/>
      <c r="BJ1" s="118"/>
      <c r="BK1" s="118"/>
    </row>
    <row r="2" spans="1:63" s="1" customFormat="1" ht="13.5" customHeight="1" x14ac:dyDescent="0.3">
      <c r="A2" s="30"/>
      <c r="B2" s="53"/>
      <c r="C2" s="58"/>
      <c r="D2" s="75"/>
      <c r="E2" s="75"/>
      <c r="F2" s="62"/>
      <c r="G2" s="63"/>
      <c r="H2" s="61"/>
      <c r="I2" s="61"/>
      <c r="J2" s="61"/>
      <c r="K2" s="61"/>
      <c r="L2" s="61"/>
      <c r="M2" s="61"/>
      <c r="N2" s="61"/>
      <c r="O2" s="64"/>
      <c r="P2" s="61"/>
      <c r="Q2" s="61"/>
      <c r="R2" s="61"/>
      <c r="S2" s="61"/>
      <c r="T2" s="64"/>
      <c r="U2" s="64"/>
      <c r="V2" s="64"/>
      <c r="W2" s="64"/>
      <c r="X2" s="64"/>
      <c r="Y2" s="64"/>
      <c r="Z2" s="64"/>
      <c r="AA2" s="64"/>
      <c r="AB2" s="2"/>
      <c r="AC2" s="2"/>
      <c r="AD2" s="2"/>
      <c r="AF2" s="14"/>
      <c r="AG2" s="2"/>
      <c r="AH2" s="2"/>
      <c r="AI2" s="2"/>
      <c r="AJ2" s="2"/>
      <c r="AK2" s="3"/>
      <c r="AL2" s="3"/>
      <c r="AM2" s="3"/>
      <c r="AN2" s="3"/>
      <c r="AO2" s="3"/>
      <c r="AP2" s="3"/>
      <c r="AQ2" s="3"/>
      <c r="AR2" s="4"/>
      <c r="AT2" s="5"/>
      <c r="AU2" s="5"/>
      <c r="AV2" s="5"/>
      <c r="AW2" s="5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</row>
    <row r="3" spans="1:63" s="6" customFormat="1" ht="23.25" x14ac:dyDescent="0.3">
      <c r="B3" s="61"/>
      <c r="C3" s="61"/>
      <c r="D3" s="76"/>
      <c r="E3" s="76"/>
      <c r="F3" s="65"/>
      <c r="G3" s="65"/>
      <c r="H3" s="66"/>
      <c r="I3" s="66"/>
      <c r="J3" s="67"/>
      <c r="K3" s="68"/>
      <c r="L3" s="68"/>
      <c r="M3" s="68"/>
      <c r="N3" s="68"/>
      <c r="O3" s="69"/>
      <c r="P3" s="70"/>
      <c r="Q3" s="70"/>
      <c r="R3" s="71"/>
      <c r="S3" s="71"/>
      <c r="T3" s="71"/>
      <c r="U3" s="68"/>
      <c r="V3" s="68"/>
      <c r="W3" s="68"/>
      <c r="X3" s="68"/>
      <c r="Y3" s="68"/>
      <c r="Z3" s="68"/>
      <c r="AA3" s="68"/>
      <c r="AB3" s="32"/>
      <c r="AC3" s="32"/>
      <c r="AD3" s="32"/>
      <c r="AE3" s="32"/>
      <c r="AF3" s="32"/>
      <c r="AG3" s="32"/>
      <c r="AH3" s="32"/>
      <c r="AI3" s="32"/>
      <c r="AJ3" s="32"/>
      <c r="AK3" s="5"/>
      <c r="AL3" s="5"/>
      <c r="AM3" s="5"/>
      <c r="AN3" s="5"/>
      <c r="AO3" s="5"/>
      <c r="AP3" s="5"/>
      <c r="AQ3" s="33"/>
      <c r="AR3" s="33"/>
      <c r="AS3" s="33"/>
      <c r="AT3" s="5"/>
      <c r="AU3" s="5"/>
      <c r="AV3" s="5"/>
      <c r="AW3" s="5"/>
      <c r="AX3" s="121"/>
      <c r="AY3" s="121"/>
      <c r="AZ3" s="121"/>
      <c r="BA3" s="121"/>
      <c r="BB3" s="121"/>
      <c r="BC3" s="121"/>
      <c r="BD3" s="121"/>
      <c r="BE3" s="121"/>
      <c r="BF3" s="121"/>
      <c r="BG3" s="121"/>
      <c r="BH3" s="121"/>
      <c r="BI3" s="121"/>
      <c r="BJ3" s="121"/>
      <c r="BK3" s="121"/>
    </row>
    <row r="4" spans="1:63" s="7" customFormat="1" ht="32.25" customHeight="1" x14ac:dyDescent="0.2">
      <c r="A4" s="36"/>
      <c r="B4" s="51" t="s">
        <v>24</v>
      </c>
      <c r="C4" s="80"/>
      <c r="D4" s="288" t="s">
        <v>30</v>
      </c>
      <c r="E4" s="288"/>
      <c r="F4" s="285" t="s">
        <v>6</v>
      </c>
      <c r="G4" s="282" t="s">
        <v>26</v>
      </c>
      <c r="H4" s="280">
        <f>+L5</f>
        <v>42643</v>
      </c>
      <c r="I4" s="280"/>
      <c r="J4" s="280"/>
      <c r="K4" s="280"/>
      <c r="L4" s="280"/>
      <c r="M4" s="281">
        <f>+AA1</f>
        <v>42644</v>
      </c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81"/>
      <c r="AK4" s="281"/>
      <c r="AL4" s="281"/>
      <c r="AM4" s="281"/>
      <c r="AN4" s="281"/>
      <c r="AO4" s="281"/>
      <c r="AP4" s="281"/>
      <c r="AQ4" s="281"/>
      <c r="AR4" s="281"/>
      <c r="AS4" s="279">
        <f>+AS5</f>
        <v>42676</v>
      </c>
      <c r="AT4" s="280"/>
      <c r="AU4" s="280"/>
      <c r="AV4" s="280"/>
      <c r="AW4" s="280"/>
      <c r="AX4" s="122"/>
      <c r="AY4" s="122"/>
      <c r="AZ4" s="122"/>
      <c r="BA4" s="122"/>
      <c r="BB4" s="122"/>
      <c r="BC4" s="122"/>
      <c r="BD4" s="122"/>
      <c r="BE4" s="122"/>
      <c r="BF4" s="122"/>
      <c r="BG4" s="122"/>
      <c r="BH4" s="122"/>
      <c r="BI4" s="122"/>
      <c r="BJ4" s="122"/>
      <c r="BK4" s="122"/>
    </row>
    <row r="5" spans="1:63" s="8" customFormat="1" ht="18" x14ac:dyDescent="0.2">
      <c r="A5" s="37"/>
      <c r="B5" s="51" t="s">
        <v>25</v>
      </c>
      <c r="C5" s="87"/>
      <c r="D5" s="78"/>
      <c r="E5" s="78"/>
      <c r="F5" s="286"/>
      <c r="G5" s="283"/>
      <c r="H5" s="35">
        <f>+I5-1</f>
        <v>42639</v>
      </c>
      <c r="I5" s="35">
        <f>+J5-1</f>
        <v>42640</v>
      </c>
      <c r="J5" s="35">
        <f>+K5-1</f>
        <v>42641</v>
      </c>
      <c r="K5" s="35">
        <f>+L5-1</f>
        <v>42642</v>
      </c>
      <c r="L5" s="35">
        <f>+M5-1</f>
        <v>42643</v>
      </c>
      <c r="M5" s="35">
        <f>+$AA$1</f>
        <v>42644</v>
      </c>
      <c r="N5" s="35">
        <f t="shared" ref="N5:U5" si="0">+M5+1</f>
        <v>42645</v>
      </c>
      <c r="O5" s="35">
        <f t="shared" si="0"/>
        <v>42646</v>
      </c>
      <c r="P5" s="35">
        <f t="shared" si="0"/>
        <v>42647</v>
      </c>
      <c r="Q5" s="35">
        <f t="shared" si="0"/>
        <v>42648</v>
      </c>
      <c r="R5" s="35">
        <f t="shared" si="0"/>
        <v>42649</v>
      </c>
      <c r="S5" s="35">
        <f t="shared" si="0"/>
        <v>42650</v>
      </c>
      <c r="T5" s="35">
        <f t="shared" si="0"/>
        <v>42651</v>
      </c>
      <c r="U5" s="35">
        <f t="shared" si="0"/>
        <v>42652</v>
      </c>
      <c r="V5" s="35">
        <f>+U5+1</f>
        <v>42653</v>
      </c>
      <c r="W5" s="35">
        <f>+V5+1</f>
        <v>42654</v>
      </c>
      <c r="X5" s="35">
        <f t="shared" ref="X5:AW5" si="1">+W5+1</f>
        <v>42655</v>
      </c>
      <c r="Y5" s="35">
        <f t="shared" si="1"/>
        <v>42656</v>
      </c>
      <c r="Z5" s="35">
        <f t="shared" si="1"/>
        <v>42657</v>
      </c>
      <c r="AA5" s="35">
        <f t="shared" si="1"/>
        <v>42658</v>
      </c>
      <c r="AB5" s="35">
        <f t="shared" si="1"/>
        <v>42659</v>
      </c>
      <c r="AC5" s="35">
        <f t="shared" si="1"/>
        <v>42660</v>
      </c>
      <c r="AD5" s="35">
        <f t="shared" si="1"/>
        <v>42661</v>
      </c>
      <c r="AE5" s="35">
        <f t="shared" si="1"/>
        <v>42662</v>
      </c>
      <c r="AF5" s="35">
        <f t="shared" si="1"/>
        <v>42663</v>
      </c>
      <c r="AG5" s="35">
        <f t="shared" si="1"/>
        <v>42664</v>
      </c>
      <c r="AH5" s="35">
        <f t="shared" si="1"/>
        <v>42665</v>
      </c>
      <c r="AI5" s="35">
        <f t="shared" si="1"/>
        <v>42666</v>
      </c>
      <c r="AJ5" s="35">
        <f t="shared" si="1"/>
        <v>42667</v>
      </c>
      <c r="AK5" s="35">
        <f t="shared" si="1"/>
        <v>42668</v>
      </c>
      <c r="AL5" s="35">
        <f t="shared" si="1"/>
        <v>42669</v>
      </c>
      <c r="AM5" s="35">
        <f t="shared" si="1"/>
        <v>42670</v>
      </c>
      <c r="AN5" s="35">
        <f t="shared" si="1"/>
        <v>42671</v>
      </c>
      <c r="AO5" s="35">
        <f t="shared" si="1"/>
        <v>42672</v>
      </c>
      <c r="AP5" s="35">
        <f t="shared" si="1"/>
        <v>42673</v>
      </c>
      <c r="AQ5" s="35">
        <f t="shared" si="1"/>
        <v>42674</v>
      </c>
      <c r="AR5" s="35">
        <f t="shared" si="1"/>
        <v>42675</v>
      </c>
      <c r="AS5" s="35">
        <f t="shared" si="1"/>
        <v>42676</v>
      </c>
      <c r="AT5" s="35">
        <f t="shared" si="1"/>
        <v>42677</v>
      </c>
      <c r="AU5" s="35">
        <f t="shared" si="1"/>
        <v>42678</v>
      </c>
      <c r="AV5" s="35">
        <f t="shared" si="1"/>
        <v>42679</v>
      </c>
      <c r="AW5" s="35">
        <f t="shared" si="1"/>
        <v>42680</v>
      </c>
      <c r="AX5" s="123"/>
      <c r="AY5" s="123"/>
      <c r="AZ5" s="123"/>
      <c r="BA5" s="123"/>
      <c r="BB5" s="123"/>
      <c r="BC5" s="123"/>
      <c r="BD5" s="123"/>
      <c r="BE5" s="123"/>
      <c r="BF5" s="123"/>
      <c r="BG5" s="123"/>
      <c r="BH5" s="123"/>
      <c r="BI5" s="123"/>
      <c r="BJ5" s="123"/>
      <c r="BK5" s="123"/>
    </row>
    <row r="6" spans="1:63" s="8" customFormat="1" ht="24" customHeight="1" x14ac:dyDescent="0.2">
      <c r="A6" s="46" t="s">
        <v>5</v>
      </c>
      <c r="B6" s="191" t="s">
        <v>7</v>
      </c>
      <c r="C6" s="191" t="s">
        <v>35</v>
      </c>
      <c r="D6" s="79" t="s">
        <v>2</v>
      </c>
      <c r="E6" s="79" t="s">
        <v>3</v>
      </c>
      <c r="F6" s="287"/>
      <c r="G6" s="284"/>
      <c r="H6" s="151" t="str">
        <f t="shared" ref="H6:AW6" si="2">VLOOKUP(H5,dates,2,FALSE)</f>
        <v>l</v>
      </c>
      <c r="I6" s="151" t="str">
        <f t="shared" si="2"/>
        <v>m</v>
      </c>
      <c r="J6" s="151" t="str">
        <f t="shared" si="2"/>
        <v>m</v>
      </c>
      <c r="K6" s="151" t="str">
        <f t="shared" si="2"/>
        <v>j</v>
      </c>
      <c r="L6" s="151" t="str">
        <f t="shared" si="2"/>
        <v>v</v>
      </c>
      <c r="M6" s="151" t="str">
        <f t="shared" si="2"/>
        <v>s</v>
      </c>
      <c r="N6" s="151" t="str">
        <f t="shared" si="2"/>
        <v>d</v>
      </c>
      <c r="O6" s="152" t="str">
        <f t="shared" si="2"/>
        <v>l</v>
      </c>
      <c r="P6" s="151" t="str">
        <f t="shared" si="2"/>
        <v>m</v>
      </c>
      <c r="Q6" s="151" t="str">
        <f t="shared" si="2"/>
        <v>m</v>
      </c>
      <c r="R6" s="151" t="str">
        <f t="shared" si="2"/>
        <v>j</v>
      </c>
      <c r="S6" s="151" t="str">
        <f t="shared" si="2"/>
        <v>v</v>
      </c>
      <c r="T6" s="151" t="str">
        <f t="shared" si="2"/>
        <v>s</v>
      </c>
      <c r="U6" s="151" t="str">
        <f t="shared" si="2"/>
        <v>d</v>
      </c>
      <c r="V6" s="151" t="str">
        <f t="shared" si="2"/>
        <v>l</v>
      </c>
      <c r="W6" s="151" t="str">
        <f t="shared" si="2"/>
        <v>m</v>
      </c>
      <c r="X6" s="151" t="str">
        <f t="shared" si="2"/>
        <v>m</v>
      </c>
      <c r="Y6" s="151" t="str">
        <f t="shared" si="2"/>
        <v>j</v>
      </c>
      <c r="Z6" s="151" t="str">
        <f t="shared" si="2"/>
        <v>v</v>
      </c>
      <c r="AA6" s="151" t="str">
        <f t="shared" si="2"/>
        <v>s</v>
      </c>
      <c r="AB6" s="151" t="str">
        <f t="shared" si="2"/>
        <v>d</v>
      </c>
      <c r="AC6" s="151" t="str">
        <f t="shared" si="2"/>
        <v>l</v>
      </c>
      <c r="AD6" s="151" t="str">
        <f t="shared" si="2"/>
        <v>m</v>
      </c>
      <c r="AE6" s="151" t="str">
        <f t="shared" si="2"/>
        <v>m</v>
      </c>
      <c r="AF6" s="151" t="str">
        <f t="shared" si="2"/>
        <v>j</v>
      </c>
      <c r="AG6" s="151" t="str">
        <f t="shared" si="2"/>
        <v>v</v>
      </c>
      <c r="AH6" s="151" t="str">
        <f t="shared" si="2"/>
        <v>s</v>
      </c>
      <c r="AI6" s="151" t="str">
        <f t="shared" si="2"/>
        <v>d</v>
      </c>
      <c r="AJ6" s="151" t="str">
        <f t="shared" si="2"/>
        <v>l</v>
      </c>
      <c r="AK6" s="151" t="str">
        <f t="shared" si="2"/>
        <v>m</v>
      </c>
      <c r="AL6" s="151" t="str">
        <f t="shared" si="2"/>
        <v>m</v>
      </c>
      <c r="AM6" s="151" t="str">
        <f t="shared" si="2"/>
        <v>j</v>
      </c>
      <c r="AN6" s="151" t="str">
        <f t="shared" si="2"/>
        <v>v</v>
      </c>
      <c r="AO6" s="151" t="str">
        <f t="shared" si="2"/>
        <v>s</v>
      </c>
      <c r="AP6" s="151" t="str">
        <f t="shared" si="2"/>
        <v>d</v>
      </c>
      <c r="AQ6" s="151" t="str">
        <f t="shared" si="2"/>
        <v>l</v>
      </c>
      <c r="AR6" s="151" t="str">
        <f t="shared" si="2"/>
        <v>m</v>
      </c>
      <c r="AS6" s="47" t="str">
        <f t="shared" si="2"/>
        <v>m</v>
      </c>
      <c r="AT6" s="47" t="str">
        <f t="shared" si="2"/>
        <v>j</v>
      </c>
      <c r="AU6" s="47" t="str">
        <f t="shared" si="2"/>
        <v>v</v>
      </c>
      <c r="AV6" s="47" t="str">
        <f t="shared" si="2"/>
        <v>s</v>
      </c>
      <c r="AW6" s="47" t="str">
        <f t="shared" si="2"/>
        <v>d</v>
      </c>
      <c r="AX6" s="123"/>
      <c r="AY6" s="123"/>
      <c r="AZ6" s="123"/>
      <c r="BA6" s="123"/>
      <c r="BB6" s="123"/>
      <c r="BC6" s="123"/>
      <c r="BD6" s="123"/>
      <c r="BE6" s="123"/>
      <c r="BF6" s="123"/>
      <c r="BG6" s="123"/>
      <c r="BH6" s="123"/>
      <c r="BI6" s="123"/>
      <c r="BJ6" s="123"/>
      <c r="BK6" s="123"/>
    </row>
    <row r="7" spans="1:63" ht="18" x14ac:dyDescent="0.35">
      <c r="A7" s="11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110"/>
      <c r="P7" s="110"/>
      <c r="Q7" s="110"/>
      <c r="R7" s="110"/>
      <c r="S7" s="110"/>
      <c r="T7" s="291" t="s">
        <v>40</v>
      </c>
      <c r="U7" s="292"/>
      <c r="V7" s="128"/>
      <c r="W7" s="110"/>
      <c r="X7" s="110"/>
      <c r="Y7" s="110"/>
      <c r="Z7" s="110"/>
      <c r="AA7" s="291" t="s">
        <v>40</v>
      </c>
      <c r="AB7" s="292"/>
      <c r="AC7" s="128"/>
      <c r="AD7" s="110"/>
      <c r="AE7" s="110"/>
      <c r="AF7" s="110"/>
      <c r="AG7" s="110"/>
      <c r="AH7" s="291" t="s">
        <v>40</v>
      </c>
      <c r="AI7" s="292"/>
      <c r="AJ7" s="128"/>
      <c r="AK7" s="110"/>
      <c r="AL7" s="110"/>
      <c r="AM7" s="110"/>
      <c r="AN7" s="110"/>
      <c r="AO7" s="323" t="s">
        <v>40</v>
      </c>
      <c r="AP7" s="324"/>
      <c r="AQ7" s="324"/>
      <c r="AR7" s="325"/>
      <c r="AS7" s="84"/>
      <c r="AT7" s="9"/>
      <c r="AU7" s="9"/>
      <c r="AV7" s="9"/>
      <c r="AW7" s="9"/>
      <c r="AY7" s="125"/>
      <c r="AZ7" s="126"/>
    </row>
    <row r="8" spans="1:63" ht="18" x14ac:dyDescent="0.35">
      <c r="A8" s="11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143"/>
      <c r="T8" s="276">
        <f>SUM(O8:S8)</f>
        <v>0</v>
      </c>
      <c r="U8" s="277"/>
      <c r="V8" s="146"/>
      <c r="W8" s="93"/>
      <c r="X8" s="93"/>
      <c r="Y8" s="93"/>
      <c r="Z8" s="93"/>
      <c r="AA8" s="276">
        <f>SUM(V8:Z8)</f>
        <v>0</v>
      </c>
      <c r="AB8" s="277"/>
      <c r="AC8" s="132"/>
      <c r="AD8" s="93"/>
      <c r="AE8" s="93"/>
      <c r="AF8" s="93"/>
      <c r="AG8" s="93"/>
      <c r="AH8" s="276">
        <f>SUM(AC8:AG8)</f>
        <v>0</v>
      </c>
      <c r="AI8" s="277"/>
      <c r="AJ8" s="132"/>
      <c r="AK8" s="93"/>
      <c r="AL8" s="93"/>
      <c r="AM8" s="93"/>
      <c r="AN8" s="143"/>
      <c r="AO8" s="276">
        <f>SUM(AJ8:AN8,AQ8)</f>
        <v>0</v>
      </c>
      <c r="AP8" s="320"/>
      <c r="AQ8" s="261"/>
      <c r="AR8" s="262"/>
      <c r="AS8" s="84"/>
      <c r="AT8" s="9"/>
      <c r="AU8" s="9"/>
      <c r="AV8" s="9"/>
      <c r="AW8" s="9"/>
      <c r="AY8" s="125"/>
      <c r="AZ8" s="126"/>
    </row>
    <row r="9" spans="1:63" ht="18" x14ac:dyDescent="0.35">
      <c r="A9" s="11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144"/>
      <c r="T9" s="304">
        <f>SUM(O9:S9)</f>
        <v>0</v>
      </c>
      <c r="U9" s="305"/>
      <c r="V9" s="147"/>
      <c r="W9" s="98"/>
      <c r="X9" s="98"/>
      <c r="Y9" s="98"/>
      <c r="Z9" s="98"/>
      <c r="AA9" s="304">
        <f>SUM(V9:Z9)</f>
        <v>0</v>
      </c>
      <c r="AB9" s="305"/>
      <c r="AC9" s="135"/>
      <c r="AD9" s="98"/>
      <c r="AE9" s="98"/>
      <c r="AF9" s="98"/>
      <c r="AG9" s="98"/>
      <c r="AH9" s="304">
        <f>SUM(AC9:AG9)</f>
        <v>0</v>
      </c>
      <c r="AI9" s="305"/>
      <c r="AJ9" s="135"/>
      <c r="AK9" s="98"/>
      <c r="AL9" s="98"/>
      <c r="AM9" s="98"/>
      <c r="AN9" s="144"/>
      <c r="AO9" s="304">
        <f>SUM(AJ9:AN9,AQ9)</f>
        <v>0</v>
      </c>
      <c r="AP9" s="321"/>
      <c r="AQ9" s="136"/>
      <c r="AR9" s="149"/>
      <c r="AS9" s="84"/>
      <c r="AT9" s="9"/>
      <c r="AU9" s="9"/>
      <c r="AV9" s="9"/>
      <c r="AW9" s="9"/>
      <c r="AY9" s="125"/>
      <c r="AZ9" s="126"/>
    </row>
    <row r="10" spans="1:63" ht="18" x14ac:dyDescent="0.35">
      <c r="A10" s="11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45"/>
      <c r="T10" s="300">
        <f>SUM(O10:S10)</f>
        <v>0</v>
      </c>
      <c r="U10" s="301"/>
      <c r="V10" s="148"/>
      <c r="W10" s="103"/>
      <c r="X10" s="103"/>
      <c r="Y10" s="103"/>
      <c r="Z10" s="103"/>
      <c r="AA10" s="300">
        <f>SUM(V10:Z10)</f>
        <v>0</v>
      </c>
      <c r="AB10" s="301"/>
      <c r="AC10" s="138"/>
      <c r="AD10" s="103"/>
      <c r="AE10" s="103"/>
      <c r="AF10" s="103"/>
      <c r="AG10" s="103"/>
      <c r="AH10" s="300">
        <f>SUM(AC10:AG10)</f>
        <v>0</v>
      </c>
      <c r="AI10" s="301"/>
      <c r="AJ10" s="138"/>
      <c r="AK10" s="103"/>
      <c r="AL10" s="103"/>
      <c r="AM10" s="103"/>
      <c r="AN10" s="145"/>
      <c r="AO10" s="300">
        <f>SUM(AJ10:AN10,AQ10)</f>
        <v>0</v>
      </c>
      <c r="AP10" s="322"/>
      <c r="AQ10" s="139"/>
      <c r="AR10" s="150"/>
      <c r="AS10" s="84"/>
      <c r="AT10" s="9"/>
      <c r="AU10" s="9"/>
      <c r="AV10" s="9"/>
      <c r="AW10" s="9"/>
      <c r="AY10" s="125"/>
      <c r="AZ10" s="126"/>
    </row>
    <row r="11" spans="1:63" s="73" customFormat="1" ht="6" customHeight="1" x14ac:dyDescent="0.35">
      <c r="A11" s="105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110"/>
      <c r="P11" s="110"/>
      <c r="Q11" s="110"/>
      <c r="R11" s="110"/>
      <c r="S11" s="110"/>
      <c r="T11" s="257"/>
      <c r="U11" s="111"/>
      <c r="V11" s="111"/>
      <c r="W11" s="110"/>
      <c r="X11" s="110"/>
      <c r="Y11" s="110"/>
      <c r="Z11" s="110"/>
      <c r="AA11" s="257"/>
      <c r="AB11" s="111"/>
      <c r="AC11" s="111"/>
      <c r="AD11" s="110"/>
      <c r="AE11" s="110"/>
      <c r="AF11" s="110"/>
      <c r="AG11" s="110"/>
      <c r="AH11" s="257"/>
      <c r="AI11" s="111"/>
      <c r="AJ11" s="111"/>
      <c r="AK11" s="110"/>
      <c r="AL11" s="110"/>
      <c r="AM11" s="110"/>
      <c r="AN11" s="110"/>
      <c r="AO11" s="257"/>
      <c r="AP11" s="111"/>
      <c r="AQ11" s="111"/>
      <c r="AR11" s="112"/>
      <c r="AS11" s="112"/>
      <c r="AT11" s="112"/>
      <c r="AU11" s="112"/>
      <c r="AV11" s="112"/>
      <c r="AW11" s="112"/>
      <c r="AX11" s="126"/>
      <c r="AY11" s="125"/>
      <c r="AZ11" s="126"/>
      <c r="BA11" s="126"/>
      <c r="BB11" s="126"/>
      <c r="BC11" s="126"/>
      <c r="BD11" s="126"/>
      <c r="BE11" s="126"/>
      <c r="BF11" s="126"/>
      <c r="BG11" s="126"/>
      <c r="BH11" s="126"/>
      <c r="BI11" s="126"/>
      <c r="BJ11" s="126"/>
      <c r="BK11" s="126"/>
    </row>
    <row r="12" spans="1:63" ht="18" x14ac:dyDescent="0.35">
      <c r="A12" s="11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276">
        <f>SUM(O12:S12)</f>
        <v>0</v>
      </c>
      <c r="U12" s="277"/>
      <c r="V12" s="131"/>
      <c r="W12" s="93"/>
      <c r="X12" s="93"/>
      <c r="Y12" s="93"/>
      <c r="Z12" s="93"/>
      <c r="AA12" s="276">
        <f>SUM(V12:Z12)</f>
        <v>0</v>
      </c>
      <c r="AB12" s="277"/>
      <c r="AC12" s="132"/>
      <c r="AD12" s="93"/>
      <c r="AE12" s="93"/>
      <c r="AF12" s="93"/>
      <c r="AG12" s="93"/>
      <c r="AH12" s="276">
        <f>SUM(AC12:AG12)</f>
        <v>0</v>
      </c>
      <c r="AI12" s="277"/>
      <c r="AJ12" s="132"/>
      <c r="AK12" s="93"/>
      <c r="AL12" s="93"/>
      <c r="AM12" s="93"/>
      <c r="AN12" s="93"/>
      <c r="AO12" s="276">
        <f>SUM(AJ12:AN12,AQ12)</f>
        <v>0</v>
      </c>
      <c r="AP12" s="320"/>
      <c r="AQ12" s="133"/>
      <c r="AR12" s="86"/>
      <c r="AS12" s="84"/>
      <c r="AT12" s="9"/>
      <c r="AU12" s="9"/>
      <c r="AV12" s="9"/>
      <c r="AW12" s="9"/>
      <c r="AY12" s="125"/>
      <c r="AZ12" s="126"/>
    </row>
    <row r="13" spans="1:63" ht="18" x14ac:dyDescent="0.35">
      <c r="A13" s="11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304">
        <f>SUM(O13:S13)</f>
        <v>0</v>
      </c>
      <c r="U13" s="305"/>
      <c r="V13" s="134"/>
      <c r="W13" s="98"/>
      <c r="X13" s="98"/>
      <c r="Y13" s="98"/>
      <c r="Z13" s="98"/>
      <c r="AA13" s="304">
        <f>SUM(V13:Z13)</f>
        <v>0</v>
      </c>
      <c r="AB13" s="305"/>
      <c r="AC13" s="135"/>
      <c r="AD13" s="98"/>
      <c r="AE13" s="98"/>
      <c r="AF13" s="98"/>
      <c r="AG13" s="98"/>
      <c r="AH13" s="304">
        <f>SUM(AC13:AG13)</f>
        <v>0</v>
      </c>
      <c r="AI13" s="305"/>
      <c r="AJ13" s="135"/>
      <c r="AK13" s="98"/>
      <c r="AL13" s="98"/>
      <c r="AM13" s="98"/>
      <c r="AN13" s="98"/>
      <c r="AO13" s="304">
        <f>SUM(AJ13:AN13,AQ13)</f>
        <v>0</v>
      </c>
      <c r="AP13" s="321"/>
      <c r="AQ13" s="136"/>
      <c r="AR13" s="86"/>
      <c r="AS13" s="84"/>
      <c r="AT13" s="9"/>
      <c r="AU13" s="9"/>
      <c r="AV13" s="9"/>
      <c r="AW13" s="9"/>
      <c r="AY13" s="125"/>
      <c r="AZ13" s="126"/>
    </row>
    <row r="14" spans="1:63" ht="18" x14ac:dyDescent="0.35">
      <c r="A14" s="11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103"/>
      <c r="P14" s="103"/>
      <c r="Q14" s="103"/>
      <c r="R14" s="103"/>
      <c r="S14" s="103"/>
      <c r="T14" s="300">
        <f>SUM(O14:S14)</f>
        <v>0</v>
      </c>
      <c r="U14" s="301"/>
      <c r="V14" s="137"/>
      <c r="W14" s="103"/>
      <c r="X14" s="103"/>
      <c r="Y14" s="103"/>
      <c r="Z14" s="103"/>
      <c r="AA14" s="300">
        <f>SUM(V14:Z14)</f>
        <v>0</v>
      </c>
      <c r="AB14" s="301"/>
      <c r="AC14" s="138"/>
      <c r="AD14" s="103"/>
      <c r="AE14" s="103"/>
      <c r="AF14" s="103"/>
      <c r="AG14" s="103"/>
      <c r="AH14" s="300">
        <f>SUM(AC14:AG14)</f>
        <v>0</v>
      </c>
      <c r="AI14" s="301"/>
      <c r="AJ14" s="138"/>
      <c r="AK14" s="103"/>
      <c r="AL14" s="103"/>
      <c r="AM14" s="103"/>
      <c r="AN14" s="103"/>
      <c r="AO14" s="300">
        <f>SUM(AJ14:AN14,AQ14)</f>
        <v>0</v>
      </c>
      <c r="AP14" s="322"/>
      <c r="AQ14" s="139"/>
      <c r="AR14" s="86"/>
      <c r="AS14" s="84"/>
      <c r="AT14" s="9"/>
      <c r="AU14" s="9"/>
      <c r="AV14" s="9"/>
      <c r="AW14" s="9"/>
      <c r="AY14" s="125"/>
      <c r="AZ14" s="126"/>
    </row>
    <row r="15" spans="1:63" s="73" customFormat="1" ht="6" customHeight="1" x14ac:dyDescent="0.35">
      <c r="A15" s="105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110"/>
      <c r="P15" s="110"/>
      <c r="Q15" s="110"/>
      <c r="R15" s="110"/>
      <c r="S15" s="110"/>
      <c r="T15" s="257"/>
      <c r="U15" s="111"/>
      <c r="V15" s="111"/>
      <c r="W15" s="110"/>
      <c r="X15" s="110"/>
      <c r="Y15" s="110"/>
      <c r="Z15" s="110"/>
      <c r="AA15" s="257"/>
      <c r="AB15" s="111"/>
      <c r="AC15" s="111"/>
      <c r="AD15" s="110"/>
      <c r="AE15" s="110"/>
      <c r="AF15" s="110"/>
      <c r="AG15" s="110"/>
      <c r="AH15" s="257"/>
      <c r="AI15" s="111"/>
      <c r="AJ15" s="111"/>
      <c r="AK15" s="110"/>
      <c r="AL15" s="110"/>
      <c r="AM15" s="110"/>
      <c r="AN15" s="110"/>
      <c r="AO15" s="257"/>
      <c r="AP15" s="111"/>
      <c r="AQ15" s="111"/>
      <c r="AR15" s="112"/>
      <c r="AS15" s="112"/>
      <c r="AT15" s="112"/>
      <c r="AU15" s="112"/>
      <c r="AV15" s="112"/>
      <c r="AW15" s="112"/>
      <c r="AX15" s="126"/>
      <c r="AY15" s="125"/>
      <c r="AZ15" s="126"/>
      <c r="BA15" s="126"/>
      <c r="BB15" s="126"/>
      <c r="BC15" s="126"/>
      <c r="BD15" s="126"/>
      <c r="BE15" s="126"/>
      <c r="BF15" s="126"/>
      <c r="BG15" s="126"/>
      <c r="BH15" s="126"/>
      <c r="BI15" s="126"/>
      <c r="BJ15" s="126"/>
      <c r="BK15" s="126"/>
    </row>
    <row r="16" spans="1:63" ht="18" x14ac:dyDescent="0.35">
      <c r="A16" s="11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276">
        <f>SUM(O16:S16)</f>
        <v>0</v>
      </c>
      <c r="U16" s="277"/>
      <c r="V16" s="131"/>
      <c r="W16" s="93"/>
      <c r="X16" s="93"/>
      <c r="Y16" s="93"/>
      <c r="Z16" s="93"/>
      <c r="AA16" s="276">
        <f>SUM(V16:Z16)</f>
        <v>0</v>
      </c>
      <c r="AB16" s="277"/>
      <c r="AC16" s="132"/>
      <c r="AD16" s="93"/>
      <c r="AE16" s="93"/>
      <c r="AF16" s="93"/>
      <c r="AG16" s="93"/>
      <c r="AH16" s="276">
        <f>SUM(AC16:AG16)</f>
        <v>0</v>
      </c>
      <c r="AI16" s="277"/>
      <c r="AJ16" s="132"/>
      <c r="AK16" s="93"/>
      <c r="AL16" s="93"/>
      <c r="AM16" s="93"/>
      <c r="AN16" s="93"/>
      <c r="AO16" s="276">
        <f>SUM(AJ16:AN16,AQ16)</f>
        <v>0</v>
      </c>
      <c r="AP16" s="320"/>
      <c r="AQ16" s="133"/>
      <c r="AR16" s="86"/>
      <c r="AS16" s="84"/>
      <c r="AT16" s="9"/>
      <c r="AU16" s="9"/>
      <c r="AV16" s="9"/>
      <c r="AW16" s="9"/>
      <c r="AY16" s="125"/>
      <c r="AZ16" s="126"/>
    </row>
    <row r="17" spans="1:63" ht="18" x14ac:dyDescent="0.35">
      <c r="A17" s="11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304">
        <f>SUM(O17:S17)</f>
        <v>0</v>
      </c>
      <c r="U17" s="305"/>
      <c r="V17" s="134"/>
      <c r="W17" s="98"/>
      <c r="X17" s="98"/>
      <c r="Y17" s="98"/>
      <c r="Z17" s="98"/>
      <c r="AA17" s="304">
        <f>SUM(V17:Z17)</f>
        <v>0</v>
      </c>
      <c r="AB17" s="305"/>
      <c r="AC17" s="135"/>
      <c r="AD17" s="98"/>
      <c r="AE17" s="98"/>
      <c r="AF17" s="98"/>
      <c r="AG17" s="98"/>
      <c r="AH17" s="304">
        <f>SUM(AC17:AG17)</f>
        <v>0</v>
      </c>
      <c r="AI17" s="305"/>
      <c r="AJ17" s="135"/>
      <c r="AK17" s="98"/>
      <c r="AL17" s="98"/>
      <c r="AM17" s="98"/>
      <c r="AN17" s="98"/>
      <c r="AO17" s="304">
        <f>SUM(AJ17:AN17,AQ17)</f>
        <v>0</v>
      </c>
      <c r="AP17" s="321"/>
      <c r="AQ17" s="136"/>
      <c r="AR17" s="86"/>
      <c r="AS17" s="84"/>
      <c r="AT17" s="9"/>
      <c r="AU17" s="9"/>
      <c r="AV17" s="9"/>
      <c r="AW17" s="9"/>
      <c r="AY17" s="125"/>
      <c r="AZ17" s="126"/>
    </row>
    <row r="18" spans="1:63" ht="18" x14ac:dyDescent="0.35">
      <c r="A18" s="11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03"/>
      <c r="S18" s="103"/>
      <c r="T18" s="300">
        <f>SUM(O18:S18)</f>
        <v>0</v>
      </c>
      <c r="U18" s="301"/>
      <c r="V18" s="137"/>
      <c r="W18" s="103"/>
      <c r="X18" s="103"/>
      <c r="Y18" s="103"/>
      <c r="Z18" s="103"/>
      <c r="AA18" s="300">
        <f>SUM(V18:Z18)</f>
        <v>0</v>
      </c>
      <c r="AB18" s="301"/>
      <c r="AC18" s="138"/>
      <c r="AD18" s="103"/>
      <c r="AE18" s="103"/>
      <c r="AF18" s="103"/>
      <c r="AG18" s="103"/>
      <c r="AH18" s="300">
        <f>SUM(AC18:AG18)</f>
        <v>0</v>
      </c>
      <c r="AI18" s="301"/>
      <c r="AJ18" s="138"/>
      <c r="AK18" s="103"/>
      <c r="AL18" s="103"/>
      <c r="AM18" s="103"/>
      <c r="AN18" s="103"/>
      <c r="AO18" s="300">
        <f>SUM(AJ18:AN18,AQ18)</f>
        <v>0</v>
      </c>
      <c r="AP18" s="322"/>
      <c r="AQ18" s="139"/>
      <c r="AR18" s="86"/>
      <c r="AS18" s="84"/>
      <c r="AT18" s="9"/>
      <c r="AU18" s="9"/>
      <c r="AV18" s="9"/>
      <c r="AW18" s="9"/>
      <c r="AY18" s="125"/>
      <c r="AZ18" s="126"/>
    </row>
    <row r="19" spans="1:63" s="73" customFormat="1" ht="6" customHeight="1" x14ac:dyDescent="0.35">
      <c r="A19" s="105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110"/>
      <c r="P19" s="110"/>
      <c r="Q19" s="110"/>
      <c r="R19" s="110"/>
      <c r="S19" s="110"/>
      <c r="T19" s="257"/>
      <c r="U19" s="111"/>
      <c r="V19" s="111"/>
      <c r="W19" s="110"/>
      <c r="X19" s="110"/>
      <c r="Y19" s="110"/>
      <c r="Z19" s="110"/>
      <c r="AA19" s="257"/>
      <c r="AB19" s="111"/>
      <c r="AC19" s="111"/>
      <c r="AD19" s="110"/>
      <c r="AE19" s="110"/>
      <c r="AF19" s="110"/>
      <c r="AG19" s="110"/>
      <c r="AH19" s="257"/>
      <c r="AI19" s="111"/>
      <c r="AJ19" s="111"/>
      <c r="AK19" s="110"/>
      <c r="AL19" s="110"/>
      <c r="AM19" s="110"/>
      <c r="AN19" s="110"/>
      <c r="AO19" s="257"/>
      <c r="AP19" s="111"/>
      <c r="AQ19" s="111"/>
      <c r="AR19" s="112"/>
      <c r="AS19" s="112"/>
      <c r="AT19" s="112"/>
      <c r="AU19" s="112"/>
      <c r="AV19" s="112"/>
      <c r="AW19" s="112"/>
      <c r="AX19" s="126"/>
      <c r="AY19" s="125"/>
      <c r="AZ19" s="126"/>
      <c r="BA19" s="126"/>
      <c r="BB19" s="126"/>
      <c r="BC19" s="126"/>
      <c r="BD19" s="126"/>
      <c r="BE19" s="126"/>
      <c r="BF19" s="126"/>
      <c r="BG19" s="126"/>
      <c r="BH19" s="126"/>
      <c r="BI19" s="126"/>
      <c r="BJ19" s="126"/>
      <c r="BK19" s="126"/>
    </row>
    <row r="20" spans="1:63" ht="18" x14ac:dyDescent="0.35">
      <c r="A20" s="11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276">
        <f>SUM(O20:S20)</f>
        <v>0</v>
      </c>
      <c r="U20" s="277"/>
      <c r="V20" s="131"/>
      <c r="W20" s="93"/>
      <c r="X20" s="93"/>
      <c r="Y20" s="93"/>
      <c r="Z20" s="93"/>
      <c r="AA20" s="276">
        <f>SUM(V20:Z20)</f>
        <v>0</v>
      </c>
      <c r="AB20" s="277"/>
      <c r="AC20" s="132"/>
      <c r="AD20" s="93"/>
      <c r="AE20" s="93"/>
      <c r="AF20" s="93"/>
      <c r="AG20" s="93"/>
      <c r="AH20" s="276">
        <f>SUM(AC20:AG20)</f>
        <v>0</v>
      </c>
      <c r="AI20" s="277"/>
      <c r="AJ20" s="132"/>
      <c r="AK20" s="93"/>
      <c r="AL20" s="93"/>
      <c r="AM20" s="93"/>
      <c r="AN20" s="93"/>
      <c r="AO20" s="276">
        <f>SUM(AJ20:AN20,AQ20)</f>
        <v>0</v>
      </c>
      <c r="AP20" s="320"/>
      <c r="AQ20" s="133"/>
      <c r="AR20" s="86"/>
      <c r="AS20" s="84"/>
      <c r="AT20" s="9"/>
      <c r="AU20" s="9"/>
      <c r="AV20" s="9"/>
      <c r="AW20" s="9"/>
      <c r="AY20" s="125"/>
      <c r="AZ20" s="126"/>
    </row>
    <row r="21" spans="1:63" ht="18" x14ac:dyDescent="0.35">
      <c r="A21" s="11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304">
        <f>SUM(O21:S21)</f>
        <v>0</v>
      </c>
      <c r="U21" s="305"/>
      <c r="V21" s="134"/>
      <c r="W21" s="98"/>
      <c r="X21" s="98"/>
      <c r="Y21" s="98"/>
      <c r="Z21" s="98"/>
      <c r="AA21" s="304">
        <f>SUM(V21:Z21)</f>
        <v>0</v>
      </c>
      <c r="AB21" s="305"/>
      <c r="AC21" s="135"/>
      <c r="AD21" s="98"/>
      <c r="AE21" s="98"/>
      <c r="AF21" s="98"/>
      <c r="AG21" s="98"/>
      <c r="AH21" s="304">
        <f>SUM(AC21:AG21)</f>
        <v>0</v>
      </c>
      <c r="AI21" s="305"/>
      <c r="AJ21" s="135"/>
      <c r="AK21" s="98"/>
      <c r="AL21" s="98"/>
      <c r="AM21" s="98"/>
      <c r="AN21" s="98"/>
      <c r="AO21" s="304">
        <f>SUM(AJ21:AN21,AQ21)</f>
        <v>0</v>
      </c>
      <c r="AP21" s="321"/>
      <c r="AQ21" s="136"/>
      <c r="AR21" s="86"/>
      <c r="AS21" s="84"/>
      <c r="AT21" s="9"/>
      <c r="AU21" s="9"/>
      <c r="AV21" s="9"/>
      <c r="AW21" s="9"/>
      <c r="AY21" s="125"/>
      <c r="AZ21" s="126"/>
    </row>
    <row r="22" spans="1:63" ht="18" x14ac:dyDescent="0.35">
      <c r="A22" s="11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  <c r="S22" s="103"/>
      <c r="T22" s="300">
        <f>SUM(O22:S22)</f>
        <v>0</v>
      </c>
      <c r="U22" s="301"/>
      <c r="V22" s="137"/>
      <c r="W22" s="103"/>
      <c r="X22" s="103"/>
      <c r="Y22" s="103"/>
      <c r="Z22" s="103"/>
      <c r="AA22" s="300">
        <f>SUM(V22:Z22)</f>
        <v>0</v>
      </c>
      <c r="AB22" s="301"/>
      <c r="AC22" s="138"/>
      <c r="AD22" s="103"/>
      <c r="AE22" s="103"/>
      <c r="AF22" s="103"/>
      <c r="AG22" s="103"/>
      <c r="AH22" s="300">
        <f>SUM(AC22:AG22)</f>
        <v>0</v>
      </c>
      <c r="AI22" s="301"/>
      <c r="AJ22" s="138"/>
      <c r="AK22" s="103"/>
      <c r="AL22" s="103"/>
      <c r="AM22" s="103"/>
      <c r="AN22" s="103"/>
      <c r="AO22" s="300">
        <f>SUM(AJ22:AN22,AQ22)</f>
        <v>0</v>
      </c>
      <c r="AP22" s="322"/>
      <c r="AQ22" s="139"/>
      <c r="AR22" s="86"/>
      <c r="AS22" s="84"/>
      <c r="AT22" s="9"/>
      <c r="AU22" s="9"/>
      <c r="AV22" s="9"/>
      <c r="AW22" s="9"/>
      <c r="AY22" s="125"/>
      <c r="AZ22" s="126"/>
    </row>
    <row r="23" spans="1:63" s="73" customFormat="1" ht="6" customHeight="1" x14ac:dyDescent="0.35">
      <c r="A23" s="105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257"/>
      <c r="U23" s="111"/>
      <c r="V23" s="111"/>
      <c r="W23" s="110"/>
      <c r="X23" s="110"/>
      <c r="Y23" s="110"/>
      <c r="Z23" s="110"/>
      <c r="AA23" s="257"/>
      <c r="AB23" s="111"/>
      <c r="AC23" s="111"/>
      <c r="AD23" s="110"/>
      <c r="AE23" s="110"/>
      <c r="AF23" s="110"/>
      <c r="AG23" s="110"/>
      <c r="AH23" s="257"/>
      <c r="AI23" s="111"/>
      <c r="AJ23" s="111"/>
      <c r="AK23" s="110"/>
      <c r="AL23" s="110"/>
      <c r="AM23" s="110"/>
      <c r="AN23" s="110"/>
      <c r="AO23" s="257"/>
      <c r="AP23" s="111"/>
      <c r="AQ23" s="111"/>
      <c r="AR23" s="112"/>
      <c r="AS23" s="112"/>
      <c r="AT23" s="112"/>
      <c r="AU23" s="112"/>
      <c r="AV23" s="112"/>
      <c r="AW23" s="112"/>
      <c r="AX23" s="126"/>
      <c r="AY23" s="125"/>
      <c r="AZ23" s="126"/>
      <c r="BA23" s="126"/>
      <c r="BB23" s="126"/>
      <c r="BC23" s="126"/>
      <c r="BD23" s="126"/>
      <c r="BE23" s="126"/>
      <c r="BF23" s="126"/>
      <c r="BG23" s="126"/>
      <c r="BH23" s="126"/>
      <c r="BI23" s="126"/>
      <c r="BJ23" s="126"/>
      <c r="BK23" s="126"/>
    </row>
    <row r="24" spans="1:63" ht="18" x14ac:dyDescent="0.35">
      <c r="A24" s="34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276">
        <f>SUM(O24:S24)</f>
        <v>0</v>
      </c>
      <c r="U24" s="277"/>
      <c r="V24" s="131"/>
      <c r="W24" s="93"/>
      <c r="X24" s="93"/>
      <c r="Y24" s="93"/>
      <c r="Z24" s="93"/>
      <c r="AA24" s="276">
        <f>SUM(V24:Z24)</f>
        <v>0</v>
      </c>
      <c r="AB24" s="277"/>
      <c r="AC24" s="132"/>
      <c r="AD24" s="93"/>
      <c r="AE24" s="93"/>
      <c r="AF24" s="93"/>
      <c r="AG24" s="93"/>
      <c r="AH24" s="276">
        <f>SUM(AC24:AG24)</f>
        <v>0</v>
      </c>
      <c r="AI24" s="277"/>
      <c r="AJ24" s="132"/>
      <c r="AK24" s="93"/>
      <c r="AL24" s="93"/>
      <c r="AM24" s="93"/>
      <c r="AN24" s="93"/>
      <c r="AO24" s="276">
        <f>SUM(AJ24:AN24,AQ24)</f>
        <v>0</v>
      </c>
      <c r="AP24" s="320"/>
      <c r="AQ24" s="133"/>
      <c r="AR24" s="88"/>
      <c r="AS24" s="85"/>
      <c r="AT24" s="83"/>
      <c r="AU24" s="83"/>
      <c r="AV24" s="83"/>
      <c r="AW24" s="83"/>
      <c r="AY24" s="125"/>
      <c r="AZ24" s="126"/>
    </row>
    <row r="25" spans="1:63" ht="18" x14ac:dyDescent="0.35">
      <c r="A25" s="11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304">
        <f>SUM(O25:S25)</f>
        <v>0</v>
      </c>
      <c r="U25" s="305"/>
      <c r="V25" s="134"/>
      <c r="W25" s="98"/>
      <c r="X25" s="98"/>
      <c r="Y25" s="98"/>
      <c r="Z25" s="98"/>
      <c r="AA25" s="304">
        <f>SUM(V25:Z25)</f>
        <v>0</v>
      </c>
      <c r="AB25" s="305"/>
      <c r="AC25" s="135"/>
      <c r="AD25" s="98"/>
      <c r="AE25" s="98"/>
      <c r="AF25" s="98"/>
      <c r="AG25" s="98"/>
      <c r="AH25" s="304">
        <f>SUM(AC25:AG25)</f>
        <v>0</v>
      </c>
      <c r="AI25" s="305"/>
      <c r="AJ25" s="135"/>
      <c r="AK25" s="98"/>
      <c r="AL25" s="98"/>
      <c r="AM25" s="98"/>
      <c r="AN25" s="98"/>
      <c r="AO25" s="304">
        <f>SUM(AJ25:AN25,AQ25)</f>
        <v>0</v>
      </c>
      <c r="AP25" s="321"/>
      <c r="AQ25" s="136"/>
      <c r="AR25" s="86"/>
      <c r="AS25" s="84"/>
      <c r="AT25" s="9"/>
      <c r="AU25" s="9"/>
      <c r="AV25" s="9"/>
      <c r="AW25" s="9"/>
      <c r="AY25" s="125"/>
      <c r="AZ25" s="126"/>
    </row>
    <row r="26" spans="1:63" ht="18" x14ac:dyDescent="0.35">
      <c r="A26" s="104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  <c r="S26" s="103"/>
      <c r="T26" s="300">
        <f>SUM(O26:S26)</f>
        <v>0</v>
      </c>
      <c r="U26" s="301"/>
      <c r="V26" s="137"/>
      <c r="W26" s="103"/>
      <c r="X26" s="103"/>
      <c r="Y26" s="103"/>
      <c r="Z26" s="103"/>
      <c r="AA26" s="300">
        <f>SUM(V26:Z26)</f>
        <v>0</v>
      </c>
      <c r="AB26" s="301"/>
      <c r="AC26" s="138"/>
      <c r="AD26" s="103"/>
      <c r="AE26" s="103"/>
      <c r="AF26" s="103"/>
      <c r="AG26" s="103"/>
      <c r="AH26" s="300">
        <f>SUM(AC26:AG26)</f>
        <v>0</v>
      </c>
      <c r="AI26" s="301"/>
      <c r="AJ26" s="138"/>
      <c r="AK26" s="103"/>
      <c r="AL26" s="103"/>
      <c r="AM26" s="103"/>
      <c r="AN26" s="103"/>
      <c r="AO26" s="300">
        <f>SUM(AJ26:AN26,AQ26)</f>
        <v>0</v>
      </c>
      <c r="AP26" s="322"/>
      <c r="AQ26" s="139"/>
      <c r="AR26" s="140"/>
      <c r="AS26" s="141"/>
      <c r="AT26" s="142"/>
      <c r="AU26" s="142"/>
      <c r="AV26" s="142"/>
      <c r="AW26" s="142"/>
      <c r="AY26" s="125"/>
      <c r="AZ26" s="126"/>
    </row>
    <row r="27" spans="1:63" s="73" customFormat="1" ht="18" x14ac:dyDescent="0.35">
      <c r="A27" s="105"/>
      <c r="B27" s="253"/>
      <c r="C27" s="165"/>
      <c r="D27" s="107"/>
      <c r="E27" s="107"/>
      <c r="F27" s="108"/>
      <c r="G27" s="109"/>
      <c r="H27" s="110"/>
      <c r="I27" s="110"/>
      <c r="J27" s="110"/>
      <c r="K27" s="110"/>
      <c r="L27" s="110"/>
      <c r="M27" s="110"/>
      <c r="N27" s="110"/>
      <c r="O27" s="110"/>
      <c r="P27" s="110"/>
      <c r="Q27" s="110"/>
      <c r="R27" s="110"/>
      <c r="S27" s="110"/>
      <c r="T27" s="110"/>
      <c r="U27" s="111"/>
      <c r="V27" s="111"/>
      <c r="W27" s="110"/>
      <c r="X27" s="110"/>
      <c r="Y27" s="110"/>
      <c r="Z27" s="110"/>
      <c r="AA27" s="110"/>
      <c r="AB27" s="111"/>
      <c r="AC27" s="111"/>
      <c r="AD27" s="110"/>
      <c r="AE27" s="110"/>
      <c r="AF27" s="110"/>
      <c r="AG27" s="110"/>
      <c r="AH27" s="110"/>
      <c r="AI27" s="111"/>
      <c r="AJ27" s="111"/>
      <c r="AK27" s="110"/>
      <c r="AL27" s="110"/>
      <c r="AM27" s="110"/>
      <c r="AN27" s="110"/>
      <c r="AO27" s="110"/>
      <c r="AP27" s="111"/>
      <c r="AQ27" s="111"/>
      <c r="AR27" s="112"/>
      <c r="AS27" s="112"/>
      <c r="AT27" s="112"/>
      <c r="AU27" s="112"/>
      <c r="AV27" s="112"/>
      <c r="AW27" s="112"/>
      <c r="AX27" s="126"/>
      <c r="AY27" s="125"/>
      <c r="AZ27" s="126"/>
      <c r="BA27" s="126"/>
      <c r="BB27" s="126"/>
      <c r="BC27" s="126"/>
      <c r="BD27" s="126"/>
      <c r="BE27" s="126"/>
      <c r="BF27" s="126"/>
      <c r="BG27" s="126"/>
      <c r="BH27" s="126"/>
      <c r="BI27" s="126"/>
      <c r="BJ27" s="126"/>
      <c r="BK27" s="126"/>
    </row>
    <row r="28" spans="1:63" s="73" customFormat="1" ht="18" x14ac:dyDescent="0.35">
      <c r="A28" s="105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1"/>
      <c r="V28" s="111"/>
      <c r="W28" s="110"/>
      <c r="X28" s="110"/>
      <c r="Y28" s="110"/>
      <c r="Z28" s="110"/>
      <c r="AA28" s="110"/>
      <c r="AB28" s="111"/>
      <c r="AC28" s="111"/>
      <c r="AD28" s="110"/>
      <c r="AE28" s="110"/>
      <c r="AF28" s="110"/>
      <c r="AG28" s="110"/>
      <c r="AH28" s="110"/>
      <c r="AI28" s="111"/>
      <c r="AJ28" s="111"/>
      <c r="AK28" s="110"/>
      <c r="AL28" s="110"/>
      <c r="AM28" s="110"/>
      <c r="AN28" s="110"/>
      <c r="AO28" s="110"/>
      <c r="AP28" s="111"/>
      <c r="AQ28" s="111"/>
      <c r="AR28" s="112"/>
      <c r="AS28" s="112"/>
      <c r="AT28" s="112"/>
      <c r="AU28" s="112"/>
      <c r="AV28" s="112"/>
      <c r="AW28" s="112"/>
      <c r="AX28" s="126"/>
      <c r="AY28" s="125"/>
      <c r="AZ28" s="126"/>
      <c r="BA28" s="126"/>
      <c r="BB28" s="126"/>
      <c r="BC28" s="126"/>
      <c r="BD28" s="126"/>
      <c r="BE28" s="126"/>
      <c r="BF28" s="126"/>
      <c r="BG28" s="126"/>
      <c r="BH28" s="126"/>
      <c r="BI28" s="126"/>
      <c r="BJ28" s="126"/>
      <c r="BK28" s="126"/>
    </row>
    <row r="29" spans="1:63" ht="18" x14ac:dyDescent="0.35">
      <c r="A29" s="105"/>
      <c r="B29" s="274" t="s">
        <v>41</v>
      </c>
      <c r="C29" s="274"/>
      <c r="D29" s="107"/>
      <c r="E29" s="107"/>
      <c r="F29" s="108"/>
      <c r="G29" s="109"/>
      <c r="H29" s="110"/>
      <c r="I29" s="110"/>
      <c r="J29" s="110"/>
      <c r="K29" s="110"/>
      <c r="L29" s="110"/>
      <c r="M29" s="110"/>
      <c r="N29" s="110"/>
      <c r="O29" s="110"/>
      <c r="P29" s="110"/>
      <c r="Q29" s="110"/>
      <c r="R29" s="110"/>
      <c r="S29" s="110"/>
      <c r="T29" s="110"/>
      <c r="U29" s="110"/>
      <c r="V29" s="128"/>
      <c r="W29" s="110"/>
      <c r="X29" s="110"/>
      <c r="Y29" s="110"/>
      <c r="Z29" s="110"/>
      <c r="AA29" s="110"/>
      <c r="AB29" s="110"/>
      <c r="AC29" s="130"/>
      <c r="AD29" s="110"/>
      <c r="AE29" s="110"/>
      <c r="AF29" s="110"/>
      <c r="AG29" s="110"/>
      <c r="AH29" s="110"/>
      <c r="AI29" s="110"/>
      <c r="AJ29" s="130"/>
      <c r="AK29" s="110"/>
      <c r="AL29" s="110"/>
      <c r="AM29" s="110"/>
      <c r="AN29" s="110"/>
      <c r="AO29" s="110"/>
      <c r="AP29" s="130"/>
      <c r="AQ29" s="130"/>
      <c r="AR29" s="112"/>
      <c r="AS29" s="112"/>
      <c r="AT29" s="112"/>
      <c r="AU29" s="112"/>
      <c r="AV29" s="112"/>
      <c r="AW29" s="112"/>
      <c r="AY29" s="125"/>
      <c r="AZ29" s="12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 t="s">
        <v>42</v>
      </c>
      <c r="O30" s="313"/>
      <c r="P30" s="313"/>
      <c r="R30" s="312">
        <f>SUM(T8,AA8,AH8,AO8,T12,AA12,AH12,AO12,T16,AA16,AH16,AO16,T20,AA20,AH20,AO20,T24,AA24,AH24,AO24)</f>
        <v>0</v>
      </c>
      <c r="S30" s="312"/>
      <c r="T30" s="312"/>
      <c r="V30" s="172"/>
      <c r="X30" s="313" t="s">
        <v>32</v>
      </c>
      <c r="Y30" s="313"/>
      <c r="AA30" s="312">
        <f>SUM(T9,AA9,AH9,AO9,T13,AA13,AH13,AO13,T17,AA17,AH17,AO17,T21,AA21,AH21,AO21,T25,AA25,AH25,AO25)</f>
        <v>0</v>
      </c>
      <c r="AB30" s="312"/>
      <c r="AC30" s="312"/>
      <c r="AG30" s="313" t="s">
        <v>43</v>
      </c>
      <c r="AH30" s="313"/>
      <c r="AJ30" s="312">
        <f>SUM(T10,AA10,AH10,AO10,T14,AA14,AH14,AO14,T18,AA18,AH18,AO18,T22,AA22,AH22,AO22,T26,AA26,AH26,AO26)</f>
        <v>0</v>
      </c>
      <c r="AK30" s="312"/>
      <c r="AL30" s="312"/>
      <c r="AX30" s="164"/>
      <c r="AY30" s="164"/>
      <c r="AZ30" s="164"/>
      <c r="BA30" s="164"/>
      <c r="BB30" s="164"/>
      <c r="BC30" s="164"/>
      <c r="BD30" s="164"/>
      <c r="BE30" s="164"/>
      <c r="BF30" s="164"/>
      <c r="BG30" s="164"/>
      <c r="BH30" s="164"/>
      <c r="BI30" s="164"/>
      <c r="BJ30" s="164"/>
      <c r="BK30" s="164"/>
    </row>
    <row r="31" spans="1:63" s="163" customFormat="1" ht="15" x14ac:dyDescent="0.25">
      <c r="A31" s="160"/>
      <c r="B31" s="256"/>
      <c r="C31" s="256"/>
      <c r="D31" s="161"/>
      <c r="E31" s="161"/>
      <c r="F31" s="160"/>
      <c r="G31" s="162"/>
      <c r="N31" s="313"/>
      <c r="O31" s="313"/>
      <c r="P31" s="313"/>
      <c r="R31" s="312"/>
      <c r="S31" s="312"/>
      <c r="T31" s="312"/>
      <c r="U31" s="173"/>
      <c r="V31" s="173"/>
      <c r="X31" s="313"/>
      <c r="Y31" s="313"/>
      <c r="AA31" s="312"/>
      <c r="AB31" s="312"/>
      <c r="AC31" s="312"/>
      <c r="AG31" s="313"/>
      <c r="AH31" s="313"/>
      <c r="AJ31" s="312"/>
      <c r="AK31" s="312"/>
      <c r="AL31" s="312"/>
      <c r="AX31" s="164"/>
      <c r="AY31" s="164"/>
      <c r="AZ31" s="164"/>
      <c r="BA31" s="164"/>
      <c r="BB31" s="164"/>
      <c r="BC31" s="164"/>
      <c r="BD31" s="164"/>
      <c r="BE31" s="164"/>
      <c r="BF31" s="164"/>
      <c r="BG31" s="164"/>
      <c r="BH31" s="164"/>
      <c r="BI31" s="164"/>
      <c r="BJ31" s="164"/>
      <c r="BK31" s="164"/>
    </row>
  </sheetData>
  <mergeCells count="85">
    <mergeCell ref="AA20:AB20"/>
    <mergeCell ref="AA21:AB21"/>
    <mergeCell ref="AA22:AB22"/>
    <mergeCell ref="AH20:AI20"/>
    <mergeCell ref="AO26:AP26"/>
    <mergeCell ref="AO20:AP20"/>
    <mergeCell ref="AO21:AP21"/>
    <mergeCell ref="AO22:AP22"/>
    <mergeCell ref="AO24:AP24"/>
    <mergeCell ref="AO25:AP25"/>
    <mergeCell ref="AJ30:AL31"/>
    <mergeCell ref="AO8:AP8"/>
    <mergeCell ref="AO9:AP9"/>
    <mergeCell ref="AO10:AP10"/>
    <mergeCell ref="AO12:AP12"/>
    <mergeCell ref="AO18:AP18"/>
    <mergeCell ref="B24:B26"/>
    <mergeCell ref="B29:C30"/>
    <mergeCell ref="AG30:AH31"/>
    <mergeCell ref="R30:T31"/>
    <mergeCell ref="AA30:AC31"/>
    <mergeCell ref="AH16:AI16"/>
    <mergeCell ref="N30:P31"/>
    <mergeCell ref="X30:Y31"/>
    <mergeCell ref="AH24:AI24"/>
    <mergeCell ref="AH25:AI25"/>
    <mergeCell ref="AH26:AI26"/>
    <mergeCell ref="T24:U24"/>
    <mergeCell ref="T25:U25"/>
    <mergeCell ref="T26:U26"/>
    <mergeCell ref="AA24:AB24"/>
    <mergeCell ref="AA25:AB25"/>
    <mergeCell ref="AA26:AB26"/>
    <mergeCell ref="AH18:AI18"/>
    <mergeCell ref="T20:U20"/>
    <mergeCell ref="T21:U21"/>
    <mergeCell ref="T22:U22"/>
    <mergeCell ref="AH8:AI8"/>
    <mergeCell ref="AH9:AI9"/>
    <mergeCell ref="T12:U12"/>
    <mergeCell ref="T13:U13"/>
    <mergeCell ref="T14:U14"/>
    <mergeCell ref="AA12:AB12"/>
    <mergeCell ref="AA13:AB13"/>
    <mergeCell ref="AA14:AB14"/>
    <mergeCell ref="AH12:AI12"/>
    <mergeCell ref="AH13:AI13"/>
    <mergeCell ref="AH14:AI14"/>
    <mergeCell ref="T9:U9"/>
    <mergeCell ref="T10:U10"/>
    <mergeCell ref="AA8:AB8"/>
    <mergeCell ref="AA9:AB9"/>
    <mergeCell ref="AA10:AB10"/>
    <mergeCell ref="B20:B22"/>
    <mergeCell ref="AH17:AI17"/>
    <mergeCell ref="AO16:AP16"/>
    <mergeCell ref="AO17:AP17"/>
    <mergeCell ref="AO13:AP13"/>
    <mergeCell ref="AO14:AP14"/>
    <mergeCell ref="B12:B14"/>
    <mergeCell ref="B16:B18"/>
    <mergeCell ref="T16:U16"/>
    <mergeCell ref="T17:U17"/>
    <mergeCell ref="T18:U18"/>
    <mergeCell ref="AA16:AB16"/>
    <mergeCell ref="AA17:AB17"/>
    <mergeCell ref="AA18:AB18"/>
    <mergeCell ref="AH21:AI21"/>
    <mergeCell ref="AH22:AI22"/>
    <mergeCell ref="AS4:AW4"/>
    <mergeCell ref="B8:B10"/>
    <mergeCell ref="AF1:AI1"/>
    <mergeCell ref="D4:E4"/>
    <mergeCell ref="F4:F6"/>
    <mergeCell ref="G4:G6"/>
    <mergeCell ref="H4:L4"/>
    <mergeCell ref="M4:AR4"/>
    <mergeCell ref="AA1:AE1"/>
    <mergeCell ref="P1:Z1"/>
    <mergeCell ref="T7:U7"/>
    <mergeCell ref="AA7:AB7"/>
    <mergeCell ref="AH7:AI7"/>
    <mergeCell ref="AH10:AI10"/>
    <mergeCell ref="AO7:AR7"/>
    <mergeCell ref="T8:U8"/>
  </mergeCells>
  <conditionalFormatting sqref="AR29:AW29 AK29:AN29 H29:T29 W29:AA29 AD29:AH29">
    <cfRule type="cellIs" dxfId="501" priority="310" stopIfTrue="1" operator="equal">
      <formula>"C"</formula>
    </cfRule>
    <cfRule type="cellIs" dxfId="500" priority="311" stopIfTrue="1" operator="equal">
      <formula>"a"</formula>
    </cfRule>
    <cfRule type="cellIs" dxfId="499" priority="312" stopIfTrue="1" operator="equal">
      <formula>"V"</formula>
    </cfRule>
  </conditionalFormatting>
  <conditionalFormatting sqref="H6:AW6">
    <cfRule type="expression" dxfId="498" priority="314" stopIfTrue="1">
      <formula>IF(OR(H$6="S",H$6="d",H$6="f"),TRUE,"")</formula>
    </cfRule>
  </conditionalFormatting>
  <conditionalFormatting sqref="AK8:AO8 AR8:AW10 AR12:AW14 AR16:AW18 AR20:AW22 AR24:AW26 H7:T10 W7:Z10 AD7:AG10 AK7:AN7 AS7:AW7 AK9:AN10">
    <cfRule type="cellIs" dxfId="497" priority="306" stopIfTrue="1" operator="equal">
      <formula>"C"</formula>
    </cfRule>
    <cfRule type="cellIs" dxfId="496" priority="307" stopIfTrue="1" operator="equal">
      <formula>"a"</formula>
    </cfRule>
    <cfRule type="cellIs" dxfId="495" priority="308" stopIfTrue="1" operator="equal">
      <formula>"V"</formula>
    </cfRule>
  </conditionalFormatting>
  <conditionalFormatting sqref="G7:G10 G29">
    <cfRule type="cellIs" dxfId="494" priority="309" stopIfTrue="1" operator="equal">
      <formula>0</formula>
    </cfRule>
  </conditionalFormatting>
  <conditionalFormatting sqref="H23:T23 W23:AA23 AD23:AH23 AK23:AO23 AR23:AW23">
    <cfRule type="cellIs" dxfId="493" priority="302" stopIfTrue="1" operator="equal">
      <formula>"C"</formula>
    </cfRule>
    <cfRule type="cellIs" dxfId="492" priority="303" stopIfTrue="1" operator="equal">
      <formula>"a"</formula>
    </cfRule>
    <cfRule type="cellIs" dxfId="491" priority="304" stopIfTrue="1" operator="equal">
      <formula>"V"</formula>
    </cfRule>
  </conditionalFormatting>
  <conditionalFormatting sqref="G23">
    <cfRule type="cellIs" dxfId="490" priority="305" stopIfTrue="1" operator="equal">
      <formula>0</formula>
    </cfRule>
  </conditionalFormatting>
  <conditionalFormatting sqref="H15:T15 W15:AA15 AD15:AH15 AK15:AO15 AR15:AW15">
    <cfRule type="cellIs" dxfId="489" priority="294" stopIfTrue="1" operator="equal">
      <formula>"C"</formula>
    </cfRule>
    <cfRule type="cellIs" dxfId="488" priority="295" stopIfTrue="1" operator="equal">
      <formula>"a"</formula>
    </cfRule>
    <cfRule type="cellIs" dxfId="487" priority="296" stopIfTrue="1" operator="equal">
      <formula>"V"</formula>
    </cfRule>
  </conditionalFormatting>
  <conditionalFormatting sqref="G15">
    <cfRule type="cellIs" dxfId="486" priority="297" stopIfTrue="1" operator="equal">
      <formula>0</formula>
    </cfRule>
  </conditionalFormatting>
  <conditionalFormatting sqref="H19:T19 W19:AA19 AD19:AH19 AK19:AO19 AR19:AW19">
    <cfRule type="cellIs" dxfId="485" priority="298" stopIfTrue="1" operator="equal">
      <formula>"C"</formula>
    </cfRule>
    <cfRule type="cellIs" dxfId="484" priority="299" stopIfTrue="1" operator="equal">
      <formula>"a"</formula>
    </cfRule>
    <cfRule type="cellIs" dxfId="483" priority="300" stopIfTrue="1" operator="equal">
      <formula>"V"</formula>
    </cfRule>
  </conditionalFormatting>
  <conditionalFormatting sqref="G19">
    <cfRule type="cellIs" dxfId="482" priority="301" stopIfTrue="1" operator="equal">
      <formula>0</formula>
    </cfRule>
  </conditionalFormatting>
  <conditionalFormatting sqref="H11:T11 W11:AA11 AD11:AH11 AK11:AO11 AR11:AW11">
    <cfRule type="cellIs" dxfId="481" priority="290" stopIfTrue="1" operator="equal">
      <formula>"C"</formula>
    </cfRule>
    <cfRule type="cellIs" dxfId="480" priority="291" stopIfTrue="1" operator="equal">
      <formula>"a"</formula>
    </cfRule>
    <cfRule type="cellIs" dxfId="479" priority="292" stopIfTrue="1" operator="equal">
      <formula>"V"</formula>
    </cfRule>
  </conditionalFormatting>
  <conditionalFormatting sqref="G11">
    <cfRule type="cellIs" dxfId="478" priority="293" stopIfTrue="1" operator="equal">
      <formula>0</formula>
    </cfRule>
  </conditionalFormatting>
  <conditionalFormatting sqref="T16:T18">
    <cfRule type="cellIs" dxfId="477" priority="115" stopIfTrue="1" operator="equal">
      <formula>"C"</formula>
    </cfRule>
    <cfRule type="cellIs" dxfId="476" priority="116" stopIfTrue="1" operator="equal">
      <formula>"a"</formula>
    </cfRule>
    <cfRule type="cellIs" dxfId="475" priority="117" stopIfTrue="1" operator="equal">
      <formula>"V"</formula>
    </cfRule>
  </conditionalFormatting>
  <conditionalFormatting sqref="AH16:AH18">
    <cfRule type="cellIs" dxfId="474" priority="109" stopIfTrue="1" operator="equal">
      <formula>"C"</formula>
    </cfRule>
    <cfRule type="cellIs" dxfId="473" priority="110" stopIfTrue="1" operator="equal">
      <formula>"a"</formula>
    </cfRule>
    <cfRule type="cellIs" dxfId="472" priority="111" stopIfTrue="1" operator="equal">
      <formula>"V"</formula>
    </cfRule>
  </conditionalFormatting>
  <conditionalFormatting sqref="H27:T28 W27:AA28 AD27:AH28 AK27:AO28 AR27:AW28">
    <cfRule type="cellIs" dxfId="471" priority="139" stopIfTrue="1" operator="equal">
      <formula>"C"</formula>
    </cfRule>
    <cfRule type="cellIs" dxfId="470" priority="140" stopIfTrue="1" operator="equal">
      <formula>"a"</formula>
    </cfRule>
    <cfRule type="cellIs" dxfId="469" priority="141" stopIfTrue="1" operator="equal">
      <formula>"V"</formula>
    </cfRule>
  </conditionalFormatting>
  <conditionalFormatting sqref="T20:T22">
    <cfRule type="cellIs" dxfId="468" priority="106" stopIfTrue="1" operator="equal">
      <formula>"C"</formula>
    </cfRule>
    <cfRule type="cellIs" dxfId="467" priority="107" stopIfTrue="1" operator="equal">
      <formula>"a"</formula>
    </cfRule>
    <cfRule type="cellIs" dxfId="466" priority="108" stopIfTrue="1" operator="equal">
      <formula>"V"</formula>
    </cfRule>
  </conditionalFormatting>
  <conditionalFormatting sqref="AA20:AA22">
    <cfRule type="cellIs" dxfId="465" priority="103" stopIfTrue="1" operator="equal">
      <formula>"C"</formula>
    </cfRule>
    <cfRule type="cellIs" dxfId="464" priority="104" stopIfTrue="1" operator="equal">
      <formula>"a"</formula>
    </cfRule>
    <cfRule type="cellIs" dxfId="463" priority="105" stopIfTrue="1" operator="equal">
      <formula>"V"</formula>
    </cfRule>
  </conditionalFormatting>
  <conditionalFormatting sqref="H5:AW5">
    <cfRule type="cellIs" dxfId="462" priority="534" stopIfTrue="1" operator="equal">
      <formula>$AA$1</formula>
    </cfRule>
  </conditionalFormatting>
  <conditionalFormatting sqref="AO7">
    <cfRule type="cellIs" dxfId="461" priority="212" stopIfTrue="1" operator="equal">
      <formula>"C"</formula>
    </cfRule>
    <cfRule type="cellIs" dxfId="460" priority="213" stopIfTrue="1" operator="equal">
      <formula>"a"</formula>
    </cfRule>
    <cfRule type="cellIs" dxfId="459" priority="214" stopIfTrue="1" operator="equal">
      <formula>"V"</formula>
    </cfRule>
  </conditionalFormatting>
  <conditionalFormatting sqref="W12:Z14 AD12:AG14 AK12:AN14 H12:S14">
    <cfRule type="cellIs" dxfId="458" priority="208" stopIfTrue="1" operator="equal">
      <formula>"C"</formula>
    </cfRule>
    <cfRule type="cellIs" dxfId="457" priority="209" stopIfTrue="1" operator="equal">
      <formula>"a"</formula>
    </cfRule>
    <cfRule type="cellIs" dxfId="456" priority="210" stopIfTrue="1" operator="equal">
      <formula>"V"</formula>
    </cfRule>
  </conditionalFormatting>
  <conditionalFormatting sqref="G12:G14">
    <cfRule type="cellIs" dxfId="455" priority="211" stopIfTrue="1" operator="equal">
      <formula>0</formula>
    </cfRule>
  </conditionalFormatting>
  <conditionalFormatting sqref="W24:Z26 AD24:AG26 AK24:AN26 H24:S26">
    <cfRule type="cellIs" dxfId="454" priority="169" stopIfTrue="1" operator="equal">
      <formula>"C"</formula>
    </cfRule>
    <cfRule type="cellIs" dxfId="453" priority="170" stopIfTrue="1" operator="equal">
      <formula>"a"</formula>
    </cfRule>
    <cfRule type="cellIs" dxfId="452" priority="171" stopIfTrue="1" operator="equal">
      <formula>"V"</formula>
    </cfRule>
  </conditionalFormatting>
  <conditionalFormatting sqref="W16:Z18 AD16:AG18 AK16:AN18 H16:S18">
    <cfRule type="cellIs" dxfId="451" priority="195" stopIfTrue="1" operator="equal">
      <formula>"C"</formula>
    </cfRule>
    <cfRule type="cellIs" dxfId="450" priority="196" stopIfTrue="1" operator="equal">
      <formula>"a"</formula>
    </cfRule>
    <cfRule type="cellIs" dxfId="449" priority="197" stopIfTrue="1" operator="equal">
      <formula>"V"</formula>
    </cfRule>
  </conditionalFormatting>
  <conditionalFormatting sqref="G16:G18">
    <cfRule type="cellIs" dxfId="448" priority="198" stopIfTrue="1" operator="equal">
      <formula>0</formula>
    </cfRule>
  </conditionalFormatting>
  <conditionalFormatting sqref="T24:T26">
    <cfRule type="cellIs" dxfId="447" priority="97" stopIfTrue="1" operator="equal">
      <formula>"C"</formula>
    </cfRule>
    <cfRule type="cellIs" dxfId="446" priority="98" stopIfTrue="1" operator="equal">
      <formula>"a"</formula>
    </cfRule>
    <cfRule type="cellIs" dxfId="445" priority="99" stopIfTrue="1" operator="equal">
      <formula>"V"</formula>
    </cfRule>
  </conditionalFormatting>
  <conditionalFormatting sqref="AA24:AA26">
    <cfRule type="cellIs" dxfId="444" priority="94" stopIfTrue="1" operator="equal">
      <formula>"C"</formula>
    </cfRule>
    <cfRule type="cellIs" dxfId="443" priority="95" stopIfTrue="1" operator="equal">
      <formula>"a"</formula>
    </cfRule>
    <cfRule type="cellIs" dxfId="442" priority="96" stopIfTrue="1" operator="equal">
      <formula>"V"</formula>
    </cfRule>
  </conditionalFormatting>
  <conditionalFormatting sqref="AH24:AH26">
    <cfRule type="cellIs" dxfId="441" priority="91" stopIfTrue="1" operator="equal">
      <formula>"C"</formula>
    </cfRule>
    <cfRule type="cellIs" dxfId="440" priority="92" stopIfTrue="1" operator="equal">
      <formula>"a"</formula>
    </cfRule>
    <cfRule type="cellIs" dxfId="439" priority="93" stopIfTrue="1" operator="equal">
      <formula>"V"</formula>
    </cfRule>
  </conditionalFormatting>
  <conditionalFormatting sqref="W20:Z22 AD20:AG22 AK20:AN22 H20:S22">
    <cfRule type="cellIs" dxfId="438" priority="182" stopIfTrue="1" operator="equal">
      <formula>"C"</formula>
    </cfRule>
    <cfRule type="cellIs" dxfId="437" priority="183" stopIfTrue="1" operator="equal">
      <formula>"a"</formula>
    </cfRule>
    <cfRule type="cellIs" dxfId="436" priority="184" stopIfTrue="1" operator="equal">
      <formula>"V"</formula>
    </cfRule>
  </conditionalFormatting>
  <conditionalFormatting sqref="G20:G22">
    <cfRule type="cellIs" dxfId="435" priority="185" stopIfTrue="1" operator="equal">
      <formula>0</formula>
    </cfRule>
  </conditionalFormatting>
  <conditionalFormatting sqref="G24:G26">
    <cfRule type="cellIs" dxfId="434" priority="172" stopIfTrue="1" operator="equal">
      <formula>0</formula>
    </cfRule>
  </conditionalFormatting>
  <conditionalFormatting sqref="AA12:AA14">
    <cfRule type="cellIs" dxfId="433" priority="121" stopIfTrue="1" operator="equal">
      <formula>"C"</formula>
    </cfRule>
    <cfRule type="cellIs" dxfId="432" priority="122" stopIfTrue="1" operator="equal">
      <formula>"a"</formula>
    </cfRule>
    <cfRule type="cellIs" dxfId="431" priority="123" stopIfTrue="1" operator="equal">
      <formula>"V"</formula>
    </cfRule>
  </conditionalFormatting>
  <conditionalFormatting sqref="AP29">
    <cfRule type="cellIs" dxfId="430" priority="52" stopIfTrue="1" operator="equal">
      <formula>"C"</formula>
    </cfRule>
    <cfRule type="cellIs" dxfId="429" priority="53" stopIfTrue="1" operator="equal">
      <formula>"a"</formula>
    </cfRule>
    <cfRule type="cellIs" dxfId="428" priority="54" stopIfTrue="1" operator="equal">
      <formula>"V"</formula>
    </cfRule>
  </conditionalFormatting>
  <conditionalFormatting sqref="G27:G28">
    <cfRule type="cellIs" dxfId="427" priority="142" stopIfTrue="1" operator="equal">
      <formula>0</formula>
    </cfRule>
  </conditionalFormatting>
  <conditionalFormatting sqref="AO29">
    <cfRule type="cellIs" dxfId="426" priority="55" stopIfTrue="1" operator="equal">
      <formula>"C"</formula>
    </cfRule>
    <cfRule type="cellIs" dxfId="425" priority="56" stopIfTrue="1" operator="equal">
      <formula>"a"</formula>
    </cfRule>
    <cfRule type="cellIs" dxfId="424" priority="57" stopIfTrue="1" operator="equal">
      <formula>"V"</formula>
    </cfRule>
  </conditionalFormatting>
  <conditionalFormatting sqref="AA7:AA10">
    <cfRule type="cellIs" dxfId="423" priority="130" stopIfTrue="1" operator="equal">
      <formula>"C"</formula>
    </cfRule>
    <cfRule type="cellIs" dxfId="422" priority="131" stopIfTrue="1" operator="equal">
      <formula>"a"</formula>
    </cfRule>
    <cfRule type="cellIs" dxfId="421" priority="132" stopIfTrue="1" operator="equal">
      <formula>"V"</formula>
    </cfRule>
  </conditionalFormatting>
  <conditionalFormatting sqref="AH7:AH10">
    <cfRule type="cellIs" dxfId="420" priority="127" stopIfTrue="1" operator="equal">
      <formula>"C"</formula>
    </cfRule>
    <cfRule type="cellIs" dxfId="419" priority="128" stopIfTrue="1" operator="equal">
      <formula>"a"</formula>
    </cfRule>
    <cfRule type="cellIs" dxfId="418" priority="129" stopIfTrue="1" operator="equal">
      <formula>"V"</formula>
    </cfRule>
  </conditionalFormatting>
  <conditionalFormatting sqref="T12:T14">
    <cfRule type="cellIs" dxfId="417" priority="124" stopIfTrue="1" operator="equal">
      <formula>"C"</formula>
    </cfRule>
    <cfRule type="cellIs" dxfId="416" priority="125" stopIfTrue="1" operator="equal">
      <formula>"a"</formula>
    </cfRule>
    <cfRule type="cellIs" dxfId="415" priority="126" stopIfTrue="1" operator="equal">
      <formula>"V"</formula>
    </cfRule>
  </conditionalFormatting>
  <conditionalFormatting sqref="AH12:AH14">
    <cfRule type="cellIs" dxfId="414" priority="118" stopIfTrue="1" operator="equal">
      <formula>"C"</formula>
    </cfRule>
    <cfRule type="cellIs" dxfId="413" priority="119" stopIfTrue="1" operator="equal">
      <formula>"a"</formula>
    </cfRule>
    <cfRule type="cellIs" dxfId="412" priority="120" stopIfTrue="1" operator="equal">
      <formula>"V"</formula>
    </cfRule>
  </conditionalFormatting>
  <conditionalFormatting sqref="AA16:AA18">
    <cfRule type="cellIs" dxfId="411" priority="112" stopIfTrue="1" operator="equal">
      <formula>"C"</formula>
    </cfRule>
    <cfRule type="cellIs" dxfId="410" priority="113" stopIfTrue="1" operator="equal">
      <formula>"a"</formula>
    </cfRule>
    <cfRule type="cellIs" dxfId="409" priority="114" stopIfTrue="1" operator="equal">
      <formula>"V"</formula>
    </cfRule>
  </conditionalFormatting>
  <conditionalFormatting sqref="AH20:AH22">
    <cfRule type="cellIs" dxfId="408" priority="100" stopIfTrue="1" operator="equal">
      <formula>"C"</formula>
    </cfRule>
    <cfRule type="cellIs" dxfId="407" priority="101" stopIfTrue="1" operator="equal">
      <formula>"a"</formula>
    </cfRule>
    <cfRule type="cellIs" dxfId="406" priority="102" stopIfTrue="1" operator="equal">
      <formula>"V"</formula>
    </cfRule>
  </conditionalFormatting>
  <conditionalFormatting sqref="AO16">
    <cfRule type="cellIs" dxfId="405" priority="34" stopIfTrue="1" operator="equal">
      <formula>"C"</formula>
    </cfRule>
    <cfRule type="cellIs" dxfId="404" priority="35" stopIfTrue="1" operator="equal">
      <formula>"a"</formula>
    </cfRule>
    <cfRule type="cellIs" dxfId="403" priority="36" stopIfTrue="1" operator="equal">
      <formula>"V"</formula>
    </cfRule>
  </conditionalFormatting>
  <conditionalFormatting sqref="AO17">
    <cfRule type="cellIs" dxfId="402" priority="31" stopIfTrue="1" operator="equal">
      <formula>"C"</formula>
    </cfRule>
    <cfRule type="cellIs" dxfId="401" priority="32" stopIfTrue="1" operator="equal">
      <formula>"a"</formula>
    </cfRule>
    <cfRule type="cellIs" dxfId="400" priority="33" stopIfTrue="1" operator="equal">
      <formula>"V"</formula>
    </cfRule>
  </conditionalFormatting>
  <conditionalFormatting sqref="AO14">
    <cfRule type="cellIs" dxfId="399" priority="37" stopIfTrue="1" operator="equal">
      <formula>"C"</formula>
    </cfRule>
    <cfRule type="cellIs" dxfId="398" priority="38" stopIfTrue="1" operator="equal">
      <formula>"a"</formula>
    </cfRule>
    <cfRule type="cellIs" dxfId="397" priority="39" stopIfTrue="1" operator="equal">
      <formula>"V"</formula>
    </cfRule>
  </conditionalFormatting>
  <conditionalFormatting sqref="AO13">
    <cfRule type="cellIs" dxfId="396" priority="40" stopIfTrue="1" operator="equal">
      <formula>"C"</formula>
    </cfRule>
    <cfRule type="cellIs" dxfId="395" priority="41" stopIfTrue="1" operator="equal">
      <formula>"a"</formula>
    </cfRule>
    <cfRule type="cellIs" dxfId="394" priority="42" stopIfTrue="1" operator="equal">
      <formula>"V"</formula>
    </cfRule>
  </conditionalFormatting>
  <conditionalFormatting sqref="AO12">
    <cfRule type="cellIs" dxfId="393" priority="43" stopIfTrue="1" operator="equal">
      <formula>"C"</formula>
    </cfRule>
    <cfRule type="cellIs" dxfId="392" priority="44" stopIfTrue="1" operator="equal">
      <formula>"a"</formula>
    </cfRule>
    <cfRule type="cellIs" dxfId="391" priority="45" stopIfTrue="1" operator="equal">
      <formula>"V"</formula>
    </cfRule>
  </conditionalFormatting>
  <conditionalFormatting sqref="AO9">
    <cfRule type="cellIs" dxfId="390" priority="49" stopIfTrue="1" operator="equal">
      <formula>"C"</formula>
    </cfRule>
    <cfRule type="cellIs" dxfId="389" priority="50" stopIfTrue="1" operator="equal">
      <formula>"a"</formula>
    </cfRule>
    <cfRule type="cellIs" dxfId="388" priority="51" stopIfTrue="1" operator="equal">
      <formula>"V"</formula>
    </cfRule>
  </conditionalFormatting>
  <conditionalFormatting sqref="AO10">
    <cfRule type="cellIs" dxfId="387" priority="46" stopIfTrue="1" operator="equal">
      <formula>"C"</formula>
    </cfRule>
    <cfRule type="cellIs" dxfId="386" priority="47" stopIfTrue="1" operator="equal">
      <formula>"a"</formula>
    </cfRule>
    <cfRule type="cellIs" dxfId="385" priority="48" stopIfTrue="1" operator="equal">
      <formula>"V"</formula>
    </cfRule>
  </conditionalFormatting>
  <conditionalFormatting sqref="AO18">
    <cfRule type="cellIs" dxfId="384" priority="28" stopIfTrue="1" operator="equal">
      <formula>"C"</formula>
    </cfRule>
    <cfRule type="cellIs" dxfId="383" priority="29" stopIfTrue="1" operator="equal">
      <formula>"a"</formula>
    </cfRule>
    <cfRule type="cellIs" dxfId="382" priority="30" stopIfTrue="1" operator="equal">
      <formula>"V"</formula>
    </cfRule>
  </conditionalFormatting>
  <conditionalFormatting sqref="AO20">
    <cfRule type="cellIs" dxfId="381" priority="25" stopIfTrue="1" operator="equal">
      <formula>"C"</formula>
    </cfRule>
    <cfRule type="cellIs" dxfId="380" priority="26" stopIfTrue="1" operator="equal">
      <formula>"a"</formula>
    </cfRule>
    <cfRule type="cellIs" dxfId="379" priority="27" stopIfTrue="1" operator="equal">
      <formula>"V"</formula>
    </cfRule>
  </conditionalFormatting>
  <conditionalFormatting sqref="AO21">
    <cfRule type="cellIs" dxfId="378" priority="22" stopIfTrue="1" operator="equal">
      <formula>"C"</formula>
    </cfRule>
    <cfRule type="cellIs" dxfId="377" priority="23" stopIfTrue="1" operator="equal">
      <formula>"a"</formula>
    </cfRule>
    <cfRule type="cellIs" dxfId="376" priority="24" stopIfTrue="1" operator="equal">
      <formula>"V"</formula>
    </cfRule>
  </conditionalFormatting>
  <conditionalFormatting sqref="AO22">
    <cfRule type="cellIs" dxfId="375" priority="19" stopIfTrue="1" operator="equal">
      <formula>"C"</formula>
    </cfRule>
    <cfRule type="cellIs" dxfId="374" priority="20" stopIfTrue="1" operator="equal">
      <formula>"a"</formula>
    </cfRule>
    <cfRule type="cellIs" dxfId="373" priority="21" stopIfTrue="1" operator="equal">
      <formula>"V"</formula>
    </cfRule>
  </conditionalFormatting>
  <conditionalFormatting sqref="AO24">
    <cfRule type="cellIs" dxfId="372" priority="16" stopIfTrue="1" operator="equal">
      <formula>"C"</formula>
    </cfRule>
    <cfRule type="cellIs" dxfId="371" priority="17" stopIfTrue="1" operator="equal">
      <formula>"a"</formula>
    </cfRule>
    <cfRule type="cellIs" dxfId="370" priority="18" stopIfTrue="1" operator="equal">
      <formula>"V"</formula>
    </cfRule>
  </conditionalFormatting>
  <conditionalFormatting sqref="AO25">
    <cfRule type="cellIs" dxfId="369" priority="13" stopIfTrue="1" operator="equal">
      <formula>"C"</formula>
    </cfRule>
    <cfRule type="cellIs" dxfId="368" priority="14" stopIfTrue="1" operator="equal">
      <formula>"a"</formula>
    </cfRule>
    <cfRule type="cellIs" dxfId="367" priority="15" stopIfTrue="1" operator="equal">
      <formula>"V"</formula>
    </cfRule>
  </conditionalFormatting>
  <conditionalFormatting sqref="AO26">
    <cfRule type="cellIs" dxfId="366" priority="10" stopIfTrue="1" operator="equal">
      <formula>"C"</formula>
    </cfRule>
    <cfRule type="cellIs" dxfId="365" priority="11" stopIfTrue="1" operator="equal">
      <formula>"a"</formula>
    </cfRule>
    <cfRule type="cellIs" dxfId="364" priority="12" stopIfTrue="1" operator="equal">
      <formula>"V"</formula>
    </cfRule>
  </conditionalFormatting>
  <dataValidations count="2">
    <dataValidation type="list" allowBlank="1" showInputMessage="1" showErrorMessage="1" sqref="AY7:AY28">
      <formula1>$C$7:$C$26</formula1>
    </dataValidation>
    <dataValidation type="list" allowBlank="1" showInputMessage="1" showErrorMessage="1" sqref="AY29">
      <formula1>$C$7:$C$27</formula1>
    </dataValidation>
  </dataValidations>
  <printOptions horizontalCentered="1"/>
  <pageMargins left="0.11811023622047245" right="0.11811023622047245" top="0.51181102362204722" bottom="0.23622047244094491" header="0.23622047244094491" footer="0.15748031496062992"/>
  <pageSetup paperSize="9" scale="9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Spinner 1">
              <controlPr defaultSize="0" print="0" autoPict="0">
                <anchor moveWithCells="1" sizeWithCells="1">
                  <from>
                    <xdr:col>35</xdr:col>
                    <xdr:colOff>66675</xdr:colOff>
                    <xdr:row>0</xdr:row>
                    <xdr:rowOff>114300</xdr:rowOff>
                  </from>
                  <to>
                    <xdr:col>37</xdr:col>
                    <xdr:colOff>85725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B31"/>
  <sheetViews>
    <sheetView topLeftCell="B1" workbookViewId="0">
      <selection activeCell="S2" sqref="S2"/>
    </sheetView>
  </sheetViews>
  <sheetFormatPr baseColWidth="10" defaultRowHeight="16.5" x14ac:dyDescent="0.3"/>
  <cols>
    <col min="1" max="1" width="19.28515625" style="13" hidden="1" customWidth="1"/>
    <col min="2" max="2" width="16.140625" style="48" customWidth="1"/>
    <col min="3" max="3" width="16.42578125" style="48" customWidth="1"/>
    <col min="4" max="33" width="4.140625" style="12" customWidth="1"/>
    <col min="34" max="34" width="4.140625" style="12" hidden="1" customWidth="1"/>
    <col min="35" max="40" width="3.28515625" style="12" hidden="1" customWidth="1"/>
    <col min="41" max="41" width="11.42578125" style="183" customWidth="1"/>
    <col min="42" max="42" width="14.85546875" style="183" bestFit="1" customWidth="1"/>
    <col min="43" max="54" width="11.42578125" style="183"/>
    <col min="55" max="16384" width="11.42578125" style="10"/>
  </cols>
  <sheetData>
    <row r="1" spans="1:54" s="53" customFormat="1" ht="48.75" customHeight="1" x14ac:dyDescent="0.45">
      <c r="A1" s="52"/>
      <c r="B1" s="48"/>
      <c r="C1" s="48"/>
      <c r="D1" s="58"/>
      <c r="F1" s="82"/>
      <c r="G1" s="82"/>
      <c r="I1" s="315"/>
      <c r="J1" s="315"/>
      <c r="K1" s="315"/>
      <c r="L1" s="315"/>
      <c r="M1" s="315"/>
      <c r="N1" s="315"/>
      <c r="O1" s="315"/>
      <c r="P1" s="315"/>
      <c r="Q1" s="315"/>
      <c r="R1" s="326">
        <f>VLOOKUP($AE$1,débmois,2,FALSE)</f>
        <v>42675</v>
      </c>
      <c r="S1" s="326"/>
      <c r="T1" s="326"/>
      <c r="U1" s="326"/>
      <c r="V1" s="326"/>
      <c r="W1" s="319">
        <f>+R1</f>
        <v>42675</v>
      </c>
      <c r="X1" s="319"/>
      <c r="Y1" s="319"/>
      <c r="Z1" s="319"/>
      <c r="AA1" s="60"/>
      <c r="AB1" s="60"/>
      <c r="AC1" s="54"/>
      <c r="AE1" s="127">
        <v>11</v>
      </c>
      <c r="AJ1" s="74"/>
      <c r="AK1" s="54"/>
      <c r="AL1" s="54"/>
      <c r="AM1" s="54"/>
      <c r="AN1" s="54"/>
      <c r="AO1" s="175"/>
      <c r="AP1" s="175"/>
      <c r="AQ1" s="175"/>
      <c r="AR1" s="175"/>
      <c r="AS1" s="176"/>
      <c r="AT1" s="177"/>
      <c r="AU1" s="178"/>
      <c r="AW1" s="178"/>
      <c r="AX1" s="178"/>
      <c r="AY1" s="177"/>
      <c r="AZ1" s="177"/>
      <c r="BA1" s="177"/>
      <c r="BB1" s="177"/>
    </row>
    <row r="2" spans="1:54" s="1" customFormat="1" ht="13.5" customHeight="1" x14ac:dyDescent="0.3">
      <c r="A2" s="30"/>
      <c r="B2" s="53"/>
      <c r="C2" s="58"/>
      <c r="D2" s="61"/>
      <c r="E2" s="61"/>
      <c r="F2" s="64"/>
      <c r="G2" s="61"/>
      <c r="H2" s="61"/>
      <c r="I2" s="61"/>
      <c r="J2" s="61"/>
      <c r="K2" s="64"/>
      <c r="L2" s="64"/>
      <c r="M2" s="64"/>
      <c r="N2" s="64"/>
      <c r="O2" s="64"/>
      <c r="P2" s="64"/>
      <c r="Q2" s="64"/>
      <c r="R2" s="64"/>
      <c r="S2" s="2"/>
      <c r="T2" s="2"/>
      <c r="U2" s="2"/>
      <c r="W2" s="14"/>
      <c r="X2" s="2"/>
      <c r="Y2" s="2"/>
      <c r="Z2" s="2"/>
      <c r="AA2" s="2"/>
      <c r="AB2" s="3"/>
      <c r="AC2" s="3"/>
      <c r="AD2" s="3"/>
      <c r="AE2" s="3"/>
      <c r="AF2" s="3"/>
      <c r="AG2" s="3"/>
      <c r="AH2" s="3"/>
      <c r="AI2" s="4"/>
      <c r="AK2" s="5"/>
      <c r="AL2" s="5"/>
      <c r="AM2" s="5"/>
      <c r="AN2" s="5"/>
      <c r="AO2" s="179"/>
      <c r="AP2" s="179"/>
      <c r="AQ2" s="179"/>
      <c r="AR2" s="179"/>
      <c r="AS2" s="179"/>
      <c r="AT2" s="179"/>
      <c r="AU2" s="179"/>
      <c r="AV2" s="179"/>
      <c r="AW2" s="179"/>
      <c r="AX2" s="179"/>
      <c r="AY2" s="179"/>
      <c r="AZ2" s="179"/>
      <c r="BA2" s="179"/>
      <c r="BB2" s="179"/>
    </row>
    <row r="3" spans="1:54" s="6" customFormat="1" ht="21" x14ac:dyDescent="0.3">
      <c r="B3" s="61"/>
      <c r="C3" s="61"/>
      <c r="D3" s="68"/>
      <c r="E3" s="68"/>
      <c r="F3" s="69"/>
      <c r="G3" s="70"/>
      <c r="H3" s="70"/>
      <c r="I3" s="71"/>
      <c r="J3" s="71"/>
      <c r="K3" s="71"/>
      <c r="L3" s="68"/>
      <c r="M3" s="68"/>
      <c r="N3" s="68"/>
      <c r="O3" s="68"/>
      <c r="P3" s="68"/>
      <c r="Q3" s="68"/>
      <c r="R3" s="68"/>
      <c r="S3" s="32"/>
      <c r="T3" s="32"/>
      <c r="U3" s="32"/>
      <c r="V3" s="32"/>
      <c r="W3" s="32"/>
      <c r="X3" s="32"/>
      <c r="Y3" s="32"/>
      <c r="Z3" s="32"/>
      <c r="AA3" s="32"/>
      <c r="AB3" s="5"/>
      <c r="AC3" s="5"/>
      <c r="AD3" s="5"/>
      <c r="AE3" s="5"/>
      <c r="AF3" s="5"/>
      <c r="AG3" s="5"/>
      <c r="AH3" s="33"/>
      <c r="AI3" s="33"/>
      <c r="AJ3" s="33"/>
      <c r="AK3" s="5"/>
      <c r="AL3" s="5"/>
      <c r="AM3" s="5"/>
      <c r="AN3" s="5"/>
      <c r="AO3" s="180"/>
      <c r="AP3" s="180"/>
      <c r="AQ3" s="180"/>
      <c r="AR3" s="180"/>
      <c r="AS3" s="180"/>
      <c r="AT3" s="180"/>
      <c r="AU3" s="180"/>
      <c r="AV3" s="180"/>
      <c r="AW3" s="180"/>
      <c r="AX3" s="180"/>
      <c r="AY3" s="180"/>
      <c r="AZ3" s="180"/>
      <c r="BA3" s="180"/>
      <c r="BB3" s="180"/>
    </row>
    <row r="4" spans="1:54" s="7" customFormat="1" ht="32.25" customHeight="1" x14ac:dyDescent="0.2">
      <c r="A4" s="36"/>
      <c r="B4" s="51" t="s">
        <v>24</v>
      </c>
      <c r="C4" s="80"/>
      <c r="D4" s="281">
        <f>+R1</f>
        <v>42675</v>
      </c>
      <c r="E4" s="281"/>
      <c r="F4" s="281"/>
      <c r="G4" s="281"/>
      <c r="H4" s="281"/>
      <c r="I4" s="281"/>
      <c r="J4" s="281"/>
      <c r="K4" s="281"/>
      <c r="L4" s="281"/>
      <c r="M4" s="281"/>
      <c r="N4" s="281"/>
      <c r="O4" s="281"/>
      <c r="P4" s="281"/>
      <c r="Q4" s="281"/>
      <c r="R4" s="281"/>
      <c r="S4" s="281"/>
      <c r="T4" s="281"/>
      <c r="U4" s="281"/>
      <c r="V4" s="281"/>
      <c r="W4" s="281"/>
      <c r="X4" s="281"/>
      <c r="Y4" s="281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279">
        <f>+AJ5</f>
        <v>42707</v>
      </c>
      <c r="AK4" s="280"/>
      <c r="AL4" s="280"/>
      <c r="AM4" s="280"/>
      <c r="AN4" s="280"/>
      <c r="AO4" s="181"/>
      <c r="AP4" s="181"/>
      <c r="AQ4" s="181"/>
      <c r="AR4" s="181"/>
      <c r="AS4" s="181"/>
      <c r="AT4" s="181"/>
      <c r="AU4" s="181"/>
      <c r="AV4" s="181"/>
      <c r="AW4" s="181"/>
      <c r="AX4" s="181"/>
      <c r="AY4" s="181"/>
      <c r="AZ4" s="181"/>
      <c r="BA4" s="181"/>
      <c r="BB4" s="181"/>
    </row>
    <row r="5" spans="1:54" s="8" customFormat="1" ht="18" x14ac:dyDescent="0.2">
      <c r="A5" s="37"/>
      <c r="B5" s="51" t="s">
        <v>25</v>
      </c>
      <c r="C5" s="87"/>
      <c r="D5" s="35">
        <f>+$R$1</f>
        <v>42675</v>
      </c>
      <c r="E5" s="35">
        <f t="shared" ref="E5:L5" si="0">+D5+1</f>
        <v>42676</v>
      </c>
      <c r="F5" s="35">
        <f t="shared" si="0"/>
        <v>42677</v>
      </c>
      <c r="G5" s="35">
        <f t="shared" si="0"/>
        <v>42678</v>
      </c>
      <c r="H5" s="35">
        <f t="shared" si="0"/>
        <v>42679</v>
      </c>
      <c r="I5" s="35">
        <f t="shared" si="0"/>
        <v>42680</v>
      </c>
      <c r="J5" s="35">
        <f t="shared" si="0"/>
        <v>42681</v>
      </c>
      <c r="K5" s="35">
        <f t="shared" si="0"/>
        <v>42682</v>
      </c>
      <c r="L5" s="35">
        <f t="shared" si="0"/>
        <v>42683</v>
      </c>
      <c r="M5" s="35">
        <f>+L5+1</f>
        <v>42684</v>
      </c>
      <c r="N5" s="35">
        <f>+M5+1</f>
        <v>42685</v>
      </c>
      <c r="O5" s="35">
        <f t="shared" ref="O5:AN5" si="1">+N5+1</f>
        <v>42686</v>
      </c>
      <c r="P5" s="35">
        <f t="shared" si="1"/>
        <v>42687</v>
      </c>
      <c r="Q5" s="35">
        <f t="shared" si="1"/>
        <v>42688</v>
      </c>
      <c r="R5" s="35">
        <f t="shared" si="1"/>
        <v>42689</v>
      </c>
      <c r="S5" s="35">
        <f t="shared" si="1"/>
        <v>42690</v>
      </c>
      <c r="T5" s="35">
        <f t="shared" si="1"/>
        <v>42691</v>
      </c>
      <c r="U5" s="35">
        <f t="shared" si="1"/>
        <v>42692</v>
      </c>
      <c r="V5" s="35">
        <f t="shared" si="1"/>
        <v>42693</v>
      </c>
      <c r="W5" s="35">
        <f t="shared" si="1"/>
        <v>42694</v>
      </c>
      <c r="X5" s="35">
        <f t="shared" si="1"/>
        <v>42695</v>
      </c>
      <c r="Y5" s="35">
        <f t="shared" si="1"/>
        <v>42696</v>
      </c>
      <c r="Z5" s="35">
        <f t="shared" si="1"/>
        <v>42697</v>
      </c>
      <c r="AA5" s="35">
        <f t="shared" si="1"/>
        <v>42698</v>
      </c>
      <c r="AB5" s="35">
        <f t="shared" si="1"/>
        <v>42699</v>
      </c>
      <c r="AC5" s="35">
        <f t="shared" si="1"/>
        <v>42700</v>
      </c>
      <c r="AD5" s="35">
        <f t="shared" si="1"/>
        <v>42701</v>
      </c>
      <c r="AE5" s="35">
        <f t="shared" si="1"/>
        <v>42702</v>
      </c>
      <c r="AF5" s="35">
        <f t="shared" si="1"/>
        <v>42703</v>
      </c>
      <c r="AG5" s="35">
        <f t="shared" si="1"/>
        <v>42704</v>
      </c>
      <c r="AH5" s="35">
        <f t="shared" si="1"/>
        <v>42705</v>
      </c>
      <c r="AI5" s="35">
        <f t="shared" si="1"/>
        <v>42706</v>
      </c>
      <c r="AJ5" s="35">
        <f t="shared" si="1"/>
        <v>42707</v>
      </c>
      <c r="AK5" s="35">
        <f t="shared" si="1"/>
        <v>42708</v>
      </c>
      <c r="AL5" s="35">
        <f t="shared" si="1"/>
        <v>42709</v>
      </c>
      <c r="AM5" s="35">
        <f t="shared" si="1"/>
        <v>42710</v>
      </c>
      <c r="AN5" s="35">
        <f t="shared" si="1"/>
        <v>42711</v>
      </c>
      <c r="AO5" s="182"/>
      <c r="AP5" s="182"/>
      <c r="AQ5" s="182"/>
      <c r="AR5" s="182"/>
      <c r="AS5" s="182"/>
      <c r="AT5" s="182"/>
      <c r="AU5" s="182"/>
      <c r="AV5" s="182"/>
      <c r="AW5" s="182"/>
      <c r="AX5" s="182"/>
      <c r="AY5" s="182"/>
      <c r="AZ5" s="182"/>
      <c r="BA5" s="182"/>
      <c r="BB5" s="182"/>
    </row>
    <row r="6" spans="1:54" s="8" customFormat="1" ht="24" customHeight="1" x14ac:dyDescent="0.2">
      <c r="A6" s="46" t="s">
        <v>5</v>
      </c>
      <c r="B6" s="191" t="s">
        <v>7</v>
      </c>
      <c r="C6" s="191" t="s">
        <v>35</v>
      </c>
      <c r="D6" s="151" t="str">
        <f t="shared" ref="D6:AN6" si="2">VLOOKUP(D5,dates,2,FALSE)</f>
        <v>m</v>
      </c>
      <c r="E6" s="151" t="str">
        <f t="shared" si="2"/>
        <v>m</v>
      </c>
      <c r="F6" s="152" t="str">
        <f t="shared" si="2"/>
        <v>j</v>
      </c>
      <c r="G6" s="151" t="str">
        <f t="shared" si="2"/>
        <v>v</v>
      </c>
      <c r="H6" s="151" t="str">
        <f t="shared" si="2"/>
        <v>s</v>
      </c>
      <c r="I6" s="151" t="str">
        <f t="shared" si="2"/>
        <v>d</v>
      </c>
      <c r="J6" s="151" t="str">
        <f t="shared" si="2"/>
        <v>l</v>
      </c>
      <c r="K6" s="151" t="str">
        <f t="shared" si="2"/>
        <v>m</v>
      </c>
      <c r="L6" s="151" t="str">
        <f t="shared" si="2"/>
        <v>m</v>
      </c>
      <c r="M6" s="151" t="str">
        <f t="shared" si="2"/>
        <v>j</v>
      </c>
      <c r="N6" s="151" t="str">
        <f t="shared" si="2"/>
        <v>v</v>
      </c>
      <c r="O6" s="151" t="str">
        <f t="shared" si="2"/>
        <v>s</v>
      </c>
      <c r="P6" s="151" t="str">
        <f t="shared" si="2"/>
        <v>d</v>
      </c>
      <c r="Q6" s="151" t="str">
        <f t="shared" si="2"/>
        <v>l</v>
      </c>
      <c r="R6" s="151" t="str">
        <f t="shared" si="2"/>
        <v>m</v>
      </c>
      <c r="S6" s="151" t="str">
        <f t="shared" si="2"/>
        <v>m</v>
      </c>
      <c r="T6" s="151" t="str">
        <f t="shared" si="2"/>
        <v>j</v>
      </c>
      <c r="U6" s="151" t="str">
        <f t="shared" si="2"/>
        <v>v</v>
      </c>
      <c r="V6" s="151" t="str">
        <f t="shared" si="2"/>
        <v>s</v>
      </c>
      <c r="W6" s="151" t="str">
        <f t="shared" si="2"/>
        <v>d</v>
      </c>
      <c r="X6" s="151" t="str">
        <f t="shared" si="2"/>
        <v>l</v>
      </c>
      <c r="Y6" s="151" t="str">
        <f t="shared" si="2"/>
        <v>m</v>
      </c>
      <c r="Z6" s="151" t="str">
        <f t="shared" si="2"/>
        <v>m</v>
      </c>
      <c r="AA6" s="151" t="str">
        <f t="shared" si="2"/>
        <v>j</v>
      </c>
      <c r="AB6" s="151" t="str">
        <f t="shared" si="2"/>
        <v>v</v>
      </c>
      <c r="AC6" s="151" t="str">
        <f t="shared" si="2"/>
        <v>s</v>
      </c>
      <c r="AD6" s="151" t="str">
        <f t="shared" si="2"/>
        <v>d</v>
      </c>
      <c r="AE6" s="151" t="str">
        <f t="shared" si="2"/>
        <v>l</v>
      </c>
      <c r="AF6" s="151" t="str">
        <f t="shared" si="2"/>
        <v>m</v>
      </c>
      <c r="AG6" s="151" t="str">
        <f t="shared" si="2"/>
        <v>m</v>
      </c>
      <c r="AH6" s="151" t="str">
        <f t="shared" si="2"/>
        <v>j</v>
      </c>
      <c r="AI6" s="151" t="str">
        <f t="shared" si="2"/>
        <v>v</v>
      </c>
      <c r="AJ6" s="47" t="str">
        <f t="shared" si="2"/>
        <v>s</v>
      </c>
      <c r="AK6" s="47" t="str">
        <f t="shared" si="2"/>
        <v>d</v>
      </c>
      <c r="AL6" s="47" t="str">
        <f t="shared" si="2"/>
        <v>l</v>
      </c>
      <c r="AM6" s="47" t="str">
        <f t="shared" si="2"/>
        <v>m</v>
      </c>
      <c r="AN6" s="47" t="str">
        <f t="shared" si="2"/>
        <v>m</v>
      </c>
      <c r="AO6" s="182"/>
      <c r="AP6" s="182"/>
      <c r="AQ6" s="182"/>
      <c r="AR6" s="182"/>
      <c r="AS6" s="182"/>
      <c r="AT6" s="182"/>
      <c r="AU6" s="182"/>
      <c r="AV6" s="182"/>
      <c r="AW6" s="182"/>
      <c r="AX6" s="182"/>
      <c r="AY6" s="182"/>
      <c r="AZ6" s="182"/>
      <c r="BA6" s="182"/>
      <c r="BB6" s="182"/>
    </row>
    <row r="7" spans="1:54" ht="18" x14ac:dyDescent="0.35">
      <c r="A7" s="11"/>
      <c r="B7" s="129"/>
      <c r="C7" s="129"/>
      <c r="D7" s="110"/>
      <c r="E7" s="110"/>
      <c r="F7" s="110"/>
      <c r="G7" s="110"/>
      <c r="H7" s="308" t="s">
        <v>40</v>
      </c>
      <c r="I7" s="309"/>
      <c r="J7" s="128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9"/>
      <c r="AK7" s="9"/>
      <c r="AL7" s="124"/>
      <c r="AM7" s="125"/>
      <c r="AN7" s="126"/>
    </row>
    <row r="8" spans="1:54" ht="18" x14ac:dyDescent="0.35">
      <c r="A8" s="11"/>
      <c r="B8" s="271" t="s">
        <v>34</v>
      </c>
      <c r="C8" s="89" t="s">
        <v>31</v>
      </c>
      <c r="D8" s="93"/>
      <c r="E8" s="93"/>
      <c r="F8" s="93"/>
      <c r="G8" s="93"/>
      <c r="H8" s="276">
        <f>SUM(D8:G8)</f>
        <v>0</v>
      </c>
      <c r="I8" s="277"/>
      <c r="J8" s="146"/>
      <c r="K8" s="93"/>
      <c r="L8" s="93"/>
      <c r="M8" s="93"/>
      <c r="N8" s="93"/>
      <c r="O8" s="276">
        <f>SUM(J8:N8)</f>
        <v>0</v>
      </c>
      <c r="P8" s="277"/>
      <c r="Q8" s="132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143"/>
      <c r="AC8" s="289">
        <f>SUM(X8:AB8,AE8:AG8)</f>
        <v>0</v>
      </c>
      <c r="AD8" s="290"/>
      <c r="AE8" s="113"/>
      <c r="AF8" s="93"/>
      <c r="AG8" s="93"/>
      <c r="AH8" s="93"/>
      <c r="AI8" s="143"/>
      <c r="AJ8" s="9"/>
      <c r="AK8" s="9"/>
      <c r="AL8" s="124"/>
      <c r="AM8" s="125"/>
      <c r="AN8" s="126"/>
    </row>
    <row r="9" spans="1:54" ht="18" x14ac:dyDescent="0.35">
      <c r="A9" s="11"/>
      <c r="B9" s="272"/>
      <c r="C9" s="94" t="s">
        <v>32</v>
      </c>
      <c r="D9" s="98"/>
      <c r="E9" s="98"/>
      <c r="F9" s="98"/>
      <c r="G9" s="98"/>
      <c r="H9" s="304">
        <f>SUM(D9:G9)</f>
        <v>0</v>
      </c>
      <c r="I9" s="305"/>
      <c r="J9" s="147"/>
      <c r="K9" s="98"/>
      <c r="L9" s="98"/>
      <c r="M9" s="98"/>
      <c r="N9" s="98"/>
      <c r="O9" s="304">
        <f>SUM(J9:N9)</f>
        <v>0</v>
      </c>
      <c r="P9" s="305"/>
      <c r="Q9" s="135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144"/>
      <c r="AC9" s="304">
        <f>SUM(X9:AB9,AE9:AG9)</f>
        <v>0</v>
      </c>
      <c r="AD9" s="305"/>
      <c r="AE9" s="114"/>
      <c r="AF9" s="98"/>
      <c r="AG9" s="98"/>
      <c r="AH9" s="98"/>
      <c r="AI9" s="144"/>
      <c r="AJ9" s="9"/>
      <c r="AK9" s="9"/>
      <c r="AL9" s="124"/>
      <c r="AM9" s="125"/>
      <c r="AN9" s="126"/>
    </row>
    <row r="10" spans="1:54" ht="18" x14ac:dyDescent="0.35">
      <c r="A10" s="11"/>
      <c r="B10" s="273"/>
      <c r="C10" s="99" t="s">
        <v>33</v>
      </c>
      <c r="D10" s="103"/>
      <c r="E10" s="103"/>
      <c r="F10" s="103"/>
      <c r="G10" s="103"/>
      <c r="H10" s="300">
        <f>SUM(D10:G10)</f>
        <v>0</v>
      </c>
      <c r="I10" s="301"/>
      <c r="J10" s="148"/>
      <c r="K10" s="103"/>
      <c r="L10" s="103"/>
      <c r="M10" s="103"/>
      <c r="N10" s="103"/>
      <c r="O10" s="300">
        <f>SUM(J10:N10)</f>
        <v>0</v>
      </c>
      <c r="P10" s="301"/>
      <c r="Q10" s="13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45"/>
      <c r="AC10" s="300">
        <f>SUM(X10:AB10,AE10:AG10)</f>
        <v>0</v>
      </c>
      <c r="AD10" s="301"/>
      <c r="AE10" s="115"/>
      <c r="AF10" s="103"/>
      <c r="AG10" s="103"/>
      <c r="AH10" s="103"/>
      <c r="AI10" s="145"/>
      <c r="AJ10" s="9"/>
      <c r="AK10" s="9"/>
      <c r="AL10" s="124"/>
      <c r="AM10" s="125"/>
      <c r="AN10" s="126"/>
    </row>
    <row r="11" spans="1:54" s="73" customFormat="1" ht="6" customHeight="1" x14ac:dyDescent="0.35">
      <c r="A11" s="105"/>
      <c r="B11" s="106"/>
      <c r="C11" s="106"/>
      <c r="D11" s="110"/>
      <c r="E11" s="110"/>
      <c r="F11" s="110"/>
      <c r="G11" s="110"/>
      <c r="H11" s="257"/>
      <c r="I11" s="111"/>
      <c r="J11" s="111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112"/>
      <c r="AK11" s="112"/>
      <c r="AL11" s="126"/>
      <c r="AM11" s="125"/>
      <c r="AN11" s="126"/>
      <c r="AO11" s="184"/>
      <c r="AP11" s="184"/>
      <c r="AQ11" s="184"/>
      <c r="AR11" s="184"/>
      <c r="AS11" s="184"/>
      <c r="AT11" s="184"/>
      <c r="AU11" s="184"/>
      <c r="AV11" s="184"/>
      <c r="AW11" s="184"/>
      <c r="AX11" s="184"/>
      <c r="AY11" s="184"/>
      <c r="AZ11" s="184"/>
      <c r="BA11" s="184"/>
      <c r="BB11" s="184"/>
    </row>
    <row r="12" spans="1:54" ht="18" x14ac:dyDescent="0.35">
      <c r="A12" s="11"/>
      <c r="B12" s="271" t="s">
        <v>36</v>
      </c>
      <c r="C12" s="89" t="s">
        <v>31</v>
      </c>
      <c r="D12" s="93"/>
      <c r="E12" s="93"/>
      <c r="F12" s="93"/>
      <c r="G12" s="93"/>
      <c r="H12" s="276">
        <f>SUM(D12:G12)</f>
        <v>0</v>
      </c>
      <c r="I12" s="277"/>
      <c r="J12" s="131"/>
      <c r="K12" s="93"/>
      <c r="L12" s="93"/>
      <c r="M12" s="93"/>
      <c r="N12" s="93"/>
      <c r="O12" s="276">
        <f>SUM(J12:N12)</f>
        <v>0</v>
      </c>
      <c r="P12" s="277"/>
      <c r="Q12" s="132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89">
        <f>SUM(X12:AB12,AE12:AG12)</f>
        <v>0</v>
      </c>
      <c r="AD12" s="290"/>
      <c r="AE12" s="113"/>
      <c r="AF12" s="93"/>
      <c r="AG12" s="93"/>
      <c r="AH12" s="93"/>
      <c r="AI12" s="93"/>
      <c r="AJ12" s="9"/>
      <c r="AK12" s="9"/>
      <c r="AL12" s="124"/>
      <c r="AM12" s="125"/>
      <c r="AN12" s="126"/>
    </row>
    <row r="13" spans="1:54" ht="18" x14ac:dyDescent="0.35">
      <c r="A13" s="11"/>
      <c r="B13" s="272"/>
      <c r="C13" s="94" t="s">
        <v>32</v>
      </c>
      <c r="D13" s="98"/>
      <c r="E13" s="98"/>
      <c r="F13" s="98"/>
      <c r="G13" s="98"/>
      <c r="H13" s="304">
        <f>SUM(D13:G13)</f>
        <v>0</v>
      </c>
      <c r="I13" s="305"/>
      <c r="J13" s="134"/>
      <c r="K13" s="98"/>
      <c r="L13" s="98"/>
      <c r="M13" s="98"/>
      <c r="N13" s="98"/>
      <c r="O13" s="304">
        <f>SUM(J13:N13)</f>
        <v>0</v>
      </c>
      <c r="P13" s="305"/>
      <c r="Q13" s="135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SUM(X13:AB13,AE13:AG13)</f>
        <v>0</v>
      </c>
      <c r="AD13" s="305"/>
      <c r="AE13" s="114"/>
      <c r="AF13" s="98"/>
      <c r="AG13" s="98"/>
      <c r="AH13" s="98"/>
      <c r="AI13" s="98"/>
      <c r="AJ13" s="9"/>
      <c r="AK13" s="9"/>
      <c r="AL13" s="124"/>
      <c r="AM13" s="125"/>
      <c r="AN13" s="126"/>
    </row>
    <row r="14" spans="1:54" ht="18" x14ac:dyDescent="0.35">
      <c r="A14" s="11"/>
      <c r="B14" s="273"/>
      <c r="C14" s="99" t="s">
        <v>33</v>
      </c>
      <c r="D14" s="103"/>
      <c r="E14" s="103"/>
      <c r="F14" s="103"/>
      <c r="G14" s="103"/>
      <c r="H14" s="300">
        <f>SUM(D14:G14)</f>
        <v>0</v>
      </c>
      <c r="I14" s="301"/>
      <c r="J14" s="137"/>
      <c r="K14" s="103"/>
      <c r="L14" s="103"/>
      <c r="M14" s="103"/>
      <c r="N14" s="103"/>
      <c r="O14" s="300">
        <f>SUM(J14:N14)</f>
        <v>0</v>
      </c>
      <c r="P14" s="301"/>
      <c r="Q14" s="138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6">
        <f>SUM(AC12:AD13,X14:AB14,AE14:AG14)</f>
        <v>0</v>
      </c>
      <c r="AD14" s="307"/>
      <c r="AE14" s="115"/>
      <c r="AF14" s="103"/>
      <c r="AG14" s="103"/>
      <c r="AH14" s="103"/>
      <c r="AI14" s="103"/>
      <c r="AJ14" s="9"/>
      <c r="AK14" s="9"/>
      <c r="AL14" s="124"/>
      <c r="AM14" s="125"/>
      <c r="AN14" s="126"/>
    </row>
    <row r="15" spans="1:54" s="73" customFormat="1" ht="6" customHeight="1" x14ac:dyDescent="0.35">
      <c r="A15" s="105"/>
      <c r="B15" s="106"/>
      <c r="C15" s="106"/>
      <c r="D15" s="110"/>
      <c r="E15" s="110"/>
      <c r="F15" s="110"/>
      <c r="G15" s="110"/>
      <c r="H15" s="257"/>
      <c r="I15" s="111"/>
      <c r="J15" s="111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112"/>
      <c r="AK15" s="112"/>
      <c r="AL15" s="126"/>
      <c r="AM15" s="125"/>
      <c r="AN15" s="126"/>
      <c r="AO15" s="184"/>
      <c r="AP15" s="184"/>
      <c r="AQ15" s="184"/>
      <c r="AR15" s="184"/>
      <c r="AS15" s="184"/>
      <c r="AT15" s="184"/>
      <c r="AU15" s="184"/>
      <c r="AV15" s="184"/>
      <c r="AW15" s="184"/>
      <c r="AX15" s="184"/>
      <c r="AY15" s="184"/>
      <c r="AZ15" s="184"/>
      <c r="BA15" s="184"/>
      <c r="BB15" s="184"/>
    </row>
    <row r="16" spans="1:54" ht="18" x14ac:dyDescent="0.35">
      <c r="A16" s="11"/>
      <c r="B16" s="271" t="s">
        <v>37</v>
      </c>
      <c r="C16" s="89" t="s">
        <v>31</v>
      </c>
      <c r="D16" s="93"/>
      <c r="E16" s="93"/>
      <c r="F16" s="93"/>
      <c r="G16" s="93"/>
      <c r="H16" s="276">
        <f>SUM(F16:G16)</f>
        <v>0</v>
      </c>
      <c r="I16" s="277"/>
      <c r="J16" s="131"/>
      <c r="K16" s="93"/>
      <c r="L16" s="93"/>
      <c r="M16" s="93"/>
      <c r="N16" s="93"/>
      <c r="O16" s="276">
        <f>SUM(J16:N16)</f>
        <v>0</v>
      </c>
      <c r="P16" s="277"/>
      <c r="Q16" s="132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89">
        <f>SUM(X16:AB16,AE16:AG16)</f>
        <v>0</v>
      </c>
      <c r="AD16" s="290"/>
      <c r="AE16" s="113"/>
      <c r="AF16" s="93"/>
      <c r="AG16" s="93"/>
      <c r="AH16" s="93"/>
      <c r="AI16" s="93"/>
      <c r="AJ16" s="9"/>
      <c r="AK16" s="9"/>
      <c r="AL16" s="124"/>
      <c r="AM16" s="125"/>
      <c r="AN16" s="126"/>
    </row>
    <row r="17" spans="1:54" ht="18" x14ac:dyDescent="0.35">
      <c r="A17" s="11"/>
      <c r="B17" s="272"/>
      <c r="C17" s="94" t="s">
        <v>32</v>
      </c>
      <c r="D17" s="98"/>
      <c r="E17" s="98"/>
      <c r="F17" s="98"/>
      <c r="G17" s="98"/>
      <c r="H17" s="304">
        <f>SUM(F17:G17)</f>
        <v>0</v>
      </c>
      <c r="I17" s="305"/>
      <c r="J17" s="134"/>
      <c r="K17" s="98"/>
      <c r="L17" s="98"/>
      <c r="M17" s="98"/>
      <c r="N17" s="98"/>
      <c r="O17" s="304">
        <f>SUM(J17:N17)</f>
        <v>0</v>
      </c>
      <c r="P17" s="305"/>
      <c r="Q17" s="135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SUM(X17:AB17,AE17:AG17)</f>
        <v>0</v>
      </c>
      <c r="AD17" s="305"/>
      <c r="AE17" s="114"/>
      <c r="AF17" s="98"/>
      <c r="AG17" s="98"/>
      <c r="AH17" s="98"/>
      <c r="AI17" s="98"/>
      <c r="AJ17" s="9"/>
      <c r="AK17" s="9"/>
      <c r="AL17" s="124"/>
      <c r="AM17" s="125"/>
      <c r="AN17" s="126"/>
    </row>
    <row r="18" spans="1:54" ht="18" x14ac:dyDescent="0.35">
      <c r="A18" s="11"/>
      <c r="B18" s="273"/>
      <c r="C18" s="99" t="s">
        <v>33</v>
      </c>
      <c r="D18" s="103"/>
      <c r="E18" s="103"/>
      <c r="F18" s="103"/>
      <c r="G18" s="103"/>
      <c r="H18" s="300">
        <f>SUM(F18:G18)</f>
        <v>0</v>
      </c>
      <c r="I18" s="301"/>
      <c r="J18" s="137"/>
      <c r="K18" s="103"/>
      <c r="L18" s="103"/>
      <c r="M18" s="103"/>
      <c r="N18" s="103"/>
      <c r="O18" s="300">
        <f>SUM(J18:N18)</f>
        <v>0</v>
      </c>
      <c r="P18" s="301"/>
      <c r="Q18" s="138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6">
        <f>SUM(X18:AB18,AE18:AG18)</f>
        <v>0</v>
      </c>
      <c r="AD18" s="307"/>
      <c r="AE18" s="115"/>
      <c r="AF18" s="103"/>
      <c r="AG18" s="103"/>
      <c r="AH18" s="103"/>
      <c r="AI18" s="103"/>
      <c r="AJ18" s="9"/>
      <c r="AK18" s="9"/>
      <c r="AL18" s="124"/>
      <c r="AM18" s="125"/>
      <c r="AN18" s="126"/>
    </row>
    <row r="19" spans="1:54" s="73" customFormat="1" ht="6" customHeight="1" x14ac:dyDescent="0.35">
      <c r="A19" s="105"/>
      <c r="B19" s="106"/>
      <c r="C19" s="106"/>
      <c r="D19" s="110"/>
      <c r="E19" s="110"/>
      <c r="F19" s="110"/>
      <c r="G19" s="110"/>
      <c r="H19" s="257"/>
      <c r="I19" s="111"/>
      <c r="J19" s="111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112"/>
      <c r="AK19" s="112"/>
      <c r="AL19" s="126"/>
      <c r="AM19" s="125"/>
      <c r="AN19" s="126"/>
      <c r="AO19" s="184"/>
      <c r="AP19" s="184"/>
      <c r="AQ19" s="184"/>
      <c r="AR19" s="184"/>
      <c r="AS19" s="184"/>
      <c r="AT19" s="184"/>
      <c r="AU19" s="184"/>
      <c r="AV19" s="184"/>
      <c r="AW19" s="184"/>
      <c r="AX19" s="184"/>
      <c r="AY19" s="184"/>
      <c r="AZ19" s="184"/>
      <c r="BA19" s="184"/>
      <c r="BB19" s="184"/>
    </row>
    <row r="20" spans="1:54" ht="18" x14ac:dyDescent="0.35">
      <c r="A20" s="11"/>
      <c r="B20" s="271" t="s">
        <v>38</v>
      </c>
      <c r="C20" s="89" t="s">
        <v>31</v>
      </c>
      <c r="D20" s="93"/>
      <c r="E20" s="93"/>
      <c r="F20" s="93"/>
      <c r="G20" s="93"/>
      <c r="H20" s="276">
        <f>SUM(F20:G20)</f>
        <v>0</v>
      </c>
      <c r="I20" s="277"/>
      <c r="J20" s="131"/>
      <c r="K20" s="93"/>
      <c r="L20" s="93"/>
      <c r="M20" s="93"/>
      <c r="N20" s="93"/>
      <c r="O20" s="276">
        <f>SUM(J20:N20)</f>
        <v>0</v>
      </c>
      <c r="P20" s="277"/>
      <c r="Q20" s="132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89">
        <f>SUM(X20:AB20,AE20:AG20)</f>
        <v>0</v>
      </c>
      <c r="AD20" s="290"/>
      <c r="AE20" s="113"/>
      <c r="AF20" s="93"/>
      <c r="AG20" s="93"/>
      <c r="AH20" s="93"/>
      <c r="AI20" s="93"/>
      <c r="AJ20" s="9"/>
      <c r="AK20" s="9"/>
      <c r="AL20" s="124"/>
      <c r="AM20" s="125"/>
      <c r="AN20" s="126"/>
    </row>
    <row r="21" spans="1:54" ht="18" x14ac:dyDescent="0.35">
      <c r="A21" s="11"/>
      <c r="B21" s="272"/>
      <c r="C21" s="94" t="s">
        <v>32</v>
      </c>
      <c r="D21" s="98"/>
      <c r="E21" s="98"/>
      <c r="F21" s="98"/>
      <c r="G21" s="98"/>
      <c r="H21" s="304">
        <f>SUM(F21:G21)</f>
        <v>0</v>
      </c>
      <c r="I21" s="305"/>
      <c r="J21" s="134"/>
      <c r="K21" s="98"/>
      <c r="L21" s="98"/>
      <c r="M21" s="98"/>
      <c r="N21" s="98"/>
      <c r="O21" s="304">
        <f>SUM(J21:N21)</f>
        <v>0</v>
      </c>
      <c r="P21" s="305"/>
      <c r="Q21" s="135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 t="shared" ref="AC21" si="3">SUM(X21:AB21,AE21:AG21)</f>
        <v>0</v>
      </c>
      <c r="AD21" s="305"/>
      <c r="AE21" s="114"/>
      <c r="AF21" s="98"/>
      <c r="AG21" s="98"/>
      <c r="AH21" s="98"/>
      <c r="AI21" s="98"/>
      <c r="AJ21" s="9"/>
      <c r="AK21" s="9"/>
      <c r="AL21" s="124"/>
      <c r="AM21" s="125"/>
      <c r="AN21" s="126"/>
    </row>
    <row r="22" spans="1:54" ht="18" x14ac:dyDescent="0.35">
      <c r="A22" s="11"/>
      <c r="B22" s="273"/>
      <c r="C22" s="99" t="s">
        <v>33</v>
      </c>
      <c r="D22" s="103"/>
      <c r="E22" s="103"/>
      <c r="F22" s="103"/>
      <c r="G22" s="103"/>
      <c r="H22" s="300">
        <f>SUM(F22:G22)</f>
        <v>0</v>
      </c>
      <c r="I22" s="301"/>
      <c r="J22" s="137"/>
      <c r="K22" s="103"/>
      <c r="L22" s="103"/>
      <c r="M22" s="103"/>
      <c r="N22" s="103"/>
      <c r="O22" s="300">
        <f>SUM(J22:N22)</f>
        <v>0</v>
      </c>
      <c r="P22" s="301"/>
      <c r="Q22" s="138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6">
        <f>SUM(X22:AB22,AE22:AG22)</f>
        <v>0</v>
      </c>
      <c r="AD22" s="307"/>
      <c r="AE22" s="115"/>
      <c r="AF22" s="103"/>
      <c r="AG22" s="103"/>
      <c r="AH22" s="103"/>
      <c r="AI22" s="103"/>
      <c r="AJ22" s="9"/>
      <c r="AK22" s="9"/>
      <c r="AL22" s="124"/>
      <c r="AM22" s="125"/>
      <c r="AN22" s="126"/>
    </row>
    <row r="23" spans="1:54" s="73" customFormat="1" ht="6" customHeight="1" x14ac:dyDescent="0.35">
      <c r="A23" s="105"/>
      <c r="B23" s="106"/>
      <c r="C23" s="106"/>
      <c r="D23" s="110"/>
      <c r="E23" s="110"/>
      <c r="F23" s="110"/>
      <c r="G23" s="110"/>
      <c r="H23" s="257"/>
      <c r="I23" s="111"/>
      <c r="J23" s="111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112"/>
      <c r="AK23" s="112"/>
      <c r="AL23" s="126"/>
      <c r="AM23" s="125"/>
      <c r="AN23" s="126"/>
      <c r="AO23" s="184"/>
      <c r="AP23" s="184"/>
      <c r="AQ23" s="184"/>
      <c r="AR23" s="184"/>
      <c r="AS23" s="184"/>
      <c r="AT23" s="184"/>
      <c r="AU23" s="184"/>
      <c r="AV23" s="184"/>
      <c r="AW23" s="184"/>
      <c r="AX23" s="184"/>
      <c r="AY23" s="184"/>
      <c r="AZ23" s="184"/>
      <c r="BA23" s="184"/>
      <c r="BB23" s="184"/>
    </row>
    <row r="24" spans="1:54" ht="18" x14ac:dyDescent="0.35">
      <c r="A24" s="34"/>
      <c r="B24" s="271" t="s">
        <v>39</v>
      </c>
      <c r="C24" s="89" t="s">
        <v>31</v>
      </c>
      <c r="D24" s="93"/>
      <c r="E24" s="93"/>
      <c r="F24" s="93"/>
      <c r="G24" s="93"/>
      <c r="H24" s="276">
        <f>SUM(F24:G24)</f>
        <v>0</v>
      </c>
      <c r="I24" s="277"/>
      <c r="J24" s="131"/>
      <c r="K24" s="93"/>
      <c r="L24" s="93"/>
      <c r="M24" s="93"/>
      <c r="N24" s="93"/>
      <c r="O24" s="276">
        <f>SUM(J24:N24)</f>
        <v>0</v>
      </c>
      <c r="P24" s="277"/>
      <c r="Q24" s="132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89">
        <f>SUM(X24:AB24,AE24:AG24)</f>
        <v>0</v>
      </c>
      <c r="AD24" s="290"/>
      <c r="AE24" s="113"/>
      <c r="AF24" s="93"/>
      <c r="AG24" s="93"/>
      <c r="AH24" s="93"/>
      <c r="AI24" s="93"/>
      <c r="AJ24" s="83"/>
      <c r="AK24" s="83"/>
      <c r="AL24" s="124"/>
      <c r="AM24" s="125"/>
      <c r="AN24" s="126"/>
    </row>
    <row r="25" spans="1:54" ht="18" x14ac:dyDescent="0.35">
      <c r="A25" s="11"/>
      <c r="B25" s="272"/>
      <c r="C25" s="94" t="s">
        <v>32</v>
      </c>
      <c r="D25" s="98"/>
      <c r="E25" s="98"/>
      <c r="F25" s="98"/>
      <c r="G25" s="98"/>
      <c r="H25" s="304">
        <f>SUM(F25:G25)</f>
        <v>0</v>
      </c>
      <c r="I25" s="305"/>
      <c r="J25" s="134"/>
      <c r="K25" s="98"/>
      <c r="L25" s="98"/>
      <c r="M25" s="98"/>
      <c r="N25" s="98"/>
      <c r="O25" s="304">
        <f>SUM(J25:N25)</f>
        <v>0</v>
      </c>
      <c r="P25" s="305"/>
      <c r="Q25" s="135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SUM(X25:AB25,AE25:AG25)</f>
        <v>0</v>
      </c>
      <c r="AD25" s="305"/>
      <c r="AE25" s="114"/>
      <c r="AF25" s="98"/>
      <c r="AG25" s="98"/>
      <c r="AH25" s="98"/>
      <c r="AI25" s="98"/>
      <c r="AJ25" s="9"/>
      <c r="AK25" s="9"/>
      <c r="AL25" s="124"/>
      <c r="AM25" s="125"/>
      <c r="AN25" s="126"/>
    </row>
    <row r="26" spans="1:54" ht="18" x14ac:dyDescent="0.35">
      <c r="A26" s="104"/>
      <c r="B26" s="273"/>
      <c r="C26" s="99" t="s">
        <v>33</v>
      </c>
      <c r="D26" s="103"/>
      <c r="E26" s="103"/>
      <c r="F26" s="103"/>
      <c r="G26" s="103"/>
      <c r="H26" s="300">
        <f>SUM(F26:G26)</f>
        <v>0</v>
      </c>
      <c r="I26" s="301"/>
      <c r="J26" s="137"/>
      <c r="K26" s="103"/>
      <c r="L26" s="103"/>
      <c r="M26" s="103"/>
      <c r="N26" s="103"/>
      <c r="O26" s="300">
        <f>SUM(J26:N26)</f>
        <v>0</v>
      </c>
      <c r="P26" s="301"/>
      <c r="Q26" s="138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6">
        <f>SUM(X26:AB26,AE26:AG26)</f>
        <v>0</v>
      </c>
      <c r="AD26" s="307"/>
      <c r="AE26" s="115"/>
      <c r="AF26" s="103"/>
      <c r="AG26" s="103"/>
      <c r="AH26" s="103"/>
      <c r="AI26" s="103"/>
      <c r="AJ26" s="142"/>
      <c r="AK26" s="142"/>
      <c r="AL26" s="124"/>
      <c r="AM26" s="125"/>
      <c r="AN26" s="126"/>
    </row>
    <row r="27" spans="1:54" ht="18" x14ac:dyDescent="0.35">
      <c r="A27" s="105"/>
      <c r="B27" s="253"/>
      <c r="C27" s="165"/>
      <c r="D27" s="169"/>
      <c r="E27" s="169"/>
      <c r="F27" s="169"/>
      <c r="G27" s="169"/>
      <c r="H27" s="169"/>
      <c r="I27" s="169"/>
      <c r="J27" s="169"/>
      <c r="K27" s="169"/>
      <c r="L27" s="169"/>
      <c r="M27" s="170"/>
      <c r="N27" s="169"/>
      <c r="O27" s="169"/>
      <c r="P27" s="169"/>
      <c r="Q27" s="169"/>
      <c r="R27" s="169"/>
      <c r="S27" s="169"/>
      <c r="T27" s="171"/>
      <c r="U27" s="169"/>
      <c r="V27" s="169"/>
      <c r="W27" s="169"/>
      <c r="X27" s="110"/>
      <c r="Y27" s="110"/>
      <c r="Z27" s="110"/>
      <c r="AA27" s="130"/>
      <c r="AB27" s="110"/>
      <c r="AC27" s="110"/>
      <c r="AD27" s="110"/>
      <c r="AE27" s="110"/>
      <c r="AF27" s="110"/>
      <c r="AG27" s="130"/>
      <c r="AH27" s="130"/>
      <c r="AI27" s="112"/>
      <c r="AJ27" s="112"/>
      <c r="AK27" s="112"/>
      <c r="AL27" s="112"/>
      <c r="AM27" s="112"/>
      <c r="AN27" s="112"/>
      <c r="AP27" s="185"/>
      <c r="AQ27" s="184"/>
    </row>
    <row r="28" spans="1:54" ht="18" x14ac:dyDescent="0.35">
      <c r="A28" s="105"/>
      <c r="B28" s="255"/>
      <c r="C28" s="129"/>
      <c r="D28" s="110"/>
      <c r="E28" s="110"/>
      <c r="F28" s="110"/>
      <c r="G28" s="110"/>
      <c r="H28" s="110"/>
      <c r="I28" s="110"/>
      <c r="J28" s="110"/>
      <c r="K28" s="110"/>
      <c r="L28" s="110"/>
      <c r="M28" s="128"/>
      <c r="N28" s="110"/>
      <c r="O28" s="110"/>
      <c r="P28" s="110"/>
      <c r="Q28" s="110"/>
      <c r="R28" s="110"/>
      <c r="S28" s="110"/>
      <c r="T28" s="130"/>
      <c r="U28" s="110"/>
      <c r="V28" s="110"/>
      <c r="W28" s="110"/>
      <c r="X28" s="110"/>
      <c r="Y28" s="110"/>
      <c r="Z28" s="110"/>
      <c r="AA28" s="130"/>
      <c r="AB28" s="110"/>
      <c r="AC28" s="110"/>
      <c r="AD28" s="110"/>
      <c r="AE28" s="110"/>
      <c r="AF28" s="110"/>
      <c r="AG28" s="130"/>
      <c r="AH28" s="130"/>
      <c r="AI28" s="112"/>
      <c r="AJ28" s="112"/>
      <c r="AK28" s="112"/>
      <c r="AL28" s="112"/>
      <c r="AM28" s="112"/>
      <c r="AN28" s="112"/>
      <c r="AP28" s="185"/>
      <c r="AQ28" s="184"/>
    </row>
    <row r="29" spans="1:54" s="163" customFormat="1" ht="15" x14ac:dyDescent="0.25">
      <c r="A29" s="160"/>
      <c r="B29" s="274" t="s">
        <v>41</v>
      </c>
      <c r="C29" s="274"/>
      <c r="E29" s="313" t="s">
        <v>42</v>
      </c>
      <c r="F29" s="313"/>
      <c r="G29" s="313"/>
      <c r="I29" s="312">
        <f>SUM(H8,O8,V8,AC8,H12,O12,V12,AC12,H16,O16,V16,AC16,H20,O20,V20,AC20,H24,O24,V24,AC24)</f>
        <v>0</v>
      </c>
      <c r="J29" s="312"/>
      <c r="K29" s="312"/>
      <c r="M29" s="172"/>
      <c r="O29" s="313" t="s">
        <v>32</v>
      </c>
      <c r="P29" s="313"/>
      <c r="R29" s="312">
        <f>SUM(H9,O9,V9,AC9,H13,O13,V13,AC13,H17,O17,V17,AC17,H21,O21,V21,AC21,H25,O25,V25,AC25)</f>
        <v>0</v>
      </c>
      <c r="S29" s="312"/>
      <c r="T29" s="312"/>
      <c r="X29" s="313" t="s">
        <v>43</v>
      </c>
      <c r="Y29" s="313"/>
      <c r="AA29" s="312">
        <f>SUM(H10,O10,V10,AC10,H14,O14,V14,AC14,H18,O18,V18,AC18,H22,O22,V22,AC22,H26,O26,V26,AC26)</f>
        <v>0</v>
      </c>
      <c r="AB29" s="312"/>
      <c r="AC29" s="312"/>
      <c r="AO29" s="186"/>
      <c r="AP29" s="186"/>
      <c r="AQ29" s="186"/>
      <c r="AR29" s="186"/>
      <c r="AS29" s="186"/>
      <c r="AT29" s="186"/>
      <c r="AU29" s="186"/>
      <c r="AV29" s="186"/>
      <c r="AW29" s="186"/>
      <c r="AX29" s="186"/>
      <c r="AY29" s="186"/>
      <c r="AZ29" s="186"/>
      <c r="BA29" s="186"/>
      <c r="BB29" s="186"/>
    </row>
    <row r="30" spans="1:54" s="163" customFormat="1" ht="15" x14ac:dyDescent="0.25">
      <c r="A30" s="160"/>
      <c r="B30" s="275"/>
      <c r="C30" s="275"/>
      <c r="E30" s="313"/>
      <c r="F30" s="313"/>
      <c r="G30" s="313"/>
      <c r="I30" s="312"/>
      <c r="J30" s="312"/>
      <c r="K30" s="312"/>
      <c r="L30" s="173"/>
      <c r="M30" s="173"/>
      <c r="O30" s="313"/>
      <c r="P30" s="313"/>
      <c r="R30" s="312"/>
      <c r="S30" s="312"/>
      <c r="T30" s="312"/>
      <c r="X30" s="313"/>
      <c r="Y30" s="313"/>
      <c r="AA30" s="312"/>
      <c r="AB30" s="312"/>
      <c r="AC30" s="312"/>
      <c r="AO30" s="186"/>
      <c r="AP30" s="186"/>
      <c r="AQ30" s="186"/>
      <c r="AR30" s="186"/>
      <c r="AS30" s="186"/>
      <c r="AT30" s="186"/>
      <c r="AU30" s="186"/>
      <c r="AV30" s="186"/>
      <c r="AW30" s="186"/>
      <c r="AX30" s="186"/>
      <c r="AY30" s="186"/>
      <c r="AZ30" s="186"/>
      <c r="BA30" s="186"/>
      <c r="BB30" s="186"/>
    </row>
    <row r="31" spans="1:54" ht="15.75" x14ac:dyDescent="0.3">
      <c r="B31" s="256"/>
      <c r="C31" s="256"/>
    </row>
  </sheetData>
  <mergeCells count="81">
    <mergeCell ref="AA29:AC30"/>
    <mergeCell ref="AC7:AD7"/>
    <mergeCell ref="R1:V1"/>
    <mergeCell ref="I1:Q1"/>
    <mergeCell ref="B29:C30"/>
    <mergeCell ref="E29:G30"/>
    <mergeCell ref="I29:K30"/>
    <mergeCell ref="O29:P30"/>
    <mergeCell ref="R29:T30"/>
    <mergeCell ref="X29:Y30"/>
    <mergeCell ref="O26:P26"/>
    <mergeCell ref="V26:W26"/>
    <mergeCell ref="AC26:AD26"/>
    <mergeCell ref="B24:B26"/>
    <mergeCell ref="H24:I24"/>
    <mergeCell ref="O24:P24"/>
    <mergeCell ref="H26:I26"/>
    <mergeCell ref="O21:P21"/>
    <mergeCell ref="V21:W21"/>
    <mergeCell ref="AC21:AD21"/>
    <mergeCell ref="H22:I22"/>
    <mergeCell ref="O22:P22"/>
    <mergeCell ref="V22:W22"/>
    <mergeCell ref="AC22:AD22"/>
    <mergeCell ref="V24:W24"/>
    <mergeCell ref="AC24:AD24"/>
    <mergeCell ref="H25:I25"/>
    <mergeCell ref="O25:P25"/>
    <mergeCell ref="V25:W25"/>
    <mergeCell ref="AC25:AD25"/>
    <mergeCell ref="H18:I18"/>
    <mergeCell ref="O18:P18"/>
    <mergeCell ref="V18:W18"/>
    <mergeCell ref="AC18:AD18"/>
    <mergeCell ref="B20:B22"/>
    <mergeCell ref="H20:I20"/>
    <mergeCell ref="O20:P20"/>
    <mergeCell ref="V20:W20"/>
    <mergeCell ref="AC20:AD20"/>
    <mergeCell ref="H21:I21"/>
    <mergeCell ref="O16:P16"/>
    <mergeCell ref="V16:W16"/>
    <mergeCell ref="AC16:AD16"/>
    <mergeCell ref="H17:I17"/>
    <mergeCell ref="O17:P17"/>
    <mergeCell ref="V17:W17"/>
    <mergeCell ref="AC17:AD17"/>
    <mergeCell ref="H13:I13"/>
    <mergeCell ref="O13:P13"/>
    <mergeCell ref="V13:W13"/>
    <mergeCell ref="AC13:AD13"/>
    <mergeCell ref="H14:I14"/>
    <mergeCell ref="O14:P14"/>
    <mergeCell ref="V14:W14"/>
    <mergeCell ref="AC14:AD14"/>
    <mergeCell ref="B16:B18"/>
    <mergeCell ref="H16:I16"/>
    <mergeCell ref="V8:W8"/>
    <mergeCell ref="AC8:AD8"/>
    <mergeCell ref="H9:I9"/>
    <mergeCell ref="O9:P9"/>
    <mergeCell ref="V9:W9"/>
    <mergeCell ref="AC9:AD9"/>
    <mergeCell ref="O10:P10"/>
    <mergeCell ref="V10:W10"/>
    <mergeCell ref="AC10:AD10"/>
    <mergeCell ref="B12:B14"/>
    <mergeCell ref="H12:I12"/>
    <mergeCell ref="O12:P12"/>
    <mergeCell ref="V12:W12"/>
    <mergeCell ref="AC12:AD12"/>
    <mergeCell ref="W1:Z1"/>
    <mergeCell ref="D4:AI4"/>
    <mergeCell ref="AJ4:AN4"/>
    <mergeCell ref="B8:B10"/>
    <mergeCell ref="O7:P7"/>
    <mergeCell ref="V7:W7"/>
    <mergeCell ref="O8:P8"/>
    <mergeCell ref="H7:I7"/>
    <mergeCell ref="H8:I8"/>
    <mergeCell ref="H10:I10"/>
  </mergeCells>
  <conditionalFormatting sqref="AI27:AN28 AB27:AG28 N27:R28 U27:Y28 D7:H11 D23:H23 D15:H15 D19:H19 D27:K28 D12:G14 D24:G26 D16:G18 D20:G22">
    <cfRule type="cellIs" dxfId="363" priority="43" stopIfTrue="1" operator="equal">
      <formula>"C"</formula>
    </cfRule>
    <cfRule type="cellIs" dxfId="362" priority="44" stopIfTrue="1" operator="equal">
      <formula>"a"</formula>
    </cfRule>
    <cfRule type="cellIs" dxfId="361" priority="45" stopIfTrue="1" operator="equal">
      <formula>"V"</formula>
    </cfRule>
  </conditionalFormatting>
  <conditionalFormatting sqref="D6:AN26">
    <cfRule type="expression" dxfId="360" priority="205" stopIfTrue="1">
      <formula>IF(OR(D$6="S",D$6="d",D$6="f"),TRUE,"")</formula>
    </cfRule>
  </conditionalFormatting>
  <conditionalFormatting sqref="Y8:AC8 AJ12:AK14 AJ16:AK18 AJ20:AK22 AJ24:AK26 K7:N10 R7:U10 Y7:AB7 AJ7:AK10 Y9:AB10">
    <cfRule type="cellIs" dxfId="359" priority="194" stopIfTrue="1" operator="equal">
      <formula>"C"</formula>
    </cfRule>
    <cfRule type="cellIs" dxfId="358" priority="195" stopIfTrue="1" operator="equal">
      <formula>"a"</formula>
    </cfRule>
    <cfRule type="cellIs" dxfId="357" priority="196" stopIfTrue="1" operator="equal">
      <formula>"V"</formula>
    </cfRule>
  </conditionalFormatting>
  <conditionalFormatting sqref="K23:O23 R23:V23 Y23:AC23 AJ23:AK23">
    <cfRule type="cellIs" dxfId="356" priority="190" stopIfTrue="1" operator="equal">
      <formula>"C"</formula>
    </cfRule>
    <cfRule type="cellIs" dxfId="355" priority="191" stopIfTrue="1" operator="equal">
      <formula>"a"</formula>
    </cfRule>
    <cfRule type="cellIs" dxfId="354" priority="192" stopIfTrue="1" operator="equal">
      <formula>"V"</formula>
    </cfRule>
  </conditionalFormatting>
  <conditionalFormatting sqref="K15:O15 R15:V15 Y15:AC15 AJ15:AK15">
    <cfRule type="cellIs" dxfId="353" priority="182" stopIfTrue="1" operator="equal">
      <formula>"C"</formula>
    </cfRule>
    <cfRule type="cellIs" dxfId="352" priority="183" stopIfTrue="1" operator="equal">
      <formula>"a"</formula>
    </cfRule>
    <cfRule type="cellIs" dxfId="351" priority="184" stopIfTrue="1" operator="equal">
      <formula>"V"</formula>
    </cfRule>
  </conditionalFormatting>
  <conditionalFormatting sqref="K19:O19 R19:V19 Y19:AC19 AJ19:AK19">
    <cfRule type="cellIs" dxfId="350" priority="186" stopIfTrue="1" operator="equal">
      <formula>"C"</formula>
    </cfRule>
    <cfRule type="cellIs" dxfId="349" priority="187" stopIfTrue="1" operator="equal">
      <formula>"a"</formula>
    </cfRule>
    <cfRule type="cellIs" dxfId="348" priority="188" stopIfTrue="1" operator="equal">
      <formula>"V"</formula>
    </cfRule>
  </conditionalFormatting>
  <conditionalFormatting sqref="K11:O11 R11:V11 Y11:AC11 AJ11:AK11">
    <cfRule type="cellIs" dxfId="347" priority="178" stopIfTrue="1" operator="equal">
      <formula>"C"</formula>
    </cfRule>
    <cfRule type="cellIs" dxfId="346" priority="179" stopIfTrue="1" operator="equal">
      <formula>"a"</formula>
    </cfRule>
    <cfRule type="cellIs" dxfId="345" priority="180" stopIfTrue="1" operator="equal">
      <formula>"V"</formula>
    </cfRule>
  </conditionalFormatting>
  <conditionalFormatting sqref="H16:H18">
    <cfRule type="cellIs" dxfId="344" priority="133" stopIfTrue="1" operator="equal">
      <formula>"C"</formula>
    </cfRule>
    <cfRule type="cellIs" dxfId="343" priority="134" stopIfTrue="1" operator="equal">
      <formula>"a"</formula>
    </cfRule>
    <cfRule type="cellIs" dxfId="342" priority="135" stopIfTrue="1" operator="equal">
      <formula>"V"</formula>
    </cfRule>
  </conditionalFormatting>
  <conditionalFormatting sqref="V16:V18">
    <cfRule type="cellIs" dxfId="341" priority="127" stopIfTrue="1" operator="equal">
      <formula>"C"</formula>
    </cfRule>
    <cfRule type="cellIs" dxfId="340" priority="128" stopIfTrue="1" operator="equal">
      <formula>"a"</formula>
    </cfRule>
    <cfRule type="cellIs" dxfId="339" priority="129" stopIfTrue="1" operator="equal">
      <formula>"V"</formula>
    </cfRule>
  </conditionalFormatting>
  <conditionalFormatting sqref="H20:H22">
    <cfRule type="cellIs" dxfId="338" priority="124" stopIfTrue="1" operator="equal">
      <formula>"C"</formula>
    </cfRule>
    <cfRule type="cellIs" dxfId="337" priority="125" stopIfTrue="1" operator="equal">
      <formula>"a"</formula>
    </cfRule>
    <cfRule type="cellIs" dxfId="336" priority="126" stopIfTrue="1" operator="equal">
      <formula>"V"</formula>
    </cfRule>
  </conditionalFormatting>
  <conditionalFormatting sqref="O20:O22">
    <cfRule type="cellIs" dxfId="335" priority="121" stopIfTrue="1" operator="equal">
      <formula>"C"</formula>
    </cfRule>
    <cfRule type="cellIs" dxfId="334" priority="122" stopIfTrue="1" operator="equal">
      <formula>"a"</formula>
    </cfRule>
    <cfRule type="cellIs" dxfId="333" priority="123" stopIfTrue="1" operator="equal">
      <formula>"V"</formula>
    </cfRule>
  </conditionalFormatting>
  <conditionalFormatting sqref="K12:N14 R12:U14 Y12:AB14">
    <cfRule type="cellIs" dxfId="332" priority="171" stopIfTrue="1" operator="equal">
      <formula>"C"</formula>
    </cfRule>
    <cfRule type="cellIs" dxfId="331" priority="172" stopIfTrue="1" operator="equal">
      <formula>"a"</formula>
    </cfRule>
    <cfRule type="cellIs" dxfId="330" priority="173" stopIfTrue="1" operator="equal">
      <formula>"V"</formula>
    </cfRule>
  </conditionalFormatting>
  <conditionalFormatting sqref="K24:N26 R24:U26 Y24:AB26">
    <cfRule type="cellIs" dxfId="329" priority="159" stopIfTrue="1" operator="equal">
      <formula>"C"</formula>
    </cfRule>
    <cfRule type="cellIs" dxfId="328" priority="160" stopIfTrue="1" operator="equal">
      <formula>"a"</formula>
    </cfRule>
    <cfRule type="cellIs" dxfId="327" priority="161" stopIfTrue="1" operator="equal">
      <formula>"V"</formula>
    </cfRule>
  </conditionalFormatting>
  <conditionalFormatting sqref="K16:N18 R16:U18 Y16:AB18">
    <cfRule type="cellIs" dxfId="326" priority="167" stopIfTrue="1" operator="equal">
      <formula>"C"</formula>
    </cfRule>
    <cfRule type="cellIs" dxfId="325" priority="168" stopIfTrue="1" operator="equal">
      <formula>"a"</formula>
    </cfRule>
    <cfRule type="cellIs" dxfId="324" priority="169" stopIfTrue="1" operator="equal">
      <formula>"V"</formula>
    </cfRule>
  </conditionalFormatting>
  <conditionalFormatting sqref="H24:H26">
    <cfRule type="cellIs" dxfId="323" priority="115" stopIfTrue="1" operator="equal">
      <formula>"C"</formula>
    </cfRule>
    <cfRule type="cellIs" dxfId="322" priority="116" stopIfTrue="1" operator="equal">
      <formula>"a"</formula>
    </cfRule>
    <cfRule type="cellIs" dxfId="321" priority="117" stopIfTrue="1" operator="equal">
      <formula>"V"</formula>
    </cfRule>
  </conditionalFormatting>
  <conditionalFormatting sqref="O24:O26">
    <cfRule type="cellIs" dxfId="320" priority="112" stopIfTrue="1" operator="equal">
      <formula>"C"</formula>
    </cfRule>
    <cfRule type="cellIs" dxfId="319" priority="113" stopIfTrue="1" operator="equal">
      <formula>"a"</formula>
    </cfRule>
    <cfRule type="cellIs" dxfId="318" priority="114" stopIfTrue="1" operator="equal">
      <formula>"V"</formula>
    </cfRule>
  </conditionalFormatting>
  <conditionalFormatting sqref="V24:V26">
    <cfRule type="cellIs" dxfId="317" priority="109" stopIfTrue="1" operator="equal">
      <formula>"C"</formula>
    </cfRule>
    <cfRule type="cellIs" dxfId="316" priority="110" stopIfTrue="1" operator="equal">
      <formula>"a"</formula>
    </cfRule>
    <cfRule type="cellIs" dxfId="315" priority="111" stopIfTrue="1" operator="equal">
      <formula>"V"</formula>
    </cfRule>
  </conditionalFormatting>
  <conditionalFormatting sqref="K20:N22 R20:U22 Y20:AB22">
    <cfRule type="cellIs" dxfId="314" priority="163" stopIfTrue="1" operator="equal">
      <formula>"C"</formula>
    </cfRule>
    <cfRule type="cellIs" dxfId="313" priority="164" stopIfTrue="1" operator="equal">
      <formula>"a"</formula>
    </cfRule>
    <cfRule type="cellIs" dxfId="312" priority="165" stopIfTrue="1" operator="equal">
      <formula>"V"</formula>
    </cfRule>
  </conditionalFormatting>
  <conditionalFormatting sqref="O12:O14">
    <cfRule type="cellIs" dxfId="311" priority="139" stopIfTrue="1" operator="equal">
      <formula>"C"</formula>
    </cfRule>
    <cfRule type="cellIs" dxfId="310" priority="140" stopIfTrue="1" operator="equal">
      <formula>"a"</formula>
    </cfRule>
    <cfRule type="cellIs" dxfId="309" priority="141" stopIfTrue="1" operator="equal">
      <formula>"V"</formula>
    </cfRule>
  </conditionalFormatting>
  <conditionalFormatting sqref="O7 O9:O10">
    <cfRule type="cellIs" dxfId="308" priority="148" stopIfTrue="1" operator="equal">
      <formula>"C"</formula>
    </cfRule>
    <cfRule type="cellIs" dxfId="307" priority="149" stopIfTrue="1" operator="equal">
      <formula>"a"</formula>
    </cfRule>
    <cfRule type="cellIs" dxfId="306" priority="150" stopIfTrue="1" operator="equal">
      <formula>"V"</formula>
    </cfRule>
  </conditionalFormatting>
  <conditionalFormatting sqref="V7 V9:V10">
    <cfRule type="cellIs" dxfId="305" priority="145" stopIfTrue="1" operator="equal">
      <formula>"C"</formula>
    </cfRule>
    <cfRule type="cellIs" dxfId="304" priority="146" stopIfTrue="1" operator="equal">
      <formula>"a"</formula>
    </cfRule>
    <cfRule type="cellIs" dxfId="303" priority="147" stopIfTrue="1" operator="equal">
      <formula>"V"</formula>
    </cfRule>
  </conditionalFormatting>
  <conditionalFormatting sqref="H12:H14">
    <cfRule type="cellIs" dxfId="302" priority="142" stopIfTrue="1" operator="equal">
      <formula>"C"</formula>
    </cfRule>
    <cfRule type="cellIs" dxfId="301" priority="143" stopIfTrue="1" operator="equal">
      <formula>"a"</formula>
    </cfRule>
    <cfRule type="cellIs" dxfId="300" priority="144" stopIfTrue="1" operator="equal">
      <formula>"V"</formula>
    </cfRule>
  </conditionalFormatting>
  <conditionalFormatting sqref="V12:V14">
    <cfRule type="cellIs" dxfId="299" priority="136" stopIfTrue="1" operator="equal">
      <formula>"C"</formula>
    </cfRule>
    <cfRule type="cellIs" dxfId="298" priority="137" stopIfTrue="1" operator="equal">
      <formula>"a"</formula>
    </cfRule>
    <cfRule type="cellIs" dxfId="297" priority="138" stopIfTrue="1" operator="equal">
      <formula>"V"</formula>
    </cfRule>
  </conditionalFormatting>
  <conditionalFormatting sqref="O16:O18">
    <cfRule type="cellIs" dxfId="296" priority="130" stopIfTrue="1" operator="equal">
      <formula>"C"</formula>
    </cfRule>
    <cfRule type="cellIs" dxfId="295" priority="131" stopIfTrue="1" operator="equal">
      <formula>"a"</formula>
    </cfRule>
    <cfRule type="cellIs" dxfId="294" priority="132" stopIfTrue="1" operator="equal">
      <formula>"V"</formula>
    </cfRule>
  </conditionalFormatting>
  <conditionalFormatting sqref="V20:V22">
    <cfRule type="cellIs" dxfId="293" priority="118" stopIfTrue="1" operator="equal">
      <formula>"C"</formula>
    </cfRule>
    <cfRule type="cellIs" dxfId="292" priority="119" stopIfTrue="1" operator="equal">
      <formula>"a"</formula>
    </cfRule>
    <cfRule type="cellIs" dxfId="291" priority="120" stopIfTrue="1" operator="equal">
      <formula>"V"</formula>
    </cfRule>
  </conditionalFormatting>
  <conditionalFormatting sqref="AC9">
    <cfRule type="cellIs" dxfId="290" priority="91" stopIfTrue="1" operator="equal">
      <formula>"C"</formula>
    </cfRule>
    <cfRule type="cellIs" dxfId="289" priority="92" stopIfTrue="1" operator="equal">
      <formula>"a"</formula>
    </cfRule>
    <cfRule type="cellIs" dxfId="288" priority="93" stopIfTrue="1" operator="equal">
      <formula>"V"</formula>
    </cfRule>
  </conditionalFormatting>
  <conditionalFormatting sqref="AC10">
    <cfRule type="cellIs" dxfId="287" priority="88" stopIfTrue="1" operator="equal">
      <formula>"C"</formula>
    </cfRule>
    <cfRule type="cellIs" dxfId="286" priority="89" stopIfTrue="1" operator="equal">
      <formula>"a"</formula>
    </cfRule>
    <cfRule type="cellIs" dxfId="285" priority="90" stopIfTrue="1" operator="equal">
      <formula>"V"</formula>
    </cfRule>
  </conditionalFormatting>
  <conditionalFormatting sqref="AC12">
    <cfRule type="cellIs" dxfId="284" priority="85" stopIfTrue="1" operator="equal">
      <formula>"C"</formula>
    </cfRule>
    <cfRule type="cellIs" dxfId="283" priority="86" stopIfTrue="1" operator="equal">
      <formula>"a"</formula>
    </cfRule>
    <cfRule type="cellIs" dxfId="282" priority="87" stopIfTrue="1" operator="equal">
      <formula>"V"</formula>
    </cfRule>
  </conditionalFormatting>
  <conditionalFormatting sqref="AC13">
    <cfRule type="cellIs" dxfId="281" priority="82" stopIfTrue="1" operator="equal">
      <formula>"C"</formula>
    </cfRule>
    <cfRule type="cellIs" dxfId="280" priority="83" stopIfTrue="1" operator="equal">
      <formula>"a"</formula>
    </cfRule>
    <cfRule type="cellIs" dxfId="279" priority="84" stopIfTrue="1" operator="equal">
      <formula>"V"</formula>
    </cfRule>
  </conditionalFormatting>
  <conditionalFormatting sqref="AC14">
    <cfRule type="cellIs" dxfId="278" priority="79" stopIfTrue="1" operator="equal">
      <formula>"C"</formula>
    </cfRule>
    <cfRule type="cellIs" dxfId="277" priority="80" stopIfTrue="1" operator="equal">
      <formula>"a"</formula>
    </cfRule>
    <cfRule type="cellIs" dxfId="276" priority="81" stopIfTrue="1" operator="equal">
      <formula>"V"</formula>
    </cfRule>
  </conditionalFormatting>
  <conditionalFormatting sqref="AC16">
    <cfRule type="cellIs" dxfId="275" priority="76" stopIfTrue="1" operator="equal">
      <formula>"C"</formula>
    </cfRule>
    <cfRule type="cellIs" dxfId="274" priority="77" stopIfTrue="1" operator="equal">
      <formula>"a"</formula>
    </cfRule>
    <cfRule type="cellIs" dxfId="273" priority="78" stopIfTrue="1" operator="equal">
      <formula>"V"</formula>
    </cfRule>
  </conditionalFormatting>
  <conditionalFormatting sqref="AC17">
    <cfRule type="cellIs" dxfId="272" priority="73" stopIfTrue="1" operator="equal">
      <formula>"C"</formula>
    </cfRule>
    <cfRule type="cellIs" dxfId="271" priority="74" stopIfTrue="1" operator="equal">
      <formula>"a"</formula>
    </cfRule>
    <cfRule type="cellIs" dxfId="270" priority="75" stopIfTrue="1" operator="equal">
      <formula>"V"</formula>
    </cfRule>
  </conditionalFormatting>
  <conditionalFormatting sqref="AC18">
    <cfRule type="cellIs" dxfId="269" priority="70" stopIfTrue="1" operator="equal">
      <formula>"C"</formula>
    </cfRule>
    <cfRule type="cellIs" dxfId="268" priority="71" stopIfTrue="1" operator="equal">
      <formula>"a"</formula>
    </cfRule>
    <cfRule type="cellIs" dxfId="267" priority="72" stopIfTrue="1" operator="equal">
      <formula>"V"</formula>
    </cfRule>
  </conditionalFormatting>
  <conditionalFormatting sqref="AC20">
    <cfRule type="cellIs" dxfId="266" priority="67" stopIfTrue="1" operator="equal">
      <formula>"C"</formula>
    </cfRule>
    <cfRule type="cellIs" dxfId="265" priority="68" stopIfTrue="1" operator="equal">
      <formula>"a"</formula>
    </cfRule>
    <cfRule type="cellIs" dxfId="264" priority="69" stopIfTrue="1" operator="equal">
      <formula>"V"</formula>
    </cfRule>
  </conditionalFormatting>
  <conditionalFormatting sqref="AC21">
    <cfRule type="cellIs" dxfId="263" priority="64" stopIfTrue="1" operator="equal">
      <formula>"C"</formula>
    </cfRule>
    <cfRule type="cellIs" dxfId="262" priority="65" stopIfTrue="1" operator="equal">
      <formula>"a"</formula>
    </cfRule>
    <cfRule type="cellIs" dxfId="261" priority="66" stopIfTrue="1" operator="equal">
      <formula>"V"</formula>
    </cfRule>
  </conditionalFormatting>
  <conditionalFormatting sqref="AC22">
    <cfRule type="cellIs" dxfId="260" priority="61" stopIfTrue="1" operator="equal">
      <formula>"C"</formula>
    </cfRule>
    <cfRule type="cellIs" dxfId="259" priority="62" stopIfTrue="1" operator="equal">
      <formula>"a"</formula>
    </cfRule>
    <cfRule type="cellIs" dxfId="258" priority="63" stopIfTrue="1" operator="equal">
      <formula>"V"</formula>
    </cfRule>
  </conditionalFormatting>
  <conditionalFormatting sqref="AC24">
    <cfRule type="cellIs" dxfId="257" priority="58" stopIfTrue="1" operator="equal">
      <formula>"C"</formula>
    </cfRule>
    <cfRule type="cellIs" dxfId="256" priority="59" stopIfTrue="1" operator="equal">
      <formula>"a"</formula>
    </cfRule>
    <cfRule type="cellIs" dxfId="255" priority="60" stopIfTrue="1" operator="equal">
      <formula>"V"</formula>
    </cfRule>
  </conditionalFormatting>
  <conditionalFormatting sqref="AC25">
    <cfRule type="cellIs" dxfId="254" priority="55" stopIfTrue="1" operator="equal">
      <formula>"C"</formula>
    </cfRule>
    <cfRule type="cellIs" dxfId="253" priority="56" stopIfTrue="1" operator="equal">
      <formula>"a"</formula>
    </cfRule>
    <cfRule type="cellIs" dxfId="252" priority="57" stopIfTrue="1" operator="equal">
      <formula>"V"</formula>
    </cfRule>
  </conditionalFormatting>
  <conditionalFormatting sqref="AC26">
    <cfRule type="cellIs" dxfId="251" priority="52" stopIfTrue="1" operator="equal">
      <formula>"C"</formula>
    </cfRule>
    <cfRule type="cellIs" dxfId="250" priority="53" stopIfTrue="1" operator="equal">
      <formula>"a"</formula>
    </cfRule>
    <cfRule type="cellIs" dxfId="249" priority="54" stopIfTrue="1" operator="equal">
      <formula>"V"</formula>
    </cfRule>
  </conditionalFormatting>
  <conditionalFormatting sqref="AF7:AI10">
    <cfRule type="cellIs" dxfId="248" priority="40" stopIfTrue="1" operator="equal">
      <formula>"C"</formula>
    </cfRule>
    <cfRule type="cellIs" dxfId="247" priority="41" stopIfTrue="1" operator="equal">
      <formula>"a"</formula>
    </cfRule>
    <cfRule type="cellIs" dxfId="246" priority="42" stopIfTrue="1" operator="equal">
      <formula>"V"</formula>
    </cfRule>
  </conditionalFormatting>
  <conditionalFormatting sqref="AF23:AI23">
    <cfRule type="cellIs" dxfId="245" priority="37" stopIfTrue="1" operator="equal">
      <formula>"C"</formula>
    </cfRule>
    <cfRule type="cellIs" dxfId="244" priority="38" stopIfTrue="1" operator="equal">
      <formula>"a"</formula>
    </cfRule>
    <cfRule type="cellIs" dxfId="243" priority="39" stopIfTrue="1" operator="equal">
      <formula>"V"</formula>
    </cfRule>
  </conditionalFormatting>
  <conditionalFormatting sqref="AF15:AI15">
    <cfRule type="cellIs" dxfId="242" priority="31" stopIfTrue="1" operator="equal">
      <formula>"C"</formula>
    </cfRule>
    <cfRule type="cellIs" dxfId="241" priority="32" stopIfTrue="1" operator="equal">
      <formula>"a"</formula>
    </cfRule>
    <cfRule type="cellIs" dxfId="240" priority="33" stopIfTrue="1" operator="equal">
      <formula>"V"</formula>
    </cfRule>
  </conditionalFormatting>
  <conditionalFormatting sqref="AF19:AI19">
    <cfRule type="cellIs" dxfId="239" priority="34" stopIfTrue="1" operator="equal">
      <formula>"C"</formula>
    </cfRule>
    <cfRule type="cellIs" dxfId="238" priority="35" stopIfTrue="1" operator="equal">
      <formula>"a"</formula>
    </cfRule>
    <cfRule type="cellIs" dxfId="237" priority="36" stopIfTrue="1" operator="equal">
      <formula>"V"</formula>
    </cfRule>
  </conditionalFormatting>
  <conditionalFormatting sqref="AF11:AI11">
    <cfRule type="cellIs" dxfId="236" priority="28" stopIfTrue="1" operator="equal">
      <formula>"C"</formula>
    </cfRule>
    <cfRule type="cellIs" dxfId="235" priority="29" stopIfTrue="1" operator="equal">
      <formula>"a"</formula>
    </cfRule>
    <cfRule type="cellIs" dxfId="234" priority="30" stopIfTrue="1" operator="equal">
      <formula>"V"</formula>
    </cfRule>
  </conditionalFormatting>
  <conditionalFormatting sqref="AF12:AI14">
    <cfRule type="cellIs" dxfId="233" priority="25" stopIfTrue="1" operator="equal">
      <formula>"C"</formula>
    </cfRule>
    <cfRule type="cellIs" dxfId="232" priority="26" stopIfTrue="1" operator="equal">
      <formula>"a"</formula>
    </cfRule>
    <cfRule type="cellIs" dxfId="231" priority="27" stopIfTrue="1" operator="equal">
      <formula>"V"</formula>
    </cfRule>
  </conditionalFormatting>
  <conditionalFormatting sqref="AF24:AI26">
    <cfRule type="cellIs" dxfId="230" priority="16" stopIfTrue="1" operator="equal">
      <formula>"C"</formula>
    </cfRule>
    <cfRule type="cellIs" dxfId="229" priority="17" stopIfTrue="1" operator="equal">
      <formula>"a"</formula>
    </cfRule>
    <cfRule type="cellIs" dxfId="228" priority="18" stopIfTrue="1" operator="equal">
      <formula>"V"</formula>
    </cfRule>
  </conditionalFormatting>
  <conditionalFormatting sqref="AF16:AI18">
    <cfRule type="cellIs" dxfId="227" priority="22" stopIfTrue="1" operator="equal">
      <formula>"C"</formula>
    </cfRule>
    <cfRule type="cellIs" dxfId="226" priority="23" stopIfTrue="1" operator="equal">
      <formula>"a"</formula>
    </cfRule>
    <cfRule type="cellIs" dxfId="225" priority="24" stopIfTrue="1" operator="equal">
      <formula>"V"</formula>
    </cfRule>
  </conditionalFormatting>
  <conditionalFormatting sqref="AF20:AI22">
    <cfRule type="cellIs" dxfId="224" priority="19" stopIfTrue="1" operator="equal">
      <formula>"C"</formula>
    </cfRule>
    <cfRule type="cellIs" dxfId="223" priority="20" stopIfTrue="1" operator="equal">
      <formula>"a"</formula>
    </cfRule>
    <cfRule type="cellIs" dxfId="222" priority="21" stopIfTrue="1" operator="equal">
      <formula>"V"</formula>
    </cfRule>
  </conditionalFormatting>
  <conditionalFormatting sqref="AC7">
    <cfRule type="cellIs" dxfId="221" priority="7" stopIfTrue="1" operator="equal">
      <formula>"C"</formula>
    </cfRule>
    <cfRule type="cellIs" dxfId="220" priority="8" stopIfTrue="1" operator="equal">
      <formula>"a"</formula>
    </cfRule>
    <cfRule type="cellIs" dxfId="219" priority="9" stopIfTrue="1" operator="equal">
      <formula>"V"</formula>
    </cfRule>
  </conditionalFormatting>
  <conditionalFormatting sqref="V8">
    <cfRule type="cellIs" dxfId="218" priority="1" stopIfTrue="1" operator="equal">
      <formula>"C"</formula>
    </cfRule>
    <cfRule type="cellIs" dxfId="217" priority="2" stopIfTrue="1" operator="equal">
      <formula>"a"</formula>
    </cfRule>
    <cfRule type="cellIs" dxfId="216" priority="3" stopIfTrue="1" operator="equal">
      <formula>"V"</formula>
    </cfRule>
  </conditionalFormatting>
  <conditionalFormatting sqref="O8">
    <cfRule type="cellIs" dxfId="215" priority="4" stopIfTrue="1" operator="equal">
      <formula>"C"</formula>
    </cfRule>
    <cfRule type="cellIs" dxfId="214" priority="5" stopIfTrue="1" operator="equal">
      <formula>"a"</formula>
    </cfRule>
    <cfRule type="cellIs" dxfId="213" priority="6" stopIfTrue="1" operator="equal">
      <formula>"V"</formula>
    </cfRule>
  </conditionalFormatting>
  <conditionalFormatting sqref="D5:AN5">
    <cfRule type="cellIs" dxfId="212" priority="564" stopIfTrue="1" operator="equal">
      <formula>$R$1</formula>
    </cfRule>
  </conditionalFormatting>
  <dataValidations count="1">
    <dataValidation type="list" allowBlank="1" showInputMessage="1" showErrorMessage="1" sqref="AM7:AM26 AP27:AP28">
      <formula1>$C$7:$C$26</formula1>
    </dataValidation>
  </dataValidations>
  <printOptions horizontalCentered="1"/>
  <pageMargins left="0.11811023622047245" right="0.11811023622047245" top="0.43307086614173229" bottom="0.27559055118110237" header="0.31496062992125984" footer="0.11811023622047245"/>
  <pageSetup paperSize="9" scale="9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Spinner 1">
              <controlPr defaultSize="0" print="0" autoPict="0">
                <anchor moveWithCells="1" sizeWithCells="1">
                  <from>
                    <xdr:col>26</xdr:col>
                    <xdr:colOff>76200</xdr:colOff>
                    <xdr:row>0</xdr:row>
                    <xdr:rowOff>152400</xdr:rowOff>
                  </from>
                  <to>
                    <xdr:col>28</xdr:col>
                    <xdr:colOff>57150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K31"/>
  <sheetViews>
    <sheetView topLeftCell="B1" workbookViewId="0">
      <selection activeCell="C15" sqref="C15"/>
    </sheetView>
  </sheetViews>
  <sheetFormatPr baseColWidth="10" defaultRowHeight="16.5" x14ac:dyDescent="0.3"/>
  <cols>
    <col min="1" max="1" width="19.28515625" style="153" hidden="1" customWidth="1"/>
    <col min="2" max="2" width="16.140625" style="48" customWidth="1"/>
    <col min="3" max="3" width="16.42578125" style="48" customWidth="1"/>
    <col min="4" max="5" width="8.42578125" style="154" hidden="1" customWidth="1"/>
    <col min="6" max="6" width="4.5703125" style="155" hidden="1" customWidth="1"/>
    <col min="7" max="7" width="5.140625" style="156" hidden="1" customWidth="1"/>
    <col min="8" max="12" width="3.28515625" style="157" hidden="1" customWidth="1"/>
    <col min="13" max="42" width="4.140625" style="157" customWidth="1"/>
    <col min="43" max="43" width="6.28515625" style="157" bestFit="1" customWidth="1"/>
    <col min="44" max="49" width="3.28515625" style="157" hidden="1" customWidth="1"/>
    <col min="50" max="50" width="11.42578125" style="247" customWidth="1"/>
    <col min="51" max="51" width="14.85546875" style="247" bestFit="1" customWidth="1"/>
    <col min="52" max="63" width="11.42578125" style="247"/>
    <col min="64" max="16384" width="11.42578125" style="159"/>
  </cols>
  <sheetData>
    <row r="1" spans="1:63" s="194" customFormat="1" ht="48.75" customHeight="1" x14ac:dyDescent="0.4">
      <c r="A1" s="192"/>
      <c r="B1" s="48"/>
      <c r="C1" s="48"/>
      <c r="D1" s="193"/>
      <c r="E1" s="193"/>
      <c r="F1" s="193"/>
      <c r="G1" s="193"/>
      <c r="H1" s="193"/>
      <c r="I1" s="193"/>
      <c r="J1" s="193"/>
      <c r="K1" s="193"/>
      <c r="L1" s="193"/>
      <c r="M1" s="193"/>
      <c r="O1" s="195"/>
      <c r="P1" s="195"/>
      <c r="R1" s="196"/>
      <c r="S1" s="196"/>
      <c r="T1" s="196"/>
      <c r="U1" s="197"/>
      <c r="V1" s="198"/>
      <c r="W1" s="198"/>
      <c r="Y1" s="327">
        <f>VLOOKUP($AM$1,débmois,2,FALSE)</f>
        <v>42705</v>
      </c>
      <c r="Z1" s="327"/>
      <c r="AA1" s="327"/>
      <c r="AB1" s="327"/>
      <c r="AC1" s="327"/>
      <c r="AD1" s="327"/>
      <c r="AE1" s="327"/>
      <c r="AF1" s="328">
        <f>+Y1</f>
        <v>42705</v>
      </c>
      <c r="AG1" s="328"/>
      <c r="AH1" s="328"/>
      <c r="AI1" s="328"/>
      <c r="AJ1" s="197"/>
      <c r="AK1" s="197"/>
      <c r="AL1" s="199"/>
      <c r="AM1" s="200">
        <v>12</v>
      </c>
      <c r="AS1" s="201"/>
      <c r="AT1" s="199"/>
      <c r="AU1" s="199"/>
      <c r="AV1" s="199"/>
      <c r="AW1" s="199"/>
      <c r="AX1" s="202"/>
      <c r="AY1" s="202"/>
      <c r="AZ1" s="202"/>
      <c r="BA1" s="202"/>
      <c r="BB1" s="203"/>
      <c r="BC1" s="204"/>
      <c r="BD1" s="205"/>
      <c r="BF1" s="205"/>
      <c r="BG1" s="205"/>
      <c r="BH1" s="204"/>
      <c r="BI1" s="204"/>
      <c r="BJ1" s="204"/>
      <c r="BK1" s="204"/>
    </row>
    <row r="2" spans="1:63" s="213" customFormat="1" ht="13.5" customHeight="1" x14ac:dyDescent="0.3">
      <c r="A2" s="206"/>
      <c r="B2" s="53"/>
      <c r="C2" s="58"/>
      <c r="D2" s="208"/>
      <c r="E2" s="208"/>
      <c r="F2" s="209"/>
      <c r="G2" s="210"/>
      <c r="H2" s="207"/>
      <c r="I2" s="207"/>
      <c r="J2" s="207"/>
      <c r="K2" s="207"/>
      <c r="L2" s="207"/>
      <c r="M2" s="207"/>
      <c r="N2" s="207"/>
      <c r="O2" s="211"/>
      <c r="P2" s="207"/>
      <c r="Q2" s="207"/>
      <c r="R2" s="207"/>
      <c r="S2" s="207"/>
      <c r="T2" s="211"/>
      <c r="U2" s="211"/>
      <c r="V2" s="211"/>
      <c r="W2" s="211"/>
      <c r="X2" s="211"/>
      <c r="Y2" s="211"/>
      <c r="Z2" s="211"/>
      <c r="AA2" s="211"/>
      <c r="AB2" s="212"/>
      <c r="AC2" s="212"/>
      <c r="AD2" s="212"/>
      <c r="AF2" s="214"/>
      <c r="AG2" s="212"/>
      <c r="AH2" s="212"/>
      <c r="AI2" s="212"/>
      <c r="AJ2" s="212"/>
      <c r="AK2" s="215"/>
      <c r="AL2" s="215"/>
      <c r="AM2" s="215"/>
      <c r="AN2" s="215"/>
      <c r="AO2" s="215"/>
      <c r="AP2" s="215"/>
      <c r="AQ2" s="215"/>
      <c r="AR2" s="216"/>
      <c r="AT2" s="217"/>
      <c r="AU2" s="217"/>
      <c r="AV2" s="217"/>
      <c r="AW2" s="217"/>
      <c r="AX2" s="218"/>
      <c r="AY2" s="218"/>
      <c r="AZ2" s="218"/>
      <c r="BA2" s="218"/>
      <c r="BB2" s="218"/>
      <c r="BC2" s="218"/>
      <c r="BD2" s="218"/>
      <c r="BE2" s="218"/>
      <c r="BF2" s="218"/>
      <c r="BG2" s="218"/>
      <c r="BH2" s="218"/>
      <c r="BI2" s="218"/>
      <c r="BJ2" s="218"/>
      <c r="BK2" s="218"/>
    </row>
    <row r="3" spans="1:63" s="219" customFormat="1" ht="23.25" x14ac:dyDescent="0.3">
      <c r="B3" s="61"/>
      <c r="C3" s="61"/>
      <c r="D3" s="220"/>
      <c r="E3" s="220"/>
      <c r="F3" s="221"/>
      <c r="G3" s="221"/>
      <c r="H3" s="222"/>
      <c r="I3" s="222"/>
      <c r="J3" s="223"/>
      <c r="K3" s="224"/>
      <c r="L3" s="224"/>
      <c r="M3" s="224"/>
      <c r="N3" s="224"/>
      <c r="O3" s="225"/>
      <c r="P3" s="226"/>
      <c r="Q3" s="226"/>
      <c r="R3" s="227"/>
      <c r="S3" s="227"/>
      <c r="T3" s="227"/>
      <c r="U3" s="224"/>
      <c r="V3" s="224"/>
      <c r="W3" s="224"/>
      <c r="X3" s="224"/>
      <c r="Y3" s="224"/>
      <c r="Z3" s="224"/>
      <c r="AA3" s="224"/>
      <c r="AB3" s="228"/>
      <c r="AC3" s="228"/>
      <c r="AD3" s="228"/>
      <c r="AE3" s="228"/>
      <c r="AF3" s="228"/>
      <c r="AG3" s="228"/>
      <c r="AH3" s="228"/>
      <c r="AI3" s="228"/>
      <c r="AJ3" s="228"/>
      <c r="AK3" s="217"/>
      <c r="AL3" s="217"/>
      <c r="AM3" s="217"/>
      <c r="AN3" s="217"/>
      <c r="AO3" s="217"/>
      <c r="AP3" s="217"/>
      <c r="AQ3" s="229"/>
      <c r="AR3" s="229"/>
      <c r="AS3" s="229"/>
      <c r="AT3" s="217"/>
      <c r="AU3" s="217"/>
      <c r="AV3" s="217"/>
      <c r="AW3" s="217"/>
      <c r="AX3" s="230"/>
      <c r="AY3" s="230"/>
      <c r="AZ3" s="230"/>
      <c r="BA3" s="230"/>
      <c r="BB3" s="230"/>
      <c r="BC3" s="230"/>
      <c r="BD3" s="230"/>
      <c r="BE3" s="230"/>
      <c r="BF3" s="230"/>
      <c r="BG3" s="230"/>
      <c r="BH3" s="230"/>
      <c r="BI3" s="230"/>
      <c r="BJ3" s="230"/>
      <c r="BK3" s="230"/>
    </row>
    <row r="4" spans="1:63" s="233" customFormat="1" ht="32.25" customHeight="1" x14ac:dyDescent="0.2">
      <c r="A4" s="231"/>
      <c r="B4" s="51" t="s">
        <v>24</v>
      </c>
      <c r="C4" s="80"/>
      <c r="D4" s="329" t="s">
        <v>30</v>
      </c>
      <c r="E4" s="329"/>
      <c r="F4" s="330" t="s">
        <v>6</v>
      </c>
      <c r="G4" s="333" t="s">
        <v>26</v>
      </c>
      <c r="H4" s="336">
        <f>+L5</f>
        <v>42704</v>
      </c>
      <c r="I4" s="336"/>
      <c r="J4" s="336"/>
      <c r="K4" s="336"/>
      <c r="L4" s="336"/>
      <c r="M4" s="337">
        <f>+Y1</f>
        <v>42705</v>
      </c>
      <c r="N4" s="337"/>
      <c r="O4" s="337"/>
      <c r="P4" s="337"/>
      <c r="Q4" s="337"/>
      <c r="R4" s="337"/>
      <c r="S4" s="337"/>
      <c r="T4" s="337"/>
      <c r="U4" s="337"/>
      <c r="V4" s="337"/>
      <c r="W4" s="337"/>
      <c r="X4" s="337"/>
      <c r="Y4" s="337"/>
      <c r="Z4" s="337"/>
      <c r="AA4" s="337"/>
      <c r="AB4" s="337"/>
      <c r="AC4" s="337"/>
      <c r="AD4" s="337"/>
      <c r="AE4" s="337"/>
      <c r="AF4" s="337"/>
      <c r="AG4" s="337"/>
      <c r="AH4" s="337"/>
      <c r="AI4" s="337"/>
      <c r="AJ4" s="337"/>
      <c r="AK4" s="337"/>
      <c r="AL4" s="337"/>
      <c r="AM4" s="337"/>
      <c r="AN4" s="337"/>
      <c r="AO4" s="337"/>
      <c r="AP4" s="337"/>
      <c r="AQ4" s="337"/>
      <c r="AR4" s="337"/>
      <c r="AS4" s="338">
        <f>+AS5</f>
        <v>42737</v>
      </c>
      <c r="AT4" s="336"/>
      <c r="AU4" s="336"/>
      <c r="AV4" s="336"/>
      <c r="AW4" s="336"/>
      <c r="AX4" s="232"/>
      <c r="AY4" s="232"/>
      <c r="AZ4" s="232"/>
      <c r="BA4" s="232"/>
      <c r="BB4" s="232"/>
      <c r="BC4" s="232"/>
      <c r="BD4" s="232"/>
      <c r="BE4" s="232"/>
      <c r="BF4" s="232"/>
      <c r="BG4" s="232"/>
      <c r="BH4" s="232"/>
      <c r="BI4" s="232"/>
      <c r="BJ4" s="232"/>
      <c r="BK4" s="232"/>
    </row>
    <row r="5" spans="1:63" s="238" customFormat="1" ht="18" x14ac:dyDescent="0.2">
      <c r="A5" s="234"/>
      <c r="B5" s="51" t="s">
        <v>25</v>
      </c>
      <c r="C5" s="87"/>
      <c r="D5" s="235"/>
      <c r="E5" s="235"/>
      <c r="F5" s="331"/>
      <c r="G5" s="334"/>
      <c r="H5" s="236">
        <f>+I5-1</f>
        <v>42700</v>
      </c>
      <c r="I5" s="236">
        <f>+J5-1</f>
        <v>42701</v>
      </c>
      <c r="J5" s="236">
        <f>+K5-1</f>
        <v>42702</v>
      </c>
      <c r="K5" s="236">
        <f>+L5-1</f>
        <v>42703</v>
      </c>
      <c r="L5" s="236">
        <f>+M5-1</f>
        <v>42704</v>
      </c>
      <c r="M5" s="236">
        <f>+$Y$1</f>
        <v>42705</v>
      </c>
      <c r="N5" s="236">
        <f t="shared" ref="N5:U5" si="0">+M5+1</f>
        <v>42706</v>
      </c>
      <c r="O5" s="236">
        <f t="shared" si="0"/>
        <v>42707</v>
      </c>
      <c r="P5" s="236">
        <f t="shared" si="0"/>
        <v>42708</v>
      </c>
      <c r="Q5" s="236">
        <f t="shared" si="0"/>
        <v>42709</v>
      </c>
      <c r="R5" s="236">
        <f t="shared" si="0"/>
        <v>42710</v>
      </c>
      <c r="S5" s="236">
        <f t="shared" si="0"/>
        <v>42711</v>
      </c>
      <c r="T5" s="236">
        <f t="shared" si="0"/>
        <v>42712</v>
      </c>
      <c r="U5" s="236">
        <f t="shared" si="0"/>
        <v>42713</v>
      </c>
      <c r="V5" s="236">
        <f>+U5+1</f>
        <v>42714</v>
      </c>
      <c r="W5" s="236">
        <f>+V5+1</f>
        <v>42715</v>
      </c>
      <c r="X5" s="236">
        <f t="shared" ref="X5:AW5" si="1">+W5+1</f>
        <v>42716</v>
      </c>
      <c r="Y5" s="236">
        <f t="shared" si="1"/>
        <v>42717</v>
      </c>
      <c r="Z5" s="236">
        <f t="shared" si="1"/>
        <v>42718</v>
      </c>
      <c r="AA5" s="236">
        <f t="shared" si="1"/>
        <v>42719</v>
      </c>
      <c r="AB5" s="236">
        <f t="shared" si="1"/>
        <v>42720</v>
      </c>
      <c r="AC5" s="236">
        <f t="shared" si="1"/>
        <v>42721</v>
      </c>
      <c r="AD5" s="236">
        <f t="shared" si="1"/>
        <v>42722</v>
      </c>
      <c r="AE5" s="236">
        <f t="shared" si="1"/>
        <v>42723</v>
      </c>
      <c r="AF5" s="236">
        <f t="shared" si="1"/>
        <v>42724</v>
      </c>
      <c r="AG5" s="236">
        <f t="shared" si="1"/>
        <v>42725</v>
      </c>
      <c r="AH5" s="236">
        <f t="shared" si="1"/>
        <v>42726</v>
      </c>
      <c r="AI5" s="236">
        <f t="shared" si="1"/>
        <v>42727</v>
      </c>
      <c r="AJ5" s="236">
        <f t="shared" si="1"/>
        <v>42728</v>
      </c>
      <c r="AK5" s="236">
        <f t="shared" si="1"/>
        <v>42729</v>
      </c>
      <c r="AL5" s="236">
        <f t="shared" si="1"/>
        <v>42730</v>
      </c>
      <c r="AM5" s="236">
        <f t="shared" si="1"/>
        <v>42731</v>
      </c>
      <c r="AN5" s="236">
        <f t="shared" si="1"/>
        <v>42732</v>
      </c>
      <c r="AO5" s="236">
        <f t="shared" si="1"/>
        <v>42733</v>
      </c>
      <c r="AP5" s="236">
        <f t="shared" si="1"/>
        <v>42734</v>
      </c>
      <c r="AQ5" s="236">
        <f t="shared" si="1"/>
        <v>42735</v>
      </c>
      <c r="AR5" s="236">
        <f t="shared" si="1"/>
        <v>42736</v>
      </c>
      <c r="AS5" s="236">
        <f t="shared" si="1"/>
        <v>42737</v>
      </c>
      <c r="AT5" s="236">
        <f t="shared" si="1"/>
        <v>42738</v>
      </c>
      <c r="AU5" s="236">
        <f t="shared" si="1"/>
        <v>42739</v>
      </c>
      <c r="AV5" s="236">
        <f t="shared" si="1"/>
        <v>42740</v>
      </c>
      <c r="AW5" s="236">
        <f t="shared" si="1"/>
        <v>42741</v>
      </c>
      <c r="AX5" s="237"/>
      <c r="AY5" s="237"/>
      <c r="AZ5" s="237"/>
      <c r="BA5" s="237"/>
      <c r="BB5" s="237"/>
      <c r="BC5" s="237"/>
      <c r="BD5" s="237"/>
      <c r="BE5" s="237"/>
      <c r="BF5" s="237"/>
      <c r="BG5" s="237"/>
      <c r="BH5" s="237"/>
      <c r="BI5" s="237"/>
      <c r="BJ5" s="237"/>
      <c r="BK5" s="237"/>
    </row>
    <row r="6" spans="1:63" s="238" customFormat="1" ht="24" customHeight="1" x14ac:dyDescent="0.2">
      <c r="A6" s="239" t="s">
        <v>5</v>
      </c>
      <c r="B6" s="191" t="s">
        <v>7</v>
      </c>
      <c r="C6" s="191" t="s">
        <v>35</v>
      </c>
      <c r="D6" s="240" t="s">
        <v>2</v>
      </c>
      <c r="E6" s="240" t="s">
        <v>3</v>
      </c>
      <c r="F6" s="332"/>
      <c r="G6" s="335"/>
      <c r="H6" s="241" t="str">
        <f t="shared" ref="H6:AW6" si="2">VLOOKUP(H5,dates,2,FALSE)</f>
        <v>s</v>
      </c>
      <c r="I6" s="241" t="str">
        <f t="shared" si="2"/>
        <v>d</v>
      </c>
      <c r="J6" s="241" t="str">
        <f t="shared" si="2"/>
        <v>l</v>
      </c>
      <c r="K6" s="241" t="str">
        <f t="shared" si="2"/>
        <v>m</v>
      </c>
      <c r="L6" s="241" t="str">
        <f t="shared" si="2"/>
        <v>m</v>
      </c>
      <c r="M6" s="241" t="str">
        <f t="shared" si="2"/>
        <v>j</v>
      </c>
      <c r="N6" s="241" t="str">
        <f t="shared" si="2"/>
        <v>v</v>
      </c>
      <c r="O6" s="242" t="str">
        <f t="shared" si="2"/>
        <v>s</v>
      </c>
      <c r="P6" s="241" t="str">
        <f t="shared" si="2"/>
        <v>d</v>
      </c>
      <c r="Q6" s="241" t="str">
        <f t="shared" si="2"/>
        <v>l</v>
      </c>
      <c r="R6" s="241" t="str">
        <f t="shared" si="2"/>
        <v>m</v>
      </c>
      <c r="S6" s="241" t="str">
        <f t="shared" si="2"/>
        <v>m</v>
      </c>
      <c r="T6" s="241" t="str">
        <f t="shared" si="2"/>
        <v>j</v>
      </c>
      <c r="U6" s="241" t="str">
        <f t="shared" si="2"/>
        <v>v</v>
      </c>
      <c r="V6" s="241" t="str">
        <f t="shared" si="2"/>
        <v>s</v>
      </c>
      <c r="W6" s="241" t="str">
        <f t="shared" si="2"/>
        <v>d</v>
      </c>
      <c r="X6" s="241" t="str">
        <f t="shared" si="2"/>
        <v>l</v>
      </c>
      <c r="Y6" s="241" t="str">
        <f t="shared" si="2"/>
        <v>m</v>
      </c>
      <c r="Z6" s="241" t="str">
        <f t="shared" si="2"/>
        <v>m</v>
      </c>
      <c r="AA6" s="241" t="str">
        <f t="shared" si="2"/>
        <v>j</v>
      </c>
      <c r="AB6" s="241" t="str">
        <f t="shared" si="2"/>
        <v>v</v>
      </c>
      <c r="AC6" s="241" t="str">
        <f t="shared" si="2"/>
        <v>s</v>
      </c>
      <c r="AD6" s="241" t="str">
        <f t="shared" si="2"/>
        <v>d</v>
      </c>
      <c r="AE6" s="241" t="str">
        <f t="shared" si="2"/>
        <v>l</v>
      </c>
      <c r="AF6" s="241" t="str">
        <f t="shared" si="2"/>
        <v>m</v>
      </c>
      <c r="AG6" s="241" t="str">
        <f t="shared" si="2"/>
        <v>m</v>
      </c>
      <c r="AH6" s="241" t="str">
        <f t="shared" si="2"/>
        <v>j</v>
      </c>
      <c r="AI6" s="241" t="str">
        <f t="shared" si="2"/>
        <v>v</v>
      </c>
      <c r="AJ6" s="241" t="str">
        <f t="shared" si="2"/>
        <v>s</v>
      </c>
      <c r="AK6" s="241" t="str">
        <f t="shared" si="2"/>
        <v>f</v>
      </c>
      <c r="AL6" s="241" t="str">
        <f t="shared" si="2"/>
        <v>l</v>
      </c>
      <c r="AM6" s="241" t="str">
        <f t="shared" si="2"/>
        <v>m</v>
      </c>
      <c r="AN6" s="241" t="str">
        <f t="shared" si="2"/>
        <v>m</v>
      </c>
      <c r="AO6" s="241" t="str">
        <f t="shared" si="2"/>
        <v>j</v>
      </c>
      <c r="AP6" s="241" t="str">
        <f t="shared" si="2"/>
        <v>v</v>
      </c>
      <c r="AQ6" s="241" t="str">
        <f t="shared" si="2"/>
        <v>s</v>
      </c>
      <c r="AR6" s="241" t="str">
        <f t="shared" si="2"/>
        <v>d</v>
      </c>
      <c r="AS6" s="243" t="str">
        <f t="shared" si="2"/>
        <v>l</v>
      </c>
      <c r="AT6" s="243" t="str">
        <f t="shared" si="2"/>
        <v>m</v>
      </c>
      <c r="AU6" s="243" t="str">
        <f t="shared" si="2"/>
        <v>m</v>
      </c>
      <c r="AV6" s="243" t="str">
        <f t="shared" si="2"/>
        <v>j</v>
      </c>
      <c r="AW6" s="243" t="e">
        <f t="shared" si="2"/>
        <v>#N/A</v>
      </c>
      <c r="AX6" s="237"/>
      <c r="AY6" s="237"/>
      <c r="AZ6" s="237"/>
      <c r="BA6" s="237"/>
      <c r="BB6" s="237"/>
      <c r="BC6" s="237"/>
      <c r="BD6" s="237"/>
      <c r="BE6" s="237"/>
      <c r="BF6" s="237"/>
      <c r="BG6" s="237"/>
      <c r="BH6" s="237"/>
      <c r="BI6" s="237"/>
      <c r="BJ6" s="237"/>
      <c r="BK6" s="237"/>
    </row>
    <row r="7" spans="1:63" ht="24.75" customHeight="1" x14ac:dyDescent="0.25">
      <c r="A7" s="244"/>
      <c r="B7" s="129"/>
      <c r="C7" s="129"/>
      <c r="D7" s="107"/>
      <c r="E7" s="107"/>
      <c r="F7" s="108"/>
      <c r="G7" s="109"/>
      <c r="H7" s="110"/>
      <c r="I7" s="110"/>
      <c r="J7" s="110"/>
      <c r="K7" s="110"/>
      <c r="L7" s="110"/>
      <c r="M7" s="110"/>
      <c r="N7" s="110"/>
      <c r="O7" s="308" t="s">
        <v>40</v>
      </c>
      <c r="P7" s="309"/>
      <c r="Q7" s="128"/>
      <c r="R7" s="110"/>
      <c r="S7" s="110"/>
      <c r="T7" s="110"/>
      <c r="U7" s="110"/>
      <c r="V7" s="308" t="s">
        <v>40</v>
      </c>
      <c r="W7" s="309"/>
      <c r="X7" s="128"/>
      <c r="Y7" s="110"/>
      <c r="Z7" s="110"/>
      <c r="AA7" s="110"/>
      <c r="AB7" s="110"/>
      <c r="AC7" s="308" t="s">
        <v>40</v>
      </c>
      <c r="AD7" s="309"/>
      <c r="AE7" s="128"/>
      <c r="AF7" s="110"/>
      <c r="AG7" s="110"/>
      <c r="AH7" s="110"/>
      <c r="AI7" s="110"/>
      <c r="AJ7" s="308" t="s">
        <v>40</v>
      </c>
      <c r="AK7" s="309"/>
      <c r="AL7" s="128"/>
      <c r="AM7" s="110"/>
      <c r="AN7" s="110"/>
      <c r="AO7" s="110"/>
      <c r="AP7" s="110"/>
      <c r="AQ7" s="190" t="s">
        <v>40</v>
      </c>
      <c r="AR7" s="174"/>
      <c r="AS7" s="158"/>
      <c r="AT7" s="245"/>
      <c r="AU7" s="246"/>
      <c r="AV7" s="247"/>
      <c r="AW7" s="247"/>
    </row>
    <row r="8" spans="1:63" ht="15.75" x14ac:dyDescent="0.25">
      <c r="A8" s="244"/>
      <c r="B8" s="271" t="s">
        <v>34</v>
      </c>
      <c r="C8" s="89" t="s">
        <v>31</v>
      </c>
      <c r="D8" s="90"/>
      <c r="E8" s="90"/>
      <c r="F8" s="91"/>
      <c r="G8" s="92"/>
      <c r="H8" s="93"/>
      <c r="I8" s="93"/>
      <c r="J8" s="93"/>
      <c r="K8" s="93"/>
      <c r="L8" s="93"/>
      <c r="M8" s="93"/>
      <c r="N8" s="93"/>
      <c r="O8" s="276">
        <f>SUM(M8:N8)</f>
        <v>0</v>
      </c>
      <c r="P8" s="277"/>
      <c r="Q8" s="146"/>
      <c r="R8" s="93"/>
      <c r="S8" s="93"/>
      <c r="T8" s="93"/>
      <c r="U8" s="93"/>
      <c r="V8" s="276">
        <f>SUM(Q8:U8)</f>
        <v>0</v>
      </c>
      <c r="W8" s="277"/>
      <c r="X8" s="132"/>
      <c r="Y8" s="93"/>
      <c r="Z8" s="93"/>
      <c r="AA8" s="93"/>
      <c r="AB8" s="93"/>
      <c r="AC8" s="276">
        <f>SUM(X8:AB8)</f>
        <v>0</v>
      </c>
      <c r="AD8" s="277"/>
      <c r="AE8" s="132"/>
      <c r="AF8" s="93"/>
      <c r="AG8" s="93"/>
      <c r="AH8" s="93"/>
      <c r="AI8" s="143"/>
      <c r="AJ8" s="289">
        <f>SUM(AE8:AI8,AL8:AN8)</f>
        <v>0</v>
      </c>
      <c r="AK8" s="290"/>
      <c r="AL8" s="113"/>
      <c r="AM8" s="93"/>
      <c r="AN8" s="93"/>
      <c r="AO8" s="93"/>
      <c r="AP8" s="143"/>
      <c r="AQ8" s="258">
        <f>SUM(AL8:AP8,AS8:AU8)</f>
        <v>0</v>
      </c>
      <c r="AR8" s="187"/>
      <c r="AS8" s="158"/>
      <c r="AT8" s="245"/>
      <c r="AU8" s="246"/>
      <c r="AV8" s="247"/>
      <c r="AW8" s="247"/>
    </row>
    <row r="9" spans="1:63" ht="15.75" x14ac:dyDescent="0.25">
      <c r="A9" s="244"/>
      <c r="B9" s="272"/>
      <c r="C9" s="94" t="s">
        <v>32</v>
      </c>
      <c r="D9" s="95"/>
      <c r="E9" s="95"/>
      <c r="F9" s="96"/>
      <c r="G9" s="97"/>
      <c r="H9" s="98"/>
      <c r="I9" s="98"/>
      <c r="J9" s="98"/>
      <c r="K9" s="98"/>
      <c r="L9" s="98"/>
      <c r="M9" s="98"/>
      <c r="N9" s="98"/>
      <c r="O9" s="304">
        <f>SUM(M9:N9)</f>
        <v>0</v>
      </c>
      <c r="P9" s="305"/>
      <c r="Q9" s="147"/>
      <c r="R9" s="98"/>
      <c r="S9" s="98"/>
      <c r="T9" s="98"/>
      <c r="U9" s="98"/>
      <c r="V9" s="304">
        <f>SUM(Q9:U9)</f>
        <v>0</v>
      </c>
      <c r="W9" s="305"/>
      <c r="X9" s="135"/>
      <c r="Y9" s="98"/>
      <c r="Z9" s="98"/>
      <c r="AA9" s="98"/>
      <c r="AB9" s="98"/>
      <c r="AC9" s="304">
        <f>SUM(X9:AB9)</f>
        <v>0</v>
      </c>
      <c r="AD9" s="305"/>
      <c r="AE9" s="135"/>
      <c r="AF9" s="98"/>
      <c r="AG9" s="98"/>
      <c r="AH9" s="98"/>
      <c r="AI9" s="144"/>
      <c r="AJ9" s="304">
        <f>SUM(AE9:AI9,AL9:AN9)</f>
        <v>0</v>
      </c>
      <c r="AK9" s="305"/>
      <c r="AL9" s="114"/>
      <c r="AM9" s="98"/>
      <c r="AN9" s="98"/>
      <c r="AO9" s="98"/>
      <c r="AP9" s="144"/>
      <c r="AQ9" s="259">
        <f>SUM(AL9:AP9,AS9:AU9)</f>
        <v>0</v>
      </c>
      <c r="AR9" s="188"/>
      <c r="AS9" s="158"/>
      <c r="AT9" s="245"/>
      <c r="AU9" s="246"/>
      <c r="AV9" s="247"/>
      <c r="AW9" s="247"/>
    </row>
    <row r="10" spans="1:63" ht="15.75" x14ac:dyDescent="0.25">
      <c r="A10" s="244"/>
      <c r="B10" s="273"/>
      <c r="C10" s="99" t="s">
        <v>33</v>
      </c>
      <c r="D10" s="100"/>
      <c r="E10" s="100"/>
      <c r="F10" s="101"/>
      <c r="G10" s="102"/>
      <c r="H10" s="103"/>
      <c r="I10" s="103"/>
      <c r="J10" s="103"/>
      <c r="K10" s="103"/>
      <c r="L10" s="103"/>
      <c r="M10" s="103"/>
      <c r="N10" s="103"/>
      <c r="O10" s="300">
        <f>SUM(M10:N10)</f>
        <v>0</v>
      </c>
      <c r="P10" s="301"/>
      <c r="Q10" s="148"/>
      <c r="R10" s="103"/>
      <c r="S10" s="103"/>
      <c r="T10" s="103"/>
      <c r="U10" s="103"/>
      <c r="V10" s="300">
        <f>SUM(Q10:U10)</f>
        <v>0</v>
      </c>
      <c r="W10" s="301"/>
      <c r="X10" s="138"/>
      <c r="Y10" s="103"/>
      <c r="Z10" s="103"/>
      <c r="AA10" s="103"/>
      <c r="AB10" s="103"/>
      <c r="AC10" s="300">
        <f>SUM(X10:AB10)</f>
        <v>0</v>
      </c>
      <c r="AD10" s="301"/>
      <c r="AE10" s="138"/>
      <c r="AF10" s="103"/>
      <c r="AG10" s="103"/>
      <c r="AH10" s="103"/>
      <c r="AI10" s="145"/>
      <c r="AJ10" s="300">
        <f>SUM(AE10:AI10,AL10:AN10)</f>
        <v>0</v>
      </c>
      <c r="AK10" s="301"/>
      <c r="AL10" s="115"/>
      <c r="AM10" s="103"/>
      <c r="AN10" s="103"/>
      <c r="AO10" s="103"/>
      <c r="AP10" s="145"/>
      <c r="AQ10" s="260">
        <f>SUM(AL10:AP10,AS10:AU10)</f>
        <v>0</v>
      </c>
      <c r="AR10" s="189"/>
      <c r="AS10" s="158"/>
      <c r="AT10" s="245"/>
      <c r="AU10" s="246"/>
      <c r="AV10" s="247"/>
      <c r="AW10" s="247"/>
    </row>
    <row r="11" spans="1:63" s="250" customFormat="1" ht="6" customHeight="1" x14ac:dyDescent="0.25">
      <c r="A11" s="248"/>
      <c r="B11" s="106"/>
      <c r="C11" s="106"/>
      <c r="D11" s="107"/>
      <c r="E11" s="107"/>
      <c r="F11" s="108"/>
      <c r="G11" s="109"/>
      <c r="H11" s="110"/>
      <c r="I11" s="110"/>
      <c r="J11" s="110"/>
      <c r="K11" s="110"/>
      <c r="L11" s="110"/>
      <c r="M11" s="110"/>
      <c r="N11" s="110"/>
      <c r="O11" s="257"/>
      <c r="P11" s="111"/>
      <c r="Q11" s="111"/>
      <c r="R11" s="110"/>
      <c r="S11" s="110"/>
      <c r="T11" s="110"/>
      <c r="U11" s="110"/>
      <c r="V11" s="257"/>
      <c r="W11" s="111"/>
      <c r="X11" s="111"/>
      <c r="Y11" s="110"/>
      <c r="Z11" s="110"/>
      <c r="AA11" s="110"/>
      <c r="AB11" s="110"/>
      <c r="AC11" s="257"/>
      <c r="AD11" s="111"/>
      <c r="AE11" s="111"/>
      <c r="AF11" s="110"/>
      <c r="AG11" s="110"/>
      <c r="AH11" s="110"/>
      <c r="AI11" s="110"/>
      <c r="AJ11" s="257"/>
      <c r="AK11" s="111"/>
      <c r="AL11" s="111"/>
      <c r="AM11" s="110"/>
      <c r="AN11" s="110"/>
      <c r="AO11" s="110"/>
      <c r="AP11" s="110"/>
      <c r="AQ11" s="111"/>
      <c r="AR11" s="110"/>
      <c r="AS11" s="246"/>
      <c r="AT11" s="245"/>
      <c r="AU11" s="246"/>
      <c r="AV11" s="249"/>
      <c r="AW11" s="249"/>
      <c r="AX11" s="249"/>
      <c r="AY11" s="249"/>
      <c r="AZ11" s="249"/>
      <c r="BA11" s="249"/>
      <c r="BB11" s="249"/>
      <c r="BC11" s="249"/>
      <c r="BD11" s="249"/>
      <c r="BE11" s="249"/>
      <c r="BF11" s="249"/>
      <c r="BG11" s="249"/>
      <c r="BH11" s="249"/>
      <c r="BI11" s="249"/>
      <c r="BJ11" s="249"/>
      <c r="BK11" s="249"/>
    </row>
    <row r="12" spans="1:63" ht="15.75" x14ac:dyDescent="0.25">
      <c r="A12" s="244"/>
      <c r="B12" s="271" t="s">
        <v>36</v>
      </c>
      <c r="C12" s="89" t="s">
        <v>31</v>
      </c>
      <c r="D12" s="90"/>
      <c r="E12" s="90"/>
      <c r="F12" s="91"/>
      <c r="G12" s="92"/>
      <c r="H12" s="93"/>
      <c r="I12" s="93"/>
      <c r="J12" s="93"/>
      <c r="K12" s="93"/>
      <c r="L12" s="93"/>
      <c r="M12" s="93"/>
      <c r="N12" s="93"/>
      <c r="O12" s="276">
        <f>SUM(M12:N12)</f>
        <v>0</v>
      </c>
      <c r="P12" s="277"/>
      <c r="Q12" s="131"/>
      <c r="R12" s="93"/>
      <c r="S12" s="93"/>
      <c r="T12" s="93"/>
      <c r="U12" s="93"/>
      <c r="V12" s="276">
        <f>SUM(Q12:U12)</f>
        <v>0</v>
      </c>
      <c r="W12" s="277"/>
      <c r="X12" s="132"/>
      <c r="Y12" s="93"/>
      <c r="Z12" s="93"/>
      <c r="AA12" s="93"/>
      <c r="AB12" s="93"/>
      <c r="AC12" s="276">
        <f>SUM(X12:AB12)</f>
        <v>0</v>
      </c>
      <c r="AD12" s="277"/>
      <c r="AE12" s="132"/>
      <c r="AF12" s="93"/>
      <c r="AG12" s="93"/>
      <c r="AH12" s="93"/>
      <c r="AI12" s="93"/>
      <c r="AJ12" s="289">
        <f>SUM(AE12:AI12,AL12:AN12)</f>
        <v>0</v>
      </c>
      <c r="AK12" s="290"/>
      <c r="AL12" s="113"/>
      <c r="AM12" s="93"/>
      <c r="AN12" s="93"/>
      <c r="AO12" s="93"/>
      <c r="AP12" s="93"/>
      <c r="AQ12" s="258">
        <f>SUM(AL12:AP12,AS12:AU12)</f>
        <v>0</v>
      </c>
      <c r="AR12" s="187"/>
      <c r="AS12" s="158"/>
      <c r="AT12" s="245"/>
      <c r="AU12" s="246"/>
      <c r="AV12" s="247"/>
      <c r="AW12" s="247"/>
    </row>
    <row r="13" spans="1:63" ht="15.75" x14ac:dyDescent="0.25">
      <c r="A13" s="244"/>
      <c r="B13" s="272"/>
      <c r="C13" s="94" t="s">
        <v>32</v>
      </c>
      <c r="D13" s="95"/>
      <c r="E13" s="95"/>
      <c r="F13" s="96"/>
      <c r="G13" s="97"/>
      <c r="H13" s="98"/>
      <c r="I13" s="98"/>
      <c r="J13" s="98"/>
      <c r="K13" s="98"/>
      <c r="L13" s="98"/>
      <c r="M13" s="98"/>
      <c r="N13" s="98"/>
      <c r="O13" s="304">
        <f>SUM(M13:N13)</f>
        <v>0</v>
      </c>
      <c r="P13" s="305"/>
      <c r="Q13" s="134"/>
      <c r="R13" s="98"/>
      <c r="S13" s="98"/>
      <c r="T13" s="98"/>
      <c r="U13" s="98"/>
      <c r="V13" s="304">
        <f>SUM(Q13:U13)</f>
        <v>0</v>
      </c>
      <c r="W13" s="305"/>
      <c r="X13" s="135"/>
      <c r="Y13" s="98"/>
      <c r="Z13" s="98"/>
      <c r="AA13" s="98"/>
      <c r="AB13" s="98"/>
      <c r="AC13" s="304">
        <f>SUM(X13:AB13)</f>
        <v>0</v>
      </c>
      <c r="AD13" s="305"/>
      <c r="AE13" s="135"/>
      <c r="AF13" s="98"/>
      <c r="AG13" s="98"/>
      <c r="AH13" s="98"/>
      <c r="AI13" s="98"/>
      <c r="AJ13" s="304">
        <f>SUM(AE13:AI13,AL13:AN13)</f>
        <v>0</v>
      </c>
      <c r="AK13" s="305"/>
      <c r="AL13" s="114"/>
      <c r="AM13" s="98"/>
      <c r="AN13" s="98"/>
      <c r="AO13" s="98"/>
      <c r="AP13" s="98"/>
      <c r="AQ13" s="259">
        <f>SUM(AL13:AP13,AS13:AU13)</f>
        <v>0</v>
      </c>
      <c r="AR13" s="188"/>
      <c r="AS13" s="158"/>
      <c r="AT13" s="245"/>
      <c r="AU13" s="246"/>
      <c r="AV13" s="247"/>
      <c r="AW13" s="247"/>
    </row>
    <row r="14" spans="1:63" ht="15.75" x14ac:dyDescent="0.25">
      <c r="A14" s="244"/>
      <c r="B14" s="273"/>
      <c r="C14" s="99" t="s">
        <v>33</v>
      </c>
      <c r="D14" s="100"/>
      <c r="E14" s="100"/>
      <c r="F14" s="101"/>
      <c r="G14" s="102"/>
      <c r="H14" s="103"/>
      <c r="I14" s="103"/>
      <c r="J14" s="103"/>
      <c r="K14" s="103"/>
      <c r="L14" s="103"/>
      <c r="M14" s="103"/>
      <c r="N14" s="103"/>
      <c r="O14" s="300">
        <f>SUM(M14:N14)</f>
        <v>0</v>
      </c>
      <c r="P14" s="301"/>
      <c r="Q14" s="137"/>
      <c r="R14" s="103"/>
      <c r="S14" s="103"/>
      <c r="T14" s="103"/>
      <c r="U14" s="103"/>
      <c r="V14" s="300">
        <f>SUM(Q14:U14)</f>
        <v>0</v>
      </c>
      <c r="W14" s="301"/>
      <c r="X14" s="138"/>
      <c r="Y14" s="103"/>
      <c r="Z14" s="103"/>
      <c r="AA14" s="103"/>
      <c r="AB14" s="103"/>
      <c r="AC14" s="300">
        <f>SUM(X14:AB14)</f>
        <v>0</v>
      </c>
      <c r="AD14" s="301"/>
      <c r="AE14" s="138"/>
      <c r="AF14" s="103"/>
      <c r="AG14" s="103"/>
      <c r="AH14" s="103"/>
      <c r="AI14" s="103"/>
      <c r="AJ14" s="306">
        <f>SUM(AJ12:AK13,AE14:AI14,AL14:AN14)</f>
        <v>0</v>
      </c>
      <c r="AK14" s="307"/>
      <c r="AL14" s="115"/>
      <c r="AM14" s="103"/>
      <c r="AN14" s="103"/>
      <c r="AO14" s="103"/>
      <c r="AP14" s="103"/>
      <c r="AQ14" s="260">
        <f>SUM(AL14:AP14,AS14:AU14)</f>
        <v>0</v>
      </c>
      <c r="AR14" s="189"/>
      <c r="AS14" s="158"/>
      <c r="AT14" s="245"/>
      <c r="AU14" s="246"/>
      <c r="AV14" s="247"/>
      <c r="AW14" s="247"/>
    </row>
    <row r="15" spans="1:63" s="250" customFormat="1" ht="6" customHeight="1" x14ac:dyDescent="0.25">
      <c r="A15" s="248"/>
      <c r="B15" s="106"/>
      <c r="C15" s="106"/>
      <c r="D15" s="107"/>
      <c r="E15" s="107"/>
      <c r="F15" s="108"/>
      <c r="G15" s="109"/>
      <c r="H15" s="110"/>
      <c r="I15" s="110"/>
      <c r="J15" s="110"/>
      <c r="K15" s="110"/>
      <c r="L15" s="110"/>
      <c r="M15" s="110"/>
      <c r="N15" s="110"/>
      <c r="O15" s="257"/>
      <c r="P15" s="111"/>
      <c r="Q15" s="111"/>
      <c r="R15" s="110"/>
      <c r="S15" s="110"/>
      <c r="T15" s="110"/>
      <c r="U15" s="110"/>
      <c r="V15" s="257"/>
      <c r="W15" s="111"/>
      <c r="X15" s="111"/>
      <c r="Y15" s="110"/>
      <c r="Z15" s="110"/>
      <c r="AA15" s="110"/>
      <c r="AB15" s="110"/>
      <c r="AC15" s="257"/>
      <c r="AD15" s="111"/>
      <c r="AE15" s="111"/>
      <c r="AF15" s="110"/>
      <c r="AG15" s="110"/>
      <c r="AH15" s="110"/>
      <c r="AI15" s="110"/>
      <c r="AJ15" s="257"/>
      <c r="AK15" s="111"/>
      <c r="AL15" s="111"/>
      <c r="AM15" s="110"/>
      <c r="AN15" s="110"/>
      <c r="AO15" s="110"/>
      <c r="AP15" s="110"/>
      <c r="AQ15" s="111"/>
      <c r="AR15" s="110"/>
      <c r="AS15" s="246"/>
      <c r="AT15" s="245"/>
      <c r="AU15" s="246"/>
      <c r="AV15" s="249"/>
      <c r="AW15" s="249"/>
      <c r="AX15" s="249"/>
      <c r="AY15" s="249"/>
      <c r="AZ15" s="249"/>
      <c r="BA15" s="249"/>
      <c r="BB15" s="249"/>
      <c r="BC15" s="249"/>
      <c r="BD15" s="249"/>
      <c r="BE15" s="249"/>
      <c r="BF15" s="249"/>
      <c r="BG15" s="249"/>
      <c r="BH15" s="249"/>
      <c r="BI15" s="249"/>
      <c r="BJ15" s="249"/>
      <c r="BK15" s="249"/>
    </row>
    <row r="16" spans="1:63" ht="15.75" x14ac:dyDescent="0.25">
      <c r="A16" s="244"/>
      <c r="B16" s="271" t="s">
        <v>37</v>
      </c>
      <c r="C16" s="89" t="s">
        <v>31</v>
      </c>
      <c r="D16" s="90"/>
      <c r="E16" s="90"/>
      <c r="F16" s="91"/>
      <c r="G16" s="92"/>
      <c r="H16" s="93"/>
      <c r="I16" s="93"/>
      <c r="J16" s="93"/>
      <c r="K16" s="93"/>
      <c r="L16" s="93"/>
      <c r="M16" s="93"/>
      <c r="N16" s="93"/>
      <c r="O16" s="276">
        <f>SUM(M16:N16)</f>
        <v>0</v>
      </c>
      <c r="P16" s="277"/>
      <c r="Q16" s="131"/>
      <c r="R16" s="93"/>
      <c r="S16" s="93"/>
      <c r="T16" s="93"/>
      <c r="U16" s="93"/>
      <c r="V16" s="276">
        <f>SUM(Q16:U16)</f>
        <v>0</v>
      </c>
      <c r="W16" s="277"/>
      <c r="X16" s="132"/>
      <c r="Y16" s="93"/>
      <c r="Z16" s="93"/>
      <c r="AA16" s="93"/>
      <c r="AB16" s="93"/>
      <c r="AC16" s="276">
        <f>SUM(X16:AB16)</f>
        <v>0</v>
      </c>
      <c r="AD16" s="277"/>
      <c r="AE16" s="132"/>
      <c r="AF16" s="93"/>
      <c r="AG16" s="93"/>
      <c r="AH16" s="93"/>
      <c r="AI16" s="93"/>
      <c r="AJ16" s="289">
        <f>SUM(AE16:AI16,AL16:AN16)</f>
        <v>0</v>
      </c>
      <c r="AK16" s="290"/>
      <c r="AL16" s="113"/>
      <c r="AM16" s="93"/>
      <c r="AN16" s="93"/>
      <c r="AO16" s="93"/>
      <c r="AP16" s="93"/>
      <c r="AQ16" s="258">
        <f>SUM(AL16:AP16,AS16:AU16)</f>
        <v>0</v>
      </c>
      <c r="AR16" s="187"/>
      <c r="AS16" s="158"/>
      <c r="AT16" s="245"/>
      <c r="AU16" s="246"/>
      <c r="AV16" s="247"/>
      <c r="AW16" s="247"/>
    </row>
    <row r="17" spans="1:63" ht="15.75" x14ac:dyDescent="0.25">
      <c r="A17" s="244"/>
      <c r="B17" s="272"/>
      <c r="C17" s="94" t="s">
        <v>32</v>
      </c>
      <c r="D17" s="95"/>
      <c r="E17" s="95"/>
      <c r="F17" s="96"/>
      <c r="G17" s="97"/>
      <c r="H17" s="98"/>
      <c r="I17" s="98"/>
      <c r="J17" s="98"/>
      <c r="K17" s="98"/>
      <c r="L17" s="98"/>
      <c r="M17" s="98"/>
      <c r="N17" s="98"/>
      <c r="O17" s="304">
        <f>SUM(M17:N17)</f>
        <v>0</v>
      </c>
      <c r="P17" s="305"/>
      <c r="Q17" s="134"/>
      <c r="R17" s="98"/>
      <c r="S17" s="98"/>
      <c r="T17" s="98"/>
      <c r="U17" s="98"/>
      <c r="V17" s="304">
        <f>SUM(Q17:U17)</f>
        <v>0</v>
      </c>
      <c r="W17" s="305"/>
      <c r="X17" s="135"/>
      <c r="Y17" s="98"/>
      <c r="Z17" s="98"/>
      <c r="AA17" s="98"/>
      <c r="AB17" s="98"/>
      <c r="AC17" s="304">
        <f>SUM(X17:AB17)</f>
        <v>0</v>
      </c>
      <c r="AD17" s="305"/>
      <c r="AE17" s="135"/>
      <c r="AF17" s="98"/>
      <c r="AG17" s="98"/>
      <c r="AH17" s="98"/>
      <c r="AI17" s="98"/>
      <c r="AJ17" s="304">
        <f>SUM(AE17:AI17,AL17:AN17)</f>
        <v>0</v>
      </c>
      <c r="AK17" s="305"/>
      <c r="AL17" s="114"/>
      <c r="AM17" s="98"/>
      <c r="AN17" s="98"/>
      <c r="AO17" s="98"/>
      <c r="AP17" s="98"/>
      <c r="AQ17" s="259">
        <f>SUM(AL17:AP17,AS17:AU17)</f>
        <v>0</v>
      </c>
      <c r="AR17" s="188"/>
      <c r="AS17" s="158"/>
      <c r="AT17" s="245"/>
      <c r="AU17" s="246"/>
      <c r="AV17" s="247"/>
      <c r="AW17" s="247"/>
    </row>
    <row r="18" spans="1:63" ht="15.75" x14ac:dyDescent="0.25">
      <c r="A18" s="244"/>
      <c r="B18" s="273"/>
      <c r="C18" s="99" t="s">
        <v>33</v>
      </c>
      <c r="D18" s="100"/>
      <c r="E18" s="100"/>
      <c r="F18" s="101"/>
      <c r="G18" s="102"/>
      <c r="H18" s="103"/>
      <c r="I18" s="103"/>
      <c r="J18" s="103"/>
      <c r="K18" s="103"/>
      <c r="L18" s="103"/>
      <c r="M18" s="103"/>
      <c r="N18" s="103"/>
      <c r="O18" s="300">
        <f>SUM(M18:N18)</f>
        <v>0</v>
      </c>
      <c r="P18" s="301"/>
      <c r="Q18" s="137"/>
      <c r="R18" s="103"/>
      <c r="S18" s="103"/>
      <c r="T18" s="103"/>
      <c r="U18" s="103"/>
      <c r="V18" s="300">
        <f>SUM(Q18:U18)</f>
        <v>0</v>
      </c>
      <c r="W18" s="301"/>
      <c r="X18" s="138"/>
      <c r="Y18" s="103"/>
      <c r="Z18" s="103"/>
      <c r="AA18" s="103"/>
      <c r="AB18" s="103"/>
      <c r="AC18" s="300">
        <f>SUM(X18:AB18)</f>
        <v>0</v>
      </c>
      <c r="AD18" s="301"/>
      <c r="AE18" s="138"/>
      <c r="AF18" s="103"/>
      <c r="AG18" s="103"/>
      <c r="AH18" s="103"/>
      <c r="AI18" s="103"/>
      <c r="AJ18" s="306">
        <f>SUM(AE18:AI18,AL18:AN18)</f>
        <v>0</v>
      </c>
      <c r="AK18" s="307"/>
      <c r="AL18" s="115"/>
      <c r="AM18" s="103"/>
      <c r="AN18" s="103"/>
      <c r="AO18" s="103"/>
      <c r="AP18" s="103"/>
      <c r="AQ18" s="260">
        <f>SUM(AL18:AP18,AS18:AU18)</f>
        <v>0</v>
      </c>
      <c r="AR18" s="189"/>
      <c r="AS18" s="158"/>
      <c r="AT18" s="245"/>
      <c r="AU18" s="246"/>
      <c r="AV18" s="247"/>
      <c r="AW18" s="247"/>
    </row>
    <row r="19" spans="1:63" s="250" customFormat="1" ht="6" customHeight="1" x14ac:dyDescent="0.25">
      <c r="A19" s="248"/>
      <c r="B19" s="106"/>
      <c r="C19" s="106"/>
      <c r="D19" s="107"/>
      <c r="E19" s="107"/>
      <c r="F19" s="108"/>
      <c r="G19" s="109"/>
      <c r="H19" s="110"/>
      <c r="I19" s="110"/>
      <c r="J19" s="110"/>
      <c r="K19" s="110"/>
      <c r="L19" s="110"/>
      <c r="M19" s="110"/>
      <c r="N19" s="110"/>
      <c r="O19" s="257"/>
      <c r="P19" s="111"/>
      <c r="Q19" s="111"/>
      <c r="R19" s="110"/>
      <c r="S19" s="110"/>
      <c r="T19" s="110"/>
      <c r="U19" s="110"/>
      <c r="V19" s="257"/>
      <c r="W19" s="111"/>
      <c r="X19" s="111"/>
      <c r="Y19" s="110"/>
      <c r="Z19" s="110"/>
      <c r="AA19" s="110"/>
      <c r="AB19" s="110"/>
      <c r="AC19" s="257"/>
      <c r="AD19" s="111"/>
      <c r="AE19" s="111"/>
      <c r="AF19" s="110"/>
      <c r="AG19" s="110"/>
      <c r="AH19" s="110"/>
      <c r="AI19" s="110"/>
      <c r="AJ19" s="257"/>
      <c r="AK19" s="111"/>
      <c r="AL19" s="111"/>
      <c r="AM19" s="110"/>
      <c r="AN19" s="110"/>
      <c r="AO19" s="110"/>
      <c r="AP19" s="110"/>
      <c r="AQ19" s="111"/>
      <c r="AR19" s="110"/>
      <c r="AS19" s="246"/>
      <c r="AT19" s="245"/>
      <c r="AU19" s="246"/>
      <c r="AV19" s="249"/>
      <c r="AW19" s="249"/>
      <c r="AX19" s="249"/>
      <c r="AY19" s="249"/>
      <c r="AZ19" s="249"/>
      <c r="BA19" s="249"/>
      <c r="BB19" s="249"/>
      <c r="BC19" s="249"/>
      <c r="BD19" s="249"/>
      <c r="BE19" s="249"/>
      <c r="BF19" s="249"/>
      <c r="BG19" s="249"/>
      <c r="BH19" s="249"/>
      <c r="BI19" s="249"/>
      <c r="BJ19" s="249"/>
      <c r="BK19" s="249"/>
    </row>
    <row r="20" spans="1:63" ht="15.75" x14ac:dyDescent="0.25">
      <c r="A20" s="244"/>
      <c r="B20" s="271" t="s">
        <v>38</v>
      </c>
      <c r="C20" s="89" t="s">
        <v>31</v>
      </c>
      <c r="D20" s="90"/>
      <c r="E20" s="90"/>
      <c r="F20" s="91"/>
      <c r="G20" s="92"/>
      <c r="H20" s="93"/>
      <c r="I20" s="93"/>
      <c r="J20" s="93"/>
      <c r="K20" s="93"/>
      <c r="L20" s="93"/>
      <c r="M20" s="93"/>
      <c r="N20" s="93"/>
      <c r="O20" s="276">
        <f>SUM(M20:N20)</f>
        <v>0</v>
      </c>
      <c r="P20" s="277"/>
      <c r="Q20" s="131"/>
      <c r="R20" s="93"/>
      <c r="S20" s="93"/>
      <c r="T20" s="93"/>
      <c r="U20" s="93"/>
      <c r="V20" s="276">
        <f>SUM(Q20:U20)</f>
        <v>0</v>
      </c>
      <c r="W20" s="277"/>
      <c r="X20" s="132"/>
      <c r="Y20" s="93"/>
      <c r="Z20" s="93"/>
      <c r="AA20" s="93"/>
      <c r="AB20" s="93"/>
      <c r="AC20" s="276">
        <f>SUM(X20:AB20)</f>
        <v>0</v>
      </c>
      <c r="AD20" s="277"/>
      <c r="AE20" s="132"/>
      <c r="AF20" s="93"/>
      <c r="AG20" s="93"/>
      <c r="AH20" s="93"/>
      <c r="AI20" s="93"/>
      <c r="AJ20" s="289">
        <f>SUM(AE20:AI20,AL20:AN20)</f>
        <v>0</v>
      </c>
      <c r="AK20" s="290"/>
      <c r="AL20" s="113"/>
      <c r="AM20" s="93"/>
      <c r="AN20" s="93"/>
      <c r="AO20" s="93"/>
      <c r="AP20" s="93"/>
      <c r="AQ20" s="258">
        <f>SUM(AL20:AP20,AS20:AU20)</f>
        <v>0</v>
      </c>
      <c r="AR20" s="187"/>
      <c r="AS20" s="158"/>
      <c r="AT20" s="245"/>
      <c r="AU20" s="246"/>
      <c r="AV20" s="247"/>
      <c r="AW20" s="247"/>
    </row>
    <row r="21" spans="1:63" ht="15.75" x14ac:dyDescent="0.25">
      <c r="A21" s="244"/>
      <c r="B21" s="272"/>
      <c r="C21" s="94" t="s">
        <v>32</v>
      </c>
      <c r="D21" s="95"/>
      <c r="E21" s="95"/>
      <c r="F21" s="96"/>
      <c r="G21" s="97"/>
      <c r="H21" s="98"/>
      <c r="I21" s="98"/>
      <c r="J21" s="98"/>
      <c r="K21" s="98"/>
      <c r="L21" s="98"/>
      <c r="M21" s="98"/>
      <c r="N21" s="98"/>
      <c r="O21" s="304">
        <f>SUM(M21:N21)</f>
        <v>0</v>
      </c>
      <c r="P21" s="305"/>
      <c r="Q21" s="134"/>
      <c r="R21" s="98"/>
      <c r="S21" s="98"/>
      <c r="T21" s="98"/>
      <c r="U21" s="98"/>
      <c r="V21" s="304">
        <f>SUM(Q21:U21)</f>
        <v>0</v>
      </c>
      <c r="W21" s="305"/>
      <c r="X21" s="135"/>
      <c r="Y21" s="98"/>
      <c r="Z21" s="98"/>
      <c r="AA21" s="98"/>
      <c r="AB21" s="98"/>
      <c r="AC21" s="304">
        <f>SUM(X21:AB21)</f>
        <v>0</v>
      </c>
      <c r="AD21" s="305"/>
      <c r="AE21" s="135"/>
      <c r="AF21" s="98"/>
      <c r="AG21" s="98"/>
      <c r="AH21" s="98"/>
      <c r="AI21" s="98"/>
      <c r="AJ21" s="304">
        <f t="shared" ref="AJ21" si="3">SUM(AE21:AI21,AL21:AN21)</f>
        <v>0</v>
      </c>
      <c r="AK21" s="305"/>
      <c r="AL21" s="114"/>
      <c r="AM21" s="98"/>
      <c r="AN21" s="98"/>
      <c r="AO21" s="98"/>
      <c r="AP21" s="98"/>
      <c r="AQ21" s="259">
        <f>SUM(AL21:AP21,AS21:AU21)</f>
        <v>0</v>
      </c>
      <c r="AR21" s="188"/>
      <c r="AS21" s="158"/>
      <c r="AT21" s="245"/>
      <c r="AU21" s="246"/>
      <c r="AV21" s="247"/>
      <c r="AW21" s="247"/>
    </row>
    <row r="22" spans="1:63" ht="15.75" x14ac:dyDescent="0.25">
      <c r="A22" s="244"/>
      <c r="B22" s="273"/>
      <c r="C22" s="99" t="s">
        <v>33</v>
      </c>
      <c r="D22" s="100"/>
      <c r="E22" s="100"/>
      <c r="F22" s="101"/>
      <c r="G22" s="102"/>
      <c r="H22" s="103"/>
      <c r="I22" s="103"/>
      <c r="J22" s="103"/>
      <c r="K22" s="103"/>
      <c r="L22" s="103"/>
      <c r="M22" s="103"/>
      <c r="N22" s="103"/>
      <c r="O22" s="300">
        <f>SUM(M22:N22)</f>
        <v>0</v>
      </c>
      <c r="P22" s="301"/>
      <c r="Q22" s="137"/>
      <c r="R22" s="103"/>
      <c r="S22" s="103"/>
      <c r="T22" s="103"/>
      <c r="U22" s="103"/>
      <c r="V22" s="300">
        <f>SUM(Q22:U22)</f>
        <v>0</v>
      </c>
      <c r="W22" s="301"/>
      <c r="X22" s="138"/>
      <c r="Y22" s="103"/>
      <c r="Z22" s="103"/>
      <c r="AA22" s="103"/>
      <c r="AB22" s="103"/>
      <c r="AC22" s="300">
        <f>SUM(X22:AB22)</f>
        <v>0</v>
      </c>
      <c r="AD22" s="301"/>
      <c r="AE22" s="138"/>
      <c r="AF22" s="103"/>
      <c r="AG22" s="103"/>
      <c r="AH22" s="103"/>
      <c r="AI22" s="103"/>
      <c r="AJ22" s="306">
        <f>SUM(AE22:AI22,AL22:AN22)</f>
        <v>0</v>
      </c>
      <c r="AK22" s="307"/>
      <c r="AL22" s="115"/>
      <c r="AM22" s="103"/>
      <c r="AN22" s="103"/>
      <c r="AO22" s="103"/>
      <c r="AP22" s="103"/>
      <c r="AQ22" s="260">
        <f>SUM(AL22:AP22,AS22:AU22)</f>
        <v>0</v>
      </c>
      <c r="AR22" s="189"/>
      <c r="AS22" s="158"/>
      <c r="AT22" s="245"/>
      <c r="AU22" s="246"/>
      <c r="AV22" s="247"/>
      <c r="AW22" s="247"/>
    </row>
    <row r="23" spans="1:63" s="250" customFormat="1" ht="6" customHeight="1" x14ac:dyDescent="0.25">
      <c r="A23" s="248"/>
      <c r="B23" s="106"/>
      <c r="C23" s="106"/>
      <c r="D23" s="107"/>
      <c r="E23" s="107"/>
      <c r="F23" s="108"/>
      <c r="G23" s="109"/>
      <c r="H23" s="110"/>
      <c r="I23" s="110"/>
      <c r="J23" s="110"/>
      <c r="K23" s="110"/>
      <c r="L23" s="110"/>
      <c r="M23" s="110"/>
      <c r="N23" s="110"/>
      <c r="O23" s="257"/>
      <c r="P23" s="111"/>
      <c r="Q23" s="111"/>
      <c r="R23" s="110"/>
      <c r="S23" s="110"/>
      <c r="T23" s="110"/>
      <c r="U23" s="110"/>
      <c r="V23" s="257"/>
      <c r="W23" s="111"/>
      <c r="X23" s="111"/>
      <c r="Y23" s="110"/>
      <c r="Z23" s="110"/>
      <c r="AA23" s="110"/>
      <c r="AB23" s="110"/>
      <c r="AC23" s="257"/>
      <c r="AD23" s="111"/>
      <c r="AE23" s="111"/>
      <c r="AF23" s="110"/>
      <c r="AG23" s="110"/>
      <c r="AH23" s="110"/>
      <c r="AI23" s="110"/>
      <c r="AJ23" s="257"/>
      <c r="AK23" s="111"/>
      <c r="AL23" s="111"/>
      <c r="AM23" s="110"/>
      <c r="AN23" s="110"/>
      <c r="AO23" s="110"/>
      <c r="AP23" s="110"/>
      <c r="AQ23" s="111"/>
      <c r="AR23" s="110"/>
      <c r="AS23" s="246"/>
      <c r="AT23" s="245"/>
      <c r="AU23" s="246"/>
      <c r="AV23" s="249"/>
      <c r="AW23" s="249"/>
      <c r="AX23" s="249"/>
      <c r="AY23" s="249"/>
      <c r="AZ23" s="249"/>
      <c r="BA23" s="249"/>
      <c r="BB23" s="249"/>
      <c r="BC23" s="249"/>
      <c r="BD23" s="249"/>
      <c r="BE23" s="249"/>
      <c r="BF23" s="249"/>
      <c r="BG23" s="249"/>
      <c r="BH23" s="249"/>
      <c r="BI23" s="249"/>
      <c r="BJ23" s="249"/>
      <c r="BK23" s="249"/>
    </row>
    <row r="24" spans="1:63" ht="15.75" x14ac:dyDescent="0.25">
      <c r="A24" s="251"/>
      <c r="B24" s="271" t="s">
        <v>39</v>
      </c>
      <c r="C24" s="89" t="s">
        <v>31</v>
      </c>
      <c r="D24" s="90"/>
      <c r="E24" s="90"/>
      <c r="F24" s="91"/>
      <c r="G24" s="92"/>
      <c r="H24" s="93"/>
      <c r="I24" s="93"/>
      <c r="J24" s="93"/>
      <c r="K24" s="93"/>
      <c r="L24" s="93"/>
      <c r="M24" s="93"/>
      <c r="N24" s="93"/>
      <c r="O24" s="276">
        <f>SUM(M24:N24)</f>
        <v>0</v>
      </c>
      <c r="P24" s="277"/>
      <c r="Q24" s="131"/>
      <c r="R24" s="93"/>
      <c r="S24" s="93"/>
      <c r="T24" s="93"/>
      <c r="U24" s="93"/>
      <c r="V24" s="276">
        <f>SUM(Q24:U24)</f>
        <v>0</v>
      </c>
      <c r="W24" s="277"/>
      <c r="X24" s="132"/>
      <c r="Y24" s="93"/>
      <c r="Z24" s="93"/>
      <c r="AA24" s="93"/>
      <c r="AB24" s="93"/>
      <c r="AC24" s="276">
        <f>SUM(X24:AB24)</f>
        <v>0</v>
      </c>
      <c r="AD24" s="277"/>
      <c r="AE24" s="132"/>
      <c r="AF24" s="93"/>
      <c r="AG24" s="93"/>
      <c r="AH24" s="93"/>
      <c r="AI24" s="93"/>
      <c r="AJ24" s="289">
        <f>SUM(AE24:AI24,AL24:AN24)</f>
        <v>0</v>
      </c>
      <c r="AK24" s="290"/>
      <c r="AL24" s="113"/>
      <c r="AM24" s="93"/>
      <c r="AN24" s="93"/>
      <c r="AO24" s="93"/>
      <c r="AP24" s="93"/>
      <c r="AQ24" s="258">
        <f>SUM(AL24:AP24,AS24:AU24)</f>
        <v>0</v>
      </c>
      <c r="AR24" s="187"/>
      <c r="AS24" s="158"/>
      <c r="AT24" s="245"/>
      <c r="AU24" s="246"/>
      <c r="AV24" s="247"/>
      <c r="AW24" s="247"/>
    </row>
    <row r="25" spans="1:63" ht="15.75" x14ac:dyDescent="0.25">
      <c r="A25" s="244"/>
      <c r="B25" s="272"/>
      <c r="C25" s="94" t="s">
        <v>32</v>
      </c>
      <c r="D25" s="95"/>
      <c r="E25" s="95"/>
      <c r="F25" s="96"/>
      <c r="G25" s="97"/>
      <c r="H25" s="98"/>
      <c r="I25" s="98"/>
      <c r="J25" s="98"/>
      <c r="K25" s="98"/>
      <c r="L25" s="98"/>
      <c r="M25" s="98"/>
      <c r="N25" s="98"/>
      <c r="O25" s="304">
        <f>SUM(M25:N25)</f>
        <v>0</v>
      </c>
      <c r="P25" s="305"/>
      <c r="Q25" s="134"/>
      <c r="R25" s="98"/>
      <c r="S25" s="98"/>
      <c r="T25" s="98"/>
      <c r="U25" s="98"/>
      <c r="V25" s="304">
        <f>SUM(Q25:U25)</f>
        <v>0</v>
      </c>
      <c r="W25" s="305"/>
      <c r="X25" s="135"/>
      <c r="Y25" s="98"/>
      <c r="Z25" s="98"/>
      <c r="AA25" s="98"/>
      <c r="AB25" s="98"/>
      <c r="AC25" s="304">
        <f>SUM(X25:AB25)</f>
        <v>0</v>
      </c>
      <c r="AD25" s="305"/>
      <c r="AE25" s="135"/>
      <c r="AF25" s="98"/>
      <c r="AG25" s="98"/>
      <c r="AH25" s="98"/>
      <c r="AI25" s="98"/>
      <c r="AJ25" s="304">
        <f>SUM(AE25:AI25,AL25:AN25)</f>
        <v>0</v>
      </c>
      <c r="AK25" s="305"/>
      <c r="AL25" s="114"/>
      <c r="AM25" s="98"/>
      <c r="AN25" s="98"/>
      <c r="AO25" s="98"/>
      <c r="AP25" s="98"/>
      <c r="AQ25" s="259">
        <f>SUM(AL25:AP25,AS25:AU25)</f>
        <v>0</v>
      </c>
      <c r="AR25" s="188"/>
      <c r="AS25" s="158"/>
      <c r="AT25" s="245"/>
      <c r="AU25" s="246"/>
      <c r="AV25" s="247"/>
      <c r="AW25" s="247"/>
    </row>
    <row r="26" spans="1:63" ht="15.75" x14ac:dyDescent="0.25">
      <c r="A26" s="252"/>
      <c r="B26" s="273"/>
      <c r="C26" s="99" t="s">
        <v>33</v>
      </c>
      <c r="D26" s="100"/>
      <c r="E26" s="100"/>
      <c r="F26" s="101"/>
      <c r="G26" s="102"/>
      <c r="H26" s="103"/>
      <c r="I26" s="103"/>
      <c r="J26" s="103"/>
      <c r="K26" s="103"/>
      <c r="L26" s="103"/>
      <c r="M26" s="103"/>
      <c r="N26" s="103"/>
      <c r="O26" s="300">
        <f>SUM(M26:N26)</f>
        <v>0</v>
      </c>
      <c r="P26" s="301"/>
      <c r="Q26" s="137"/>
      <c r="R26" s="103"/>
      <c r="S26" s="103"/>
      <c r="T26" s="103"/>
      <c r="U26" s="103"/>
      <c r="V26" s="300">
        <f>SUM(Q26:U26)</f>
        <v>0</v>
      </c>
      <c r="W26" s="301"/>
      <c r="X26" s="138"/>
      <c r="Y26" s="103"/>
      <c r="Z26" s="103"/>
      <c r="AA26" s="103"/>
      <c r="AB26" s="103"/>
      <c r="AC26" s="300">
        <f>SUM(X26:AB26)</f>
        <v>0</v>
      </c>
      <c r="AD26" s="301"/>
      <c r="AE26" s="138"/>
      <c r="AF26" s="103"/>
      <c r="AG26" s="103"/>
      <c r="AH26" s="103"/>
      <c r="AI26" s="103"/>
      <c r="AJ26" s="306">
        <f>SUM(AE26:AI26,AL26:AN26)</f>
        <v>0</v>
      </c>
      <c r="AK26" s="307"/>
      <c r="AL26" s="115"/>
      <c r="AM26" s="103"/>
      <c r="AN26" s="103"/>
      <c r="AO26" s="103"/>
      <c r="AP26" s="103"/>
      <c r="AQ26" s="260">
        <f>SUM(AL26:AP26,AS26:AU26)</f>
        <v>0</v>
      </c>
      <c r="AR26" s="189"/>
      <c r="AS26" s="158"/>
      <c r="AT26" s="245"/>
      <c r="AU26" s="246"/>
      <c r="AV26" s="247"/>
      <c r="AW26" s="247"/>
    </row>
    <row r="27" spans="1:63" ht="15.75" x14ac:dyDescent="0.25">
      <c r="A27" s="248"/>
      <c r="B27" s="253"/>
      <c r="C27" s="165"/>
      <c r="D27" s="166"/>
      <c r="E27" s="166"/>
      <c r="F27" s="167"/>
      <c r="G27" s="168"/>
      <c r="H27" s="169"/>
      <c r="I27" s="169"/>
      <c r="J27" s="169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70"/>
      <c r="W27" s="169"/>
      <c r="X27" s="169"/>
      <c r="Y27" s="169"/>
      <c r="Z27" s="169"/>
      <c r="AA27" s="169"/>
      <c r="AB27" s="169"/>
      <c r="AC27" s="171"/>
      <c r="AD27" s="169"/>
      <c r="AE27" s="169"/>
      <c r="AF27" s="169"/>
      <c r="AG27" s="110"/>
      <c r="AH27" s="110"/>
      <c r="AI27" s="110"/>
      <c r="AJ27" s="130"/>
      <c r="AK27" s="110"/>
      <c r="AL27" s="110"/>
      <c r="AM27" s="110"/>
      <c r="AN27" s="110"/>
      <c r="AO27" s="110"/>
      <c r="AP27" s="130"/>
      <c r="AQ27" s="130"/>
      <c r="AR27" s="110"/>
      <c r="AS27" s="110"/>
      <c r="AT27" s="110"/>
      <c r="AU27" s="110"/>
      <c r="AV27" s="110"/>
      <c r="AW27" s="110"/>
      <c r="AY27" s="254"/>
      <c r="AZ27" s="249"/>
    </row>
    <row r="28" spans="1:63" ht="15.75" x14ac:dyDescent="0.25">
      <c r="A28" s="248"/>
      <c r="B28" s="255"/>
      <c r="C28" s="129"/>
      <c r="D28" s="107"/>
      <c r="E28" s="107"/>
      <c r="F28" s="108"/>
      <c r="G28" s="109"/>
      <c r="H28" s="110"/>
      <c r="I28" s="110"/>
      <c r="J28" s="110"/>
      <c r="K28" s="110"/>
      <c r="L28" s="110"/>
      <c r="M28" s="110"/>
      <c r="N28" s="110"/>
      <c r="O28" s="110"/>
      <c r="P28" s="110"/>
      <c r="Q28" s="110"/>
      <c r="R28" s="110"/>
      <c r="S28" s="110"/>
      <c r="T28" s="110"/>
      <c r="U28" s="110"/>
      <c r="V28" s="128"/>
      <c r="W28" s="110"/>
      <c r="X28" s="110"/>
      <c r="Y28" s="110"/>
      <c r="Z28" s="110"/>
      <c r="AA28" s="110"/>
      <c r="AB28" s="110"/>
      <c r="AC28" s="130"/>
      <c r="AD28" s="110"/>
      <c r="AE28" s="110"/>
      <c r="AF28" s="110"/>
      <c r="AG28" s="110"/>
      <c r="AH28" s="110"/>
      <c r="AI28" s="110"/>
      <c r="AJ28" s="130"/>
      <c r="AK28" s="110"/>
      <c r="AL28" s="110"/>
      <c r="AM28" s="110"/>
      <c r="AN28" s="110"/>
      <c r="AO28" s="110"/>
      <c r="AP28" s="130"/>
      <c r="AQ28" s="130"/>
      <c r="AR28" s="110"/>
      <c r="AS28" s="110"/>
      <c r="AT28" s="110"/>
      <c r="AU28" s="110"/>
      <c r="AV28" s="110"/>
      <c r="AW28" s="110"/>
      <c r="AY28" s="254"/>
      <c r="AZ28" s="249"/>
    </row>
    <row r="29" spans="1:63" s="163" customFormat="1" ht="15" x14ac:dyDescent="0.25">
      <c r="A29" s="160"/>
      <c r="B29" s="274" t="s">
        <v>41</v>
      </c>
      <c r="C29" s="274"/>
      <c r="D29" s="161"/>
      <c r="E29" s="161"/>
      <c r="F29" s="160"/>
      <c r="G29" s="162"/>
      <c r="N29" s="313" t="s">
        <v>42</v>
      </c>
      <c r="O29" s="313"/>
      <c r="P29" s="313"/>
      <c r="R29" s="312">
        <f>SUM(O8,V8,AC8,AJ8,AQ8,O12,V12,AC12,AJ12,AQ12,O16,V16,AC16,AJ16,AQ16,O20,V20,AC20,AJ20,AQ20,O24,V24,AC24,AJ24,AQ24)</f>
        <v>0</v>
      </c>
      <c r="S29" s="312"/>
      <c r="T29" s="312"/>
      <c r="V29" s="172"/>
      <c r="X29" s="313" t="s">
        <v>32</v>
      </c>
      <c r="Y29" s="313"/>
      <c r="AA29" s="312">
        <f>SUM(O9,V9,AC9,AJ9,AQ9,O13,V13,AC13,AJ13,AQ13,O17,V17,AC17,AJ17,AQ17,O21,V21,AC21,AJ21,AQ21,O25,V25,AC25,AJ25,AQ25)</f>
        <v>0</v>
      </c>
      <c r="AB29" s="312"/>
      <c r="AC29" s="312"/>
      <c r="AG29" s="313" t="s">
        <v>43</v>
      </c>
      <c r="AH29" s="313"/>
      <c r="AJ29" s="312">
        <f>SUM(O10,V10,AC10,AJ10,AQ10,O14,V14,AC14,AJ14,AQ14,O18,V18,AC18,AJ18,AQ18,O22,V22,AC22,AJ22,AQ22,O26,V26,AC26,AJ26,AQ26)</f>
        <v>0</v>
      </c>
      <c r="AK29" s="312"/>
      <c r="AL29" s="312"/>
      <c r="AX29" s="186"/>
      <c r="AY29" s="186"/>
      <c r="AZ29" s="186"/>
      <c r="BA29" s="186"/>
      <c r="BB29" s="186"/>
      <c r="BC29" s="186"/>
      <c r="BD29" s="186"/>
      <c r="BE29" s="186"/>
      <c r="BF29" s="186"/>
      <c r="BG29" s="186"/>
      <c r="BH29" s="186"/>
      <c r="BI29" s="186"/>
      <c r="BJ29" s="186"/>
      <c r="BK29" s="186"/>
    </row>
    <row r="30" spans="1:63" s="163" customFormat="1" ht="15" x14ac:dyDescent="0.25">
      <c r="A30" s="160"/>
      <c r="B30" s="275"/>
      <c r="C30" s="275"/>
      <c r="D30" s="161"/>
      <c r="E30" s="161"/>
      <c r="F30" s="160"/>
      <c r="G30" s="162"/>
      <c r="N30" s="313"/>
      <c r="O30" s="313"/>
      <c r="P30" s="313"/>
      <c r="R30" s="312"/>
      <c r="S30" s="312"/>
      <c r="T30" s="312"/>
      <c r="U30" s="173"/>
      <c r="V30" s="173"/>
      <c r="X30" s="313"/>
      <c r="Y30" s="313"/>
      <c r="AA30" s="312"/>
      <c r="AB30" s="312"/>
      <c r="AC30" s="312"/>
      <c r="AG30" s="313"/>
      <c r="AH30" s="313"/>
      <c r="AJ30" s="312"/>
      <c r="AK30" s="312"/>
      <c r="AL30" s="312"/>
      <c r="AX30" s="186"/>
      <c r="AY30" s="186"/>
      <c r="AZ30" s="186"/>
      <c r="BA30" s="186"/>
      <c r="BB30" s="186"/>
      <c r="BC30" s="186"/>
      <c r="BD30" s="186"/>
      <c r="BE30" s="186"/>
      <c r="BF30" s="186"/>
      <c r="BG30" s="186"/>
      <c r="BH30" s="186"/>
      <c r="BI30" s="186"/>
      <c r="BJ30" s="186"/>
      <c r="BK30" s="186"/>
    </row>
    <row r="31" spans="1:63" ht="14.25" x14ac:dyDescent="0.2">
      <c r="B31" s="256"/>
      <c r="C31" s="256"/>
    </row>
  </sheetData>
  <mergeCells count="84">
    <mergeCell ref="AG29:AH30"/>
    <mergeCell ref="AJ29:AL30"/>
    <mergeCell ref="B24:B26"/>
    <mergeCell ref="O24:P24"/>
    <mergeCell ref="V24:W24"/>
    <mergeCell ref="AC24:AD24"/>
    <mergeCell ref="AJ24:AK24"/>
    <mergeCell ref="O25:P25"/>
    <mergeCell ref="B29:C30"/>
    <mergeCell ref="N29:P30"/>
    <mergeCell ref="R29:T30"/>
    <mergeCell ref="X29:Y30"/>
    <mergeCell ref="AA29:AC30"/>
    <mergeCell ref="V25:W25"/>
    <mergeCell ref="AC25:AD25"/>
    <mergeCell ref="AJ25:AK25"/>
    <mergeCell ref="O26:P26"/>
    <mergeCell ref="V21:W21"/>
    <mergeCell ref="AC21:AD21"/>
    <mergeCell ref="AJ21:AK21"/>
    <mergeCell ref="O22:P22"/>
    <mergeCell ref="V22:W22"/>
    <mergeCell ref="AC22:AD22"/>
    <mergeCell ref="AJ22:AK22"/>
    <mergeCell ref="V26:W26"/>
    <mergeCell ref="AC26:AD26"/>
    <mergeCell ref="AJ26:AK26"/>
    <mergeCell ref="O18:P18"/>
    <mergeCell ref="V18:W18"/>
    <mergeCell ref="AC18:AD18"/>
    <mergeCell ref="AJ18:AK18"/>
    <mergeCell ref="B20:B22"/>
    <mergeCell ref="O20:P20"/>
    <mergeCell ref="V20:W20"/>
    <mergeCell ref="AC20:AD20"/>
    <mergeCell ref="AJ20:AK20"/>
    <mergeCell ref="O21:P21"/>
    <mergeCell ref="V16:W16"/>
    <mergeCell ref="AC16:AD16"/>
    <mergeCell ref="AJ16:AK16"/>
    <mergeCell ref="O17:P17"/>
    <mergeCell ref="V17:W17"/>
    <mergeCell ref="AC17:AD17"/>
    <mergeCell ref="AJ17:AK17"/>
    <mergeCell ref="O13:P13"/>
    <mergeCell ref="V13:W13"/>
    <mergeCell ref="AC13:AD13"/>
    <mergeCell ref="AJ13:AK13"/>
    <mergeCell ref="O14:P14"/>
    <mergeCell ref="V14:W14"/>
    <mergeCell ref="AC14:AD14"/>
    <mergeCell ref="AJ14:AK14"/>
    <mergeCell ref="B16:B18"/>
    <mergeCell ref="O16:P16"/>
    <mergeCell ref="AC8:AD8"/>
    <mergeCell ref="AJ8:AK8"/>
    <mergeCell ref="O9:P9"/>
    <mergeCell ref="V9:W9"/>
    <mergeCell ref="AC9:AD9"/>
    <mergeCell ref="AJ9:AK9"/>
    <mergeCell ref="V10:W10"/>
    <mergeCell ref="AC10:AD10"/>
    <mergeCell ref="AJ10:AK10"/>
    <mergeCell ref="B12:B14"/>
    <mergeCell ref="O12:P12"/>
    <mergeCell ref="V12:W12"/>
    <mergeCell ref="AC12:AD12"/>
    <mergeCell ref="AJ12:AK12"/>
    <mergeCell ref="AS4:AW4"/>
    <mergeCell ref="B8:B10"/>
    <mergeCell ref="V7:W7"/>
    <mergeCell ref="AC7:AD7"/>
    <mergeCell ref="AJ7:AK7"/>
    <mergeCell ref="V8:W8"/>
    <mergeCell ref="O7:P7"/>
    <mergeCell ref="O8:P8"/>
    <mergeCell ref="O10:P10"/>
    <mergeCell ref="Y1:AE1"/>
    <mergeCell ref="AF1:AI1"/>
    <mergeCell ref="D4:E4"/>
    <mergeCell ref="F4:F6"/>
    <mergeCell ref="G4:G6"/>
    <mergeCell ref="H4:L4"/>
    <mergeCell ref="M4:AR4"/>
  </mergeCells>
  <conditionalFormatting sqref="H7:O11 H23:O23 H15:O15 H19:O19 H12:N14 H24:N26 H16:N18 H20:N22">
    <cfRule type="cellIs" dxfId="211" priority="271" stopIfTrue="1" operator="equal">
      <formula>"C"</formula>
    </cfRule>
    <cfRule type="cellIs" dxfId="210" priority="272" stopIfTrue="1" operator="equal">
      <formula>"a"</formula>
    </cfRule>
    <cfRule type="cellIs" dxfId="209" priority="273" stopIfTrue="1" operator="equal">
      <formula>"V"</formula>
    </cfRule>
  </conditionalFormatting>
  <conditionalFormatting sqref="H6:AW6">
    <cfRule type="expression" dxfId="208" priority="275" stopIfTrue="1">
      <formula>IF(OR(H$6="S",H$6="d",H$6="f"),TRUE,"")</formula>
    </cfRule>
  </conditionalFormatting>
  <conditionalFormatting sqref="H5:AW5">
    <cfRule type="cellIs" dxfId="207" priority="276" stopIfTrue="1" operator="equal">
      <formula>$Y$1</formula>
    </cfRule>
  </conditionalFormatting>
  <conditionalFormatting sqref="AR27:AW28 AK27:AP28 W27:AA28 AD27:AH28 H27:T28">
    <cfRule type="cellIs" dxfId="206" priority="148" stopIfTrue="1" operator="equal">
      <formula>"C"</formula>
    </cfRule>
    <cfRule type="cellIs" dxfId="205" priority="149" stopIfTrue="1" operator="equal">
      <formula>"a"</formula>
    </cfRule>
    <cfRule type="cellIs" dxfId="204" priority="150" stopIfTrue="1" operator="equal">
      <formula>"V"</formula>
    </cfRule>
  </conditionalFormatting>
  <conditionalFormatting sqref="AF8:AJ8 R7:U10 Y7:AB10 AF7:AI7 AF9:AI10">
    <cfRule type="cellIs" dxfId="203" priority="267" stopIfTrue="1" operator="equal">
      <formula>"C"</formula>
    </cfRule>
    <cfRule type="cellIs" dxfId="202" priority="268" stopIfTrue="1" operator="equal">
      <formula>"a"</formula>
    </cfRule>
    <cfRule type="cellIs" dxfId="201" priority="269" stopIfTrue="1" operator="equal">
      <formula>"V"</formula>
    </cfRule>
  </conditionalFormatting>
  <conditionalFormatting sqref="G7:G10 G27:G28">
    <cfRule type="cellIs" dxfId="200" priority="270" stopIfTrue="1" operator="equal">
      <formula>0</formula>
    </cfRule>
  </conditionalFormatting>
  <conditionalFormatting sqref="R23:V23 Y23:AC23 AF23:AJ23 AQ23:AR23">
    <cfRule type="cellIs" dxfId="199" priority="263" stopIfTrue="1" operator="equal">
      <formula>"C"</formula>
    </cfRule>
    <cfRule type="cellIs" dxfId="198" priority="264" stopIfTrue="1" operator="equal">
      <formula>"a"</formula>
    </cfRule>
    <cfRule type="cellIs" dxfId="197" priority="265" stopIfTrue="1" operator="equal">
      <formula>"V"</formula>
    </cfRule>
  </conditionalFormatting>
  <conditionalFormatting sqref="G23">
    <cfRule type="cellIs" dxfId="196" priority="266" stopIfTrue="1" operator="equal">
      <formula>0</formula>
    </cfRule>
  </conditionalFormatting>
  <conditionalFormatting sqref="R15:V15 Y15:AC15 AF15:AJ15 AQ15:AR15">
    <cfRule type="cellIs" dxfId="195" priority="255" stopIfTrue="1" operator="equal">
      <formula>"C"</formula>
    </cfRule>
    <cfRule type="cellIs" dxfId="194" priority="256" stopIfTrue="1" operator="equal">
      <formula>"a"</formula>
    </cfRule>
    <cfRule type="cellIs" dxfId="193" priority="257" stopIfTrue="1" operator="equal">
      <formula>"V"</formula>
    </cfRule>
  </conditionalFormatting>
  <conditionalFormatting sqref="G15">
    <cfRule type="cellIs" dxfId="192" priority="258" stopIfTrue="1" operator="equal">
      <formula>0</formula>
    </cfRule>
  </conditionalFormatting>
  <conditionalFormatting sqref="R19:V19 Y19:AC19 AF19:AJ19 AQ19:AR19">
    <cfRule type="cellIs" dxfId="191" priority="259" stopIfTrue="1" operator="equal">
      <formula>"C"</formula>
    </cfRule>
    <cfRule type="cellIs" dxfId="190" priority="260" stopIfTrue="1" operator="equal">
      <formula>"a"</formula>
    </cfRule>
    <cfRule type="cellIs" dxfId="189" priority="261" stopIfTrue="1" operator="equal">
      <formula>"V"</formula>
    </cfRule>
  </conditionalFormatting>
  <conditionalFormatting sqref="G19">
    <cfRule type="cellIs" dxfId="188" priority="262" stopIfTrue="1" operator="equal">
      <formula>0</formula>
    </cfRule>
  </conditionalFormatting>
  <conditionalFormatting sqref="R11:V11 Y11:AC11 AF11:AJ11 AQ11:AR11">
    <cfRule type="cellIs" dxfId="187" priority="251" stopIfTrue="1" operator="equal">
      <formula>"C"</formula>
    </cfRule>
    <cfRule type="cellIs" dxfId="186" priority="252" stopIfTrue="1" operator="equal">
      <formula>"a"</formula>
    </cfRule>
    <cfRule type="cellIs" dxfId="185" priority="253" stopIfTrue="1" operator="equal">
      <formula>"V"</formula>
    </cfRule>
  </conditionalFormatting>
  <conditionalFormatting sqref="G11">
    <cfRule type="cellIs" dxfId="184" priority="254" stopIfTrue="1" operator="equal">
      <formula>0</formula>
    </cfRule>
  </conditionalFormatting>
  <conditionalFormatting sqref="O16:O18">
    <cfRule type="cellIs" dxfId="183" priority="217" stopIfTrue="1" operator="equal">
      <formula>"C"</formula>
    </cfRule>
    <cfRule type="cellIs" dxfId="182" priority="218" stopIfTrue="1" operator="equal">
      <formula>"a"</formula>
    </cfRule>
    <cfRule type="cellIs" dxfId="181" priority="219" stopIfTrue="1" operator="equal">
      <formula>"V"</formula>
    </cfRule>
  </conditionalFormatting>
  <conditionalFormatting sqref="AC16:AC18">
    <cfRule type="cellIs" dxfId="180" priority="211" stopIfTrue="1" operator="equal">
      <formula>"C"</formula>
    </cfRule>
    <cfRule type="cellIs" dxfId="179" priority="212" stopIfTrue="1" operator="equal">
      <formula>"a"</formula>
    </cfRule>
    <cfRule type="cellIs" dxfId="178" priority="213" stopIfTrue="1" operator="equal">
      <formula>"V"</formula>
    </cfRule>
  </conditionalFormatting>
  <conditionalFormatting sqref="O20:O22">
    <cfRule type="cellIs" dxfId="177" priority="208" stopIfTrue="1" operator="equal">
      <formula>"C"</formula>
    </cfRule>
    <cfRule type="cellIs" dxfId="176" priority="209" stopIfTrue="1" operator="equal">
      <formula>"a"</formula>
    </cfRule>
    <cfRule type="cellIs" dxfId="175" priority="210" stopIfTrue="1" operator="equal">
      <formula>"V"</formula>
    </cfRule>
  </conditionalFormatting>
  <conditionalFormatting sqref="V20:V22">
    <cfRule type="cellIs" dxfId="174" priority="205" stopIfTrue="1" operator="equal">
      <formula>"C"</formula>
    </cfRule>
    <cfRule type="cellIs" dxfId="173" priority="206" stopIfTrue="1" operator="equal">
      <formula>"a"</formula>
    </cfRule>
    <cfRule type="cellIs" dxfId="172" priority="207" stopIfTrue="1" operator="equal">
      <formula>"V"</formula>
    </cfRule>
  </conditionalFormatting>
  <conditionalFormatting sqref="R12:U14 Y12:AB14 AF12:AI14">
    <cfRule type="cellIs" dxfId="171" priority="247" stopIfTrue="1" operator="equal">
      <formula>"C"</formula>
    </cfRule>
    <cfRule type="cellIs" dxfId="170" priority="248" stopIfTrue="1" operator="equal">
      <formula>"a"</formula>
    </cfRule>
    <cfRule type="cellIs" dxfId="169" priority="249" stopIfTrue="1" operator="equal">
      <formula>"V"</formula>
    </cfRule>
  </conditionalFormatting>
  <conditionalFormatting sqref="G12:G14">
    <cfRule type="cellIs" dxfId="168" priority="250" stopIfTrue="1" operator="equal">
      <formula>0</formula>
    </cfRule>
  </conditionalFormatting>
  <conditionalFormatting sqref="R24:U26 Y24:AB26 AF24:AI26">
    <cfRule type="cellIs" dxfId="167" priority="235" stopIfTrue="1" operator="equal">
      <formula>"C"</formula>
    </cfRule>
    <cfRule type="cellIs" dxfId="166" priority="236" stopIfTrue="1" operator="equal">
      <formula>"a"</formula>
    </cfRule>
    <cfRule type="cellIs" dxfId="165" priority="237" stopIfTrue="1" operator="equal">
      <formula>"V"</formula>
    </cfRule>
  </conditionalFormatting>
  <conditionalFormatting sqref="R16:U18 Y16:AB18 AF16:AI18">
    <cfRule type="cellIs" dxfId="164" priority="243" stopIfTrue="1" operator="equal">
      <formula>"C"</formula>
    </cfRule>
    <cfRule type="cellIs" dxfId="163" priority="244" stopIfTrue="1" operator="equal">
      <formula>"a"</formula>
    </cfRule>
    <cfRule type="cellIs" dxfId="162" priority="245" stopIfTrue="1" operator="equal">
      <formula>"V"</formula>
    </cfRule>
  </conditionalFormatting>
  <conditionalFormatting sqref="G16:G18">
    <cfRule type="cellIs" dxfId="161" priority="246" stopIfTrue="1" operator="equal">
      <formula>0</formula>
    </cfRule>
  </conditionalFormatting>
  <conditionalFormatting sqref="O24:O26">
    <cfRule type="cellIs" dxfId="160" priority="199" stopIfTrue="1" operator="equal">
      <formula>"C"</formula>
    </cfRule>
    <cfRule type="cellIs" dxfId="159" priority="200" stopIfTrue="1" operator="equal">
      <formula>"a"</formula>
    </cfRule>
    <cfRule type="cellIs" dxfId="158" priority="201" stopIfTrue="1" operator="equal">
      <formula>"V"</formula>
    </cfRule>
  </conditionalFormatting>
  <conditionalFormatting sqref="V24:V26">
    <cfRule type="cellIs" dxfId="157" priority="196" stopIfTrue="1" operator="equal">
      <formula>"C"</formula>
    </cfRule>
    <cfRule type="cellIs" dxfId="156" priority="197" stopIfTrue="1" operator="equal">
      <formula>"a"</formula>
    </cfRule>
    <cfRule type="cellIs" dxfId="155" priority="198" stopIfTrue="1" operator="equal">
      <formula>"V"</formula>
    </cfRule>
  </conditionalFormatting>
  <conditionalFormatting sqref="AC24:AC26">
    <cfRule type="cellIs" dxfId="154" priority="193" stopIfTrue="1" operator="equal">
      <formula>"C"</formula>
    </cfRule>
    <cfRule type="cellIs" dxfId="153" priority="194" stopIfTrue="1" operator="equal">
      <formula>"a"</formula>
    </cfRule>
    <cfRule type="cellIs" dxfId="152" priority="195" stopIfTrue="1" operator="equal">
      <formula>"V"</formula>
    </cfRule>
  </conditionalFormatting>
  <conditionalFormatting sqref="R20:U22 Y20:AB22 AF20:AI22">
    <cfRule type="cellIs" dxfId="151" priority="239" stopIfTrue="1" operator="equal">
      <formula>"C"</formula>
    </cfRule>
    <cfRule type="cellIs" dxfId="150" priority="240" stopIfTrue="1" operator="equal">
      <formula>"a"</formula>
    </cfRule>
    <cfRule type="cellIs" dxfId="149" priority="241" stopIfTrue="1" operator="equal">
      <formula>"V"</formula>
    </cfRule>
  </conditionalFormatting>
  <conditionalFormatting sqref="G20:G22">
    <cfRule type="cellIs" dxfId="148" priority="242" stopIfTrue="1" operator="equal">
      <formula>0</formula>
    </cfRule>
  </conditionalFormatting>
  <conditionalFormatting sqref="G24:G26">
    <cfRule type="cellIs" dxfId="147" priority="238" stopIfTrue="1" operator="equal">
      <formula>0</formula>
    </cfRule>
  </conditionalFormatting>
  <conditionalFormatting sqref="V12:V14">
    <cfRule type="cellIs" dxfId="146" priority="223" stopIfTrue="1" operator="equal">
      <formula>"C"</formula>
    </cfRule>
    <cfRule type="cellIs" dxfId="145" priority="224" stopIfTrue="1" operator="equal">
      <formula>"a"</formula>
    </cfRule>
    <cfRule type="cellIs" dxfId="144" priority="225" stopIfTrue="1" operator="equal">
      <formula>"V"</formula>
    </cfRule>
  </conditionalFormatting>
  <conditionalFormatting sqref="V7 V9:V10">
    <cfRule type="cellIs" dxfId="143" priority="232" stopIfTrue="1" operator="equal">
      <formula>"C"</formula>
    </cfRule>
    <cfRule type="cellIs" dxfId="142" priority="233" stopIfTrue="1" operator="equal">
      <formula>"a"</formula>
    </cfRule>
    <cfRule type="cellIs" dxfId="141" priority="234" stopIfTrue="1" operator="equal">
      <formula>"V"</formula>
    </cfRule>
  </conditionalFormatting>
  <conditionalFormatting sqref="AC7 AC9:AC10">
    <cfRule type="cellIs" dxfId="140" priority="229" stopIfTrue="1" operator="equal">
      <formula>"C"</formula>
    </cfRule>
    <cfRule type="cellIs" dxfId="139" priority="230" stopIfTrue="1" operator="equal">
      <formula>"a"</formula>
    </cfRule>
    <cfRule type="cellIs" dxfId="138" priority="231" stopIfTrue="1" operator="equal">
      <formula>"V"</formula>
    </cfRule>
  </conditionalFormatting>
  <conditionalFormatting sqref="O12:O14">
    <cfRule type="cellIs" dxfId="137" priority="226" stopIfTrue="1" operator="equal">
      <formula>"C"</formula>
    </cfRule>
    <cfRule type="cellIs" dxfId="136" priority="227" stopIfTrue="1" operator="equal">
      <formula>"a"</formula>
    </cfRule>
    <cfRule type="cellIs" dxfId="135" priority="228" stopIfTrue="1" operator="equal">
      <formula>"V"</formula>
    </cfRule>
  </conditionalFormatting>
  <conditionalFormatting sqref="AC12:AC14">
    <cfRule type="cellIs" dxfId="134" priority="220" stopIfTrue="1" operator="equal">
      <formula>"C"</formula>
    </cfRule>
    <cfRule type="cellIs" dxfId="133" priority="221" stopIfTrue="1" operator="equal">
      <formula>"a"</formula>
    </cfRule>
    <cfRule type="cellIs" dxfId="132" priority="222" stopIfTrue="1" operator="equal">
      <formula>"V"</formula>
    </cfRule>
  </conditionalFormatting>
  <conditionalFormatting sqref="V16:V18">
    <cfRule type="cellIs" dxfId="131" priority="214" stopIfTrue="1" operator="equal">
      <formula>"C"</formula>
    </cfRule>
    <cfRule type="cellIs" dxfId="130" priority="215" stopIfTrue="1" operator="equal">
      <formula>"a"</formula>
    </cfRule>
    <cfRule type="cellIs" dxfId="129" priority="216" stopIfTrue="1" operator="equal">
      <formula>"V"</formula>
    </cfRule>
  </conditionalFormatting>
  <conditionalFormatting sqref="AC20:AC22">
    <cfRule type="cellIs" dxfId="128" priority="202" stopIfTrue="1" operator="equal">
      <formula>"C"</formula>
    </cfRule>
    <cfRule type="cellIs" dxfId="127" priority="203" stopIfTrue="1" operator="equal">
      <formula>"a"</formula>
    </cfRule>
    <cfRule type="cellIs" dxfId="126" priority="204" stopIfTrue="1" operator="equal">
      <formula>"V"</formula>
    </cfRule>
  </conditionalFormatting>
  <conditionalFormatting sqref="AJ9">
    <cfRule type="cellIs" dxfId="125" priority="190" stopIfTrue="1" operator="equal">
      <formula>"C"</formula>
    </cfRule>
    <cfRule type="cellIs" dxfId="124" priority="191" stopIfTrue="1" operator="equal">
      <formula>"a"</formula>
    </cfRule>
    <cfRule type="cellIs" dxfId="123" priority="192" stopIfTrue="1" operator="equal">
      <formula>"V"</formula>
    </cfRule>
  </conditionalFormatting>
  <conditionalFormatting sqref="AJ10">
    <cfRule type="cellIs" dxfId="122" priority="187" stopIfTrue="1" operator="equal">
      <formula>"C"</formula>
    </cfRule>
    <cfRule type="cellIs" dxfId="121" priority="188" stopIfTrue="1" operator="equal">
      <formula>"a"</formula>
    </cfRule>
    <cfRule type="cellIs" dxfId="120" priority="189" stopIfTrue="1" operator="equal">
      <formula>"V"</formula>
    </cfRule>
  </conditionalFormatting>
  <conditionalFormatting sqref="AJ12">
    <cfRule type="cellIs" dxfId="119" priority="184" stopIfTrue="1" operator="equal">
      <formula>"C"</formula>
    </cfRule>
    <cfRule type="cellIs" dxfId="118" priority="185" stopIfTrue="1" operator="equal">
      <formula>"a"</formula>
    </cfRule>
    <cfRule type="cellIs" dxfId="117" priority="186" stopIfTrue="1" operator="equal">
      <formula>"V"</formula>
    </cfRule>
  </conditionalFormatting>
  <conditionalFormatting sqref="AJ13">
    <cfRule type="cellIs" dxfId="116" priority="181" stopIfTrue="1" operator="equal">
      <formula>"C"</formula>
    </cfRule>
    <cfRule type="cellIs" dxfId="115" priority="182" stopIfTrue="1" operator="equal">
      <formula>"a"</formula>
    </cfRule>
    <cfRule type="cellIs" dxfId="114" priority="183" stopIfTrue="1" operator="equal">
      <formula>"V"</formula>
    </cfRule>
  </conditionalFormatting>
  <conditionalFormatting sqref="AJ14">
    <cfRule type="cellIs" dxfId="113" priority="178" stopIfTrue="1" operator="equal">
      <formula>"C"</formula>
    </cfRule>
    <cfRule type="cellIs" dxfId="112" priority="179" stopIfTrue="1" operator="equal">
      <formula>"a"</formula>
    </cfRule>
    <cfRule type="cellIs" dxfId="111" priority="180" stopIfTrue="1" operator="equal">
      <formula>"V"</formula>
    </cfRule>
  </conditionalFormatting>
  <conditionalFormatting sqref="AJ16">
    <cfRule type="cellIs" dxfId="110" priority="175" stopIfTrue="1" operator="equal">
      <formula>"C"</formula>
    </cfRule>
    <cfRule type="cellIs" dxfId="109" priority="176" stopIfTrue="1" operator="equal">
      <formula>"a"</formula>
    </cfRule>
    <cfRule type="cellIs" dxfId="108" priority="177" stopIfTrue="1" operator="equal">
      <formula>"V"</formula>
    </cfRule>
  </conditionalFormatting>
  <conditionalFormatting sqref="AJ17">
    <cfRule type="cellIs" dxfId="107" priority="172" stopIfTrue="1" operator="equal">
      <formula>"C"</formula>
    </cfRule>
    <cfRule type="cellIs" dxfId="106" priority="173" stopIfTrue="1" operator="equal">
      <formula>"a"</formula>
    </cfRule>
    <cfRule type="cellIs" dxfId="105" priority="174" stopIfTrue="1" operator="equal">
      <formula>"V"</formula>
    </cfRule>
  </conditionalFormatting>
  <conditionalFormatting sqref="AJ18">
    <cfRule type="cellIs" dxfId="104" priority="169" stopIfTrue="1" operator="equal">
      <formula>"C"</formula>
    </cfRule>
    <cfRule type="cellIs" dxfId="103" priority="170" stopIfTrue="1" operator="equal">
      <formula>"a"</formula>
    </cfRule>
    <cfRule type="cellIs" dxfId="102" priority="171" stopIfTrue="1" operator="equal">
      <formula>"V"</formula>
    </cfRule>
  </conditionalFormatting>
  <conditionalFormatting sqref="AJ20">
    <cfRule type="cellIs" dxfId="101" priority="166" stopIfTrue="1" operator="equal">
      <formula>"C"</formula>
    </cfRule>
    <cfRule type="cellIs" dxfId="100" priority="167" stopIfTrue="1" operator="equal">
      <formula>"a"</formula>
    </cfRule>
    <cfRule type="cellIs" dxfId="99" priority="168" stopIfTrue="1" operator="equal">
      <formula>"V"</formula>
    </cfRule>
  </conditionalFormatting>
  <conditionalFormatting sqref="AJ21">
    <cfRule type="cellIs" dxfId="98" priority="163" stopIfTrue="1" operator="equal">
      <formula>"C"</formula>
    </cfRule>
    <cfRule type="cellIs" dxfId="97" priority="164" stopIfTrue="1" operator="equal">
      <formula>"a"</formula>
    </cfRule>
    <cfRule type="cellIs" dxfId="96" priority="165" stopIfTrue="1" operator="equal">
      <formula>"V"</formula>
    </cfRule>
  </conditionalFormatting>
  <conditionalFormatting sqref="AJ22">
    <cfRule type="cellIs" dxfId="95" priority="160" stopIfTrue="1" operator="equal">
      <formula>"C"</formula>
    </cfRule>
    <cfRule type="cellIs" dxfId="94" priority="161" stopIfTrue="1" operator="equal">
      <formula>"a"</formula>
    </cfRule>
    <cfRule type="cellIs" dxfId="93" priority="162" stopIfTrue="1" operator="equal">
      <formula>"V"</formula>
    </cfRule>
  </conditionalFormatting>
  <conditionalFormatting sqref="AJ24">
    <cfRule type="cellIs" dxfId="92" priority="157" stopIfTrue="1" operator="equal">
      <formula>"C"</formula>
    </cfRule>
    <cfRule type="cellIs" dxfId="91" priority="158" stopIfTrue="1" operator="equal">
      <formula>"a"</formula>
    </cfRule>
    <cfRule type="cellIs" dxfId="90" priority="159" stopIfTrue="1" operator="equal">
      <formula>"V"</formula>
    </cfRule>
  </conditionalFormatting>
  <conditionalFormatting sqref="AJ25">
    <cfRule type="cellIs" dxfId="89" priority="154" stopIfTrue="1" operator="equal">
      <formula>"C"</formula>
    </cfRule>
    <cfRule type="cellIs" dxfId="88" priority="155" stopIfTrue="1" operator="equal">
      <formula>"a"</formula>
    </cfRule>
    <cfRule type="cellIs" dxfId="87" priority="156" stopIfTrue="1" operator="equal">
      <formula>"V"</formula>
    </cfRule>
  </conditionalFormatting>
  <conditionalFormatting sqref="AJ26">
    <cfRule type="cellIs" dxfId="86" priority="151" stopIfTrue="1" operator="equal">
      <formula>"C"</formula>
    </cfRule>
    <cfRule type="cellIs" dxfId="85" priority="152" stopIfTrue="1" operator="equal">
      <formula>"a"</formula>
    </cfRule>
    <cfRule type="cellIs" dxfId="84" priority="153" stopIfTrue="1" operator="equal">
      <formula>"V"</formula>
    </cfRule>
  </conditionalFormatting>
  <conditionalFormatting sqref="AM7:AP10">
    <cfRule type="cellIs" dxfId="83" priority="145" stopIfTrue="1" operator="equal">
      <formula>"C"</formula>
    </cfRule>
    <cfRule type="cellIs" dxfId="82" priority="146" stopIfTrue="1" operator="equal">
      <formula>"a"</formula>
    </cfRule>
    <cfRule type="cellIs" dxfId="81" priority="147" stopIfTrue="1" operator="equal">
      <formula>"V"</formula>
    </cfRule>
  </conditionalFormatting>
  <conditionalFormatting sqref="AM23:AP23">
    <cfRule type="cellIs" dxfId="80" priority="142" stopIfTrue="1" operator="equal">
      <formula>"C"</formula>
    </cfRule>
    <cfRule type="cellIs" dxfId="79" priority="143" stopIfTrue="1" operator="equal">
      <formula>"a"</formula>
    </cfRule>
    <cfRule type="cellIs" dxfId="78" priority="144" stopIfTrue="1" operator="equal">
      <formula>"V"</formula>
    </cfRule>
  </conditionalFormatting>
  <conditionalFormatting sqref="AM15:AP15">
    <cfRule type="cellIs" dxfId="77" priority="136" stopIfTrue="1" operator="equal">
      <formula>"C"</formula>
    </cfRule>
    <cfRule type="cellIs" dxfId="76" priority="137" stopIfTrue="1" operator="equal">
      <formula>"a"</formula>
    </cfRule>
    <cfRule type="cellIs" dxfId="75" priority="138" stopIfTrue="1" operator="equal">
      <formula>"V"</formula>
    </cfRule>
  </conditionalFormatting>
  <conditionalFormatting sqref="AM19:AP19">
    <cfRule type="cellIs" dxfId="74" priority="139" stopIfTrue="1" operator="equal">
      <formula>"C"</formula>
    </cfRule>
    <cfRule type="cellIs" dxfId="73" priority="140" stopIfTrue="1" operator="equal">
      <formula>"a"</formula>
    </cfRule>
    <cfRule type="cellIs" dxfId="72" priority="141" stopIfTrue="1" operator="equal">
      <formula>"V"</formula>
    </cfRule>
  </conditionalFormatting>
  <conditionalFormatting sqref="AM11:AP11">
    <cfRule type="cellIs" dxfId="71" priority="133" stopIfTrue="1" operator="equal">
      <formula>"C"</formula>
    </cfRule>
    <cfRule type="cellIs" dxfId="70" priority="134" stopIfTrue="1" operator="equal">
      <formula>"a"</formula>
    </cfRule>
    <cfRule type="cellIs" dxfId="69" priority="135" stopIfTrue="1" operator="equal">
      <formula>"V"</formula>
    </cfRule>
  </conditionalFormatting>
  <conditionalFormatting sqref="AM12:AP14">
    <cfRule type="cellIs" dxfId="68" priority="130" stopIfTrue="1" operator="equal">
      <formula>"C"</formula>
    </cfRule>
    <cfRule type="cellIs" dxfId="67" priority="131" stopIfTrue="1" operator="equal">
      <formula>"a"</formula>
    </cfRule>
    <cfRule type="cellIs" dxfId="66" priority="132" stopIfTrue="1" operator="equal">
      <formula>"V"</formula>
    </cfRule>
  </conditionalFormatting>
  <conditionalFormatting sqref="AM24:AP26">
    <cfRule type="cellIs" dxfId="65" priority="121" stopIfTrue="1" operator="equal">
      <formula>"C"</formula>
    </cfRule>
    <cfRule type="cellIs" dxfId="64" priority="122" stopIfTrue="1" operator="equal">
      <formula>"a"</formula>
    </cfRule>
    <cfRule type="cellIs" dxfId="63" priority="123" stopIfTrue="1" operator="equal">
      <formula>"V"</formula>
    </cfRule>
  </conditionalFormatting>
  <conditionalFormatting sqref="AM16:AP18">
    <cfRule type="cellIs" dxfId="62" priority="127" stopIfTrue="1" operator="equal">
      <formula>"C"</formula>
    </cfRule>
    <cfRule type="cellIs" dxfId="61" priority="128" stopIfTrue="1" operator="equal">
      <formula>"a"</formula>
    </cfRule>
    <cfRule type="cellIs" dxfId="60" priority="129" stopIfTrue="1" operator="equal">
      <formula>"V"</formula>
    </cfRule>
  </conditionalFormatting>
  <conditionalFormatting sqref="AM20:AP22">
    <cfRule type="cellIs" dxfId="59" priority="124" stopIfTrue="1" operator="equal">
      <formula>"C"</formula>
    </cfRule>
    <cfRule type="cellIs" dxfId="58" priority="125" stopIfTrue="1" operator="equal">
      <formula>"a"</formula>
    </cfRule>
    <cfRule type="cellIs" dxfId="57" priority="126" stopIfTrue="1" operator="equal">
      <formula>"V"</formula>
    </cfRule>
  </conditionalFormatting>
  <conditionalFormatting sqref="AJ7">
    <cfRule type="cellIs" dxfId="56" priority="118" stopIfTrue="1" operator="equal">
      <formula>"C"</formula>
    </cfRule>
    <cfRule type="cellIs" dxfId="55" priority="119" stopIfTrue="1" operator="equal">
      <formula>"a"</formula>
    </cfRule>
    <cfRule type="cellIs" dxfId="54" priority="120" stopIfTrue="1" operator="equal">
      <formula>"V"</formula>
    </cfRule>
  </conditionalFormatting>
  <conditionalFormatting sqref="AC8">
    <cfRule type="cellIs" dxfId="53" priority="112" stopIfTrue="1" operator="equal">
      <formula>"C"</formula>
    </cfRule>
    <cfRule type="cellIs" dxfId="52" priority="113" stopIfTrue="1" operator="equal">
      <formula>"a"</formula>
    </cfRule>
    <cfRule type="cellIs" dxfId="51" priority="114" stopIfTrue="1" operator="equal">
      <formula>"V"</formula>
    </cfRule>
  </conditionalFormatting>
  <conditionalFormatting sqref="V8">
    <cfRule type="cellIs" dxfId="50" priority="115" stopIfTrue="1" operator="equal">
      <formula>"C"</formula>
    </cfRule>
    <cfRule type="cellIs" dxfId="49" priority="116" stopIfTrue="1" operator="equal">
      <formula>"a"</formula>
    </cfRule>
    <cfRule type="cellIs" dxfId="48" priority="117" stopIfTrue="1" operator="equal">
      <formula>"V"</formula>
    </cfRule>
  </conditionalFormatting>
  <conditionalFormatting sqref="AQ20">
    <cfRule type="cellIs" dxfId="47" priority="16" stopIfTrue="1" operator="equal">
      <formula>"C"</formula>
    </cfRule>
    <cfRule type="cellIs" dxfId="46" priority="17" stopIfTrue="1" operator="equal">
      <formula>"a"</formula>
    </cfRule>
    <cfRule type="cellIs" dxfId="45" priority="18" stopIfTrue="1" operator="equal">
      <formula>"V"</formula>
    </cfRule>
  </conditionalFormatting>
  <conditionalFormatting sqref="AQ16">
    <cfRule type="cellIs" dxfId="44" priority="25" stopIfTrue="1" operator="equal">
      <formula>"C"</formula>
    </cfRule>
    <cfRule type="cellIs" dxfId="43" priority="26" stopIfTrue="1" operator="equal">
      <formula>"a"</formula>
    </cfRule>
    <cfRule type="cellIs" dxfId="42" priority="27" stopIfTrue="1" operator="equal">
      <formula>"V"</formula>
    </cfRule>
  </conditionalFormatting>
  <conditionalFormatting sqref="AQ13">
    <cfRule type="cellIs" dxfId="41" priority="31" stopIfTrue="1" operator="equal">
      <formula>"C"</formula>
    </cfRule>
    <cfRule type="cellIs" dxfId="40" priority="32" stopIfTrue="1" operator="equal">
      <formula>"a"</formula>
    </cfRule>
    <cfRule type="cellIs" dxfId="39" priority="33" stopIfTrue="1" operator="equal">
      <formula>"V"</formula>
    </cfRule>
  </conditionalFormatting>
  <conditionalFormatting sqref="AQ10">
    <cfRule type="cellIs" dxfId="38" priority="37" stopIfTrue="1" operator="equal">
      <formula>"C"</formula>
    </cfRule>
    <cfRule type="cellIs" dxfId="37" priority="38" stopIfTrue="1" operator="equal">
      <formula>"a"</formula>
    </cfRule>
    <cfRule type="cellIs" dxfId="36" priority="39" stopIfTrue="1" operator="equal">
      <formula>"V"</formula>
    </cfRule>
  </conditionalFormatting>
  <conditionalFormatting sqref="AQ8">
    <cfRule type="cellIs" dxfId="35" priority="43" stopIfTrue="1" operator="equal">
      <formula>"C"</formula>
    </cfRule>
    <cfRule type="cellIs" dxfId="34" priority="44" stopIfTrue="1" operator="equal">
      <formula>"a"</formula>
    </cfRule>
    <cfRule type="cellIs" dxfId="33" priority="45" stopIfTrue="1" operator="equal">
      <formula>"V"</formula>
    </cfRule>
  </conditionalFormatting>
  <conditionalFormatting sqref="AQ26">
    <cfRule type="cellIs" dxfId="32" priority="1" stopIfTrue="1" operator="equal">
      <formula>"C"</formula>
    </cfRule>
    <cfRule type="cellIs" dxfId="31" priority="2" stopIfTrue="1" operator="equal">
      <formula>"a"</formula>
    </cfRule>
    <cfRule type="cellIs" dxfId="30" priority="3" stopIfTrue="1" operator="equal">
      <formula>"V"</formula>
    </cfRule>
  </conditionalFormatting>
  <conditionalFormatting sqref="AQ9">
    <cfRule type="cellIs" dxfId="29" priority="40" stopIfTrue="1" operator="equal">
      <formula>"C"</formula>
    </cfRule>
    <cfRule type="cellIs" dxfId="28" priority="41" stopIfTrue="1" operator="equal">
      <formula>"a"</formula>
    </cfRule>
    <cfRule type="cellIs" dxfId="27" priority="42" stopIfTrue="1" operator="equal">
      <formula>"V"</formula>
    </cfRule>
  </conditionalFormatting>
  <conditionalFormatting sqref="AQ7">
    <cfRule type="cellIs" dxfId="26" priority="82" stopIfTrue="1" operator="equal">
      <formula>"C"</formula>
    </cfRule>
    <cfRule type="cellIs" dxfId="25" priority="83" stopIfTrue="1" operator="equal">
      <formula>"a"</formula>
    </cfRule>
    <cfRule type="cellIs" dxfId="24" priority="84" stopIfTrue="1" operator="equal">
      <formula>"V"</formula>
    </cfRule>
  </conditionalFormatting>
  <conditionalFormatting sqref="AQ12">
    <cfRule type="cellIs" dxfId="23" priority="34" stopIfTrue="1" operator="equal">
      <formula>"C"</formula>
    </cfRule>
    <cfRule type="cellIs" dxfId="22" priority="35" stopIfTrue="1" operator="equal">
      <formula>"a"</formula>
    </cfRule>
    <cfRule type="cellIs" dxfId="21" priority="36" stopIfTrue="1" operator="equal">
      <formula>"V"</formula>
    </cfRule>
  </conditionalFormatting>
  <conditionalFormatting sqref="AQ14">
    <cfRule type="cellIs" dxfId="20" priority="28" stopIfTrue="1" operator="equal">
      <formula>"C"</formula>
    </cfRule>
    <cfRule type="cellIs" dxfId="19" priority="29" stopIfTrue="1" operator="equal">
      <formula>"a"</formula>
    </cfRule>
    <cfRule type="cellIs" dxfId="18" priority="30" stopIfTrue="1" operator="equal">
      <formula>"V"</formula>
    </cfRule>
  </conditionalFormatting>
  <conditionalFormatting sqref="AQ17">
    <cfRule type="cellIs" dxfId="17" priority="22" stopIfTrue="1" operator="equal">
      <formula>"C"</formula>
    </cfRule>
    <cfRule type="cellIs" dxfId="16" priority="23" stopIfTrue="1" operator="equal">
      <formula>"a"</formula>
    </cfRule>
    <cfRule type="cellIs" dxfId="15" priority="24" stopIfTrue="1" operator="equal">
      <formula>"V"</formula>
    </cfRule>
  </conditionalFormatting>
  <conditionalFormatting sqref="AQ18">
    <cfRule type="cellIs" dxfId="14" priority="19" stopIfTrue="1" operator="equal">
      <formula>"C"</formula>
    </cfRule>
    <cfRule type="cellIs" dxfId="13" priority="20" stopIfTrue="1" operator="equal">
      <formula>"a"</formula>
    </cfRule>
    <cfRule type="cellIs" dxfId="12" priority="21" stopIfTrue="1" operator="equal">
      <formula>"V"</formula>
    </cfRule>
  </conditionalFormatting>
  <conditionalFormatting sqref="AQ21">
    <cfRule type="cellIs" dxfId="11" priority="13" stopIfTrue="1" operator="equal">
      <formula>"C"</formula>
    </cfRule>
    <cfRule type="cellIs" dxfId="10" priority="14" stopIfTrue="1" operator="equal">
      <formula>"a"</formula>
    </cfRule>
    <cfRule type="cellIs" dxfId="9" priority="15" stopIfTrue="1" operator="equal">
      <formula>"V"</formula>
    </cfRule>
  </conditionalFormatting>
  <conditionalFormatting sqref="AQ22">
    <cfRule type="cellIs" dxfId="8" priority="10" stopIfTrue="1" operator="equal">
      <formula>"C"</formula>
    </cfRule>
    <cfRule type="cellIs" dxfId="7" priority="11" stopIfTrue="1" operator="equal">
      <formula>"a"</formula>
    </cfRule>
    <cfRule type="cellIs" dxfId="6" priority="12" stopIfTrue="1" operator="equal">
      <formula>"V"</formula>
    </cfRule>
  </conditionalFormatting>
  <conditionalFormatting sqref="AQ24">
    <cfRule type="cellIs" dxfId="5" priority="7" stopIfTrue="1" operator="equal">
      <formula>"C"</formula>
    </cfRule>
    <cfRule type="cellIs" dxfId="4" priority="8" stopIfTrue="1" operator="equal">
      <formula>"a"</formula>
    </cfRule>
    <cfRule type="cellIs" dxfId="3" priority="9" stopIfTrue="1" operator="equal">
      <formula>"V"</formula>
    </cfRule>
  </conditionalFormatting>
  <conditionalFormatting sqref="AQ25">
    <cfRule type="cellIs" dxfId="2" priority="4" stopIfTrue="1" operator="equal">
      <formula>"C"</formula>
    </cfRule>
    <cfRule type="cellIs" dxfId="1" priority="5" stopIfTrue="1" operator="equal">
      <formula>"a"</formula>
    </cfRule>
    <cfRule type="cellIs" dxfId="0" priority="6" stopIfTrue="1" operator="equal">
      <formula>"V"</formula>
    </cfRule>
  </conditionalFormatting>
  <dataValidations count="1">
    <dataValidation type="list" allowBlank="1" showInputMessage="1" showErrorMessage="1" sqref="AT7:AT26 AY27:AY28">
      <formula1>$C$7:$C$26</formula1>
    </dataValidation>
  </dataValidations>
  <printOptions horizontalCentered="1"/>
  <pageMargins left="0.12" right="0.12" top="0.68" bottom="0.54" header="0.15" footer="0.18"/>
  <pageSetup paperSize="9" scale="9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Spinner 1">
              <controlPr defaultSize="0" print="0" autoPict="0">
                <anchor moveWithCells="1" sizeWithCells="1">
                  <from>
                    <xdr:col>35</xdr:col>
                    <xdr:colOff>0</xdr:colOff>
                    <xdr:row>0</xdr:row>
                    <xdr:rowOff>114300</xdr:rowOff>
                  </from>
                  <to>
                    <xdr:col>36</xdr:col>
                    <xdr:colOff>238125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2:P406"/>
  <sheetViews>
    <sheetView tabSelected="1" zoomScaleNormal="130" workbookViewId="0">
      <pane ySplit="4" topLeftCell="A5" activePane="bottomLeft" state="frozenSplit"/>
      <selection sqref="A1:IV65536"/>
      <selection pane="bottomLeft" activeCell="B3" sqref="B3"/>
    </sheetView>
  </sheetViews>
  <sheetFormatPr baseColWidth="10" defaultRowHeight="15" x14ac:dyDescent="0.3"/>
  <cols>
    <col min="1" max="1" width="15.28515625" style="16" customWidth="1"/>
    <col min="2" max="2" width="37.28515625" style="15" bestFit="1" customWidth="1"/>
    <col min="3" max="3" width="10.5703125" style="16" hidden="1" customWidth="1"/>
    <col min="4" max="4" width="7.42578125" style="16" customWidth="1"/>
    <col min="5" max="5" width="8.7109375" style="16" bestFit="1" customWidth="1"/>
    <col min="6" max="6" width="7" style="27" customWidth="1"/>
    <col min="7" max="7" width="6.5703125" style="16" hidden="1" customWidth="1"/>
    <col min="8" max="8" width="11" style="17" hidden="1" customWidth="1"/>
    <col min="9" max="9" width="6.5703125" style="16" customWidth="1"/>
    <col min="10" max="11" width="6.5703125" style="16" hidden="1" customWidth="1"/>
    <col min="12" max="12" width="6.5703125" style="16" customWidth="1"/>
    <col min="13" max="13" width="13.5703125" style="16" bestFit="1" customWidth="1"/>
    <col min="14" max="14" width="20.42578125" style="16" bestFit="1" customWidth="1"/>
    <col min="15" max="15" width="2.5703125" style="16" bestFit="1" customWidth="1"/>
    <col min="16" max="16384" width="11.42578125" style="16"/>
  </cols>
  <sheetData>
    <row r="2" spans="2:16" ht="38.25" customHeight="1" x14ac:dyDescent="0.3"/>
    <row r="3" spans="2:16" s="23" customFormat="1" ht="18.75" x14ac:dyDescent="0.3">
      <c r="B3" s="26">
        <v>42339</v>
      </c>
      <c r="C3" s="22"/>
      <c r="D3" s="22"/>
      <c r="F3" s="28"/>
      <c r="G3" s="24"/>
      <c r="H3" s="25"/>
    </row>
    <row r="4" spans="2:16" s="42" customFormat="1" ht="23.25" customHeight="1" x14ac:dyDescent="0.2">
      <c r="B4" s="38" t="s">
        <v>1</v>
      </c>
      <c r="C4" s="39" t="s">
        <v>8</v>
      </c>
      <c r="D4" s="39"/>
      <c r="E4" s="39" t="s">
        <v>4</v>
      </c>
      <c r="F4" s="39" t="s">
        <v>9</v>
      </c>
      <c r="G4" s="40"/>
      <c r="H4" s="41"/>
      <c r="M4" s="339" t="s">
        <v>27</v>
      </c>
      <c r="N4" s="339"/>
    </row>
    <row r="5" spans="2:16" x14ac:dyDescent="0.3">
      <c r="B5" s="18">
        <f>+B3</f>
        <v>42339</v>
      </c>
      <c r="C5" s="19">
        <f t="shared" ref="C5:C68" si="0">WEEKNUM(B5,2)</f>
        <v>49</v>
      </c>
      <c r="D5" s="19" t="str">
        <f t="shared" ref="D5:D68" si="1">IF(ISERROR(VLOOKUP(E5,jfdate,1,TRUE)),"",IF(VLOOKUP(E5,jfdate,1,TRUE)=B5,"f",""))</f>
        <v/>
      </c>
      <c r="E5" s="20">
        <f>+B3</f>
        <v>42339</v>
      </c>
      <c r="F5" s="29" t="str">
        <f t="shared" ref="F5:F68" si="2">IF(D5="f","f",VLOOKUP(WEEKDAY(E5),jourabbrege,2,FALSE))</f>
        <v>m</v>
      </c>
      <c r="G5" s="31">
        <v>1</v>
      </c>
      <c r="H5" s="17">
        <f>DATE(YEAR(B3),MONTH(B3)+1,1)</f>
        <v>42370</v>
      </c>
      <c r="J5" s="16">
        <v>2</v>
      </c>
      <c r="K5" s="16" t="s">
        <v>10</v>
      </c>
      <c r="M5" s="43">
        <v>42370</v>
      </c>
      <c r="N5" s="44" t="s">
        <v>15</v>
      </c>
    </row>
    <row r="6" spans="2:16" x14ac:dyDescent="0.3">
      <c r="B6" s="18">
        <f>+B5+1</f>
        <v>42340</v>
      </c>
      <c r="C6" s="19">
        <f t="shared" si="0"/>
        <v>49</v>
      </c>
      <c r="D6" s="19" t="str">
        <f t="shared" si="1"/>
        <v/>
      </c>
      <c r="E6" s="20">
        <f>+E5+1</f>
        <v>42340</v>
      </c>
      <c r="F6" s="29" t="str">
        <f t="shared" si="2"/>
        <v>m</v>
      </c>
      <c r="G6" s="31">
        <v>2</v>
      </c>
      <c r="H6" s="17">
        <f>DATE(YEAR(H5),MONTH(H5)+1,1)</f>
        <v>42401</v>
      </c>
      <c r="J6" s="16">
        <v>3</v>
      </c>
      <c r="K6" s="16" t="s">
        <v>0</v>
      </c>
      <c r="M6" s="43">
        <v>42371</v>
      </c>
      <c r="N6" s="45" t="s">
        <v>16</v>
      </c>
    </row>
    <row r="7" spans="2:16" x14ac:dyDescent="0.3">
      <c r="B7" s="18">
        <f t="shared" ref="B7:B70" si="3">+B6+1</f>
        <v>42341</v>
      </c>
      <c r="C7" s="19">
        <f t="shared" si="0"/>
        <v>49</v>
      </c>
      <c r="D7" s="19" t="str">
        <f t="shared" si="1"/>
        <v/>
      </c>
      <c r="E7" s="20">
        <f t="shared" ref="E7:E70" si="4">+E6+1</f>
        <v>42341</v>
      </c>
      <c r="F7" s="29" t="str">
        <f t="shared" si="2"/>
        <v>j</v>
      </c>
      <c r="G7" s="31">
        <v>3</v>
      </c>
      <c r="H7" s="17">
        <f t="shared" ref="H7:H16" si="5">DATE(YEAR(H6),MONTH(H6)+1,1)</f>
        <v>42430</v>
      </c>
      <c r="J7" s="16">
        <v>4</v>
      </c>
      <c r="K7" s="16" t="s">
        <v>0</v>
      </c>
      <c r="M7" s="43">
        <v>42454</v>
      </c>
      <c r="N7" s="44" t="s">
        <v>17</v>
      </c>
    </row>
    <row r="8" spans="2:16" x14ac:dyDescent="0.3">
      <c r="B8" s="18">
        <f t="shared" si="3"/>
        <v>42342</v>
      </c>
      <c r="C8" s="19">
        <f t="shared" si="0"/>
        <v>49</v>
      </c>
      <c r="D8" s="19" t="str">
        <f t="shared" si="1"/>
        <v/>
      </c>
      <c r="E8" s="20">
        <f t="shared" si="4"/>
        <v>42342</v>
      </c>
      <c r="F8" s="29" t="str">
        <f t="shared" si="2"/>
        <v>v</v>
      </c>
      <c r="G8" s="31">
        <v>4</v>
      </c>
      <c r="H8" s="17">
        <f t="shared" si="5"/>
        <v>42461</v>
      </c>
      <c r="J8" s="16">
        <v>5</v>
      </c>
      <c r="K8" s="16" t="s">
        <v>11</v>
      </c>
      <c r="M8" s="43">
        <v>42457</v>
      </c>
      <c r="N8" s="44" t="s">
        <v>20</v>
      </c>
    </row>
    <row r="9" spans="2:16" x14ac:dyDescent="0.3">
      <c r="B9" s="18">
        <f t="shared" si="3"/>
        <v>42343</v>
      </c>
      <c r="C9" s="19">
        <f t="shared" si="0"/>
        <v>49</v>
      </c>
      <c r="D9" s="19" t="str">
        <f t="shared" si="1"/>
        <v/>
      </c>
      <c r="E9" s="20">
        <f t="shared" si="4"/>
        <v>42343</v>
      </c>
      <c r="F9" s="29" t="str">
        <f t="shared" si="2"/>
        <v>s</v>
      </c>
      <c r="G9" s="31">
        <v>5</v>
      </c>
      <c r="H9" s="17">
        <f t="shared" si="5"/>
        <v>42491</v>
      </c>
      <c r="J9" s="16">
        <v>6</v>
      </c>
      <c r="K9" s="16" t="s">
        <v>12</v>
      </c>
      <c r="M9" s="43">
        <v>42495</v>
      </c>
      <c r="N9" s="44" t="s">
        <v>19</v>
      </c>
    </row>
    <row r="10" spans="2:16" x14ac:dyDescent="0.3">
      <c r="B10" s="18">
        <f t="shared" si="3"/>
        <v>42344</v>
      </c>
      <c r="C10" s="19">
        <f t="shared" si="0"/>
        <v>49</v>
      </c>
      <c r="D10" s="19" t="str">
        <f t="shared" si="1"/>
        <v/>
      </c>
      <c r="E10" s="20">
        <f t="shared" si="4"/>
        <v>42344</v>
      </c>
      <c r="F10" s="29" t="str">
        <f t="shared" si="2"/>
        <v>d</v>
      </c>
      <c r="G10" s="31">
        <v>6</v>
      </c>
      <c r="H10" s="17">
        <f t="shared" si="5"/>
        <v>42522</v>
      </c>
      <c r="J10" s="16">
        <v>7</v>
      </c>
      <c r="K10" s="16" t="s">
        <v>13</v>
      </c>
      <c r="M10" s="43">
        <v>42506</v>
      </c>
      <c r="N10" s="44" t="s">
        <v>18</v>
      </c>
    </row>
    <row r="11" spans="2:16" x14ac:dyDescent="0.3">
      <c r="B11" s="18">
        <f t="shared" si="3"/>
        <v>42345</v>
      </c>
      <c r="C11" s="19">
        <f t="shared" si="0"/>
        <v>50</v>
      </c>
      <c r="D11" s="19" t="str">
        <f t="shared" si="1"/>
        <v/>
      </c>
      <c r="E11" s="20">
        <f t="shared" si="4"/>
        <v>42345</v>
      </c>
      <c r="F11" s="29" t="str">
        <f t="shared" si="2"/>
        <v>l</v>
      </c>
      <c r="G11" s="31">
        <v>7</v>
      </c>
      <c r="H11" s="17">
        <f t="shared" si="5"/>
        <v>42552</v>
      </c>
      <c r="J11" s="16">
        <v>1</v>
      </c>
      <c r="K11" s="16" t="s">
        <v>14</v>
      </c>
      <c r="M11" s="43">
        <v>42583</v>
      </c>
      <c r="N11" s="44" t="s">
        <v>29</v>
      </c>
    </row>
    <row r="12" spans="2:16" x14ac:dyDescent="0.3">
      <c r="B12" s="18">
        <f t="shared" si="3"/>
        <v>42346</v>
      </c>
      <c r="C12" s="19">
        <f t="shared" si="0"/>
        <v>50</v>
      </c>
      <c r="D12" s="19" t="str">
        <f t="shared" si="1"/>
        <v/>
      </c>
      <c r="E12" s="20">
        <f t="shared" si="4"/>
        <v>42346</v>
      </c>
      <c r="F12" s="29" t="str">
        <f t="shared" si="2"/>
        <v>m</v>
      </c>
      <c r="G12" s="31">
        <v>8</v>
      </c>
      <c r="H12" s="17">
        <f t="shared" si="5"/>
        <v>42583</v>
      </c>
      <c r="M12" s="43">
        <v>42632</v>
      </c>
      <c r="N12" s="44" t="s">
        <v>21</v>
      </c>
      <c r="P12" s="16" t="s">
        <v>23</v>
      </c>
    </row>
    <row r="13" spans="2:16" x14ac:dyDescent="0.3">
      <c r="B13" s="18">
        <f t="shared" si="3"/>
        <v>42347</v>
      </c>
      <c r="C13" s="19">
        <f t="shared" si="0"/>
        <v>50</v>
      </c>
      <c r="D13" s="19" t="str">
        <f t="shared" si="1"/>
        <v/>
      </c>
      <c r="E13" s="20">
        <f t="shared" si="4"/>
        <v>42347</v>
      </c>
      <c r="F13" s="29" t="str">
        <f t="shared" si="2"/>
        <v>m</v>
      </c>
      <c r="G13" s="31">
        <v>9</v>
      </c>
      <c r="H13" s="17">
        <f t="shared" si="5"/>
        <v>42614</v>
      </c>
      <c r="M13" s="43">
        <v>42729</v>
      </c>
      <c r="N13" s="44" t="s">
        <v>22</v>
      </c>
    </row>
    <row r="14" spans="2:16" x14ac:dyDescent="0.3">
      <c r="B14" s="18">
        <f t="shared" si="3"/>
        <v>42348</v>
      </c>
      <c r="C14" s="19">
        <f t="shared" si="0"/>
        <v>50</v>
      </c>
      <c r="D14" s="19" t="str">
        <f t="shared" si="1"/>
        <v/>
      </c>
      <c r="E14" s="20">
        <f t="shared" si="4"/>
        <v>42348</v>
      </c>
      <c r="F14" s="29" t="str">
        <f t="shared" si="2"/>
        <v>j</v>
      </c>
      <c r="G14" s="31">
        <v>10</v>
      </c>
      <c r="H14" s="17">
        <f t="shared" si="5"/>
        <v>42644</v>
      </c>
      <c r="M14" s="43"/>
      <c r="N14" s="44"/>
    </row>
    <row r="15" spans="2:16" x14ac:dyDescent="0.3">
      <c r="B15" s="18">
        <f t="shared" si="3"/>
        <v>42349</v>
      </c>
      <c r="C15" s="19">
        <f t="shared" si="0"/>
        <v>50</v>
      </c>
      <c r="D15" s="19" t="str">
        <f t="shared" si="1"/>
        <v/>
      </c>
      <c r="E15" s="20">
        <f t="shared" si="4"/>
        <v>42349</v>
      </c>
      <c r="F15" s="29" t="str">
        <f t="shared" si="2"/>
        <v>v</v>
      </c>
      <c r="G15" s="31">
        <v>11</v>
      </c>
      <c r="H15" s="17">
        <f t="shared" si="5"/>
        <v>42675</v>
      </c>
      <c r="M15" s="43"/>
      <c r="N15" s="44"/>
    </row>
    <row r="16" spans="2:16" x14ac:dyDescent="0.3">
      <c r="B16" s="18">
        <f t="shared" si="3"/>
        <v>42350</v>
      </c>
      <c r="C16" s="19">
        <f t="shared" si="0"/>
        <v>50</v>
      </c>
      <c r="D16" s="19" t="str">
        <f t="shared" si="1"/>
        <v/>
      </c>
      <c r="E16" s="20">
        <f t="shared" si="4"/>
        <v>42350</v>
      </c>
      <c r="F16" s="29" t="str">
        <f t="shared" si="2"/>
        <v>s</v>
      </c>
      <c r="G16" s="31">
        <v>12</v>
      </c>
      <c r="H16" s="17">
        <f t="shared" si="5"/>
        <v>42705</v>
      </c>
      <c r="J16" s="21"/>
      <c r="M16" s="43"/>
      <c r="N16" s="44"/>
    </row>
    <row r="17" spans="2:14" x14ac:dyDescent="0.3">
      <c r="B17" s="18">
        <f t="shared" si="3"/>
        <v>42351</v>
      </c>
      <c r="C17" s="19">
        <f t="shared" si="0"/>
        <v>50</v>
      </c>
      <c r="D17" s="19" t="str">
        <f t="shared" si="1"/>
        <v/>
      </c>
      <c r="E17" s="20">
        <f t="shared" si="4"/>
        <v>42351</v>
      </c>
      <c r="F17" s="29" t="str">
        <f t="shared" si="2"/>
        <v>d</v>
      </c>
      <c r="M17" s="43"/>
      <c r="N17" s="44"/>
    </row>
    <row r="18" spans="2:14" x14ac:dyDescent="0.3">
      <c r="B18" s="18">
        <f t="shared" si="3"/>
        <v>42352</v>
      </c>
      <c r="C18" s="19">
        <f t="shared" si="0"/>
        <v>51</v>
      </c>
      <c r="D18" s="19" t="str">
        <f t="shared" si="1"/>
        <v/>
      </c>
      <c r="E18" s="20">
        <f t="shared" si="4"/>
        <v>42352</v>
      </c>
      <c r="F18" s="29" t="str">
        <f t="shared" si="2"/>
        <v>l</v>
      </c>
      <c r="M18" s="43"/>
      <c r="N18" s="44"/>
    </row>
    <row r="19" spans="2:14" x14ac:dyDescent="0.3">
      <c r="B19" s="18">
        <f t="shared" si="3"/>
        <v>42353</v>
      </c>
      <c r="C19" s="19">
        <f t="shared" si="0"/>
        <v>51</v>
      </c>
      <c r="D19" s="19" t="str">
        <f t="shared" si="1"/>
        <v/>
      </c>
      <c r="E19" s="20">
        <f t="shared" si="4"/>
        <v>42353</v>
      </c>
      <c r="F19" s="29" t="str">
        <f t="shared" si="2"/>
        <v>m</v>
      </c>
    </row>
    <row r="20" spans="2:14" x14ac:dyDescent="0.3">
      <c r="B20" s="18">
        <f t="shared" si="3"/>
        <v>42354</v>
      </c>
      <c r="C20" s="19">
        <f t="shared" si="0"/>
        <v>51</v>
      </c>
      <c r="D20" s="19" t="str">
        <f t="shared" si="1"/>
        <v/>
      </c>
      <c r="E20" s="20">
        <f t="shared" si="4"/>
        <v>42354</v>
      </c>
      <c r="F20" s="29" t="str">
        <f t="shared" si="2"/>
        <v>m</v>
      </c>
    </row>
    <row r="21" spans="2:14" x14ac:dyDescent="0.3">
      <c r="B21" s="18">
        <f t="shared" si="3"/>
        <v>42355</v>
      </c>
      <c r="C21" s="19">
        <f t="shared" si="0"/>
        <v>51</v>
      </c>
      <c r="D21" s="19" t="str">
        <f t="shared" si="1"/>
        <v/>
      </c>
      <c r="E21" s="20">
        <f t="shared" si="4"/>
        <v>42355</v>
      </c>
      <c r="F21" s="29" t="str">
        <f t="shared" si="2"/>
        <v>j</v>
      </c>
    </row>
    <row r="22" spans="2:14" x14ac:dyDescent="0.3">
      <c r="B22" s="18">
        <f t="shared" si="3"/>
        <v>42356</v>
      </c>
      <c r="C22" s="19">
        <f t="shared" si="0"/>
        <v>51</v>
      </c>
      <c r="D22" s="19" t="str">
        <f t="shared" si="1"/>
        <v/>
      </c>
      <c r="E22" s="20">
        <f t="shared" si="4"/>
        <v>42356</v>
      </c>
      <c r="F22" s="29" t="str">
        <f t="shared" si="2"/>
        <v>v</v>
      </c>
    </row>
    <row r="23" spans="2:14" x14ac:dyDescent="0.3">
      <c r="B23" s="18">
        <f t="shared" si="3"/>
        <v>42357</v>
      </c>
      <c r="C23" s="19">
        <f t="shared" si="0"/>
        <v>51</v>
      </c>
      <c r="D23" s="19" t="str">
        <f t="shared" si="1"/>
        <v/>
      </c>
      <c r="E23" s="20">
        <f t="shared" si="4"/>
        <v>42357</v>
      </c>
      <c r="F23" s="29" t="str">
        <f t="shared" si="2"/>
        <v>s</v>
      </c>
    </row>
    <row r="24" spans="2:14" x14ac:dyDescent="0.3">
      <c r="B24" s="18">
        <f t="shared" si="3"/>
        <v>42358</v>
      </c>
      <c r="C24" s="19">
        <f t="shared" si="0"/>
        <v>51</v>
      </c>
      <c r="D24" s="19" t="str">
        <f t="shared" si="1"/>
        <v/>
      </c>
      <c r="E24" s="20">
        <f t="shared" si="4"/>
        <v>42358</v>
      </c>
      <c r="F24" s="29" t="str">
        <f t="shared" si="2"/>
        <v>d</v>
      </c>
    </row>
    <row r="25" spans="2:14" x14ac:dyDescent="0.3">
      <c r="B25" s="18">
        <f t="shared" si="3"/>
        <v>42359</v>
      </c>
      <c r="C25" s="19">
        <f t="shared" si="0"/>
        <v>52</v>
      </c>
      <c r="D25" s="19" t="str">
        <f t="shared" si="1"/>
        <v/>
      </c>
      <c r="E25" s="20">
        <f t="shared" si="4"/>
        <v>42359</v>
      </c>
      <c r="F25" s="29" t="str">
        <f t="shared" si="2"/>
        <v>l</v>
      </c>
    </row>
    <row r="26" spans="2:14" x14ac:dyDescent="0.3">
      <c r="B26" s="18">
        <f t="shared" si="3"/>
        <v>42360</v>
      </c>
      <c r="C26" s="19">
        <f t="shared" si="0"/>
        <v>52</v>
      </c>
      <c r="D26" s="19" t="str">
        <f t="shared" si="1"/>
        <v/>
      </c>
      <c r="E26" s="20">
        <f t="shared" si="4"/>
        <v>42360</v>
      </c>
      <c r="F26" s="29" t="str">
        <f t="shared" si="2"/>
        <v>m</v>
      </c>
    </row>
    <row r="27" spans="2:14" x14ac:dyDescent="0.3">
      <c r="B27" s="18">
        <f t="shared" si="3"/>
        <v>42361</v>
      </c>
      <c r="C27" s="19">
        <f t="shared" si="0"/>
        <v>52</v>
      </c>
      <c r="D27" s="19" t="str">
        <f t="shared" si="1"/>
        <v/>
      </c>
      <c r="E27" s="20">
        <f t="shared" si="4"/>
        <v>42361</v>
      </c>
      <c r="F27" s="29" t="str">
        <f t="shared" si="2"/>
        <v>m</v>
      </c>
    </row>
    <row r="28" spans="2:14" x14ac:dyDescent="0.3">
      <c r="B28" s="18">
        <f t="shared" si="3"/>
        <v>42362</v>
      </c>
      <c r="C28" s="19">
        <f t="shared" si="0"/>
        <v>52</v>
      </c>
      <c r="D28" s="19" t="str">
        <f t="shared" si="1"/>
        <v/>
      </c>
      <c r="E28" s="20">
        <f t="shared" si="4"/>
        <v>42362</v>
      </c>
      <c r="F28" s="29" t="str">
        <f t="shared" si="2"/>
        <v>j</v>
      </c>
    </row>
    <row r="29" spans="2:14" x14ac:dyDescent="0.3">
      <c r="B29" s="18">
        <f t="shared" si="3"/>
        <v>42363</v>
      </c>
      <c r="C29" s="19">
        <f t="shared" si="0"/>
        <v>52</v>
      </c>
      <c r="D29" s="19" t="str">
        <f t="shared" si="1"/>
        <v/>
      </c>
      <c r="E29" s="20">
        <f t="shared" si="4"/>
        <v>42363</v>
      </c>
      <c r="F29" s="29" t="str">
        <f t="shared" si="2"/>
        <v>v</v>
      </c>
    </row>
    <row r="30" spans="2:14" x14ac:dyDescent="0.3">
      <c r="B30" s="18">
        <f t="shared" si="3"/>
        <v>42364</v>
      </c>
      <c r="C30" s="19">
        <f t="shared" si="0"/>
        <v>52</v>
      </c>
      <c r="D30" s="19" t="str">
        <f t="shared" si="1"/>
        <v/>
      </c>
      <c r="E30" s="20">
        <f t="shared" si="4"/>
        <v>42364</v>
      </c>
      <c r="F30" s="29" t="str">
        <f t="shared" si="2"/>
        <v>s</v>
      </c>
    </row>
    <row r="31" spans="2:14" x14ac:dyDescent="0.3">
      <c r="B31" s="18">
        <f t="shared" si="3"/>
        <v>42365</v>
      </c>
      <c r="C31" s="19">
        <f t="shared" si="0"/>
        <v>52</v>
      </c>
      <c r="D31" s="19" t="str">
        <f t="shared" si="1"/>
        <v/>
      </c>
      <c r="E31" s="20">
        <f t="shared" si="4"/>
        <v>42365</v>
      </c>
      <c r="F31" s="29" t="str">
        <f t="shared" si="2"/>
        <v>d</v>
      </c>
    </row>
    <row r="32" spans="2:14" x14ac:dyDescent="0.3">
      <c r="B32" s="18">
        <f t="shared" si="3"/>
        <v>42366</v>
      </c>
      <c r="C32" s="19">
        <f t="shared" si="0"/>
        <v>53</v>
      </c>
      <c r="D32" s="19" t="str">
        <f t="shared" si="1"/>
        <v/>
      </c>
      <c r="E32" s="20">
        <f t="shared" si="4"/>
        <v>42366</v>
      </c>
      <c r="F32" s="29" t="str">
        <f t="shared" si="2"/>
        <v>l</v>
      </c>
    </row>
    <row r="33" spans="2:6" x14ac:dyDescent="0.3">
      <c r="B33" s="18">
        <f t="shared" si="3"/>
        <v>42367</v>
      </c>
      <c r="C33" s="19">
        <f t="shared" si="0"/>
        <v>53</v>
      </c>
      <c r="D33" s="19" t="str">
        <f t="shared" si="1"/>
        <v/>
      </c>
      <c r="E33" s="20">
        <f t="shared" si="4"/>
        <v>42367</v>
      </c>
      <c r="F33" s="29" t="str">
        <f t="shared" si="2"/>
        <v>m</v>
      </c>
    </row>
    <row r="34" spans="2:6" x14ac:dyDescent="0.3">
      <c r="B34" s="18">
        <f t="shared" si="3"/>
        <v>42368</v>
      </c>
      <c r="C34" s="19">
        <f t="shared" si="0"/>
        <v>53</v>
      </c>
      <c r="D34" s="19" t="str">
        <f t="shared" si="1"/>
        <v/>
      </c>
      <c r="E34" s="20">
        <f t="shared" si="4"/>
        <v>42368</v>
      </c>
      <c r="F34" s="29" t="str">
        <f t="shared" si="2"/>
        <v>m</v>
      </c>
    </row>
    <row r="35" spans="2:6" x14ac:dyDescent="0.3">
      <c r="B35" s="18">
        <f t="shared" si="3"/>
        <v>42369</v>
      </c>
      <c r="C35" s="19">
        <f t="shared" si="0"/>
        <v>53</v>
      </c>
      <c r="D35" s="19" t="str">
        <f t="shared" si="1"/>
        <v/>
      </c>
      <c r="E35" s="20">
        <f t="shared" si="4"/>
        <v>42369</v>
      </c>
      <c r="F35" s="29" t="str">
        <f t="shared" si="2"/>
        <v>j</v>
      </c>
    </row>
    <row r="36" spans="2:6" x14ac:dyDescent="0.3">
      <c r="B36" s="18">
        <f t="shared" si="3"/>
        <v>42370</v>
      </c>
      <c r="C36" s="19">
        <f t="shared" si="0"/>
        <v>1</v>
      </c>
      <c r="D36" s="19" t="str">
        <f t="shared" si="1"/>
        <v>f</v>
      </c>
      <c r="E36" s="20">
        <f t="shared" si="4"/>
        <v>42370</v>
      </c>
      <c r="F36" s="29" t="str">
        <f t="shared" si="2"/>
        <v>f</v>
      </c>
    </row>
    <row r="37" spans="2:6" x14ac:dyDescent="0.3">
      <c r="B37" s="18">
        <f t="shared" si="3"/>
        <v>42371</v>
      </c>
      <c r="C37" s="19">
        <f t="shared" si="0"/>
        <v>1</v>
      </c>
      <c r="D37" s="19" t="str">
        <f t="shared" si="1"/>
        <v>f</v>
      </c>
      <c r="E37" s="20">
        <f t="shared" si="4"/>
        <v>42371</v>
      </c>
      <c r="F37" s="29" t="str">
        <f t="shared" si="2"/>
        <v>f</v>
      </c>
    </row>
    <row r="38" spans="2:6" x14ac:dyDescent="0.3">
      <c r="B38" s="18">
        <f t="shared" si="3"/>
        <v>42372</v>
      </c>
      <c r="C38" s="19">
        <f t="shared" si="0"/>
        <v>1</v>
      </c>
      <c r="D38" s="19" t="str">
        <f t="shared" si="1"/>
        <v/>
      </c>
      <c r="E38" s="20">
        <f t="shared" si="4"/>
        <v>42372</v>
      </c>
      <c r="F38" s="29" t="str">
        <f t="shared" si="2"/>
        <v>d</v>
      </c>
    </row>
    <row r="39" spans="2:6" x14ac:dyDescent="0.3">
      <c r="B39" s="18">
        <f t="shared" si="3"/>
        <v>42373</v>
      </c>
      <c r="C39" s="19">
        <f t="shared" si="0"/>
        <v>2</v>
      </c>
      <c r="D39" s="19" t="str">
        <f t="shared" si="1"/>
        <v/>
      </c>
      <c r="E39" s="20">
        <f t="shared" si="4"/>
        <v>42373</v>
      </c>
      <c r="F39" s="29" t="str">
        <f t="shared" si="2"/>
        <v>l</v>
      </c>
    </row>
    <row r="40" spans="2:6" x14ac:dyDescent="0.3">
      <c r="B40" s="18">
        <f t="shared" si="3"/>
        <v>42374</v>
      </c>
      <c r="C40" s="19">
        <f t="shared" si="0"/>
        <v>2</v>
      </c>
      <c r="D40" s="19" t="str">
        <f t="shared" si="1"/>
        <v/>
      </c>
      <c r="E40" s="20">
        <f t="shared" si="4"/>
        <v>42374</v>
      </c>
      <c r="F40" s="29" t="str">
        <f t="shared" si="2"/>
        <v>m</v>
      </c>
    </row>
    <row r="41" spans="2:6" x14ac:dyDescent="0.3">
      <c r="B41" s="18">
        <f t="shared" si="3"/>
        <v>42375</v>
      </c>
      <c r="C41" s="19">
        <f t="shared" si="0"/>
        <v>2</v>
      </c>
      <c r="D41" s="19" t="str">
        <f t="shared" si="1"/>
        <v/>
      </c>
      <c r="E41" s="20">
        <f t="shared" si="4"/>
        <v>42375</v>
      </c>
      <c r="F41" s="29" t="str">
        <f t="shared" si="2"/>
        <v>m</v>
      </c>
    </row>
    <row r="42" spans="2:6" x14ac:dyDescent="0.3">
      <c r="B42" s="18">
        <f t="shared" si="3"/>
        <v>42376</v>
      </c>
      <c r="C42" s="19">
        <f t="shared" si="0"/>
        <v>2</v>
      </c>
      <c r="D42" s="19" t="str">
        <f t="shared" si="1"/>
        <v/>
      </c>
      <c r="E42" s="20">
        <f t="shared" si="4"/>
        <v>42376</v>
      </c>
      <c r="F42" s="29" t="str">
        <f t="shared" si="2"/>
        <v>j</v>
      </c>
    </row>
    <row r="43" spans="2:6" x14ac:dyDescent="0.3">
      <c r="B43" s="18">
        <f t="shared" si="3"/>
        <v>42377</v>
      </c>
      <c r="C43" s="19">
        <f t="shared" si="0"/>
        <v>2</v>
      </c>
      <c r="D43" s="19" t="str">
        <f t="shared" si="1"/>
        <v/>
      </c>
      <c r="E43" s="20">
        <f t="shared" si="4"/>
        <v>42377</v>
      </c>
      <c r="F43" s="29" t="str">
        <f t="shared" si="2"/>
        <v>v</v>
      </c>
    </row>
    <row r="44" spans="2:6" x14ac:dyDescent="0.3">
      <c r="B44" s="18">
        <f t="shared" si="3"/>
        <v>42378</v>
      </c>
      <c r="C44" s="19">
        <f t="shared" si="0"/>
        <v>2</v>
      </c>
      <c r="D44" s="19" t="str">
        <f t="shared" si="1"/>
        <v/>
      </c>
      <c r="E44" s="20">
        <f t="shared" si="4"/>
        <v>42378</v>
      </c>
      <c r="F44" s="29" t="str">
        <f t="shared" si="2"/>
        <v>s</v>
      </c>
    </row>
    <row r="45" spans="2:6" x14ac:dyDescent="0.3">
      <c r="B45" s="18">
        <f t="shared" si="3"/>
        <v>42379</v>
      </c>
      <c r="C45" s="19">
        <f t="shared" si="0"/>
        <v>2</v>
      </c>
      <c r="D45" s="19" t="str">
        <f t="shared" si="1"/>
        <v/>
      </c>
      <c r="E45" s="20">
        <f t="shared" si="4"/>
        <v>42379</v>
      </c>
      <c r="F45" s="29" t="str">
        <f t="shared" si="2"/>
        <v>d</v>
      </c>
    </row>
    <row r="46" spans="2:6" x14ac:dyDescent="0.3">
      <c r="B46" s="18">
        <f t="shared" si="3"/>
        <v>42380</v>
      </c>
      <c r="C46" s="19">
        <f t="shared" si="0"/>
        <v>3</v>
      </c>
      <c r="D46" s="19" t="str">
        <f t="shared" si="1"/>
        <v/>
      </c>
      <c r="E46" s="20">
        <f t="shared" si="4"/>
        <v>42380</v>
      </c>
      <c r="F46" s="29" t="str">
        <f t="shared" si="2"/>
        <v>l</v>
      </c>
    </row>
    <row r="47" spans="2:6" x14ac:dyDescent="0.3">
      <c r="B47" s="18">
        <f t="shared" si="3"/>
        <v>42381</v>
      </c>
      <c r="C47" s="19">
        <f t="shared" si="0"/>
        <v>3</v>
      </c>
      <c r="D47" s="19" t="str">
        <f t="shared" si="1"/>
        <v/>
      </c>
      <c r="E47" s="20">
        <f t="shared" si="4"/>
        <v>42381</v>
      </c>
      <c r="F47" s="29" t="str">
        <f t="shared" si="2"/>
        <v>m</v>
      </c>
    </row>
    <row r="48" spans="2:6" x14ac:dyDescent="0.3">
      <c r="B48" s="18">
        <f t="shared" si="3"/>
        <v>42382</v>
      </c>
      <c r="C48" s="19">
        <f t="shared" si="0"/>
        <v>3</v>
      </c>
      <c r="D48" s="19" t="str">
        <f t="shared" si="1"/>
        <v/>
      </c>
      <c r="E48" s="20">
        <f t="shared" si="4"/>
        <v>42382</v>
      </c>
      <c r="F48" s="29" t="str">
        <f t="shared" si="2"/>
        <v>m</v>
      </c>
    </row>
    <row r="49" spans="2:6" x14ac:dyDescent="0.3">
      <c r="B49" s="18">
        <f t="shared" si="3"/>
        <v>42383</v>
      </c>
      <c r="C49" s="19">
        <f t="shared" si="0"/>
        <v>3</v>
      </c>
      <c r="D49" s="19" t="str">
        <f t="shared" si="1"/>
        <v/>
      </c>
      <c r="E49" s="20">
        <f t="shared" si="4"/>
        <v>42383</v>
      </c>
      <c r="F49" s="29" t="str">
        <f t="shared" si="2"/>
        <v>j</v>
      </c>
    </row>
    <row r="50" spans="2:6" x14ac:dyDescent="0.3">
      <c r="B50" s="18">
        <f t="shared" si="3"/>
        <v>42384</v>
      </c>
      <c r="C50" s="19">
        <f t="shared" si="0"/>
        <v>3</v>
      </c>
      <c r="D50" s="19" t="str">
        <f t="shared" si="1"/>
        <v/>
      </c>
      <c r="E50" s="20">
        <f t="shared" si="4"/>
        <v>42384</v>
      </c>
      <c r="F50" s="29" t="str">
        <f t="shared" si="2"/>
        <v>v</v>
      </c>
    </row>
    <row r="51" spans="2:6" x14ac:dyDescent="0.3">
      <c r="B51" s="18">
        <f t="shared" si="3"/>
        <v>42385</v>
      </c>
      <c r="C51" s="19">
        <f t="shared" si="0"/>
        <v>3</v>
      </c>
      <c r="D51" s="19" t="str">
        <f t="shared" si="1"/>
        <v/>
      </c>
      <c r="E51" s="20">
        <f t="shared" si="4"/>
        <v>42385</v>
      </c>
      <c r="F51" s="29" t="str">
        <f t="shared" si="2"/>
        <v>s</v>
      </c>
    </row>
    <row r="52" spans="2:6" x14ac:dyDescent="0.3">
      <c r="B52" s="18">
        <f t="shared" si="3"/>
        <v>42386</v>
      </c>
      <c r="C52" s="19">
        <f t="shared" si="0"/>
        <v>3</v>
      </c>
      <c r="D52" s="19" t="str">
        <f t="shared" si="1"/>
        <v/>
      </c>
      <c r="E52" s="20">
        <f t="shared" si="4"/>
        <v>42386</v>
      </c>
      <c r="F52" s="29" t="str">
        <f t="shared" si="2"/>
        <v>d</v>
      </c>
    </row>
    <row r="53" spans="2:6" x14ac:dyDescent="0.3">
      <c r="B53" s="18">
        <f t="shared" si="3"/>
        <v>42387</v>
      </c>
      <c r="C53" s="19">
        <f t="shared" si="0"/>
        <v>4</v>
      </c>
      <c r="D53" s="19" t="str">
        <f t="shared" si="1"/>
        <v/>
      </c>
      <c r="E53" s="20">
        <f t="shared" si="4"/>
        <v>42387</v>
      </c>
      <c r="F53" s="29" t="str">
        <f t="shared" si="2"/>
        <v>l</v>
      </c>
    </row>
    <row r="54" spans="2:6" x14ac:dyDescent="0.3">
      <c r="B54" s="18">
        <f t="shared" si="3"/>
        <v>42388</v>
      </c>
      <c r="C54" s="19">
        <f t="shared" si="0"/>
        <v>4</v>
      </c>
      <c r="D54" s="19" t="str">
        <f t="shared" si="1"/>
        <v/>
      </c>
      <c r="E54" s="20">
        <f t="shared" si="4"/>
        <v>42388</v>
      </c>
      <c r="F54" s="29" t="str">
        <f t="shared" si="2"/>
        <v>m</v>
      </c>
    </row>
    <row r="55" spans="2:6" x14ac:dyDescent="0.3">
      <c r="B55" s="18">
        <f t="shared" si="3"/>
        <v>42389</v>
      </c>
      <c r="C55" s="19">
        <f t="shared" si="0"/>
        <v>4</v>
      </c>
      <c r="D55" s="19" t="str">
        <f t="shared" si="1"/>
        <v/>
      </c>
      <c r="E55" s="20">
        <f t="shared" si="4"/>
        <v>42389</v>
      </c>
      <c r="F55" s="29" t="str">
        <f t="shared" si="2"/>
        <v>m</v>
      </c>
    </row>
    <row r="56" spans="2:6" x14ac:dyDescent="0.3">
      <c r="B56" s="18">
        <f t="shared" si="3"/>
        <v>42390</v>
      </c>
      <c r="C56" s="19">
        <f t="shared" si="0"/>
        <v>4</v>
      </c>
      <c r="D56" s="19" t="str">
        <f t="shared" si="1"/>
        <v/>
      </c>
      <c r="E56" s="20">
        <f t="shared" si="4"/>
        <v>42390</v>
      </c>
      <c r="F56" s="29" t="str">
        <f t="shared" si="2"/>
        <v>j</v>
      </c>
    </row>
    <row r="57" spans="2:6" x14ac:dyDescent="0.3">
      <c r="B57" s="18">
        <f t="shared" si="3"/>
        <v>42391</v>
      </c>
      <c r="C57" s="19">
        <f t="shared" si="0"/>
        <v>4</v>
      </c>
      <c r="D57" s="19" t="str">
        <f t="shared" si="1"/>
        <v/>
      </c>
      <c r="E57" s="20">
        <f t="shared" si="4"/>
        <v>42391</v>
      </c>
      <c r="F57" s="29" t="str">
        <f t="shared" si="2"/>
        <v>v</v>
      </c>
    </row>
    <row r="58" spans="2:6" x14ac:dyDescent="0.3">
      <c r="B58" s="18">
        <f t="shared" si="3"/>
        <v>42392</v>
      </c>
      <c r="C58" s="19">
        <f t="shared" si="0"/>
        <v>4</v>
      </c>
      <c r="D58" s="19" t="str">
        <f t="shared" si="1"/>
        <v/>
      </c>
      <c r="E58" s="20">
        <f t="shared" si="4"/>
        <v>42392</v>
      </c>
      <c r="F58" s="29" t="str">
        <f t="shared" si="2"/>
        <v>s</v>
      </c>
    </row>
    <row r="59" spans="2:6" x14ac:dyDescent="0.3">
      <c r="B59" s="18">
        <f t="shared" si="3"/>
        <v>42393</v>
      </c>
      <c r="C59" s="19">
        <f t="shared" si="0"/>
        <v>4</v>
      </c>
      <c r="D59" s="19" t="str">
        <f t="shared" si="1"/>
        <v/>
      </c>
      <c r="E59" s="20">
        <f t="shared" si="4"/>
        <v>42393</v>
      </c>
      <c r="F59" s="29" t="str">
        <f t="shared" si="2"/>
        <v>d</v>
      </c>
    </row>
    <row r="60" spans="2:6" x14ac:dyDescent="0.3">
      <c r="B60" s="18">
        <f t="shared" si="3"/>
        <v>42394</v>
      </c>
      <c r="C60" s="19">
        <f t="shared" si="0"/>
        <v>5</v>
      </c>
      <c r="D60" s="19" t="str">
        <f t="shared" si="1"/>
        <v/>
      </c>
      <c r="E60" s="20">
        <f t="shared" si="4"/>
        <v>42394</v>
      </c>
      <c r="F60" s="29" t="str">
        <f t="shared" si="2"/>
        <v>l</v>
      </c>
    </row>
    <row r="61" spans="2:6" x14ac:dyDescent="0.3">
      <c r="B61" s="18">
        <f t="shared" si="3"/>
        <v>42395</v>
      </c>
      <c r="C61" s="19">
        <f t="shared" si="0"/>
        <v>5</v>
      </c>
      <c r="D61" s="19" t="str">
        <f t="shared" si="1"/>
        <v/>
      </c>
      <c r="E61" s="20">
        <f t="shared" si="4"/>
        <v>42395</v>
      </c>
      <c r="F61" s="29" t="str">
        <f t="shared" si="2"/>
        <v>m</v>
      </c>
    </row>
    <row r="62" spans="2:6" x14ac:dyDescent="0.3">
      <c r="B62" s="18">
        <f t="shared" si="3"/>
        <v>42396</v>
      </c>
      <c r="C62" s="19">
        <f t="shared" si="0"/>
        <v>5</v>
      </c>
      <c r="D62" s="19" t="str">
        <f t="shared" si="1"/>
        <v/>
      </c>
      <c r="E62" s="20">
        <f t="shared" si="4"/>
        <v>42396</v>
      </c>
      <c r="F62" s="29" t="str">
        <f t="shared" si="2"/>
        <v>m</v>
      </c>
    </row>
    <row r="63" spans="2:6" x14ac:dyDescent="0.3">
      <c r="B63" s="18">
        <f t="shared" si="3"/>
        <v>42397</v>
      </c>
      <c r="C63" s="19">
        <f t="shared" si="0"/>
        <v>5</v>
      </c>
      <c r="D63" s="19" t="str">
        <f t="shared" si="1"/>
        <v/>
      </c>
      <c r="E63" s="20">
        <f t="shared" si="4"/>
        <v>42397</v>
      </c>
      <c r="F63" s="29" t="str">
        <f t="shared" si="2"/>
        <v>j</v>
      </c>
    </row>
    <row r="64" spans="2:6" x14ac:dyDescent="0.3">
      <c r="B64" s="18">
        <f t="shared" si="3"/>
        <v>42398</v>
      </c>
      <c r="C64" s="19">
        <f t="shared" si="0"/>
        <v>5</v>
      </c>
      <c r="D64" s="19" t="str">
        <f t="shared" si="1"/>
        <v/>
      </c>
      <c r="E64" s="20">
        <f t="shared" si="4"/>
        <v>42398</v>
      </c>
      <c r="F64" s="29" t="str">
        <f t="shared" si="2"/>
        <v>v</v>
      </c>
    </row>
    <row r="65" spans="2:6" x14ac:dyDescent="0.3">
      <c r="B65" s="18">
        <f t="shared" si="3"/>
        <v>42399</v>
      </c>
      <c r="C65" s="19">
        <f t="shared" si="0"/>
        <v>5</v>
      </c>
      <c r="D65" s="19" t="str">
        <f t="shared" si="1"/>
        <v/>
      </c>
      <c r="E65" s="20">
        <f t="shared" si="4"/>
        <v>42399</v>
      </c>
      <c r="F65" s="29" t="str">
        <f t="shared" si="2"/>
        <v>s</v>
      </c>
    </row>
    <row r="66" spans="2:6" x14ac:dyDescent="0.3">
      <c r="B66" s="18">
        <f t="shared" si="3"/>
        <v>42400</v>
      </c>
      <c r="C66" s="19">
        <f t="shared" si="0"/>
        <v>5</v>
      </c>
      <c r="D66" s="19" t="str">
        <f t="shared" si="1"/>
        <v/>
      </c>
      <c r="E66" s="20">
        <f t="shared" si="4"/>
        <v>42400</v>
      </c>
      <c r="F66" s="29" t="str">
        <f t="shared" si="2"/>
        <v>d</v>
      </c>
    </row>
    <row r="67" spans="2:6" x14ac:dyDescent="0.3">
      <c r="B67" s="18">
        <f t="shared" si="3"/>
        <v>42401</v>
      </c>
      <c r="C67" s="19">
        <f t="shared" si="0"/>
        <v>6</v>
      </c>
      <c r="D67" s="19" t="str">
        <f t="shared" si="1"/>
        <v/>
      </c>
      <c r="E67" s="20">
        <f t="shared" si="4"/>
        <v>42401</v>
      </c>
      <c r="F67" s="29" t="str">
        <f t="shared" si="2"/>
        <v>l</v>
      </c>
    </row>
    <row r="68" spans="2:6" x14ac:dyDescent="0.3">
      <c r="B68" s="18">
        <f t="shared" si="3"/>
        <v>42402</v>
      </c>
      <c r="C68" s="19">
        <f t="shared" si="0"/>
        <v>6</v>
      </c>
      <c r="D68" s="19" t="str">
        <f t="shared" si="1"/>
        <v/>
      </c>
      <c r="E68" s="20">
        <f t="shared" si="4"/>
        <v>42402</v>
      </c>
      <c r="F68" s="29" t="str">
        <f t="shared" si="2"/>
        <v>m</v>
      </c>
    </row>
    <row r="69" spans="2:6" x14ac:dyDescent="0.3">
      <c r="B69" s="18">
        <f t="shared" si="3"/>
        <v>42403</v>
      </c>
      <c r="C69" s="19">
        <f t="shared" ref="C69:C132" si="6">WEEKNUM(B69,2)</f>
        <v>6</v>
      </c>
      <c r="D69" s="19" t="str">
        <f t="shared" ref="D69:D132" si="7">IF(ISERROR(VLOOKUP(E69,jfdate,1,TRUE)),"",IF(VLOOKUP(E69,jfdate,1,TRUE)=B69,"f",""))</f>
        <v/>
      </c>
      <c r="E69" s="20">
        <f t="shared" si="4"/>
        <v>42403</v>
      </c>
      <c r="F69" s="29" t="str">
        <f t="shared" ref="F69:F132" si="8">IF(D69="f","f",VLOOKUP(WEEKDAY(E69),jourabbrege,2,FALSE))</f>
        <v>m</v>
      </c>
    </row>
    <row r="70" spans="2:6" x14ac:dyDescent="0.3">
      <c r="B70" s="18">
        <f t="shared" si="3"/>
        <v>42404</v>
      </c>
      <c r="C70" s="19">
        <f t="shared" si="6"/>
        <v>6</v>
      </c>
      <c r="D70" s="19" t="str">
        <f t="shared" si="7"/>
        <v/>
      </c>
      <c r="E70" s="20">
        <f t="shared" si="4"/>
        <v>42404</v>
      </c>
      <c r="F70" s="29" t="str">
        <f t="shared" si="8"/>
        <v>j</v>
      </c>
    </row>
    <row r="71" spans="2:6" x14ac:dyDescent="0.3">
      <c r="B71" s="18">
        <f t="shared" ref="B71:B134" si="9">+B70+1</f>
        <v>42405</v>
      </c>
      <c r="C71" s="19">
        <f t="shared" si="6"/>
        <v>6</v>
      </c>
      <c r="D71" s="19" t="str">
        <f t="shared" si="7"/>
        <v/>
      </c>
      <c r="E71" s="20">
        <f t="shared" ref="E71:E134" si="10">+E70+1</f>
        <v>42405</v>
      </c>
      <c r="F71" s="29" t="str">
        <f t="shared" si="8"/>
        <v>v</v>
      </c>
    </row>
    <row r="72" spans="2:6" x14ac:dyDescent="0.3">
      <c r="B72" s="18">
        <f t="shared" si="9"/>
        <v>42406</v>
      </c>
      <c r="C72" s="19">
        <f t="shared" si="6"/>
        <v>6</v>
      </c>
      <c r="D72" s="19" t="str">
        <f t="shared" si="7"/>
        <v/>
      </c>
      <c r="E72" s="20">
        <f t="shared" si="10"/>
        <v>42406</v>
      </c>
      <c r="F72" s="29" t="str">
        <f t="shared" si="8"/>
        <v>s</v>
      </c>
    </row>
    <row r="73" spans="2:6" x14ac:dyDescent="0.3">
      <c r="B73" s="18">
        <f t="shared" si="9"/>
        <v>42407</v>
      </c>
      <c r="C73" s="19">
        <f t="shared" si="6"/>
        <v>6</v>
      </c>
      <c r="D73" s="19" t="str">
        <f t="shared" si="7"/>
        <v/>
      </c>
      <c r="E73" s="20">
        <f t="shared" si="10"/>
        <v>42407</v>
      </c>
      <c r="F73" s="29" t="str">
        <f t="shared" si="8"/>
        <v>d</v>
      </c>
    </row>
    <row r="74" spans="2:6" x14ac:dyDescent="0.3">
      <c r="B74" s="18">
        <f t="shared" si="9"/>
        <v>42408</v>
      </c>
      <c r="C74" s="19">
        <f t="shared" si="6"/>
        <v>7</v>
      </c>
      <c r="D74" s="19" t="str">
        <f t="shared" si="7"/>
        <v/>
      </c>
      <c r="E74" s="20">
        <f t="shared" si="10"/>
        <v>42408</v>
      </c>
      <c r="F74" s="29" t="str">
        <f t="shared" si="8"/>
        <v>l</v>
      </c>
    </row>
    <row r="75" spans="2:6" x14ac:dyDescent="0.3">
      <c r="B75" s="18">
        <f t="shared" si="9"/>
        <v>42409</v>
      </c>
      <c r="C75" s="19">
        <f t="shared" si="6"/>
        <v>7</v>
      </c>
      <c r="D75" s="19" t="str">
        <f t="shared" si="7"/>
        <v/>
      </c>
      <c r="E75" s="20">
        <f t="shared" si="10"/>
        <v>42409</v>
      </c>
      <c r="F75" s="29" t="str">
        <f t="shared" si="8"/>
        <v>m</v>
      </c>
    </row>
    <row r="76" spans="2:6" x14ac:dyDescent="0.3">
      <c r="B76" s="18">
        <f t="shared" si="9"/>
        <v>42410</v>
      </c>
      <c r="C76" s="19">
        <f t="shared" si="6"/>
        <v>7</v>
      </c>
      <c r="D76" s="19" t="str">
        <f t="shared" si="7"/>
        <v/>
      </c>
      <c r="E76" s="20">
        <f t="shared" si="10"/>
        <v>42410</v>
      </c>
      <c r="F76" s="29" t="str">
        <f t="shared" si="8"/>
        <v>m</v>
      </c>
    </row>
    <row r="77" spans="2:6" x14ac:dyDescent="0.3">
      <c r="B77" s="18">
        <f t="shared" si="9"/>
        <v>42411</v>
      </c>
      <c r="C77" s="19">
        <f t="shared" si="6"/>
        <v>7</v>
      </c>
      <c r="D77" s="19" t="str">
        <f t="shared" si="7"/>
        <v/>
      </c>
      <c r="E77" s="20">
        <f t="shared" si="10"/>
        <v>42411</v>
      </c>
      <c r="F77" s="29" t="str">
        <f t="shared" si="8"/>
        <v>j</v>
      </c>
    </row>
    <row r="78" spans="2:6" x14ac:dyDescent="0.3">
      <c r="B78" s="18">
        <f t="shared" si="9"/>
        <v>42412</v>
      </c>
      <c r="C78" s="19">
        <f t="shared" si="6"/>
        <v>7</v>
      </c>
      <c r="D78" s="19" t="str">
        <f t="shared" si="7"/>
        <v/>
      </c>
      <c r="E78" s="20">
        <f t="shared" si="10"/>
        <v>42412</v>
      </c>
      <c r="F78" s="29" t="str">
        <f t="shared" si="8"/>
        <v>v</v>
      </c>
    </row>
    <row r="79" spans="2:6" x14ac:dyDescent="0.3">
      <c r="B79" s="18">
        <f t="shared" si="9"/>
        <v>42413</v>
      </c>
      <c r="C79" s="19">
        <f t="shared" si="6"/>
        <v>7</v>
      </c>
      <c r="D79" s="19" t="str">
        <f t="shared" si="7"/>
        <v/>
      </c>
      <c r="E79" s="20">
        <f t="shared" si="10"/>
        <v>42413</v>
      </c>
      <c r="F79" s="29" t="str">
        <f t="shared" si="8"/>
        <v>s</v>
      </c>
    </row>
    <row r="80" spans="2:6" x14ac:dyDescent="0.3">
      <c r="B80" s="18">
        <f t="shared" si="9"/>
        <v>42414</v>
      </c>
      <c r="C80" s="19">
        <f t="shared" si="6"/>
        <v>7</v>
      </c>
      <c r="D80" s="19" t="str">
        <f t="shared" si="7"/>
        <v/>
      </c>
      <c r="E80" s="20">
        <f t="shared" si="10"/>
        <v>42414</v>
      </c>
      <c r="F80" s="29" t="str">
        <f t="shared" si="8"/>
        <v>d</v>
      </c>
    </row>
    <row r="81" spans="2:6" x14ac:dyDescent="0.3">
      <c r="B81" s="18">
        <f t="shared" si="9"/>
        <v>42415</v>
      </c>
      <c r="C81" s="19">
        <f t="shared" si="6"/>
        <v>8</v>
      </c>
      <c r="D81" s="19" t="str">
        <f t="shared" si="7"/>
        <v/>
      </c>
      <c r="E81" s="20">
        <f t="shared" si="10"/>
        <v>42415</v>
      </c>
      <c r="F81" s="29" t="str">
        <f t="shared" si="8"/>
        <v>l</v>
      </c>
    </row>
    <row r="82" spans="2:6" x14ac:dyDescent="0.3">
      <c r="B82" s="18">
        <f t="shared" si="9"/>
        <v>42416</v>
      </c>
      <c r="C82" s="19">
        <f t="shared" si="6"/>
        <v>8</v>
      </c>
      <c r="D82" s="19" t="str">
        <f t="shared" si="7"/>
        <v/>
      </c>
      <c r="E82" s="20">
        <f t="shared" si="10"/>
        <v>42416</v>
      </c>
      <c r="F82" s="29" t="str">
        <f t="shared" si="8"/>
        <v>m</v>
      </c>
    </row>
    <row r="83" spans="2:6" x14ac:dyDescent="0.3">
      <c r="B83" s="18">
        <f t="shared" si="9"/>
        <v>42417</v>
      </c>
      <c r="C83" s="19">
        <f t="shared" si="6"/>
        <v>8</v>
      </c>
      <c r="D83" s="19" t="str">
        <f t="shared" si="7"/>
        <v/>
      </c>
      <c r="E83" s="20">
        <f t="shared" si="10"/>
        <v>42417</v>
      </c>
      <c r="F83" s="29" t="str">
        <f t="shared" si="8"/>
        <v>m</v>
      </c>
    </row>
    <row r="84" spans="2:6" x14ac:dyDescent="0.3">
      <c r="B84" s="18">
        <f t="shared" si="9"/>
        <v>42418</v>
      </c>
      <c r="C84" s="19">
        <f t="shared" si="6"/>
        <v>8</v>
      </c>
      <c r="D84" s="19" t="str">
        <f t="shared" si="7"/>
        <v/>
      </c>
      <c r="E84" s="20">
        <f t="shared" si="10"/>
        <v>42418</v>
      </c>
      <c r="F84" s="29" t="str">
        <f t="shared" si="8"/>
        <v>j</v>
      </c>
    </row>
    <row r="85" spans="2:6" x14ac:dyDescent="0.3">
      <c r="B85" s="18">
        <f t="shared" si="9"/>
        <v>42419</v>
      </c>
      <c r="C85" s="19">
        <f t="shared" si="6"/>
        <v>8</v>
      </c>
      <c r="D85" s="19" t="str">
        <f t="shared" si="7"/>
        <v/>
      </c>
      <c r="E85" s="20">
        <f t="shared" si="10"/>
        <v>42419</v>
      </c>
      <c r="F85" s="29" t="str">
        <f t="shared" si="8"/>
        <v>v</v>
      </c>
    </row>
    <row r="86" spans="2:6" x14ac:dyDescent="0.3">
      <c r="B86" s="18">
        <f t="shared" si="9"/>
        <v>42420</v>
      </c>
      <c r="C86" s="19">
        <f t="shared" si="6"/>
        <v>8</v>
      </c>
      <c r="D86" s="19" t="str">
        <f t="shared" si="7"/>
        <v/>
      </c>
      <c r="E86" s="20">
        <f t="shared" si="10"/>
        <v>42420</v>
      </c>
      <c r="F86" s="29" t="str">
        <f t="shared" si="8"/>
        <v>s</v>
      </c>
    </row>
    <row r="87" spans="2:6" x14ac:dyDescent="0.3">
      <c r="B87" s="18">
        <f t="shared" si="9"/>
        <v>42421</v>
      </c>
      <c r="C87" s="19">
        <f t="shared" si="6"/>
        <v>8</v>
      </c>
      <c r="D87" s="19" t="str">
        <f t="shared" si="7"/>
        <v/>
      </c>
      <c r="E87" s="20">
        <f t="shared" si="10"/>
        <v>42421</v>
      </c>
      <c r="F87" s="29" t="str">
        <f t="shared" si="8"/>
        <v>d</v>
      </c>
    </row>
    <row r="88" spans="2:6" x14ac:dyDescent="0.3">
      <c r="B88" s="18">
        <f t="shared" si="9"/>
        <v>42422</v>
      </c>
      <c r="C88" s="19">
        <f t="shared" si="6"/>
        <v>9</v>
      </c>
      <c r="D88" s="19" t="str">
        <f t="shared" si="7"/>
        <v/>
      </c>
      <c r="E88" s="20">
        <f t="shared" si="10"/>
        <v>42422</v>
      </c>
      <c r="F88" s="29" t="str">
        <f t="shared" si="8"/>
        <v>l</v>
      </c>
    </row>
    <row r="89" spans="2:6" x14ac:dyDescent="0.3">
      <c r="B89" s="18">
        <f t="shared" si="9"/>
        <v>42423</v>
      </c>
      <c r="C89" s="19">
        <f t="shared" si="6"/>
        <v>9</v>
      </c>
      <c r="D89" s="19" t="str">
        <f t="shared" si="7"/>
        <v/>
      </c>
      <c r="E89" s="20">
        <f t="shared" si="10"/>
        <v>42423</v>
      </c>
      <c r="F89" s="29" t="str">
        <f t="shared" si="8"/>
        <v>m</v>
      </c>
    </row>
    <row r="90" spans="2:6" x14ac:dyDescent="0.3">
      <c r="B90" s="18">
        <f t="shared" si="9"/>
        <v>42424</v>
      </c>
      <c r="C90" s="19">
        <f t="shared" si="6"/>
        <v>9</v>
      </c>
      <c r="D90" s="19" t="str">
        <f t="shared" si="7"/>
        <v/>
      </c>
      <c r="E90" s="20">
        <f t="shared" si="10"/>
        <v>42424</v>
      </c>
      <c r="F90" s="29" t="str">
        <f t="shared" si="8"/>
        <v>m</v>
      </c>
    </row>
    <row r="91" spans="2:6" x14ac:dyDescent="0.3">
      <c r="B91" s="18">
        <f t="shared" si="9"/>
        <v>42425</v>
      </c>
      <c r="C91" s="19">
        <f t="shared" si="6"/>
        <v>9</v>
      </c>
      <c r="D91" s="19" t="str">
        <f t="shared" si="7"/>
        <v/>
      </c>
      <c r="E91" s="20">
        <f t="shared" si="10"/>
        <v>42425</v>
      </c>
      <c r="F91" s="29" t="str">
        <f t="shared" si="8"/>
        <v>j</v>
      </c>
    </row>
    <row r="92" spans="2:6" x14ac:dyDescent="0.3">
      <c r="B92" s="18">
        <f t="shared" si="9"/>
        <v>42426</v>
      </c>
      <c r="C92" s="19">
        <f t="shared" si="6"/>
        <v>9</v>
      </c>
      <c r="D92" s="19" t="str">
        <f t="shared" si="7"/>
        <v/>
      </c>
      <c r="E92" s="20">
        <f t="shared" si="10"/>
        <v>42426</v>
      </c>
      <c r="F92" s="29" t="str">
        <f t="shared" si="8"/>
        <v>v</v>
      </c>
    </row>
    <row r="93" spans="2:6" x14ac:dyDescent="0.3">
      <c r="B93" s="18">
        <f t="shared" si="9"/>
        <v>42427</v>
      </c>
      <c r="C93" s="19">
        <f t="shared" si="6"/>
        <v>9</v>
      </c>
      <c r="D93" s="19" t="str">
        <f t="shared" si="7"/>
        <v/>
      </c>
      <c r="E93" s="20">
        <f t="shared" si="10"/>
        <v>42427</v>
      </c>
      <c r="F93" s="29" t="str">
        <f t="shared" si="8"/>
        <v>s</v>
      </c>
    </row>
    <row r="94" spans="2:6" x14ac:dyDescent="0.3">
      <c r="B94" s="18">
        <f t="shared" si="9"/>
        <v>42428</v>
      </c>
      <c r="C94" s="19">
        <f t="shared" si="6"/>
        <v>9</v>
      </c>
      <c r="D94" s="19" t="str">
        <f t="shared" si="7"/>
        <v/>
      </c>
      <c r="E94" s="20">
        <f t="shared" si="10"/>
        <v>42428</v>
      </c>
      <c r="F94" s="29" t="str">
        <f t="shared" si="8"/>
        <v>d</v>
      </c>
    </row>
    <row r="95" spans="2:6" x14ac:dyDescent="0.3">
      <c r="B95" s="18">
        <f t="shared" si="9"/>
        <v>42429</v>
      </c>
      <c r="C95" s="19">
        <f t="shared" si="6"/>
        <v>10</v>
      </c>
      <c r="D95" s="19" t="str">
        <f t="shared" si="7"/>
        <v/>
      </c>
      <c r="E95" s="20">
        <f t="shared" si="10"/>
        <v>42429</v>
      </c>
      <c r="F95" s="29" t="str">
        <f t="shared" si="8"/>
        <v>l</v>
      </c>
    </row>
    <row r="96" spans="2:6" x14ac:dyDescent="0.3">
      <c r="B96" s="18">
        <f t="shared" si="9"/>
        <v>42430</v>
      </c>
      <c r="C96" s="19">
        <f t="shared" si="6"/>
        <v>10</v>
      </c>
      <c r="D96" s="19" t="str">
        <f t="shared" si="7"/>
        <v/>
      </c>
      <c r="E96" s="20">
        <f t="shared" si="10"/>
        <v>42430</v>
      </c>
      <c r="F96" s="29" t="str">
        <f t="shared" si="8"/>
        <v>m</v>
      </c>
    </row>
    <row r="97" spans="2:6" x14ac:dyDescent="0.3">
      <c r="B97" s="18">
        <f t="shared" si="9"/>
        <v>42431</v>
      </c>
      <c r="C97" s="19">
        <f t="shared" si="6"/>
        <v>10</v>
      </c>
      <c r="D97" s="19" t="str">
        <f t="shared" si="7"/>
        <v/>
      </c>
      <c r="E97" s="20">
        <f t="shared" si="10"/>
        <v>42431</v>
      </c>
      <c r="F97" s="29" t="str">
        <f t="shared" si="8"/>
        <v>m</v>
      </c>
    </row>
    <row r="98" spans="2:6" x14ac:dyDescent="0.3">
      <c r="B98" s="18">
        <f t="shared" si="9"/>
        <v>42432</v>
      </c>
      <c r="C98" s="19">
        <f t="shared" si="6"/>
        <v>10</v>
      </c>
      <c r="D98" s="19" t="str">
        <f t="shared" si="7"/>
        <v/>
      </c>
      <c r="E98" s="20">
        <f t="shared" si="10"/>
        <v>42432</v>
      </c>
      <c r="F98" s="29" t="str">
        <f t="shared" si="8"/>
        <v>j</v>
      </c>
    </row>
    <row r="99" spans="2:6" x14ac:dyDescent="0.3">
      <c r="B99" s="18">
        <f t="shared" si="9"/>
        <v>42433</v>
      </c>
      <c r="C99" s="19">
        <f t="shared" si="6"/>
        <v>10</v>
      </c>
      <c r="D99" s="19" t="str">
        <f t="shared" si="7"/>
        <v/>
      </c>
      <c r="E99" s="20">
        <f t="shared" si="10"/>
        <v>42433</v>
      </c>
      <c r="F99" s="29" t="str">
        <f t="shared" si="8"/>
        <v>v</v>
      </c>
    </row>
    <row r="100" spans="2:6" x14ac:dyDescent="0.3">
      <c r="B100" s="18">
        <f t="shared" si="9"/>
        <v>42434</v>
      </c>
      <c r="C100" s="19">
        <f t="shared" si="6"/>
        <v>10</v>
      </c>
      <c r="D100" s="19" t="str">
        <f t="shared" si="7"/>
        <v/>
      </c>
      <c r="E100" s="20">
        <f t="shared" si="10"/>
        <v>42434</v>
      </c>
      <c r="F100" s="29" t="str">
        <f t="shared" si="8"/>
        <v>s</v>
      </c>
    </row>
    <row r="101" spans="2:6" x14ac:dyDescent="0.3">
      <c r="B101" s="18">
        <f t="shared" si="9"/>
        <v>42435</v>
      </c>
      <c r="C101" s="19">
        <f t="shared" si="6"/>
        <v>10</v>
      </c>
      <c r="D101" s="19" t="str">
        <f t="shared" si="7"/>
        <v/>
      </c>
      <c r="E101" s="20">
        <f t="shared" si="10"/>
        <v>42435</v>
      </c>
      <c r="F101" s="29" t="str">
        <f t="shared" si="8"/>
        <v>d</v>
      </c>
    </row>
    <row r="102" spans="2:6" x14ac:dyDescent="0.3">
      <c r="B102" s="18">
        <f t="shared" si="9"/>
        <v>42436</v>
      </c>
      <c r="C102" s="19">
        <f t="shared" si="6"/>
        <v>11</v>
      </c>
      <c r="D102" s="19" t="str">
        <f t="shared" si="7"/>
        <v/>
      </c>
      <c r="E102" s="20">
        <f t="shared" si="10"/>
        <v>42436</v>
      </c>
      <c r="F102" s="29" t="str">
        <f t="shared" si="8"/>
        <v>l</v>
      </c>
    </row>
    <row r="103" spans="2:6" x14ac:dyDescent="0.3">
      <c r="B103" s="18">
        <f t="shared" si="9"/>
        <v>42437</v>
      </c>
      <c r="C103" s="19">
        <f t="shared" si="6"/>
        <v>11</v>
      </c>
      <c r="D103" s="19" t="str">
        <f t="shared" si="7"/>
        <v/>
      </c>
      <c r="E103" s="20">
        <f t="shared" si="10"/>
        <v>42437</v>
      </c>
      <c r="F103" s="29" t="str">
        <f t="shared" si="8"/>
        <v>m</v>
      </c>
    </row>
    <row r="104" spans="2:6" x14ac:dyDescent="0.3">
      <c r="B104" s="18">
        <f t="shared" si="9"/>
        <v>42438</v>
      </c>
      <c r="C104" s="19">
        <f t="shared" si="6"/>
        <v>11</v>
      </c>
      <c r="D104" s="19" t="str">
        <f t="shared" si="7"/>
        <v/>
      </c>
      <c r="E104" s="20">
        <f t="shared" si="10"/>
        <v>42438</v>
      </c>
      <c r="F104" s="29" t="str">
        <f t="shared" si="8"/>
        <v>m</v>
      </c>
    </row>
    <row r="105" spans="2:6" x14ac:dyDescent="0.3">
      <c r="B105" s="18">
        <f t="shared" si="9"/>
        <v>42439</v>
      </c>
      <c r="C105" s="19">
        <f t="shared" si="6"/>
        <v>11</v>
      </c>
      <c r="D105" s="19" t="str">
        <f t="shared" si="7"/>
        <v/>
      </c>
      <c r="E105" s="20">
        <f t="shared" si="10"/>
        <v>42439</v>
      </c>
      <c r="F105" s="29" t="str">
        <f t="shared" si="8"/>
        <v>j</v>
      </c>
    </row>
    <row r="106" spans="2:6" x14ac:dyDescent="0.3">
      <c r="B106" s="18">
        <f t="shared" si="9"/>
        <v>42440</v>
      </c>
      <c r="C106" s="19">
        <f t="shared" si="6"/>
        <v>11</v>
      </c>
      <c r="D106" s="19" t="str">
        <f t="shared" si="7"/>
        <v/>
      </c>
      <c r="E106" s="20">
        <f t="shared" si="10"/>
        <v>42440</v>
      </c>
      <c r="F106" s="29" t="str">
        <f t="shared" si="8"/>
        <v>v</v>
      </c>
    </row>
    <row r="107" spans="2:6" x14ac:dyDescent="0.3">
      <c r="B107" s="18">
        <f t="shared" si="9"/>
        <v>42441</v>
      </c>
      <c r="C107" s="19">
        <f t="shared" si="6"/>
        <v>11</v>
      </c>
      <c r="D107" s="19" t="str">
        <f t="shared" si="7"/>
        <v/>
      </c>
      <c r="E107" s="20">
        <f t="shared" si="10"/>
        <v>42441</v>
      </c>
      <c r="F107" s="29" t="str">
        <f t="shared" si="8"/>
        <v>s</v>
      </c>
    </row>
    <row r="108" spans="2:6" x14ac:dyDescent="0.3">
      <c r="B108" s="18">
        <f t="shared" si="9"/>
        <v>42442</v>
      </c>
      <c r="C108" s="19">
        <f t="shared" si="6"/>
        <v>11</v>
      </c>
      <c r="D108" s="19" t="str">
        <f t="shared" si="7"/>
        <v/>
      </c>
      <c r="E108" s="20">
        <f t="shared" si="10"/>
        <v>42442</v>
      </c>
      <c r="F108" s="29" t="str">
        <f t="shared" si="8"/>
        <v>d</v>
      </c>
    </row>
    <row r="109" spans="2:6" x14ac:dyDescent="0.3">
      <c r="B109" s="18">
        <f t="shared" si="9"/>
        <v>42443</v>
      </c>
      <c r="C109" s="19">
        <f t="shared" si="6"/>
        <v>12</v>
      </c>
      <c r="D109" s="19" t="str">
        <f t="shared" si="7"/>
        <v/>
      </c>
      <c r="E109" s="20">
        <f t="shared" si="10"/>
        <v>42443</v>
      </c>
      <c r="F109" s="29" t="str">
        <f t="shared" si="8"/>
        <v>l</v>
      </c>
    </row>
    <row r="110" spans="2:6" x14ac:dyDescent="0.3">
      <c r="B110" s="18">
        <f t="shared" si="9"/>
        <v>42444</v>
      </c>
      <c r="C110" s="19">
        <f t="shared" si="6"/>
        <v>12</v>
      </c>
      <c r="D110" s="19" t="str">
        <f t="shared" si="7"/>
        <v/>
      </c>
      <c r="E110" s="20">
        <f t="shared" si="10"/>
        <v>42444</v>
      </c>
      <c r="F110" s="29" t="str">
        <f t="shared" si="8"/>
        <v>m</v>
      </c>
    </row>
    <row r="111" spans="2:6" x14ac:dyDescent="0.3">
      <c r="B111" s="18">
        <f t="shared" si="9"/>
        <v>42445</v>
      </c>
      <c r="C111" s="19">
        <f t="shared" si="6"/>
        <v>12</v>
      </c>
      <c r="D111" s="19" t="str">
        <f t="shared" si="7"/>
        <v/>
      </c>
      <c r="E111" s="20">
        <f t="shared" si="10"/>
        <v>42445</v>
      </c>
      <c r="F111" s="29" t="str">
        <f t="shared" si="8"/>
        <v>m</v>
      </c>
    </row>
    <row r="112" spans="2:6" x14ac:dyDescent="0.3">
      <c r="B112" s="18">
        <f t="shared" si="9"/>
        <v>42446</v>
      </c>
      <c r="C112" s="19">
        <f t="shared" si="6"/>
        <v>12</v>
      </c>
      <c r="D112" s="19" t="str">
        <f t="shared" si="7"/>
        <v/>
      </c>
      <c r="E112" s="20">
        <f t="shared" si="10"/>
        <v>42446</v>
      </c>
      <c r="F112" s="29" t="str">
        <f t="shared" si="8"/>
        <v>j</v>
      </c>
    </row>
    <row r="113" spans="2:6" x14ac:dyDescent="0.3">
      <c r="B113" s="18">
        <f t="shared" si="9"/>
        <v>42447</v>
      </c>
      <c r="C113" s="19">
        <f t="shared" si="6"/>
        <v>12</v>
      </c>
      <c r="D113" s="19" t="str">
        <f t="shared" si="7"/>
        <v/>
      </c>
      <c r="E113" s="20">
        <f t="shared" si="10"/>
        <v>42447</v>
      </c>
      <c r="F113" s="29" t="str">
        <f t="shared" si="8"/>
        <v>v</v>
      </c>
    </row>
    <row r="114" spans="2:6" x14ac:dyDescent="0.3">
      <c r="B114" s="18">
        <f t="shared" si="9"/>
        <v>42448</v>
      </c>
      <c r="C114" s="19">
        <f t="shared" si="6"/>
        <v>12</v>
      </c>
      <c r="D114" s="19" t="str">
        <f t="shared" si="7"/>
        <v/>
      </c>
      <c r="E114" s="20">
        <f t="shared" si="10"/>
        <v>42448</v>
      </c>
      <c r="F114" s="29" t="str">
        <f t="shared" si="8"/>
        <v>s</v>
      </c>
    </row>
    <row r="115" spans="2:6" x14ac:dyDescent="0.3">
      <c r="B115" s="18">
        <f t="shared" si="9"/>
        <v>42449</v>
      </c>
      <c r="C115" s="19">
        <f t="shared" si="6"/>
        <v>12</v>
      </c>
      <c r="D115" s="19" t="str">
        <f t="shared" si="7"/>
        <v/>
      </c>
      <c r="E115" s="20">
        <f t="shared" si="10"/>
        <v>42449</v>
      </c>
      <c r="F115" s="29" t="str">
        <f t="shared" si="8"/>
        <v>d</v>
      </c>
    </row>
    <row r="116" spans="2:6" x14ac:dyDescent="0.3">
      <c r="B116" s="18">
        <f t="shared" si="9"/>
        <v>42450</v>
      </c>
      <c r="C116" s="19">
        <f t="shared" si="6"/>
        <v>13</v>
      </c>
      <c r="D116" s="19" t="str">
        <f t="shared" si="7"/>
        <v/>
      </c>
      <c r="E116" s="20">
        <f t="shared" si="10"/>
        <v>42450</v>
      </c>
      <c r="F116" s="29" t="str">
        <f t="shared" si="8"/>
        <v>l</v>
      </c>
    </row>
    <row r="117" spans="2:6" x14ac:dyDescent="0.3">
      <c r="B117" s="18">
        <f t="shared" si="9"/>
        <v>42451</v>
      </c>
      <c r="C117" s="19">
        <f t="shared" si="6"/>
        <v>13</v>
      </c>
      <c r="D117" s="19" t="str">
        <f t="shared" si="7"/>
        <v/>
      </c>
      <c r="E117" s="20">
        <f t="shared" si="10"/>
        <v>42451</v>
      </c>
      <c r="F117" s="29" t="str">
        <f t="shared" si="8"/>
        <v>m</v>
      </c>
    </row>
    <row r="118" spans="2:6" x14ac:dyDescent="0.3">
      <c r="B118" s="18">
        <f t="shared" si="9"/>
        <v>42452</v>
      </c>
      <c r="C118" s="19">
        <f t="shared" si="6"/>
        <v>13</v>
      </c>
      <c r="D118" s="19" t="str">
        <f t="shared" si="7"/>
        <v/>
      </c>
      <c r="E118" s="20">
        <f t="shared" si="10"/>
        <v>42452</v>
      </c>
      <c r="F118" s="29" t="str">
        <f t="shared" si="8"/>
        <v>m</v>
      </c>
    </row>
    <row r="119" spans="2:6" x14ac:dyDescent="0.3">
      <c r="B119" s="18">
        <f t="shared" si="9"/>
        <v>42453</v>
      </c>
      <c r="C119" s="19">
        <f t="shared" si="6"/>
        <v>13</v>
      </c>
      <c r="D119" s="19" t="str">
        <f t="shared" si="7"/>
        <v/>
      </c>
      <c r="E119" s="20">
        <f t="shared" si="10"/>
        <v>42453</v>
      </c>
      <c r="F119" s="29" t="str">
        <f t="shared" si="8"/>
        <v>j</v>
      </c>
    </row>
    <row r="120" spans="2:6" x14ac:dyDescent="0.3">
      <c r="B120" s="18">
        <f t="shared" si="9"/>
        <v>42454</v>
      </c>
      <c r="C120" s="19">
        <f t="shared" si="6"/>
        <v>13</v>
      </c>
      <c r="D120" s="19" t="str">
        <f t="shared" si="7"/>
        <v>f</v>
      </c>
      <c r="E120" s="20">
        <f t="shared" si="10"/>
        <v>42454</v>
      </c>
      <c r="F120" s="29" t="str">
        <f t="shared" si="8"/>
        <v>f</v>
      </c>
    </row>
    <row r="121" spans="2:6" x14ac:dyDescent="0.3">
      <c r="B121" s="18">
        <f t="shared" si="9"/>
        <v>42455</v>
      </c>
      <c r="C121" s="19">
        <f t="shared" si="6"/>
        <v>13</v>
      </c>
      <c r="D121" s="19" t="str">
        <f t="shared" si="7"/>
        <v/>
      </c>
      <c r="E121" s="20">
        <f t="shared" si="10"/>
        <v>42455</v>
      </c>
      <c r="F121" s="29" t="str">
        <f t="shared" si="8"/>
        <v>s</v>
      </c>
    </row>
    <row r="122" spans="2:6" x14ac:dyDescent="0.3">
      <c r="B122" s="18">
        <f t="shared" si="9"/>
        <v>42456</v>
      </c>
      <c r="C122" s="19">
        <f t="shared" si="6"/>
        <v>13</v>
      </c>
      <c r="D122" s="19" t="str">
        <f t="shared" si="7"/>
        <v/>
      </c>
      <c r="E122" s="20">
        <f t="shared" si="10"/>
        <v>42456</v>
      </c>
      <c r="F122" s="29" t="str">
        <f t="shared" si="8"/>
        <v>d</v>
      </c>
    </row>
    <row r="123" spans="2:6" x14ac:dyDescent="0.3">
      <c r="B123" s="18">
        <f t="shared" si="9"/>
        <v>42457</v>
      </c>
      <c r="C123" s="19">
        <f t="shared" si="6"/>
        <v>14</v>
      </c>
      <c r="D123" s="19" t="str">
        <f t="shared" si="7"/>
        <v>f</v>
      </c>
      <c r="E123" s="20">
        <f t="shared" si="10"/>
        <v>42457</v>
      </c>
      <c r="F123" s="29" t="str">
        <f t="shared" si="8"/>
        <v>f</v>
      </c>
    </row>
    <row r="124" spans="2:6" x14ac:dyDescent="0.3">
      <c r="B124" s="18">
        <f t="shared" si="9"/>
        <v>42458</v>
      </c>
      <c r="C124" s="19">
        <f t="shared" si="6"/>
        <v>14</v>
      </c>
      <c r="D124" s="19" t="str">
        <f t="shared" si="7"/>
        <v/>
      </c>
      <c r="E124" s="20">
        <f t="shared" si="10"/>
        <v>42458</v>
      </c>
      <c r="F124" s="29" t="str">
        <f t="shared" si="8"/>
        <v>m</v>
      </c>
    </row>
    <row r="125" spans="2:6" x14ac:dyDescent="0.3">
      <c r="B125" s="18">
        <f t="shared" si="9"/>
        <v>42459</v>
      </c>
      <c r="C125" s="19">
        <f t="shared" si="6"/>
        <v>14</v>
      </c>
      <c r="D125" s="19" t="str">
        <f t="shared" si="7"/>
        <v/>
      </c>
      <c r="E125" s="20">
        <f t="shared" si="10"/>
        <v>42459</v>
      </c>
      <c r="F125" s="29" t="str">
        <f t="shared" si="8"/>
        <v>m</v>
      </c>
    </row>
    <row r="126" spans="2:6" x14ac:dyDescent="0.3">
      <c r="B126" s="18">
        <f t="shared" si="9"/>
        <v>42460</v>
      </c>
      <c r="C126" s="19">
        <f t="shared" si="6"/>
        <v>14</v>
      </c>
      <c r="D126" s="19" t="str">
        <f t="shared" si="7"/>
        <v/>
      </c>
      <c r="E126" s="20">
        <f t="shared" si="10"/>
        <v>42460</v>
      </c>
      <c r="F126" s="29" t="str">
        <f t="shared" si="8"/>
        <v>j</v>
      </c>
    </row>
    <row r="127" spans="2:6" x14ac:dyDescent="0.3">
      <c r="B127" s="18">
        <f t="shared" si="9"/>
        <v>42461</v>
      </c>
      <c r="C127" s="19">
        <f t="shared" si="6"/>
        <v>14</v>
      </c>
      <c r="D127" s="19" t="str">
        <f t="shared" si="7"/>
        <v/>
      </c>
      <c r="E127" s="20">
        <f t="shared" si="10"/>
        <v>42461</v>
      </c>
      <c r="F127" s="29" t="str">
        <f t="shared" si="8"/>
        <v>v</v>
      </c>
    </row>
    <row r="128" spans="2:6" x14ac:dyDescent="0.3">
      <c r="B128" s="18">
        <f t="shared" si="9"/>
        <v>42462</v>
      </c>
      <c r="C128" s="19">
        <f t="shared" si="6"/>
        <v>14</v>
      </c>
      <c r="D128" s="19" t="str">
        <f t="shared" si="7"/>
        <v/>
      </c>
      <c r="E128" s="20">
        <f t="shared" si="10"/>
        <v>42462</v>
      </c>
      <c r="F128" s="29" t="str">
        <f t="shared" si="8"/>
        <v>s</v>
      </c>
    </row>
    <row r="129" spans="2:6" x14ac:dyDescent="0.3">
      <c r="B129" s="18">
        <f t="shared" si="9"/>
        <v>42463</v>
      </c>
      <c r="C129" s="19">
        <f t="shared" si="6"/>
        <v>14</v>
      </c>
      <c r="D129" s="19" t="str">
        <f t="shared" si="7"/>
        <v/>
      </c>
      <c r="E129" s="20">
        <f t="shared" si="10"/>
        <v>42463</v>
      </c>
      <c r="F129" s="29" t="str">
        <f t="shared" si="8"/>
        <v>d</v>
      </c>
    </row>
    <row r="130" spans="2:6" x14ac:dyDescent="0.3">
      <c r="B130" s="18">
        <f t="shared" si="9"/>
        <v>42464</v>
      </c>
      <c r="C130" s="19">
        <f t="shared" si="6"/>
        <v>15</v>
      </c>
      <c r="D130" s="19" t="str">
        <f t="shared" si="7"/>
        <v/>
      </c>
      <c r="E130" s="20">
        <f t="shared" si="10"/>
        <v>42464</v>
      </c>
      <c r="F130" s="29" t="str">
        <f t="shared" si="8"/>
        <v>l</v>
      </c>
    </row>
    <row r="131" spans="2:6" x14ac:dyDescent="0.3">
      <c r="B131" s="18">
        <f t="shared" si="9"/>
        <v>42465</v>
      </c>
      <c r="C131" s="19">
        <f t="shared" si="6"/>
        <v>15</v>
      </c>
      <c r="D131" s="19" t="str">
        <f t="shared" si="7"/>
        <v/>
      </c>
      <c r="E131" s="20">
        <f t="shared" si="10"/>
        <v>42465</v>
      </c>
      <c r="F131" s="29" t="str">
        <f t="shared" si="8"/>
        <v>m</v>
      </c>
    </row>
    <row r="132" spans="2:6" x14ac:dyDescent="0.3">
      <c r="B132" s="18">
        <f t="shared" si="9"/>
        <v>42466</v>
      </c>
      <c r="C132" s="19">
        <f t="shared" si="6"/>
        <v>15</v>
      </c>
      <c r="D132" s="19" t="str">
        <f t="shared" si="7"/>
        <v/>
      </c>
      <c r="E132" s="20">
        <f t="shared" si="10"/>
        <v>42466</v>
      </c>
      <c r="F132" s="29" t="str">
        <f t="shared" si="8"/>
        <v>m</v>
      </c>
    </row>
    <row r="133" spans="2:6" x14ac:dyDescent="0.3">
      <c r="B133" s="18">
        <f t="shared" si="9"/>
        <v>42467</v>
      </c>
      <c r="C133" s="19">
        <f t="shared" ref="C133:C196" si="11">WEEKNUM(B133,2)</f>
        <v>15</v>
      </c>
      <c r="D133" s="19" t="str">
        <f t="shared" ref="D133:D196" si="12">IF(ISERROR(VLOOKUP(E133,jfdate,1,TRUE)),"",IF(VLOOKUP(E133,jfdate,1,TRUE)=B133,"f",""))</f>
        <v/>
      </c>
      <c r="E133" s="20">
        <f t="shared" si="10"/>
        <v>42467</v>
      </c>
      <c r="F133" s="29" t="str">
        <f t="shared" ref="F133:F196" si="13">IF(D133="f","f",VLOOKUP(WEEKDAY(E133),jourabbrege,2,FALSE))</f>
        <v>j</v>
      </c>
    </row>
    <row r="134" spans="2:6" x14ac:dyDescent="0.3">
      <c r="B134" s="18">
        <f t="shared" si="9"/>
        <v>42468</v>
      </c>
      <c r="C134" s="19">
        <f t="shared" si="11"/>
        <v>15</v>
      </c>
      <c r="D134" s="19" t="str">
        <f t="shared" si="12"/>
        <v/>
      </c>
      <c r="E134" s="20">
        <f t="shared" si="10"/>
        <v>42468</v>
      </c>
      <c r="F134" s="29" t="str">
        <f t="shared" si="13"/>
        <v>v</v>
      </c>
    </row>
    <row r="135" spans="2:6" x14ac:dyDescent="0.3">
      <c r="B135" s="18">
        <f t="shared" ref="B135:B198" si="14">+B134+1</f>
        <v>42469</v>
      </c>
      <c r="C135" s="19">
        <f t="shared" si="11"/>
        <v>15</v>
      </c>
      <c r="D135" s="19" t="str">
        <f t="shared" si="12"/>
        <v/>
      </c>
      <c r="E135" s="20">
        <f t="shared" ref="E135:E198" si="15">+E134+1</f>
        <v>42469</v>
      </c>
      <c r="F135" s="29" t="str">
        <f t="shared" si="13"/>
        <v>s</v>
      </c>
    </row>
    <row r="136" spans="2:6" x14ac:dyDescent="0.3">
      <c r="B136" s="18">
        <f t="shared" si="14"/>
        <v>42470</v>
      </c>
      <c r="C136" s="19">
        <f t="shared" si="11"/>
        <v>15</v>
      </c>
      <c r="D136" s="19" t="str">
        <f t="shared" si="12"/>
        <v/>
      </c>
      <c r="E136" s="20">
        <f t="shared" si="15"/>
        <v>42470</v>
      </c>
      <c r="F136" s="29" t="str">
        <f t="shared" si="13"/>
        <v>d</v>
      </c>
    </row>
    <row r="137" spans="2:6" x14ac:dyDescent="0.3">
      <c r="B137" s="18">
        <f t="shared" si="14"/>
        <v>42471</v>
      </c>
      <c r="C137" s="19">
        <f t="shared" si="11"/>
        <v>16</v>
      </c>
      <c r="D137" s="19" t="str">
        <f t="shared" si="12"/>
        <v/>
      </c>
      <c r="E137" s="20">
        <f t="shared" si="15"/>
        <v>42471</v>
      </c>
      <c r="F137" s="29" t="str">
        <f t="shared" si="13"/>
        <v>l</v>
      </c>
    </row>
    <row r="138" spans="2:6" x14ac:dyDescent="0.3">
      <c r="B138" s="18">
        <f t="shared" si="14"/>
        <v>42472</v>
      </c>
      <c r="C138" s="19">
        <f t="shared" si="11"/>
        <v>16</v>
      </c>
      <c r="D138" s="19" t="str">
        <f t="shared" si="12"/>
        <v/>
      </c>
      <c r="E138" s="20">
        <f t="shared" si="15"/>
        <v>42472</v>
      </c>
      <c r="F138" s="29" t="str">
        <f t="shared" si="13"/>
        <v>m</v>
      </c>
    </row>
    <row r="139" spans="2:6" x14ac:dyDescent="0.3">
      <c r="B139" s="18">
        <f t="shared" si="14"/>
        <v>42473</v>
      </c>
      <c r="C139" s="19">
        <f t="shared" si="11"/>
        <v>16</v>
      </c>
      <c r="D139" s="19" t="str">
        <f t="shared" si="12"/>
        <v/>
      </c>
      <c r="E139" s="20">
        <f t="shared" si="15"/>
        <v>42473</v>
      </c>
      <c r="F139" s="29" t="str">
        <f t="shared" si="13"/>
        <v>m</v>
      </c>
    </row>
    <row r="140" spans="2:6" x14ac:dyDescent="0.3">
      <c r="B140" s="18">
        <f t="shared" si="14"/>
        <v>42474</v>
      </c>
      <c r="C140" s="19">
        <f t="shared" si="11"/>
        <v>16</v>
      </c>
      <c r="D140" s="19" t="str">
        <f t="shared" si="12"/>
        <v/>
      </c>
      <c r="E140" s="20">
        <f t="shared" si="15"/>
        <v>42474</v>
      </c>
      <c r="F140" s="29" t="str">
        <f t="shared" si="13"/>
        <v>j</v>
      </c>
    </row>
    <row r="141" spans="2:6" x14ac:dyDescent="0.3">
      <c r="B141" s="18">
        <f t="shared" si="14"/>
        <v>42475</v>
      </c>
      <c r="C141" s="19">
        <f t="shared" si="11"/>
        <v>16</v>
      </c>
      <c r="D141" s="19" t="str">
        <f t="shared" si="12"/>
        <v/>
      </c>
      <c r="E141" s="20">
        <f t="shared" si="15"/>
        <v>42475</v>
      </c>
      <c r="F141" s="29" t="str">
        <f t="shared" si="13"/>
        <v>v</v>
      </c>
    </row>
    <row r="142" spans="2:6" x14ac:dyDescent="0.3">
      <c r="B142" s="18">
        <f t="shared" si="14"/>
        <v>42476</v>
      </c>
      <c r="C142" s="19">
        <f t="shared" si="11"/>
        <v>16</v>
      </c>
      <c r="D142" s="19" t="str">
        <f t="shared" si="12"/>
        <v/>
      </c>
      <c r="E142" s="20">
        <f t="shared" si="15"/>
        <v>42476</v>
      </c>
      <c r="F142" s="29" t="str">
        <f t="shared" si="13"/>
        <v>s</v>
      </c>
    </row>
    <row r="143" spans="2:6" x14ac:dyDescent="0.3">
      <c r="B143" s="18">
        <f t="shared" si="14"/>
        <v>42477</v>
      </c>
      <c r="C143" s="19">
        <f t="shared" si="11"/>
        <v>16</v>
      </c>
      <c r="D143" s="19" t="str">
        <f t="shared" si="12"/>
        <v/>
      </c>
      <c r="E143" s="20">
        <f t="shared" si="15"/>
        <v>42477</v>
      </c>
      <c r="F143" s="29" t="str">
        <f t="shared" si="13"/>
        <v>d</v>
      </c>
    </row>
    <row r="144" spans="2:6" x14ac:dyDescent="0.3">
      <c r="B144" s="18">
        <f t="shared" si="14"/>
        <v>42478</v>
      </c>
      <c r="C144" s="19">
        <f t="shared" si="11"/>
        <v>17</v>
      </c>
      <c r="D144" s="19" t="str">
        <f t="shared" si="12"/>
        <v/>
      </c>
      <c r="E144" s="20">
        <f t="shared" si="15"/>
        <v>42478</v>
      </c>
      <c r="F144" s="29" t="str">
        <f t="shared" si="13"/>
        <v>l</v>
      </c>
    </row>
    <row r="145" spans="2:6" x14ac:dyDescent="0.3">
      <c r="B145" s="18">
        <f t="shared" si="14"/>
        <v>42479</v>
      </c>
      <c r="C145" s="19">
        <f t="shared" si="11"/>
        <v>17</v>
      </c>
      <c r="D145" s="19" t="str">
        <f t="shared" si="12"/>
        <v/>
      </c>
      <c r="E145" s="20">
        <f t="shared" si="15"/>
        <v>42479</v>
      </c>
      <c r="F145" s="29" t="str">
        <f t="shared" si="13"/>
        <v>m</v>
      </c>
    </row>
    <row r="146" spans="2:6" x14ac:dyDescent="0.3">
      <c r="B146" s="18">
        <f t="shared" si="14"/>
        <v>42480</v>
      </c>
      <c r="C146" s="19">
        <f t="shared" si="11"/>
        <v>17</v>
      </c>
      <c r="D146" s="19" t="str">
        <f t="shared" si="12"/>
        <v/>
      </c>
      <c r="E146" s="20">
        <f t="shared" si="15"/>
        <v>42480</v>
      </c>
      <c r="F146" s="29" t="str">
        <f t="shared" si="13"/>
        <v>m</v>
      </c>
    </row>
    <row r="147" spans="2:6" x14ac:dyDescent="0.3">
      <c r="B147" s="18">
        <f t="shared" si="14"/>
        <v>42481</v>
      </c>
      <c r="C147" s="19">
        <f t="shared" si="11"/>
        <v>17</v>
      </c>
      <c r="D147" s="19" t="str">
        <f t="shared" si="12"/>
        <v/>
      </c>
      <c r="E147" s="20">
        <f t="shared" si="15"/>
        <v>42481</v>
      </c>
      <c r="F147" s="29" t="str">
        <f t="shared" si="13"/>
        <v>j</v>
      </c>
    </row>
    <row r="148" spans="2:6" x14ac:dyDescent="0.3">
      <c r="B148" s="18">
        <f t="shared" si="14"/>
        <v>42482</v>
      </c>
      <c r="C148" s="19">
        <f t="shared" si="11"/>
        <v>17</v>
      </c>
      <c r="D148" s="19" t="str">
        <f t="shared" si="12"/>
        <v/>
      </c>
      <c r="E148" s="20">
        <f t="shared" si="15"/>
        <v>42482</v>
      </c>
      <c r="F148" s="29" t="str">
        <f t="shared" si="13"/>
        <v>v</v>
      </c>
    </row>
    <row r="149" spans="2:6" x14ac:dyDescent="0.3">
      <c r="B149" s="18">
        <f t="shared" si="14"/>
        <v>42483</v>
      </c>
      <c r="C149" s="19">
        <f t="shared" si="11"/>
        <v>17</v>
      </c>
      <c r="D149" s="19" t="str">
        <f t="shared" si="12"/>
        <v/>
      </c>
      <c r="E149" s="20">
        <f t="shared" si="15"/>
        <v>42483</v>
      </c>
      <c r="F149" s="29" t="str">
        <f t="shared" si="13"/>
        <v>s</v>
      </c>
    </row>
    <row r="150" spans="2:6" x14ac:dyDescent="0.3">
      <c r="B150" s="18">
        <f t="shared" si="14"/>
        <v>42484</v>
      </c>
      <c r="C150" s="19">
        <f t="shared" si="11"/>
        <v>17</v>
      </c>
      <c r="D150" s="19" t="str">
        <f t="shared" si="12"/>
        <v/>
      </c>
      <c r="E150" s="20">
        <f t="shared" si="15"/>
        <v>42484</v>
      </c>
      <c r="F150" s="29" t="str">
        <f t="shared" si="13"/>
        <v>d</v>
      </c>
    </row>
    <row r="151" spans="2:6" x14ac:dyDescent="0.3">
      <c r="B151" s="18">
        <f t="shared" si="14"/>
        <v>42485</v>
      </c>
      <c r="C151" s="19">
        <f t="shared" si="11"/>
        <v>18</v>
      </c>
      <c r="D151" s="19" t="str">
        <f t="shared" si="12"/>
        <v/>
      </c>
      <c r="E151" s="20">
        <f t="shared" si="15"/>
        <v>42485</v>
      </c>
      <c r="F151" s="29" t="str">
        <f t="shared" si="13"/>
        <v>l</v>
      </c>
    </row>
    <row r="152" spans="2:6" x14ac:dyDescent="0.3">
      <c r="B152" s="18">
        <f t="shared" si="14"/>
        <v>42486</v>
      </c>
      <c r="C152" s="19">
        <f t="shared" si="11"/>
        <v>18</v>
      </c>
      <c r="D152" s="19" t="str">
        <f t="shared" si="12"/>
        <v/>
      </c>
      <c r="E152" s="20">
        <f t="shared" si="15"/>
        <v>42486</v>
      </c>
      <c r="F152" s="29" t="str">
        <f t="shared" si="13"/>
        <v>m</v>
      </c>
    </row>
    <row r="153" spans="2:6" x14ac:dyDescent="0.3">
      <c r="B153" s="18">
        <f t="shared" si="14"/>
        <v>42487</v>
      </c>
      <c r="C153" s="19">
        <f t="shared" si="11"/>
        <v>18</v>
      </c>
      <c r="D153" s="19" t="str">
        <f t="shared" si="12"/>
        <v/>
      </c>
      <c r="E153" s="20">
        <f t="shared" si="15"/>
        <v>42487</v>
      </c>
      <c r="F153" s="29" t="str">
        <f t="shared" si="13"/>
        <v>m</v>
      </c>
    </row>
    <row r="154" spans="2:6" x14ac:dyDescent="0.3">
      <c r="B154" s="18">
        <f t="shared" si="14"/>
        <v>42488</v>
      </c>
      <c r="C154" s="19">
        <f t="shared" si="11"/>
        <v>18</v>
      </c>
      <c r="D154" s="19" t="str">
        <f t="shared" si="12"/>
        <v/>
      </c>
      <c r="E154" s="20">
        <f t="shared" si="15"/>
        <v>42488</v>
      </c>
      <c r="F154" s="29" t="str">
        <f t="shared" si="13"/>
        <v>j</v>
      </c>
    </row>
    <row r="155" spans="2:6" x14ac:dyDescent="0.3">
      <c r="B155" s="18">
        <f t="shared" si="14"/>
        <v>42489</v>
      </c>
      <c r="C155" s="19">
        <f t="shared" si="11"/>
        <v>18</v>
      </c>
      <c r="D155" s="19" t="str">
        <f t="shared" si="12"/>
        <v/>
      </c>
      <c r="E155" s="20">
        <f t="shared" si="15"/>
        <v>42489</v>
      </c>
      <c r="F155" s="29" t="str">
        <f t="shared" si="13"/>
        <v>v</v>
      </c>
    </row>
    <row r="156" spans="2:6" x14ac:dyDescent="0.3">
      <c r="B156" s="18">
        <f t="shared" si="14"/>
        <v>42490</v>
      </c>
      <c r="C156" s="19">
        <f t="shared" si="11"/>
        <v>18</v>
      </c>
      <c r="D156" s="19" t="str">
        <f t="shared" si="12"/>
        <v/>
      </c>
      <c r="E156" s="20">
        <f t="shared" si="15"/>
        <v>42490</v>
      </c>
      <c r="F156" s="29" t="str">
        <f t="shared" si="13"/>
        <v>s</v>
      </c>
    </row>
    <row r="157" spans="2:6" x14ac:dyDescent="0.3">
      <c r="B157" s="18">
        <f t="shared" si="14"/>
        <v>42491</v>
      </c>
      <c r="C157" s="19">
        <f t="shared" si="11"/>
        <v>18</v>
      </c>
      <c r="D157" s="19" t="str">
        <f t="shared" si="12"/>
        <v/>
      </c>
      <c r="E157" s="20">
        <f t="shared" si="15"/>
        <v>42491</v>
      </c>
      <c r="F157" s="29" t="str">
        <f t="shared" si="13"/>
        <v>d</v>
      </c>
    </row>
    <row r="158" spans="2:6" x14ac:dyDescent="0.3">
      <c r="B158" s="18">
        <f t="shared" si="14"/>
        <v>42492</v>
      </c>
      <c r="C158" s="19">
        <f t="shared" si="11"/>
        <v>19</v>
      </c>
      <c r="D158" s="19" t="str">
        <f t="shared" si="12"/>
        <v/>
      </c>
      <c r="E158" s="20">
        <f t="shared" si="15"/>
        <v>42492</v>
      </c>
      <c r="F158" s="29" t="str">
        <f t="shared" si="13"/>
        <v>l</v>
      </c>
    </row>
    <row r="159" spans="2:6" x14ac:dyDescent="0.3">
      <c r="B159" s="18">
        <f t="shared" si="14"/>
        <v>42493</v>
      </c>
      <c r="C159" s="19">
        <f t="shared" si="11"/>
        <v>19</v>
      </c>
      <c r="D159" s="19" t="str">
        <f t="shared" si="12"/>
        <v/>
      </c>
      <c r="E159" s="20">
        <f t="shared" si="15"/>
        <v>42493</v>
      </c>
      <c r="F159" s="29" t="str">
        <f t="shared" si="13"/>
        <v>m</v>
      </c>
    </row>
    <row r="160" spans="2:6" x14ac:dyDescent="0.3">
      <c r="B160" s="18">
        <f t="shared" si="14"/>
        <v>42494</v>
      </c>
      <c r="C160" s="19">
        <f t="shared" si="11"/>
        <v>19</v>
      </c>
      <c r="D160" s="19" t="str">
        <f t="shared" si="12"/>
        <v/>
      </c>
      <c r="E160" s="20">
        <f t="shared" si="15"/>
        <v>42494</v>
      </c>
      <c r="F160" s="29" t="str">
        <f t="shared" si="13"/>
        <v>m</v>
      </c>
    </row>
    <row r="161" spans="2:6" x14ac:dyDescent="0.3">
      <c r="B161" s="18">
        <f t="shared" si="14"/>
        <v>42495</v>
      </c>
      <c r="C161" s="19">
        <f t="shared" si="11"/>
        <v>19</v>
      </c>
      <c r="D161" s="19" t="str">
        <f t="shared" si="12"/>
        <v>f</v>
      </c>
      <c r="E161" s="20">
        <f t="shared" si="15"/>
        <v>42495</v>
      </c>
      <c r="F161" s="29" t="str">
        <f t="shared" si="13"/>
        <v>f</v>
      </c>
    </row>
    <row r="162" spans="2:6" x14ac:dyDescent="0.3">
      <c r="B162" s="18">
        <f t="shared" si="14"/>
        <v>42496</v>
      </c>
      <c r="C162" s="19">
        <f t="shared" si="11"/>
        <v>19</v>
      </c>
      <c r="D162" s="19" t="str">
        <f t="shared" si="12"/>
        <v/>
      </c>
      <c r="E162" s="20">
        <f t="shared" si="15"/>
        <v>42496</v>
      </c>
      <c r="F162" s="29" t="str">
        <f t="shared" si="13"/>
        <v>v</v>
      </c>
    </row>
    <row r="163" spans="2:6" x14ac:dyDescent="0.3">
      <c r="B163" s="18">
        <f t="shared" si="14"/>
        <v>42497</v>
      </c>
      <c r="C163" s="19">
        <f t="shared" si="11"/>
        <v>19</v>
      </c>
      <c r="D163" s="19" t="str">
        <f t="shared" si="12"/>
        <v/>
      </c>
      <c r="E163" s="20">
        <f t="shared" si="15"/>
        <v>42497</v>
      </c>
      <c r="F163" s="29" t="str">
        <f t="shared" si="13"/>
        <v>s</v>
      </c>
    </row>
    <row r="164" spans="2:6" x14ac:dyDescent="0.3">
      <c r="B164" s="18">
        <f t="shared" si="14"/>
        <v>42498</v>
      </c>
      <c r="C164" s="19">
        <f t="shared" si="11"/>
        <v>19</v>
      </c>
      <c r="D164" s="19" t="str">
        <f t="shared" si="12"/>
        <v/>
      </c>
      <c r="E164" s="20">
        <f t="shared" si="15"/>
        <v>42498</v>
      </c>
      <c r="F164" s="29" t="str">
        <f t="shared" si="13"/>
        <v>d</v>
      </c>
    </row>
    <row r="165" spans="2:6" x14ac:dyDescent="0.3">
      <c r="B165" s="18">
        <f t="shared" si="14"/>
        <v>42499</v>
      </c>
      <c r="C165" s="19">
        <f t="shared" si="11"/>
        <v>20</v>
      </c>
      <c r="D165" s="19" t="str">
        <f t="shared" si="12"/>
        <v/>
      </c>
      <c r="E165" s="20">
        <f t="shared" si="15"/>
        <v>42499</v>
      </c>
      <c r="F165" s="29" t="str">
        <f t="shared" si="13"/>
        <v>l</v>
      </c>
    </row>
    <row r="166" spans="2:6" x14ac:dyDescent="0.3">
      <c r="B166" s="18">
        <f t="shared" si="14"/>
        <v>42500</v>
      </c>
      <c r="C166" s="19">
        <f t="shared" si="11"/>
        <v>20</v>
      </c>
      <c r="D166" s="19" t="str">
        <f t="shared" si="12"/>
        <v/>
      </c>
      <c r="E166" s="20">
        <f t="shared" si="15"/>
        <v>42500</v>
      </c>
      <c r="F166" s="29" t="str">
        <f t="shared" si="13"/>
        <v>m</v>
      </c>
    </row>
    <row r="167" spans="2:6" x14ac:dyDescent="0.3">
      <c r="B167" s="18">
        <f t="shared" si="14"/>
        <v>42501</v>
      </c>
      <c r="C167" s="19">
        <f t="shared" si="11"/>
        <v>20</v>
      </c>
      <c r="D167" s="19" t="str">
        <f t="shared" si="12"/>
        <v/>
      </c>
      <c r="E167" s="20">
        <f t="shared" si="15"/>
        <v>42501</v>
      </c>
      <c r="F167" s="29" t="str">
        <f t="shared" si="13"/>
        <v>m</v>
      </c>
    </row>
    <row r="168" spans="2:6" x14ac:dyDescent="0.3">
      <c r="B168" s="18">
        <f t="shared" si="14"/>
        <v>42502</v>
      </c>
      <c r="C168" s="19">
        <f t="shared" si="11"/>
        <v>20</v>
      </c>
      <c r="D168" s="19" t="str">
        <f t="shared" si="12"/>
        <v/>
      </c>
      <c r="E168" s="20">
        <f t="shared" si="15"/>
        <v>42502</v>
      </c>
      <c r="F168" s="29" t="str">
        <f t="shared" si="13"/>
        <v>j</v>
      </c>
    </row>
    <row r="169" spans="2:6" x14ac:dyDescent="0.3">
      <c r="B169" s="18">
        <f t="shared" si="14"/>
        <v>42503</v>
      </c>
      <c r="C169" s="19">
        <f t="shared" si="11"/>
        <v>20</v>
      </c>
      <c r="D169" s="19" t="str">
        <f t="shared" si="12"/>
        <v/>
      </c>
      <c r="E169" s="20">
        <f t="shared" si="15"/>
        <v>42503</v>
      </c>
      <c r="F169" s="29" t="str">
        <f t="shared" si="13"/>
        <v>v</v>
      </c>
    </row>
    <row r="170" spans="2:6" x14ac:dyDescent="0.3">
      <c r="B170" s="18">
        <f t="shared" si="14"/>
        <v>42504</v>
      </c>
      <c r="C170" s="19">
        <f t="shared" si="11"/>
        <v>20</v>
      </c>
      <c r="D170" s="19" t="str">
        <f t="shared" si="12"/>
        <v/>
      </c>
      <c r="E170" s="20">
        <f t="shared" si="15"/>
        <v>42504</v>
      </c>
      <c r="F170" s="29" t="str">
        <f t="shared" si="13"/>
        <v>s</v>
      </c>
    </row>
    <row r="171" spans="2:6" x14ac:dyDescent="0.3">
      <c r="B171" s="18">
        <f t="shared" si="14"/>
        <v>42505</v>
      </c>
      <c r="C171" s="19">
        <f t="shared" si="11"/>
        <v>20</v>
      </c>
      <c r="D171" s="19" t="str">
        <f t="shared" si="12"/>
        <v/>
      </c>
      <c r="E171" s="20">
        <f t="shared" si="15"/>
        <v>42505</v>
      </c>
      <c r="F171" s="29" t="str">
        <f t="shared" si="13"/>
        <v>d</v>
      </c>
    </row>
    <row r="172" spans="2:6" x14ac:dyDescent="0.3">
      <c r="B172" s="18">
        <f t="shared" si="14"/>
        <v>42506</v>
      </c>
      <c r="C172" s="19">
        <f t="shared" si="11"/>
        <v>21</v>
      </c>
      <c r="D172" s="19" t="str">
        <f t="shared" si="12"/>
        <v>f</v>
      </c>
      <c r="E172" s="20">
        <f t="shared" si="15"/>
        <v>42506</v>
      </c>
      <c r="F172" s="29" t="str">
        <f t="shared" si="13"/>
        <v>f</v>
      </c>
    </row>
    <row r="173" spans="2:6" x14ac:dyDescent="0.3">
      <c r="B173" s="18">
        <f t="shared" si="14"/>
        <v>42507</v>
      </c>
      <c r="C173" s="19">
        <f t="shared" si="11"/>
        <v>21</v>
      </c>
      <c r="D173" s="19" t="str">
        <f t="shared" si="12"/>
        <v/>
      </c>
      <c r="E173" s="20">
        <f t="shared" si="15"/>
        <v>42507</v>
      </c>
      <c r="F173" s="29" t="str">
        <f t="shared" si="13"/>
        <v>m</v>
      </c>
    </row>
    <row r="174" spans="2:6" x14ac:dyDescent="0.3">
      <c r="B174" s="18">
        <f t="shared" si="14"/>
        <v>42508</v>
      </c>
      <c r="C174" s="19">
        <f t="shared" si="11"/>
        <v>21</v>
      </c>
      <c r="D174" s="19" t="str">
        <f t="shared" si="12"/>
        <v/>
      </c>
      <c r="E174" s="20">
        <f t="shared" si="15"/>
        <v>42508</v>
      </c>
      <c r="F174" s="29" t="str">
        <f t="shared" si="13"/>
        <v>m</v>
      </c>
    </row>
    <row r="175" spans="2:6" x14ac:dyDescent="0.3">
      <c r="B175" s="18">
        <f t="shared" si="14"/>
        <v>42509</v>
      </c>
      <c r="C175" s="19">
        <f t="shared" si="11"/>
        <v>21</v>
      </c>
      <c r="D175" s="19" t="str">
        <f t="shared" si="12"/>
        <v/>
      </c>
      <c r="E175" s="20">
        <f t="shared" si="15"/>
        <v>42509</v>
      </c>
      <c r="F175" s="29" t="str">
        <f t="shared" si="13"/>
        <v>j</v>
      </c>
    </row>
    <row r="176" spans="2:6" x14ac:dyDescent="0.3">
      <c r="B176" s="18">
        <f t="shared" si="14"/>
        <v>42510</v>
      </c>
      <c r="C176" s="19">
        <f t="shared" si="11"/>
        <v>21</v>
      </c>
      <c r="D176" s="19" t="str">
        <f t="shared" si="12"/>
        <v/>
      </c>
      <c r="E176" s="20">
        <f t="shared" si="15"/>
        <v>42510</v>
      </c>
      <c r="F176" s="29" t="str">
        <f t="shared" si="13"/>
        <v>v</v>
      </c>
    </row>
    <row r="177" spans="2:6" x14ac:dyDescent="0.3">
      <c r="B177" s="18">
        <f t="shared" si="14"/>
        <v>42511</v>
      </c>
      <c r="C177" s="19">
        <f t="shared" si="11"/>
        <v>21</v>
      </c>
      <c r="D177" s="19" t="str">
        <f t="shared" si="12"/>
        <v/>
      </c>
      <c r="E177" s="20">
        <f t="shared" si="15"/>
        <v>42511</v>
      </c>
      <c r="F177" s="29" t="str">
        <f t="shared" si="13"/>
        <v>s</v>
      </c>
    </row>
    <row r="178" spans="2:6" x14ac:dyDescent="0.3">
      <c r="B178" s="18">
        <f t="shared" si="14"/>
        <v>42512</v>
      </c>
      <c r="C178" s="19">
        <f t="shared" si="11"/>
        <v>21</v>
      </c>
      <c r="D178" s="19" t="str">
        <f t="shared" si="12"/>
        <v/>
      </c>
      <c r="E178" s="20">
        <f t="shared" si="15"/>
        <v>42512</v>
      </c>
      <c r="F178" s="29" t="str">
        <f t="shared" si="13"/>
        <v>d</v>
      </c>
    </row>
    <row r="179" spans="2:6" x14ac:dyDescent="0.3">
      <c r="B179" s="18">
        <f t="shared" si="14"/>
        <v>42513</v>
      </c>
      <c r="C179" s="19">
        <f t="shared" si="11"/>
        <v>22</v>
      </c>
      <c r="D179" s="19" t="str">
        <f t="shared" si="12"/>
        <v/>
      </c>
      <c r="E179" s="20">
        <f t="shared" si="15"/>
        <v>42513</v>
      </c>
      <c r="F179" s="29" t="str">
        <f t="shared" si="13"/>
        <v>l</v>
      </c>
    </row>
    <row r="180" spans="2:6" x14ac:dyDescent="0.3">
      <c r="B180" s="18">
        <f t="shared" si="14"/>
        <v>42514</v>
      </c>
      <c r="C180" s="19">
        <f t="shared" si="11"/>
        <v>22</v>
      </c>
      <c r="D180" s="19" t="str">
        <f t="shared" si="12"/>
        <v/>
      </c>
      <c r="E180" s="20">
        <f t="shared" si="15"/>
        <v>42514</v>
      </c>
      <c r="F180" s="29" t="str">
        <f t="shared" si="13"/>
        <v>m</v>
      </c>
    </row>
    <row r="181" spans="2:6" x14ac:dyDescent="0.3">
      <c r="B181" s="18">
        <f t="shared" si="14"/>
        <v>42515</v>
      </c>
      <c r="C181" s="19">
        <f t="shared" si="11"/>
        <v>22</v>
      </c>
      <c r="D181" s="19" t="str">
        <f t="shared" si="12"/>
        <v/>
      </c>
      <c r="E181" s="20">
        <f t="shared" si="15"/>
        <v>42515</v>
      </c>
      <c r="F181" s="29" t="str">
        <f t="shared" si="13"/>
        <v>m</v>
      </c>
    </row>
    <row r="182" spans="2:6" x14ac:dyDescent="0.3">
      <c r="B182" s="18">
        <f t="shared" si="14"/>
        <v>42516</v>
      </c>
      <c r="C182" s="19">
        <f t="shared" si="11"/>
        <v>22</v>
      </c>
      <c r="D182" s="19" t="str">
        <f t="shared" si="12"/>
        <v/>
      </c>
      <c r="E182" s="20">
        <f t="shared" si="15"/>
        <v>42516</v>
      </c>
      <c r="F182" s="29" t="str">
        <f t="shared" si="13"/>
        <v>j</v>
      </c>
    </row>
    <row r="183" spans="2:6" x14ac:dyDescent="0.3">
      <c r="B183" s="18">
        <f t="shared" si="14"/>
        <v>42517</v>
      </c>
      <c r="C183" s="19">
        <f t="shared" si="11"/>
        <v>22</v>
      </c>
      <c r="D183" s="19" t="str">
        <f t="shared" si="12"/>
        <v/>
      </c>
      <c r="E183" s="20">
        <f t="shared" si="15"/>
        <v>42517</v>
      </c>
      <c r="F183" s="29" t="str">
        <f t="shared" si="13"/>
        <v>v</v>
      </c>
    </row>
    <row r="184" spans="2:6" x14ac:dyDescent="0.3">
      <c r="B184" s="18">
        <f t="shared" si="14"/>
        <v>42518</v>
      </c>
      <c r="C184" s="19">
        <f t="shared" si="11"/>
        <v>22</v>
      </c>
      <c r="D184" s="19" t="str">
        <f t="shared" si="12"/>
        <v/>
      </c>
      <c r="E184" s="20">
        <f t="shared" si="15"/>
        <v>42518</v>
      </c>
      <c r="F184" s="29" t="str">
        <f t="shared" si="13"/>
        <v>s</v>
      </c>
    </row>
    <row r="185" spans="2:6" x14ac:dyDescent="0.3">
      <c r="B185" s="18">
        <f t="shared" si="14"/>
        <v>42519</v>
      </c>
      <c r="C185" s="19">
        <f t="shared" si="11"/>
        <v>22</v>
      </c>
      <c r="D185" s="19" t="str">
        <f t="shared" si="12"/>
        <v/>
      </c>
      <c r="E185" s="20">
        <f t="shared" si="15"/>
        <v>42519</v>
      </c>
      <c r="F185" s="29" t="str">
        <f t="shared" si="13"/>
        <v>d</v>
      </c>
    </row>
    <row r="186" spans="2:6" x14ac:dyDescent="0.3">
      <c r="B186" s="18">
        <f t="shared" si="14"/>
        <v>42520</v>
      </c>
      <c r="C186" s="19">
        <f t="shared" si="11"/>
        <v>23</v>
      </c>
      <c r="D186" s="19" t="str">
        <f t="shared" si="12"/>
        <v/>
      </c>
      <c r="E186" s="20">
        <f t="shared" si="15"/>
        <v>42520</v>
      </c>
      <c r="F186" s="29" t="str">
        <f t="shared" si="13"/>
        <v>l</v>
      </c>
    </row>
    <row r="187" spans="2:6" x14ac:dyDescent="0.3">
      <c r="B187" s="18">
        <f t="shared" si="14"/>
        <v>42521</v>
      </c>
      <c r="C187" s="19">
        <f t="shared" si="11"/>
        <v>23</v>
      </c>
      <c r="D187" s="19" t="str">
        <f t="shared" si="12"/>
        <v/>
      </c>
      <c r="E187" s="20">
        <f t="shared" si="15"/>
        <v>42521</v>
      </c>
      <c r="F187" s="29" t="str">
        <f t="shared" si="13"/>
        <v>m</v>
      </c>
    </row>
    <row r="188" spans="2:6" x14ac:dyDescent="0.3">
      <c r="B188" s="18">
        <f t="shared" si="14"/>
        <v>42522</v>
      </c>
      <c r="C188" s="19">
        <f t="shared" si="11"/>
        <v>23</v>
      </c>
      <c r="D188" s="19" t="str">
        <f t="shared" si="12"/>
        <v/>
      </c>
      <c r="E188" s="20">
        <f t="shared" si="15"/>
        <v>42522</v>
      </c>
      <c r="F188" s="29" t="str">
        <f t="shared" si="13"/>
        <v>m</v>
      </c>
    </row>
    <row r="189" spans="2:6" x14ac:dyDescent="0.3">
      <c r="B189" s="18">
        <f t="shared" si="14"/>
        <v>42523</v>
      </c>
      <c r="C189" s="19">
        <f t="shared" si="11"/>
        <v>23</v>
      </c>
      <c r="D189" s="19" t="str">
        <f t="shared" si="12"/>
        <v/>
      </c>
      <c r="E189" s="20">
        <f t="shared" si="15"/>
        <v>42523</v>
      </c>
      <c r="F189" s="29" t="str">
        <f t="shared" si="13"/>
        <v>j</v>
      </c>
    </row>
    <row r="190" spans="2:6" x14ac:dyDescent="0.3">
      <c r="B190" s="18">
        <f t="shared" si="14"/>
        <v>42524</v>
      </c>
      <c r="C190" s="19">
        <f t="shared" si="11"/>
        <v>23</v>
      </c>
      <c r="D190" s="19" t="str">
        <f t="shared" si="12"/>
        <v/>
      </c>
      <c r="E190" s="20">
        <f t="shared" si="15"/>
        <v>42524</v>
      </c>
      <c r="F190" s="29" t="str">
        <f t="shared" si="13"/>
        <v>v</v>
      </c>
    </row>
    <row r="191" spans="2:6" x14ac:dyDescent="0.3">
      <c r="B191" s="18">
        <f t="shared" si="14"/>
        <v>42525</v>
      </c>
      <c r="C191" s="19">
        <f t="shared" si="11"/>
        <v>23</v>
      </c>
      <c r="D191" s="19" t="str">
        <f t="shared" si="12"/>
        <v/>
      </c>
      <c r="E191" s="20">
        <f t="shared" si="15"/>
        <v>42525</v>
      </c>
      <c r="F191" s="29" t="str">
        <f t="shared" si="13"/>
        <v>s</v>
      </c>
    </row>
    <row r="192" spans="2:6" x14ac:dyDescent="0.3">
      <c r="B192" s="18">
        <f t="shared" si="14"/>
        <v>42526</v>
      </c>
      <c r="C192" s="19">
        <f t="shared" si="11"/>
        <v>23</v>
      </c>
      <c r="D192" s="19" t="str">
        <f t="shared" si="12"/>
        <v/>
      </c>
      <c r="E192" s="20">
        <f t="shared" si="15"/>
        <v>42526</v>
      </c>
      <c r="F192" s="29" t="str">
        <f t="shared" si="13"/>
        <v>d</v>
      </c>
    </row>
    <row r="193" spans="2:6" x14ac:dyDescent="0.3">
      <c r="B193" s="18">
        <f t="shared" si="14"/>
        <v>42527</v>
      </c>
      <c r="C193" s="19">
        <f t="shared" si="11"/>
        <v>24</v>
      </c>
      <c r="D193" s="19" t="str">
        <f t="shared" si="12"/>
        <v/>
      </c>
      <c r="E193" s="20">
        <f t="shared" si="15"/>
        <v>42527</v>
      </c>
      <c r="F193" s="29" t="str">
        <f t="shared" si="13"/>
        <v>l</v>
      </c>
    </row>
    <row r="194" spans="2:6" x14ac:dyDescent="0.3">
      <c r="B194" s="18">
        <f t="shared" si="14"/>
        <v>42528</v>
      </c>
      <c r="C194" s="19">
        <f t="shared" si="11"/>
        <v>24</v>
      </c>
      <c r="D194" s="19" t="str">
        <f t="shared" si="12"/>
        <v/>
      </c>
      <c r="E194" s="20">
        <f t="shared" si="15"/>
        <v>42528</v>
      </c>
      <c r="F194" s="29" t="str">
        <f t="shared" si="13"/>
        <v>m</v>
      </c>
    </row>
    <row r="195" spans="2:6" x14ac:dyDescent="0.3">
      <c r="B195" s="18">
        <f t="shared" si="14"/>
        <v>42529</v>
      </c>
      <c r="C195" s="19">
        <f t="shared" si="11"/>
        <v>24</v>
      </c>
      <c r="D195" s="19" t="str">
        <f t="shared" si="12"/>
        <v/>
      </c>
      <c r="E195" s="20">
        <f t="shared" si="15"/>
        <v>42529</v>
      </c>
      <c r="F195" s="29" t="str">
        <f t="shared" si="13"/>
        <v>m</v>
      </c>
    </row>
    <row r="196" spans="2:6" x14ac:dyDescent="0.3">
      <c r="B196" s="18">
        <f t="shared" si="14"/>
        <v>42530</v>
      </c>
      <c r="C196" s="19">
        <f t="shared" si="11"/>
        <v>24</v>
      </c>
      <c r="D196" s="19" t="str">
        <f t="shared" si="12"/>
        <v/>
      </c>
      <c r="E196" s="20">
        <f t="shared" si="15"/>
        <v>42530</v>
      </c>
      <c r="F196" s="29" t="str">
        <f t="shared" si="13"/>
        <v>j</v>
      </c>
    </row>
    <row r="197" spans="2:6" x14ac:dyDescent="0.3">
      <c r="B197" s="18">
        <f t="shared" si="14"/>
        <v>42531</v>
      </c>
      <c r="C197" s="19">
        <f t="shared" ref="C197:C260" si="16">WEEKNUM(B197,2)</f>
        <v>24</v>
      </c>
      <c r="D197" s="19" t="str">
        <f t="shared" ref="D197:D260" si="17">IF(ISERROR(VLOOKUP(E197,jfdate,1,TRUE)),"",IF(VLOOKUP(E197,jfdate,1,TRUE)=B197,"f",""))</f>
        <v/>
      </c>
      <c r="E197" s="20">
        <f t="shared" si="15"/>
        <v>42531</v>
      </c>
      <c r="F197" s="29" t="str">
        <f t="shared" ref="F197:F260" si="18">IF(D197="f","f",VLOOKUP(WEEKDAY(E197),jourabbrege,2,FALSE))</f>
        <v>v</v>
      </c>
    </row>
    <row r="198" spans="2:6" x14ac:dyDescent="0.3">
      <c r="B198" s="18">
        <f t="shared" si="14"/>
        <v>42532</v>
      </c>
      <c r="C198" s="19">
        <f t="shared" si="16"/>
        <v>24</v>
      </c>
      <c r="D198" s="19" t="str">
        <f t="shared" si="17"/>
        <v/>
      </c>
      <c r="E198" s="20">
        <f t="shared" si="15"/>
        <v>42532</v>
      </c>
      <c r="F198" s="29" t="str">
        <f t="shared" si="18"/>
        <v>s</v>
      </c>
    </row>
    <row r="199" spans="2:6" x14ac:dyDescent="0.3">
      <c r="B199" s="18">
        <f t="shared" ref="B199:B262" si="19">+B198+1</f>
        <v>42533</v>
      </c>
      <c r="C199" s="19">
        <f t="shared" si="16"/>
        <v>24</v>
      </c>
      <c r="D199" s="19" t="str">
        <f t="shared" si="17"/>
        <v/>
      </c>
      <c r="E199" s="20">
        <f t="shared" ref="E199:E262" si="20">+E198+1</f>
        <v>42533</v>
      </c>
      <c r="F199" s="29" t="str">
        <f t="shared" si="18"/>
        <v>d</v>
      </c>
    </row>
    <row r="200" spans="2:6" x14ac:dyDescent="0.3">
      <c r="B200" s="18">
        <f t="shared" si="19"/>
        <v>42534</v>
      </c>
      <c r="C200" s="19">
        <f t="shared" si="16"/>
        <v>25</v>
      </c>
      <c r="D200" s="19" t="str">
        <f t="shared" si="17"/>
        <v/>
      </c>
      <c r="E200" s="20">
        <f t="shared" si="20"/>
        <v>42534</v>
      </c>
      <c r="F200" s="29" t="str">
        <f t="shared" si="18"/>
        <v>l</v>
      </c>
    </row>
    <row r="201" spans="2:6" x14ac:dyDescent="0.3">
      <c r="B201" s="18">
        <f t="shared" si="19"/>
        <v>42535</v>
      </c>
      <c r="C201" s="19">
        <f t="shared" si="16"/>
        <v>25</v>
      </c>
      <c r="D201" s="19" t="str">
        <f t="shared" si="17"/>
        <v/>
      </c>
      <c r="E201" s="20">
        <f t="shared" si="20"/>
        <v>42535</v>
      </c>
      <c r="F201" s="29" t="str">
        <f t="shared" si="18"/>
        <v>m</v>
      </c>
    </row>
    <row r="202" spans="2:6" x14ac:dyDescent="0.3">
      <c r="B202" s="18">
        <f t="shared" si="19"/>
        <v>42536</v>
      </c>
      <c r="C202" s="19">
        <f t="shared" si="16"/>
        <v>25</v>
      </c>
      <c r="D202" s="19" t="str">
        <f t="shared" si="17"/>
        <v/>
      </c>
      <c r="E202" s="20">
        <f t="shared" si="20"/>
        <v>42536</v>
      </c>
      <c r="F202" s="29" t="str">
        <f t="shared" si="18"/>
        <v>m</v>
      </c>
    </row>
    <row r="203" spans="2:6" x14ac:dyDescent="0.3">
      <c r="B203" s="18">
        <f t="shared" si="19"/>
        <v>42537</v>
      </c>
      <c r="C203" s="19">
        <f t="shared" si="16"/>
        <v>25</v>
      </c>
      <c r="D203" s="19" t="str">
        <f t="shared" si="17"/>
        <v/>
      </c>
      <c r="E203" s="20">
        <f t="shared" si="20"/>
        <v>42537</v>
      </c>
      <c r="F203" s="29" t="str">
        <f t="shared" si="18"/>
        <v>j</v>
      </c>
    </row>
    <row r="204" spans="2:6" x14ac:dyDescent="0.3">
      <c r="B204" s="18">
        <f t="shared" si="19"/>
        <v>42538</v>
      </c>
      <c r="C204" s="19">
        <f t="shared" si="16"/>
        <v>25</v>
      </c>
      <c r="D204" s="19" t="str">
        <f t="shared" si="17"/>
        <v/>
      </c>
      <c r="E204" s="20">
        <f t="shared" si="20"/>
        <v>42538</v>
      </c>
      <c r="F204" s="29" t="str">
        <f t="shared" si="18"/>
        <v>v</v>
      </c>
    </row>
    <row r="205" spans="2:6" x14ac:dyDescent="0.3">
      <c r="B205" s="18">
        <f t="shared" si="19"/>
        <v>42539</v>
      </c>
      <c r="C205" s="19">
        <f t="shared" si="16"/>
        <v>25</v>
      </c>
      <c r="D205" s="19" t="str">
        <f t="shared" si="17"/>
        <v/>
      </c>
      <c r="E205" s="20">
        <f t="shared" si="20"/>
        <v>42539</v>
      </c>
      <c r="F205" s="29" t="str">
        <f t="shared" si="18"/>
        <v>s</v>
      </c>
    </row>
    <row r="206" spans="2:6" x14ac:dyDescent="0.3">
      <c r="B206" s="18">
        <f t="shared" si="19"/>
        <v>42540</v>
      </c>
      <c r="C206" s="19">
        <f t="shared" si="16"/>
        <v>25</v>
      </c>
      <c r="D206" s="19" t="str">
        <f t="shared" si="17"/>
        <v/>
      </c>
      <c r="E206" s="20">
        <f t="shared" si="20"/>
        <v>42540</v>
      </c>
      <c r="F206" s="29" t="str">
        <f t="shared" si="18"/>
        <v>d</v>
      </c>
    </row>
    <row r="207" spans="2:6" x14ac:dyDescent="0.3">
      <c r="B207" s="18">
        <f t="shared" si="19"/>
        <v>42541</v>
      </c>
      <c r="C207" s="19">
        <f t="shared" si="16"/>
        <v>26</v>
      </c>
      <c r="D207" s="19" t="str">
        <f t="shared" si="17"/>
        <v/>
      </c>
      <c r="E207" s="20">
        <f t="shared" si="20"/>
        <v>42541</v>
      </c>
      <c r="F207" s="29" t="str">
        <f t="shared" si="18"/>
        <v>l</v>
      </c>
    </row>
    <row r="208" spans="2:6" x14ac:dyDescent="0.3">
      <c r="B208" s="18">
        <f t="shared" si="19"/>
        <v>42542</v>
      </c>
      <c r="C208" s="19">
        <f t="shared" si="16"/>
        <v>26</v>
      </c>
      <c r="D208" s="19" t="str">
        <f t="shared" si="17"/>
        <v/>
      </c>
      <c r="E208" s="20">
        <f t="shared" si="20"/>
        <v>42542</v>
      </c>
      <c r="F208" s="29" t="str">
        <f t="shared" si="18"/>
        <v>m</v>
      </c>
    </row>
    <row r="209" spans="2:6" x14ac:dyDescent="0.3">
      <c r="B209" s="18">
        <f t="shared" si="19"/>
        <v>42543</v>
      </c>
      <c r="C209" s="19">
        <f t="shared" si="16"/>
        <v>26</v>
      </c>
      <c r="D209" s="19" t="str">
        <f t="shared" si="17"/>
        <v/>
      </c>
      <c r="E209" s="20">
        <f t="shared" si="20"/>
        <v>42543</v>
      </c>
      <c r="F209" s="29" t="str">
        <f t="shared" si="18"/>
        <v>m</v>
      </c>
    </row>
    <row r="210" spans="2:6" x14ac:dyDescent="0.3">
      <c r="B210" s="18">
        <f t="shared" si="19"/>
        <v>42544</v>
      </c>
      <c r="C210" s="19">
        <f t="shared" si="16"/>
        <v>26</v>
      </c>
      <c r="D210" s="19" t="str">
        <f t="shared" si="17"/>
        <v/>
      </c>
      <c r="E210" s="20">
        <f t="shared" si="20"/>
        <v>42544</v>
      </c>
      <c r="F210" s="29" t="str">
        <f t="shared" si="18"/>
        <v>j</v>
      </c>
    </row>
    <row r="211" spans="2:6" x14ac:dyDescent="0.3">
      <c r="B211" s="18">
        <f t="shared" si="19"/>
        <v>42545</v>
      </c>
      <c r="C211" s="19">
        <f t="shared" si="16"/>
        <v>26</v>
      </c>
      <c r="D211" s="19" t="str">
        <f t="shared" si="17"/>
        <v/>
      </c>
      <c r="E211" s="20">
        <f t="shared" si="20"/>
        <v>42545</v>
      </c>
      <c r="F211" s="29" t="str">
        <f t="shared" si="18"/>
        <v>v</v>
      </c>
    </row>
    <row r="212" spans="2:6" x14ac:dyDescent="0.3">
      <c r="B212" s="18">
        <f t="shared" si="19"/>
        <v>42546</v>
      </c>
      <c r="C212" s="19">
        <f t="shared" si="16"/>
        <v>26</v>
      </c>
      <c r="D212" s="19" t="str">
        <f t="shared" si="17"/>
        <v/>
      </c>
      <c r="E212" s="20">
        <f t="shared" si="20"/>
        <v>42546</v>
      </c>
      <c r="F212" s="29" t="str">
        <f t="shared" si="18"/>
        <v>s</v>
      </c>
    </row>
    <row r="213" spans="2:6" x14ac:dyDescent="0.3">
      <c r="B213" s="18">
        <f t="shared" si="19"/>
        <v>42547</v>
      </c>
      <c r="C213" s="19">
        <f t="shared" si="16"/>
        <v>26</v>
      </c>
      <c r="D213" s="19" t="str">
        <f t="shared" si="17"/>
        <v/>
      </c>
      <c r="E213" s="20">
        <f t="shared" si="20"/>
        <v>42547</v>
      </c>
      <c r="F213" s="29" t="str">
        <f t="shared" si="18"/>
        <v>d</v>
      </c>
    </row>
    <row r="214" spans="2:6" x14ac:dyDescent="0.3">
      <c r="B214" s="18">
        <f t="shared" si="19"/>
        <v>42548</v>
      </c>
      <c r="C214" s="19">
        <f t="shared" si="16"/>
        <v>27</v>
      </c>
      <c r="D214" s="19" t="str">
        <f t="shared" si="17"/>
        <v/>
      </c>
      <c r="E214" s="20">
        <f t="shared" si="20"/>
        <v>42548</v>
      </c>
      <c r="F214" s="29" t="str">
        <f t="shared" si="18"/>
        <v>l</v>
      </c>
    </row>
    <row r="215" spans="2:6" x14ac:dyDescent="0.3">
      <c r="B215" s="18">
        <f t="shared" si="19"/>
        <v>42549</v>
      </c>
      <c r="C215" s="19">
        <f t="shared" si="16"/>
        <v>27</v>
      </c>
      <c r="D215" s="19" t="str">
        <f t="shared" si="17"/>
        <v/>
      </c>
      <c r="E215" s="20">
        <f t="shared" si="20"/>
        <v>42549</v>
      </c>
      <c r="F215" s="29" t="str">
        <f t="shared" si="18"/>
        <v>m</v>
      </c>
    </row>
    <row r="216" spans="2:6" x14ac:dyDescent="0.3">
      <c r="B216" s="18">
        <f t="shared" si="19"/>
        <v>42550</v>
      </c>
      <c r="C216" s="19">
        <f t="shared" si="16"/>
        <v>27</v>
      </c>
      <c r="D216" s="19" t="str">
        <f t="shared" si="17"/>
        <v/>
      </c>
      <c r="E216" s="20">
        <f t="shared" si="20"/>
        <v>42550</v>
      </c>
      <c r="F216" s="29" t="str">
        <f t="shared" si="18"/>
        <v>m</v>
      </c>
    </row>
    <row r="217" spans="2:6" x14ac:dyDescent="0.3">
      <c r="B217" s="18">
        <f t="shared" si="19"/>
        <v>42551</v>
      </c>
      <c r="C217" s="19">
        <f t="shared" si="16"/>
        <v>27</v>
      </c>
      <c r="D217" s="19" t="str">
        <f t="shared" si="17"/>
        <v/>
      </c>
      <c r="E217" s="20">
        <f t="shared" si="20"/>
        <v>42551</v>
      </c>
      <c r="F217" s="29" t="str">
        <f t="shared" si="18"/>
        <v>j</v>
      </c>
    </row>
    <row r="218" spans="2:6" x14ac:dyDescent="0.3">
      <c r="B218" s="18">
        <f t="shared" si="19"/>
        <v>42552</v>
      </c>
      <c r="C218" s="19">
        <f t="shared" si="16"/>
        <v>27</v>
      </c>
      <c r="D218" s="19" t="str">
        <f t="shared" si="17"/>
        <v/>
      </c>
      <c r="E218" s="20">
        <f t="shared" si="20"/>
        <v>42552</v>
      </c>
      <c r="F218" s="29" t="str">
        <f t="shared" si="18"/>
        <v>v</v>
      </c>
    </row>
    <row r="219" spans="2:6" x14ac:dyDescent="0.3">
      <c r="B219" s="18">
        <f t="shared" si="19"/>
        <v>42553</v>
      </c>
      <c r="C219" s="19">
        <f t="shared" si="16"/>
        <v>27</v>
      </c>
      <c r="D219" s="19" t="str">
        <f t="shared" si="17"/>
        <v/>
      </c>
      <c r="E219" s="20">
        <f t="shared" si="20"/>
        <v>42553</v>
      </c>
      <c r="F219" s="29" t="str">
        <f t="shared" si="18"/>
        <v>s</v>
      </c>
    </row>
    <row r="220" spans="2:6" x14ac:dyDescent="0.3">
      <c r="B220" s="18">
        <f t="shared" si="19"/>
        <v>42554</v>
      </c>
      <c r="C220" s="19">
        <f t="shared" si="16"/>
        <v>27</v>
      </c>
      <c r="D220" s="19" t="str">
        <f t="shared" si="17"/>
        <v/>
      </c>
      <c r="E220" s="20">
        <f t="shared" si="20"/>
        <v>42554</v>
      </c>
      <c r="F220" s="29" t="str">
        <f t="shared" si="18"/>
        <v>d</v>
      </c>
    </row>
    <row r="221" spans="2:6" x14ac:dyDescent="0.3">
      <c r="B221" s="18">
        <f t="shared" si="19"/>
        <v>42555</v>
      </c>
      <c r="C221" s="19">
        <f t="shared" si="16"/>
        <v>28</v>
      </c>
      <c r="D221" s="19" t="str">
        <f t="shared" si="17"/>
        <v/>
      </c>
      <c r="E221" s="20">
        <f t="shared" si="20"/>
        <v>42555</v>
      </c>
      <c r="F221" s="29" t="str">
        <f t="shared" si="18"/>
        <v>l</v>
      </c>
    </row>
    <row r="222" spans="2:6" x14ac:dyDescent="0.3">
      <c r="B222" s="18">
        <f t="shared" si="19"/>
        <v>42556</v>
      </c>
      <c r="C222" s="19">
        <f t="shared" si="16"/>
        <v>28</v>
      </c>
      <c r="D222" s="19" t="str">
        <f t="shared" si="17"/>
        <v/>
      </c>
      <c r="E222" s="20">
        <f t="shared" si="20"/>
        <v>42556</v>
      </c>
      <c r="F222" s="29" t="str">
        <f t="shared" si="18"/>
        <v>m</v>
      </c>
    </row>
    <row r="223" spans="2:6" x14ac:dyDescent="0.3">
      <c r="B223" s="18">
        <f t="shared" si="19"/>
        <v>42557</v>
      </c>
      <c r="C223" s="19">
        <f t="shared" si="16"/>
        <v>28</v>
      </c>
      <c r="D223" s="19" t="str">
        <f t="shared" si="17"/>
        <v/>
      </c>
      <c r="E223" s="20">
        <f t="shared" si="20"/>
        <v>42557</v>
      </c>
      <c r="F223" s="29" t="str">
        <f t="shared" si="18"/>
        <v>m</v>
      </c>
    </row>
    <row r="224" spans="2:6" x14ac:dyDescent="0.3">
      <c r="B224" s="18">
        <f t="shared" si="19"/>
        <v>42558</v>
      </c>
      <c r="C224" s="19">
        <f t="shared" si="16"/>
        <v>28</v>
      </c>
      <c r="D224" s="19" t="str">
        <f t="shared" si="17"/>
        <v/>
      </c>
      <c r="E224" s="20">
        <f t="shared" si="20"/>
        <v>42558</v>
      </c>
      <c r="F224" s="29" t="str">
        <f t="shared" si="18"/>
        <v>j</v>
      </c>
    </row>
    <row r="225" spans="2:6" x14ac:dyDescent="0.3">
      <c r="B225" s="18">
        <f t="shared" si="19"/>
        <v>42559</v>
      </c>
      <c r="C225" s="19">
        <f t="shared" si="16"/>
        <v>28</v>
      </c>
      <c r="D225" s="19" t="str">
        <f t="shared" si="17"/>
        <v/>
      </c>
      <c r="E225" s="20">
        <f t="shared" si="20"/>
        <v>42559</v>
      </c>
      <c r="F225" s="29" t="str">
        <f t="shared" si="18"/>
        <v>v</v>
      </c>
    </row>
    <row r="226" spans="2:6" x14ac:dyDescent="0.3">
      <c r="B226" s="18">
        <f t="shared" si="19"/>
        <v>42560</v>
      </c>
      <c r="C226" s="19">
        <f t="shared" si="16"/>
        <v>28</v>
      </c>
      <c r="D226" s="19" t="str">
        <f t="shared" si="17"/>
        <v/>
      </c>
      <c r="E226" s="20">
        <f t="shared" si="20"/>
        <v>42560</v>
      </c>
      <c r="F226" s="29" t="str">
        <f t="shared" si="18"/>
        <v>s</v>
      </c>
    </row>
    <row r="227" spans="2:6" x14ac:dyDescent="0.3">
      <c r="B227" s="18">
        <f t="shared" si="19"/>
        <v>42561</v>
      </c>
      <c r="C227" s="19">
        <f t="shared" si="16"/>
        <v>28</v>
      </c>
      <c r="D227" s="19" t="str">
        <f t="shared" si="17"/>
        <v/>
      </c>
      <c r="E227" s="20">
        <f t="shared" si="20"/>
        <v>42561</v>
      </c>
      <c r="F227" s="29" t="str">
        <f t="shared" si="18"/>
        <v>d</v>
      </c>
    </row>
    <row r="228" spans="2:6" x14ac:dyDescent="0.3">
      <c r="B228" s="18">
        <f t="shared" si="19"/>
        <v>42562</v>
      </c>
      <c r="C228" s="19">
        <f t="shared" si="16"/>
        <v>29</v>
      </c>
      <c r="D228" s="19" t="str">
        <f t="shared" si="17"/>
        <v/>
      </c>
      <c r="E228" s="20">
        <f t="shared" si="20"/>
        <v>42562</v>
      </c>
      <c r="F228" s="29" t="str">
        <f t="shared" si="18"/>
        <v>l</v>
      </c>
    </row>
    <row r="229" spans="2:6" x14ac:dyDescent="0.3">
      <c r="B229" s="18">
        <f t="shared" si="19"/>
        <v>42563</v>
      </c>
      <c r="C229" s="19">
        <f t="shared" si="16"/>
        <v>29</v>
      </c>
      <c r="D229" s="19" t="str">
        <f t="shared" si="17"/>
        <v/>
      </c>
      <c r="E229" s="20">
        <f t="shared" si="20"/>
        <v>42563</v>
      </c>
      <c r="F229" s="29" t="str">
        <f t="shared" si="18"/>
        <v>m</v>
      </c>
    </row>
    <row r="230" spans="2:6" x14ac:dyDescent="0.3">
      <c r="B230" s="18">
        <f t="shared" si="19"/>
        <v>42564</v>
      </c>
      <c r="C230" s="19">
        <f t="shared" si="16"/>
        <v>29</v>
      </c>
      <c r="D230" s="19" t="str">
        <f t="shared" si="17"/>
        <v/>
      </c>
      <c r="E230" s="20">
        <f t="shared" si="20"/>
        <v>42564</v>
      </c>
      <c r="F230" s="29" t="str">
        <f t="shared" si="18"/>
        <v>m</v>
      </c>
    </row>
    <row r="231" spans="2:6" x14ac:dyDescent="0.3">
      <c r="B231" s="18">
        <f t="shared" si="19"/>
        <v>42565</v>
      </c>
      <c r="C231" s="19">
        <f t="shared" si="16"/>
        <v>29</v>
      </c>
      <c r="D231" s="19" t="str">
        <f t="shared" si="17"/>
        <v/>
      </c>
      <c r="E231" s="20">
        <f t="shared" si="20"/>
        <v>42565</v>
      </c>
      <c r="F231" s="29" t="str">
        <f t="shared" si="18"/>
        <v>j</v>
      </c>
    </row>
    <row r="232" spans="2:6" x14ac:dyDescent="0.3">
      <c r="B232" s="18">
        <f t="shared" si="19"/>
        <v>42566</v>
      </c>
      <c r="C232" s="19">
        <f t="shared" si="16"/>
        <v>29</v>
      </c>
      <c r="D232" s="19" t="str">
        <f t="shared" si="17"/>
        <v/>
      </c>
      <c r="E232" s="20">
        <f t="shared" si="20"/>
        <v>42566</v>
      </c>
      <c r="F232" s="29" t="str">
        <f t="shared" si="18"/>
        <v>v</v>
      </c>
    </row>
    <row r="233" spans="2:6" x14ac:dyDescent="0.3">
      <c r="B233" s="18">
        <f t="shared" si="19"/>
        <v>42567</v>
      </c>
      <c r="C233" s="19">
        <f t="shared" si="16"/>
        <v>29</v>
      </c>
      <c r="D233" s="19" t="str">
        <f t="shared" si="17"/>
        <v/>
      </c>
      <c r="E233" s="20">
        <f t="shared" si="20"/>
        <v>42567</v>
      </c>
      <c r="F233" s="29" t="str">
        <f t="shared" si="18"/>
        <v>s</v>
      </c>
    </row>
    <row r="234" spans="2:6" x14ac:dyDescent="0.3">
      <c r="B234" s="18">
        <f t="shared" si="19"/>
        <v>42568</v>
      </c>
      <c r="C234" s="19">
        <f t="shared" si="16"/>
        <v>29</v>
      </c>
      <c r="D234" s="19" t="str">
        <f t="shared" si="17"/>
        <v/>
      </c>
      <c r="E234" s="20">
        <f t="shared" si="20"/>
        <v>42568</v>
      </c>
      <c r="F234" s="29" t="str">
        <f t="shared" si="18"/>
        <v>d</v>
      </c>
    </row>
    <row r="235" spans="2:6" x14ac:dyDescent="0.3">
      <c r="B235" s="18">
        <f t="shared" si="19"/>
        <v>42569</v>
      </c>
      <c r="C235" s="19">
        <f t="shared" si="16"/>
        <v>30</v>
      </c>
      <c r="D235" s="19" t="str">
        <f t="shared" si="17"/>
        <v/>
      </c>
      <c r="E235" s="20">
        <f t="shared" si="20"/>
        <v>42569</v>
      </c>
      <c r="F235" s="29" t="str">
        <f t="shared" si="18"/>
        <v>l</v>
      </c>
    </row>
    <row r="236" spans="2:6" x14ac:dyDescent="0.3">
      <c r="B236" s="18">
        <f t="shared" si="19"/>
        <v>42570</v>
      </c>
      <c r="C236" s="19">
        <f t="shared" si="16"/>
        <v>30</v>
      </c>
      <c r="D236" s="19" t="str">
        <f t="shared" si="17"/>
        <v/>
      </c>
      <c r="E236" s="20">
        <f t="shared" si="20"/>
        <v>42570</v>
      </c>
      <c r="F236" s="29" t="str">
        <f t="shared" si="18"/>
        <v>m</v>
      </c>
    </row>
    <row r="237" spans="2:6" x14ac:dyDescent="0.3">
      <c r="B237" s="18">
        <f t="shared" si="19"/>
        <v>42571</v>
      </c>
      <c r="C237" s="19">
        <f t="shared" si="16"/>
        <v>30</v>
      </c>
      <c r="D237" s="19" t="str">
        <f t="shared" si="17"/>
        <v/>
      </c>
      <c r="E237" s="20">
        <f t="shared" si="20"/>
        <v>42571</v>
      </c>
      <c r="F237" s="29" t="str">
        <f t="shared" si="18"/>
        <v>m</v>
      </c>
    </row>
    <row r="238" spans="2:6" x14ac:dyDescent="0.3">
      <c r="B238" s="18">
        <f t="shared" si="19"/>
        <v>42572</v>
      </c>
      <c r="C238" s="19">
        <f t="shared" si="16"/>
        <v>30</v>
      </c>
      <c r="D238" s="19" t="str">
        <f t="shared" si="17"/>
        <v/>
      </c>
      <c r="E238" s="20">
        <f t="shared" si="20"/>
        <v>42572</v>
      </c>
      <c r="F238" s="29" t="str">
        <f t="shared" si="18"/>
        <v>j</v>
      </c>
    </row>
    <row r="239" spans="2:6" x14ac:dyDescent="0.3">
      <c r="B239" s="18">
        <f t="shared" si="19"/>
        <v>42573</v>
      </c>
      <c r="C239" s="19">
        <f t="shared" si="16"/>
        <v>30</v>
      </c>
      <c r="D239" s="19" t="str">
        <f t="shared" si="17"/>
        <v/>
      </c>
      <c r="E239" s="20">
        <f t="shared" si="20"/>
        <v>42573</v>
      </c>
      <c r="F239" s="29" t="str">
        <f t="shared" si="18"/>
        <v>v</v>
      </c>
    </row>
    <row r="240" spans="2:6" x14ac:dyDescent="0.3">
      <c r="B240" s="18">
        <f t="shared" si="19"/>
        <v>42574</v>
      </c>
      <c r="C240" s="19">
        <f t="shared" si="16"/>
        <v>30</v>
      </c>
      <c r="D240" s="19" t="str">
        <f t="shared" si="17"/>
        <v/>
      </c>
      <c r="E240" s="20">
        <f t="shared" si="20"/>
        <v>42574</v>
      </c>
      <c r="F240" s="29" t="str">
        <f t="shared" si="18"/>
        <v>s</v>
      </c>
    </row>
    <row r="241" spans="2:6" x14ac:dyDescent="0.3">
      <c r="B241" s="18">
        <f t="shared" si="19"/>
        <v>42575</v>
      </c>
      <c r="C241" s="19">
        <f t="shared" si="16"/>
        <v>30</v>
      </c>
      <c r="D241" s="19" t="str">
        <f t="shared" si="17"/>
        <v/>
      </c>
      <c r="E241" s="20">
        <f t="shared" si="20"/>
        <v>42575</v>
      </c>
      <c r="F241" s="29" t="str">
        <f t="shared" si="18"/>
        <v>d</v>
      </c>
    </row>
    <row r="242" spans="2:6" x14ac:dyDescent="0.3">
      <c r="B242" s="18">
        <f t="shared" si="19"/>
        <v>42576</v>
      </c>
      <c r="C242" s="19">
        <f t="shared" si="16"/>
        <v>31</v>
      </c>
      <c r="D242" s="19" t="str">
        <f t="shared" si="17"/>
        <v/>
      </c>
      <c r="E242" s="20">
        <f t="shared" si="20"/>
        <v>42576</v>
      </c>
      <c r="F242" s="29" t="str">
        <f t="shared" si="18"/>
        <v>l</v>
      </c>
    </row>
    <row r="243" spans="2:6" x14ac:dyDescent="0.3">
      <c r="B243" s="18">
        <f t="shared" si="19"/>
        <v>42577</v>
      </c>
      <c r="C243" s="19">
        <f t="shared" si="16"/>
        <v>31</v>
      </c>
      <c r="D243" s="19" t="str">
        <f t="shared" si="17"/>
        <v/>
      </c>
      <c r="E243" s="20">
        <f t="shared" si="20"/>
        <v>42577</v>
      </c>
      <c r="F243" s="29" t="str">
        <f t="shared" si="18"/>
        <v>m</v>
      </c>
    </row>
    <row r="244" spans="2:6" x14ac:dyDescent="0.3">
      <c r="B244" s="18">
        <f t="shared" si="19"/>
        <v>42578</v>
      </c>
      <c r="C244" s="19">
        <f t="shared" si="16"/>
        <v>31</v>
      </c>
      <c r="D244" s="19" t="str">
        <f t="shared" si="17"/>
        <v/>
      </c>
      <c r="E244" s="20">
        <f t="shared" si="20"/>
        <v>42578</v>
      </c>
      <c r="F244" s="29" t="str">
        <f t="shared" si="18"/>
        <v>m</v>
      </c>
    </row>
    <row r="245" spans="2:6" x14ac:dyDescent="0.3">
      <c r="B245" s="18">
        <f t="shared" si="19"/>
        <v>42579</v>
      </c>
      <c r="C245" s="19">
        <f t="shared" si="16"/>
        <v>31</v>
      </c>
      <c r="D245" s="19" t="str">
        <f t="shared" si="17"/>
        <v/>
      </c>
      <c r="E245" s="20">
        <f t="shared" si="20"/>
        <v>42579</v>
      </c>
      <c r="F245" s="29" t="str">
        <f t="shared" si="18"/>
        <v>j</v>
      </c>
    </row>
    <row r="246" spans="2:6" x14ac:dyDescent="0.3">
      <c r="B246" s="18">
        <f t="shared" si="19"/>
        <v>42580</v>
      </c>
      <c r="C246" s="19">
        <f t="shared" si="16"/>
        <v>31</v>
      </c>
      <c r="D246" s="19" t="str">
        <f t="shared" si="17"/>
        <v/>
      </c>
      <c r="E246" s="20">
        <f t="shared" si="20"/>
        <v>42580</v>
      </c>
      <c r="F246" s="29" t="str">
        <f t="shared" si="18"/>
        <v>v</v>
      </c>
    </row>
    <row r="247" spans="2:6" x14ac:dyDescent="0.3">
      <c r="B247" s="18">
        <f t="shared" si="19"/>
        <v>42581</v>
      </c>
      <c r="C247" s="19">
        <f t="shared" si="16"/>
        <v>31</v>
      </c>
      <c r="D247" s="19" t="str">
        <f t="shared" si="17"/>
        <v/>
      </c>
      <c r="E247" s="20">
        <f t="shared" si="20"/>
        <v>42581</v>
      </c>
      <c r="F247" s="29" t="str">
        <f t="shared" si="18"/>
        <v>s</v>
      </c>
    </row>
    <row r="248" spans="2:6" x14ac:dyDescent="0.3">
      <c r="B248" s="18">
        <f t="shared" si="19"/>
        <v>42582</v>
      </c>
      <c r="C248" s="19">
        <f t="shared" si="16"/>
        <v>31</v>
      </c>
      <c r="D248" s="19" t="str">
        <f t="shared" si="17"/>
        <v/>
      </c>
      <c r="E248" s="20">
        <f t="shared" si="20"/>
        <v>42582</v>
      </c>
      <c r="F248" s="29" t="str">
        <f t="shared" si="18"/>
        <v>d</v>
      </c>
    </row>
    <row r="249" spans="2:6" x14ac:dyDescent="0.3">
      <c r="B249" s="18">
        <f t="shared" si="19"/>
        <v>42583</v>
      </c>
      <c r="C249" s="19">
        <f t="shared" si="16"/>
        <v>32</v>
      </c>
      <c r="D249" s="19" t="str">
        <f t="shared" si="17"/>
        <v>f</v>
      </c>
      <c r="E249" s="20">
        <f t="shared" si="20"/>
        <v>42583</v>
      </c>
      <c r="F249" s="29" t="str">
        <f t="shared" si="18"/>
        <v>f</v>
      </c>
    </row>
    <row r="250" spans="2:6" x14ac:dyDescent="0.3">
      <c r="B250" s="18">
        <f t="shared" si="19"/>
        <v>42584</v>
      </c>
      <c r="C250" s="19">
        <f t="shared" si="16"/>
        <v>32</v>
      </c>
      <c r="D250" s="19" t="str">
        <f t="shared" si="17"/>
        <v/>
      </c>
      <c r="E250" s="20">
        <f t="shared" si="20"/>
        <v>42584</v>
      </c>
      <c r="F250" s="29" t="str">
        <f t="shared" si="18"/>
        <v>m</v>
      </c>
    </row>
    <row r="251" spans="2:6" x14ac:dyDescent="0.3">
      <c r="B251" s="18">
        <f t="shared" si="19"/>
        <v>42585</v>
      </c>
      <c r="C251" s="19">
        <f t="shared" si="16"/>
        <v>32</v>
      </c>
      <c r="D251" s="19" t="str">
        <f t="shared" si="17"/>
        <v/>
      </c>
      <c r="E251" s="20">
        <f t="shared" si="20"/>
        <v>42585</v>
      </c>
      <c r="F251" s="29" t="str">
        <f t="shared" si="18"/>
        <v>m</v>
      </c>
    </row>
    <row r="252" spans="2:6" x14ac:dyDescent="0.3">
      <c r="B252" s="18">
        <f t="shared" si="19"/>
        <v>42586</v>
      </c>
      <c r="C252" s="19">
        <f t="shared" si="16"/>
        <v>32</v>
      </c>
      <c r="D252" s="19" t="str">
        <f t="shared" si="17"/>
        <v/>
      </c>
      <c r="E252" s="20">
        <f t="shared" si="20"/>
        <v>42586</v>
      </c>
      <c r="F252" s="29" t="str">
        <f t="shared" si="18"/>
        <v>j</v>
      </c>
    </row>
    <row r="253" spans="2:6" x14ac:dyDescent="0.3">
      <c r="B253" s="18">
        <f t="shared" si="19"/>
        <v>42587</v>
      </c>
      <c r="C253" s="19">
        <f t="shared" si="16"/>
        <v>32</v>
      </c>
      <c r="D253" s="19" t="str">
        <f t="shared" si="17"/>
        <v/>
      </c>
      <c r="E253" s="20">
        <f t="shared" si="20"/>
        <v>42587</v>
      </c>
      <c r="F253" s="29" t="str">
        <f t="shared" si="18"/>
        <v>v</v>
      </c>
    </row>
    <row r="254" spans="2:6" x14ac:dyDescent="0.3">
      <c r="B254" s="18">
        <f t="shared" si="19"/>
        <v>42588</v>
      </c>
      <c r="C254" s="19">
        <f t="shared" si="16"/>
        <v>32</v>
      </c>
      <c r="D254" s="19" t="str">
        <f t="shared" si="17"/>
        <v/>
      </c>
      <c r="E254" s="20">
        <f t="shared" si="20"/>
        <v>42588</v>
      </c>
      <c r="F254" s="29" t="str">
        <f t="shared" si="18"/>
        <v>s</v>
      </c>
    </row>
    <row r="255" spans="2:6" x14ac:dyDescent="0.3">
      <c r="B255" s="18">
        <f t="shared" si="19"/>
        <v>42589</v>
      </c>
      <c r="C255" s="19">
        <f t="shared" si="16"/>
        <v>32</v>
      </c>
      <c r="D255" s="19" t="str">
        <f t="shared" si="17"/>
        <v/>
      </c>
      <c r="E255" s="20">
        <f t="shared" si="20"/>
        <v>42589</v>
      </c>
      <c r="F255" s="29" t="str">
        <f t="shared" si="18"/>
        <v>d</v>
      </c>
    </row>
    <row r="256" spans="2:6" x14ac:dyDescent="0.3">
      <c r="B256" s="18">
        <f t="shared" si="19"/>
        <v>42590</v>
      </c>
      <c r="C256" s="19">
        <f t="shared" si="16"/>
        <v>33</v>
      </c>
      <c r="D256" s="19" t="str">
        <f t="shared" si="17"/>
        <v/>
      </c>
      <c r="E256" s="20">
        <f t="shared" si="20"/>
        <v>42590</v>
      </c>
      <c r="F256" s="29" t="str">
        <f t="shared" si="18"/>
        <v>l</v>
      </c>
    </row>
    <row r="257" spans="2:6" x14ac:dyDescent="0.3">
      <c r="B257" s="18">
        <f t="shared" si="19"/>
        <v>42591</v>
      </c>
      <c r="C257" s="19">
        <f t="shared" si="16"/>
        <v>33</v>
      </c>
      <c r="D257" s="19" t="str">
        <f t="shared" si="17"/>
        <v/>
      </c>
      <c r="E257" s="20">
        <f t="shared" si="20"/>
        <v>42591</v>
      </c>
      <c r="F257" s="29" t="str">
        <f t="shared" si="18"/>
        <v>m</v>
      </c>
    </row>
    <row r="258" spans="2:6" x14ac:dyDescent="0.3">
      <c r="B258" s="18">
        <f t="shared" si="19"/>
        <v>42592</v>
      </c>
      <c r="C258" s="19">
        <f t="shared" si="16"/>
        <v>33</v>
      </c>
      <c r="D258" s="19" t="str">
        <f t="shared" si="17"/>
        <v/>
      </c>
      <c r="E258" s="20">
        <f t="shared" si="20"/>
        <v>42592</v>
      </c>
      <c r="F258" s="29" t="str">
        <f t="shared" si="18"/>
        <v>m</v>
      </c>
    </row>
    <row r="259" spans="2:6" x14ac:dyDescent="0.3">
      <c r="B259" s="18">
        <f t="shared" si="19"/>
        <v>42593</v>
      </c>
      <c r="C259" s="19">
        <f t="shared" si="16"/>
        <v>33</v>
      </c>
      <c r="D259" s="19" t="str">
        <f t="shared" si="17"/>
        <v/>
      </c>
      <c r="E259" s="20">
        <f t="shared" si="20"/>
        <v>42593</v>
      </c>
      <c r="F259" s="29" t="str">
        <f t="shared" si="18"/>
        <v>j</v>
      </c>
    </row>
    <row r="260" spans="2:6" x14ac:dyDescent="0.3">
      <c r="B260" s="18">
        <f t="shared" si="19"/>
        <v>42594</v>
      </c>
      <c r="C260" s="19">
        <f t="shared" si="16"/>
        <v>33</v>
      </c>
      <c r="D260" s="19" t="str">
        <f t="shared" si="17"/>
        <v/>
      </c>
      <c r="E260" s="20">
        <f t="shared" si="20"/>
        <v>42594</v>
      </c>
      <c r="F260" s="29" t="str">
        <f t="shared" si="18"/>
        <v>v</v>
      </c>
    </row>
    <row r="261" spans="2:6" x14ac:dyDescent="0.3">
      <c r="B261" s="18">
        <f t="shared" si="19"/>
        <v>42595</v>
      </c>
      <c r="C261" s="19">
        <f t="shared" ref="C261:C324" si="21">WEEKNUM(B261,2)</f>
        <v>33</v>
      </c>
      <c r="D261" s="19" t="str">
        <f t="shared" ref="D261:D324" si="22">IF(ISERROR(VLOOKUP(E261,jfdate,1,TRUE)),"",IF(VLOOKUP(E261,jfdate,1,TRUE)=B261,"f",""))</f>
        <v/>
      </c>
      <c r="E261" s="20">
        <f t="shared" si="20"/>
        <v>42595</v>
      </c>
      <c r="F261" s="29" t="str">
        <f t="shared" ref="F261:F324" si="23">IF(D261="f","f",VLOOKUP(WEEKDAY(E261),jourabbrege,2,FALSE))</f>
        <v>s</v>
      </c>
    </row>
    <row r="262" spans="2:6" x14ac:dyDescent="0.3">
      <c r="B262" s="18">
        <f t="shared" si="19"/>
        <v>42596</v>
      </c>
      <c r="C262" s="19">
        <f t="shared" si="21"/>
        <v>33</v>
      </c>
      <c r="D262" s="19" t="str">
        <f t="shared" si="22"/>
        <v/>
      </c>
      <c r="E262" s="20">
        <f t="shared" si="20"/>
        <v>42596</v>
      </c>
      <c r="F262" s="29" t="str">
        <f t="shared" si="23"/>
        <v>d</v>
      </c>
    </row>
    <row r="263" spans="2:6" x14ac:dyDescent="0.3">
      <c r="B263" s="18">
        <f t="shared" ref="B263:B326" si="24">+B262+1</f>
        <v>42597</v>
      </c>
      <c r="C263" s="19">
        <f t="shared" si="21"/>
        <v>34</v>
      </c>
      <c r="D263" s="19" t="str">
        <f t="shared" si="22"/>
        <v/>
      </c>
      <c r="E263" s="20">
        <f t="shared" ref="E263:E326" si="25">+E262+1</f>
        <v>42597</v>
      </c>
      <c r="F263" s="29" t="str">
        <f t="shared" si="23"/>
        <v>l</v>
      </c>
    </row>
    <row r="264" spans="2:6" x14ac:dyDescent="0.3">
      <c r="B264" s="18">
        <f t="shared" si="24"/>
        <v>42598</v>
      </c>
      <c r="C264" s="19">
        <f t="shared" si="21"/>
        <v>34</v>
      </c>
      <c r="D264" s="19" t="str">
        <f t="shared" si="22"/>
        <v/>
      </c>
      <c r="E264" s="20">
        <f t="shared" si="25"/>
        <v>42598</v>
      </c>
      <c r="F264" s="29" t="str">
        <f t="shared" si="23"/>
        <v>m</v>
      </c>
    </row>
    <row r="265" spans="2:6" x14ac:dyDescent="0.3">
      <c r="B265" s="18">
        <f t="shared" si="24"/>
        <v>42599</v>
      </c>
      <c r="C265" s="19">
        <f t="shared" si="21"/>
        <v>34</v>
      </c>
      <c r="D265" s="19" t="str">
        <f t="shared" si="22"/>
        <v/>
      </c>
      <c r="E265" s="20">
        <f t="shared" si="25"/>
        <v>42599</v>
      </c>
      <c r="F265" s="29" t="str">
        <f t="shared" si="23"/>
        <v>m</v>
      </c>
    </row>
    <row r="266" spans="2:6" x14ac:dyDescent="0.3">
      <c r="B266" s="18">
        <f t="shared" si="24"/>
        <v>42600</v>
      </c>
      <c r="C266" s="19">
        <f t="shared" si="21"/>
        <v>34</v>
      </c>
      <c r="D266" s="19" t="str">
        <f t="shared" si="22"/>
        <v/>
      </c>
      <c r="E266" s="20">
        <f t="shared" si="25"/>
        <v>42600</v>
      </c>
      <c r="F266" s="29" t="str">
        <f t="shared" si="23"/>
        <v>j</v>
      </c>
    </row>
    <row r="267" spans="2:6" x14ac:dyDescent="0.3">
      <c r="B267" s="18">
        <f t="shared" si="24"/>
        <v>42601</v>
      </c>
      <c r="C267" s="19">
        <f t="shared" si="21"/>
        <v>34</v>
      </c>
      <c r="D267" s="19" t="str">
        <f t="shared" si="22"/>
        <v/>
      </c>
      <c r="E267" s="20">
        <f t="shared" si="25"/>
        <v>42601</v>
      </c>
      <c r="F267" s="29" t="str">
        <f t="shared" si="23"/>
        <v>v</v>
      </c>
    </row>
    <row r="268" spans="2:6" x14ac:dyDescent="0.3">
      <c r="B268" s="18">
        <f t="shared" si="24"/>
        <v>42602</v>
      </c>
      <c r="C268" s="19">
        <f t="shared" si="21"/>
        <v>34</v>
      </c>
      <c r="D268" s="19" t="str">
        <f t="shared" si="22"/>
        <v/>
      </c>
      <c r="E268" s="20">
        <f t="shared" si="25"/>
        <v>42602</v>
      </c>
      <c r="F268" s="29" t="str">
        <f t="shared" si="23"/>
        <v>s</v>
      </c>
    </row>
    <row r="269" spans="2:6" x14ac:dyDescent="0.3">
      <c r="B269" s="18">
        <f t="shared" si="24"/>
        <v>42603</v>
      </c>
      <c r="C269" s="19">
        <f t="shared" si="21"/>
        <v>34</v>
      </c>
      <c r="D269" s="19" t="str">
        <f t="shared" si="22"/>
        <v/>
      </c>
      <c r="E269" s="20">
        <f t="shared" si="25"/>
        <v>42603</v>
      </c>
      <c r="F269" s="29" t="str">
        <f t="shared" si="23"/>
        <v>d</v>
      </c>
    </row>
    <row r="270" spans="2:6" x14ac:dyDescent="0.3">
      <c r="B270" s="18">
        <f t="shared" si="24"/>
        <v>42604</v>
      </c>
      <c r="C270" s="19">
        <f t="shared" si="21"/>
        <v>35</v>
      </c>
      <c r="D270" s="19" t="str">
        <f t="shared" si="22"/>
        <v/>
      </c>
      <c r="E270" s="20">
        <f t="shared" si="25"/>
        <v>42604</v>
      </c>
      <c r="F270" s="29" t="str">
        <f t="shared" si="23"/>
        <v>l</v>
      </c>
    </row>
    <row r="271" spans="2:6" x14ac:dyDescent="0.3">
      <c r="B271" s="18">
        <f t="shared" si="24"/>
        <v>42605</v>
      </c>
      <c r="C271" s="19">
        <f t="shared" si="21"/>
        <v>35</v>
      </c>
      <c r="D271" s="19" t="str">
        <f t="shared" si="22"/>
        <v/>
      </c>
      <c r="E271" s="20">
        <f t="shared" si="25"/>
        <v>42605</v>
      </c>
      <c r="F271" s="29" t="str">
        <f t="shared" si="23"/>
        <v>m</v>
      </c>
    </row>
    <row r="272" spans="2:6" x14ac:dyDescent="0.3">
      <c r="B272" s="18">
        <f t="shared" si="24"/>
        <v>42606</v>
      </c>
      <c r="C272" s="19">
        <f t="shared" si="21"/>
        <v>35</v>
      </c>
      <c r="D272" s="19" t="str">
        <f t="shared" si="22"/>
        <v/>
      </c>
      <c r="E272" s="20">
        <f t="shared" si="25"/>
        <v>42606</v>
      </c>
      <c r="F272" s="29" t="str">
        <f t="shared" si="23"/>
        <v>m</v>
      </c>
    </row>
    <row r="273" spans="2:6" x14ac:dyDescent="0.3">
      <c r="B273" s="18">
        <f t="shared" si="24"/>
        <v>42607</v>
      </c>
      <c r="C273" s="19">
        <f t="shared" si="21"/>
        <v>35</v>
      </c>
      <c r="D273" s="19" t="str">
        <f t="shared" si="22"/>
        <v/>
      </c>
      <c r="E273" s="20">
        <f t="shared" si="25"/>
        <v>42607</v>
      </c>
      <c r="F273" s="29" t="str">
        <f t="shared" si="23"/>
        <v>j</v>
      </c>
    </row>
    <row r="274" spans="2:6" x14ac:dyDescent="0.3">
      <c r="B274" s="18">
        <f t="shared" si="24"/>
        <v>42608</v>
      </c>
      <c r="C274" s="19">
        <f t="shared" si="21"/>
        <v>35</v>
      </c>
      <c r="D274" s="19" t="str">
        <f t="shared" si="22"/>
        <v/>
      </c>
      <c r="E274" s="20">
        <f t="shared" si="25"/>
        <v>42608</v>
      </c>
      <c r="F274" s="29" t="str">
        <f t="shared" si="23"/>
        <v>v</v>
      </c>
    </row>
    <row r="275" spans="2:6" x14ac:dyDescent="0.3">
      <c r="B275" s="18">
        <f t="shared" si="24"/>
        <v>42609</v>
      </c>
      <c r="C275" s="19">
        <f t="shared" si="21"/>
        <v>35</v>
      </c>
      <c r="D275" s="19" t="str">
        <f t="shared" si="22"/>
        <v/>
      </c>
      <c r="E275" s="20">
        <f t="shared" si="25"/>
        <v>42609</v>
      </c>
      <c r="F275" s="29" t="str">
        <f t="shared" si="23"/>
        <v>s</v>
      </c>
    </row>
    <row r="276" spans="2:6" x14ac:dyDescent="0.3">
      <c r="B276" s="18">
        <f t="shared" si="24"/>
        <v>42610</v>
      </c>
      <c r="C276" s="19">
        <f t="shared" si="21"/>
        <v>35</v>
      </c>
      <c r="D276" s="19" t="str">
        <f t="shared" si="22"/>
        <v/>
      </c>
      <c r="E276" s="20">
        <f t="shared" si="25"/>
        <v>42610</v>
      </c>
      <c r="F276" s="29" t="str">
        <f t="shared" si="23"/>
        <v>d</v>
      </c>
    </row>
    <row r="277" spans="2:6" x14ac:dyDescent="0.3">
      <c r="B277" s="18">
        <f t="shared" si="24"/>
        <v>42611</v>
      </c>
      <c r="C277" s="19">
        <f t="shared" si="21"/>
        <v>36</v>
      </c>
      <c r="D277" s="19" t="str">
        <f t="shared" si="22"/>
        <v/>
      </c>
      <c r="E277" s="20">
        <f t="shared" si="25"/>
        <v>42611</v>
      </c>
      <c r="F277" s="29" t="str">
        <f t="shared" si="23"/>
        <v>l</v>
      </c>
    </row>
    <row r="278" spans="2:6" x14ac:dyDescent="0.3">
      <c r="B278" s="18">
        <f t="shared" si="24"/>
        <v>42612</v>
      </c>
      <c r="C278" s="19">
        <f t="shared" si="21"/>
        <v>36</v>
      </c>
      <c r="D278" s="19" t="str">
        <f t="shared" si="22"/>
        <v/>
      </c>
      <c r="E278" s="20">
        <f t="shared" si="25"/>
        <v>42612</v>
      </c>
      <c r="F278" s="29" t="str">
        <f t="shared" si="23"/>
        <v>m</v>
      </c>
    </row>
    <row r="279" spans="2:6" x14ac:dyDescent="0.3">
      <c r="B279" s="18">
        <f t="shared" si="24"/>
        <v>42613</v>
      </c>
      <c r="C279" s="19">
        <f t="shared" si="21"/>
        <v>36</v>
      </c>
      <c r="D279" s="19" t="str">
        <f t="shared" si="22"/>
        <v/>
      </c>
      <c r="E279" s="20">
        <f t="shared" si="25"/>
        <v>42613</v>
      </c>
      <c r="F279" s="29" t="str">
        <f t="shared" si="23"/>
        <v>m</v>
      </c>
    </row>
    <row r="280" spans="2:6" x14ac:dyDescent="0.3">
      <c r="B280" s="18">
        <f t="shared" si="24"/>
        <v>42614</v>
      </c>
      <c r="C280" s="19">
        <f t="shared" si="21"/>
        <v>36</v>
      </c>
      <c r="D280" s="19" t="str">
        <f t="shared" si="22"/>
        <v/>
      </c>
      <c r="E280" s="20">
        <f t="shared" si="25"/>
        <v>42614</v>
      </c>
      <c r="F280" s="29" t="str">
        <f t="shared" si="23"/>
        <v>j</v>
      </c>
    </row>
    <row r="281" spans="2:6" x14ac:dyDescent="0.3">
      <c r="B281" s="18">
        <f t="shared" si="24"/>
        <v>42615</v>
      </c>
      <c r="C281" s="19">
        <f t="shared" si="21"/>
        <v>36</v>
      </c>
      <c r="D281" s="19" t="str">
        <f t="shared" si="22"/>
        <v/>
      </c>
      <c r="E281" s="20">
        <f t="shared" si="25"/>
        <v>42615</v>
      </c>
      <c r="F281" s="29" t="str">
        <f t="shared" si="23"/>
        <v>v</v>
      </c>
    </row>
    <row r="282" spans="2:6" x14ac:dyDescent="0.3">
      <c r="B282" s="18">
        <f t="shared" si="24"/>
        <v>42616</v>
      </c>
      <c r="C282" s="19">
        <f t="shared" si="21"/>
        <v>36</v>
      </c>
      <c r="D282" s="19" t="str">
        <f t="shared" si="22"/>
        <v/>
      </c>
      <c r="E282" s="20">
        <f t="shared" si="25"/>
        <v>42616</v>
      </c>
      <c r="F282" s="29" t="str">
        <f t="shared" si="23"/>
        <v>s</v>
      </c>
    </row>
    <row r="283" spans="2:6" x14ac:dyDescent="0.3">
      <c r="B283" s="18">
        <f t="shared" si="24"/>
        <v>42617</v>
      </c>
      <c r="C283" s="19">
        <f t="shared" si="21"/>
        <v>36</v>
      </c>
      <c r="D283" s="19" t="str">
        <f t="shared" si="22"/>
        <v/>
      </c>
      <c r="E283" s="20">
        <f t="shared" si="25"/>
        <v>42617</v>
      </c>
      <c r="F283" s="29" t="str">
        <f t="shared" si="23"/>
        <v>d</v>
      </c>
    </row>
    <row r="284" spans="2:6" x14ac:dyDescent="0.3">
      <c r="B284" s="18">
        <f t="shared" si="24"/>
        <v>42618</v>
      </c>
      <c r="C284" s="19">
        <f t="shared" si="21"/>
        <v>37</v>
      </c>
      <c r="D284" s="19" t="str">
        <f t="shared" si="22"/>
        <v/>
      </c>
      <c r="E284" s="20">
        <f t="shared" si="25"/>
        <v>42618</v>
      </c>
      <c r="F284" s="29" t="str">
        <f t="shared" si="23"/>
        <v>l</v>
      </c>
    </row>
    <row r="285" spans="2:6" x14ac:dyDescent="0.3">
      <c r="B285" s="18">
        <f t="shared" si="24"/>
        <v>42619</v>
      </c>
      <c r="C285" s="19">
        <f t="shared" si="21"/>
        <v>37</v>
      </c>
      <c r="D285" s="19" t="str">
        <f t="shared" si="22"/>
        <v/>
      </c>
      <c r="E285" s="20">
        <f t="shared" si="25"/>
        <v>42619</v>
      </c>
      <c r="F285" s="29" t="str">
        <f t="shared" si="23"/>
        <v>m</v>
      </c>
    </row>
    <row r="286" spans="2:6" x14ac:dyDescent="0.3">
      <c r="B286" s="18">
        <f t="shared" si="24"/>
        <v>42620</v>
      </c>
      <c r="C286" s="19">
        <f t="shared" si="21"/>
        <v>37</v>
      </c>
      <c r="D286" s="19" t="str">
        <f t="shared" si="22"/>
        <v/>
      </c>
      <c r="E286" s="20">
        <f t="shared" si="25"/>
        <v>42620</v>
      </c>
      <c r="F286" s="29" t="str">
        <f t="shared" si="23"/>
        <v>m</v>
      </c>
    </row>
    <row r="287" spans="2:6" x14ac:dyDescent="0.3">
      <c r="B287" s="18">
        <f t="shared" si="24"/>
        <v>42621</v>
      </c>
      <c r="C287" s="19">
        <f t="shared" si="21"/>
        <v>37</v>
      </c>
      <c r="D287" s="19" t="str">
        <f t="shared" si="22"/>
        <v/>
      </c>
      <c r="E287" s="20">
        <f t="shared" si="25"/>
        <v>42621</v>
      </c>
      <c r="F287" s="29" t="str">
        <f t="shared" si="23"/>
        <v>j</v>
      </c>
    </row>
    <row r="288" spans="2:6" x14ac:dyDescent="0.3">
      <c r="B288" s="18">
        <f t="shared" si="24"/>
        <v>42622</v>
      </c>
      <c r="C288" s="19">
        <f t="shared" si="21"/>
        <v>37</v>
      </c>
      <c r="D288" s="19" t="str">
        <f t="shared" si="22"/>
        <v/>
      </c>
      <c r="E288" s="20">
        <f t="shared" si="25"/>
        <v>42622</v>
      </c>
      <c r="F288" s="29" t="str">
        <f t="shared" si="23"/>
        <v>v</v>
      </c>
    </row>
    <row r="289" spans="2:6" x14ac:dyDescent="0.3">
      <c r="B289" s="18">
        <f t="shared" si="24"/>
        <v>42623</v>
      </c>
      <c r="C289" s="19">
        <f t="shared" si="21"/>
        <v>37</v>
      </c>
      <c r="D289" s="19" t="str">
        <f t="shared" si="22"/>
        <v/>
      </c>
      <c r="E289" s="20">
        <f t="shared" si="25"/>
        <v>42623</v>
      </c>
      <c r="F289" s="29" t="str">
        <f t="shared" si="23"/>
        <v>s</v>
      </c>
    </row>
    <row r="290" spans="2:6" x14ac:dyDescent="0.3">
      <c r="B290" s="18">
        <f t="shared" si="24"/>
        <v>42624</v>
      </c>
      <c r="C290" s="19">
        <f t="shared" si="21"/>
        <v>37</v>
      </c>
      <c r="D290" s="19" t="str">
        <f t="shared" si="22"/>
        <v/>
      </c>
      <c r="E290" s="20">
        <f t="shared" si="25"/>
        <v>42624</v>
      </c>
      <c r="F290" s="29" t="str">
        <f t="shared" si="23"/>
        <v>d</v>
      </c>
    </row>
    <row r="291" spans="2:6" x14ac:dyDescent="0.3">
      <c r="B291" s="18">
        <f t="shared" si="24"/>
        <v>42625</v>
      </c>
      <c r="C291" s="19">
        <f t="shared" si="21"/>
        <v>38</v>
      </c>
      <c r="D291" s="19" t="str">
        <f t="shared" si="22"/>
        <v/>
      </c>
      <c r="E291" s="20">
        <f t="shared" si="25"/>
        <v>42625</v>
      </c>
      <c r="F291" s="29" t="str">
        <f t="shared" si="23"/>
        <v>l</v>
      </c>
    </row>
    <row r="292" spans="2:6" x14ac:dyDescent="0.3">
      <c r="B292" s="18">
        <f t="shared" si="24"/>
        <v>42626</v>
      </c>
      <c r="C292" s="19">
        <f t="shared" si="21"/>
        <v>38</v>
      </c>
      <c r="D292" s="19" t="str">
        <f t="shared" si="22"/>
        <v/>
      </c>
      <c r="E292" s="20">
        <f t="shared" si="25"/>
        <v>42626</v>
      </c>
      <c r="F292" s="29" t="str">
        <f t="shared" si="23"/>
        <v>m</v>
      </c>
    </row>
    <row r="293" spans="2:6" x14ac:dyDescent="0.3">
      <c r="B293" s="18">
        <f t="shared" si="24"/>
        <v>42627</v>
      </c>
      <c r="C293" s="19">
        <f t="shared" si="21"/>
        <v>38</v>
      </c>
      <c r="D293" s="19" t="str">
        <f t="shared" si="22"/>
        <v/>
      </c>
      <c r="E293" s="20">
        <f t="shared" si="25"/>
        <v>42627</v>
      </c>
      <c r="F293" s="29" t="str">
        <f t="shared" si="23"/>
        <v>m</v>
      </c>
    </row>
    <row r="294" spans="2:6" x14ac:dyDescent="0.3">
      <c r="B294" s="18">
        <f t="shared" si="24"/>
        <v>42628</v>
      </c>
      <c r="C294" s="19">
        <f t="shared" si="21"/>
        <v>38</v>
      </c>
      <c r="D294" s="19" t="str">
        <f t="shared" si="22"/>
        <v/>
      </c>
      <c r="E294" s="20">
        <f t="shared" si="25"/>
        <v>42628</v>
      </c>
      <c r="F294" s="29" t="str">
        <f t="shared" si="23"/>
        <v>j</v>
      </c>
    </row>
    <row r="295" spans="2:6" x14ac:dyDescent="0.3">
      <c r="B295" s="18">
        <f t="shared" si="24"/>
        <v>42629</v>
      </c>
      <c r="C295" s="19">
        <f t="shared" si="21"/>
        <v>38</v>
      </c>
      <c r="D295" s="19" t="str">
        <f t="shared" si="22"/>
        <v/>
      </c>
      <c r="E295" s="20">
        <f t="shared" si="25"/>
        <v>42629</v>
      </c>
      <c r="F295" s="29" t="str">
        <f t="shared" si="23"/>
        <v>v</v>
      </c>
    </row>
    <row r="296" spans="2:6" x14ac:dyDescent="0.3">
      <c r="B296" s="18">
        <f t="shared" si="24"/>
        <v>42630</v>
      </c>
      <c r="C296" s="19">
        <f t="shared" si="21"/>
        <v>38</v>
      </c>
      <c r="D296" s="19" t="str">
        <f t="shared" si="22"/>
        <v/>
      </c>
      <c r="E296" s="20">
        <f t="shared" si="25"/>
        <v>42630</v>
      </c>
      <c r="F296" s="29" t="str">
        <f t="shared" si="23"/>
        <v>s</v>
      </c>
    </row>
    <row r="297" spans="2:6" x14ac:dyDescent="0.3">
      <c r="B297" s="18">
        <f t="shared" si="24"/>
        <v>42631</v>
      </c>
      <c r="C297" s="19">
        <f t="shared" si="21"/>
        <v>38</v>
      </c>
      <c r="D297" s="19" t="str">
        <f t="shared" si="22"/>
        <v/>
      </c>
      <c r="E297" s="20">
        <f t="shared" si="25"/>
        <v>42631</v>
      </c>
      <c r="F297" s="29" t="str">
        <f t="shared" si="23"/>
        <v>d</v>
      </c>
    </row>
    <row r="298" spans="2:6" x14ac:dyDescent="0.3">
      <c r="B298" s="18">
        <f t="shared" si="24"/>
        <v>42632</v>
      </c>
      <c r="C298" s="19">
        <f t="shared" si="21"/>
        <v>39</v>
      </c>
      <c r="D298" s="19" t="str">
        <f t="shared" si="22"/>
        <v>f</v>
      </c>
      <c r="E298" s="20">
        <f t="shared" si="25"/>
        <v>42632</v>
      </c>
      <c r="F298" s="29" t="str">
        <f t="shared" si="23"/>
        <v>f</v>
      </c>
    </row>
    <row r="299" spans="2:6" x14ac:dyDescent="0.3">
      <c r="B299" s="18">
        <f t="shared" si="24"/>
        <v>42633</v>
      </c>
      <c r="C299" s="19">
        <f t="shared" si="21"/>
        <v>39</v>
      </c>
      <c r="D299" s="19" t="str">
        <f t="shared" si="22"/>
        <v/>
      </c>
      <c r="E299" s="20">
        <f t="shared" si="25"/>
        <v>42633</v>
      </c>
      <c r="F299" s="29" t="str">
        <f t="shared" si="23"/>
        <v>m</v>
      </c>
    </row>
    <row r="300" spans="2:6" x14ac:dyDescent="0.3">
      <c r="B300" s="18">
        <f t="shared" si="24"/>
        <v>42634</v>
      </c>
      <c r="C300" s="19">
        <f t="shared" si="21"/>
        <v>39</v>
      </c>
      <c r="D300" s="19" t="str">
        <f t="shared" si="22"/>
        <v/>
      </c>
      <c r="E300" s="20">
        <f t="shared" si="25"/>
        <v>42634</v>
      </c>
      <c r="F300" s="29" t="str">
        <f t="shared" si="23"/>
        <v>m</v>
      </c>
    </row>
    <row r="301" spans="2:6" x14ac:dyDescent="0.3">
      <c r="B301" s="18">
        <f t="shared" si="24"/>
        <v>42635</v>
      </c>
      <c r="C301" s="19">
        <f t="shared" si="21"/>
        <v>39</v>
      </c>
      <c r="D301" s="19" t="str">
        <f t="shared" si="22"/>
        <v/>
      </c>
      <c r="E301" s="20">
        <f t="shared" si="25"/>
        <v>42635</v>
      </c>
      <c r="F301" s="29" t="str">
        <f t="shared" si="23"/>
        <v>j</v>
      </c>
    </row>
    <row r="302" spans="2:6" x14ac:dyDescent="0.3">
      <c r="B302" s="18">
        <f t="shared" si="24"/>
        <v>42636</v>
      </c>
      <c r="C302" s="19">
        <f t="shared" si="21"/>
        <v>39</v>
      </c>
      <c r="D302" s="19" t="str">
        <f t="shared" si="22"/>
        <v/>
      </c>
      <c r="E302" s="20">
        <f t="shared" si="25"/>
        <v>42636</v>
      </c>
      <c r="F302" s="29" t="str">
        <f t="shared" si="23"/>
        <v>v</v>
      </c>
    </row>
    <row r="303" spans="2:6" x14ac:dyDescent="0.3">
      <c r="B303" s="18">
        <f t="shared" si="24"/>
        <v>42637</v>
      </c>
      <c r="C303" s="19">
        <f t="shared" si="21"/>
        <v>39</v>
      </c>
      <c r="D303" s="19" t="str">
        <f t="shared" si="22"/>
        <v/>
      </c>
      <c r="E303" s="20">
        <f t="shared" si="25"/>
        <v>42637</v>
      </c>
      <c r="F303" s="29" t="str">
        <f t="shared" si="23"/>
        <v>s</v>
      </c>
    </row>
    <row r="304" spans="2:6" x14ac:dyDescent="0.3">
      <c r="B304" s="18">
        <f t="shared" si="24"/>
        <v>42638</v>
      </c>
      <c r="C304" s="19">
        <f t="shared" si="21"/>
        <v>39</v>
      </c>
      <c r="D304" s="19" t="str">
        <f t="shared" si="22"/>
        <v/>
      </c>
      <c r="E304" s="20">
        <f t="shared" si="25"/>
        <v>42638</v>
      </c>
      <c r="F304" s="29" t="str">
        <f t="shared" si="23"/>
        <v>d</v>
      </c>
    </row>
    <row r="305" spans="2:6" x14ac:dyDescent="0.3">
      <c r="B305" s="18">
        <f t="shared" si="24"/>
        <v>42639</v>
      </c>
      <c r="C305" s="19">
        <f t="shared" si="21"/>
        <v>40</v>
      </c>
      <c r="D305" s="19" t="str">
        <f t="shared" si="22"/>
        <v/>
      </c>
      <c r="E305" s="20">
        <f t="shared" si="25"/>
        <v>42639</v>
      </c>
      <c r="F305" s="29" t="str">
        <f t="shared" si="23"/>
        <v>l</v>
      </c>
    </row>
    <row r="306" spans="2:6" x14ac:dyDescent="0.3">
      <c r="B306" s="18">
        <f t="shared" si="24"/>
        <v>42640</v>
      </c>
      <c r="C306" s="19">
        <f t="shared" si="21"/>
        <v>40</v>
      </c>
      <c r="D306" s="19" t="str">
        <f t="shared" si="22"/>
        <v/>
      </c>
      <c r="E306" s="20">
        <f t="shared" si="25"/>
        <v>42640</v>
      </c>
      <c r="F306" s="29" t="str">
        <f t="shared" si="23"/>
        <v>m</v>
      </c>
    </row>
    <row r="307" spans="2:6" x14ac:dyDescent="0.3">
      <c r="B307" s="18">
        <f t="shared" si="24"/>
        <v>42641</v>
      </c>
      <c r="C307" s="19">
        <f t="shared" si="21"/>
        <v>40</v>
      </c>
      <c r="D307" s="19" t="str">
        <f t="shared" si="22"/>
        <v/>
      </c>
      <c r="E307" s="20">
        <f t="shared" si="25"/>
        <v>42641</v>
      </c>
      <c r="F307" s="29" t="str">
        <f t="shared" si="23"/>
        <v>m</v>
      </c>
    </row>
    <row r="308" spans="2:6" x14ac:dyDescent="0.3">
      <c r="B308" s="18">
        <f t="shared" si="24"/>
        <v>42642</v>
      </c>
      <c r="C308" s="19">
        <f t="shared" si="21"/>
        <v>40</v>
      </c>
      <c r="D308" s="19" t="str">
        <f t="shared" si="22"/>
        <v/>
      </c>
      <c r="E308" s="20">
        <f t="shared" si="25"/>
        <v>42642</v>
      </c>
      <c r="F308" s="29" t="str">
        <f t="shared" si="23"/>
        <v>j</v>
      </c>
    </row>
    <row r="309" spans="2:6" x14ac:dyDescent="0.3">
      <c r="B309" s="18">
        <f t="shared" si="24"/>
        <v>42643</v>
      </c>
      <c r="C309" s="19">
        <f t="shared" si="21"/>
        <v>40</v>
      </c>
      <c r="D309" s="19" t="str">
        <f t="shared" si="22"/>
        <v/>
      </c>
      <c r="E309" s="20">
        <f t="shared" si="25"/>
        <v>42643</v>
      </c>
      <c r="F309" s="29" t="str">
        <f t="shared" si="23"/>
        <v>v</v>
      </c>
    </row>
    <row r="310" spans="2:6" x14ac:dyDescent="0.3">
      <c r="B310" s="18">
        <f t="shared" si="24"/>
        <v>42644</v>
      </c>
      <c r="C310" s="19">
        <f t="shared" si="21"/>
        <v>40</v>
      </c>
      <c r="D310" s="19" t="str">
        <f t="shared" si="22"/>
        <v/>
      </c>
      <c r="E310" s="20">
        <f t="shared" si="25"/>
        <v>42644</v>
      </c>
      <c r="F310" s="29" t="str">
        <f t="shared" si="23"/>
        <v>s</v>
      </c>
    </row>
    <row r="311" spans="2:6" x14ac:dyDescent="0.3">
      <c r="B311" s="18">
        <f t="shared" si="24"/>
        <v>42645</v>
      </c>
      <c r="C311" s="19">
        <f t="shared" si="21"/>
        <v>40</v>
      </c>
      <c r="D311" s="19" t="str">
        <f t="shared" si="22"/>
        <v/>
      </c>
      <c r="E311" s="20">
        <f t="shared" si="25"/>
        <v>42645</v>
      </c>
      <c r="F311" s="29" t="str">
        <f t="shared" si="23"/>
        <v>d</v>
      </c>
    </row>
    <row r="312" spans="2:6" x14ac:dyDescent="0.3">
      <c r="B312" s="18">
        <f t="shared" si="24"/>
        <v>42646</v>
      </c>
      <c r="C312" s="19">
        <f t="shared" si="21"/>
        <v>41</v>
      </c>
      <c r="D312" s="19" t="str">
        <f t="shared" si="22"/>
        <v/>
      </c>
      <c r="E312" s="20">
        <f t="shared" si="25"/>
        <v>42646</v>
      </c>
      <c r="F312" s="29" t="str">
        <f t="shared" si="23"/>
        <v>l</v>
      </c>
    </row>
    <row r="313" spans="2:6" x14ac:dyDescent="0.3">
      <c r="B313" s="18">
        <f t="shared" si="24"/>
        <v>42647</v>
      </c>
      <c r="C313" s="19">
        <f t="shared" si="21"/>
        <v>41</v>
      </c>
      <c r="D313" s="19" t="str">
        <f t="shared" si="22"/>
        <v/>
      </c>
      <c r="E313" s="20">
        <f t="shared" si="25"/>
        <v>42647</v>
      </c>
      <c r="F313" s="29" t="str">
        <f t="shared" si="23"/>
        <v>m</v>
      </c>
    </row>
    <row r="314" spans="2:6" x14ac:dyDescent="0.3">
      <c r="B314" s="18">
        <f t="shared" si="24"/>
        <v>42648</v>
      </c>
      <c r="C314" s="19">
        <f t="shared" si="21"/>
        <v>41</v>
      </c>
      <c r="D314" s="19" t="str">
        <f t="shared" si="22"/>
        <v/>
      </c>
      <c r="E314" s="20">
        <f t="shared" si="25"/>
        <v>42648</v>
      </c>
      <c r="F314" s="29" t="str">
        <f t="shared" si="23"/>
        <v>m</v>
      </c>
    </row>
    <row r="315" spans="2:6" x14ac:dyDescent="0.3">
      <c r="B315" s="18">
        <f t="shared" si="24"/>
        <v>42649</v>
      </c>
      <c r="C315" s="19">
        <f t="shared" si="21"/>
        <v>41</v>
      </c>
      <c r="D315" s="19" t="str">
        <f t="shared" si="22"/>
        <v/>
      </c>
      <c r="E315" s="20">
        <f t="shared" si="25"/>
        <v>42649</v>
      </c>
      <c r="F315" s="29" t="str">
        <f t="shared" si="23"/>
        <v>j</v>
      </c>
    </row>
    <row r="316" spans="2:6" x14ac:dyDescent="0.3">
      <c r="B316" s="18">
        <f t="shared" si="24"/>
        <v>42650</v>
      </c>
      <c r="C316" s="19">
        <f t="shared" si="21"/>
        <v>41</v>
      </c>
      <c r="D316" s="19" t="str">
        <f t="shared" si="22"/>
        <v/>
      </c>
      <c r="E316" s="20">
        <f t="shared" si="25"/>
        <v>42650</v>
      </c>
      <c r="F316" s="29" t="str">
        <f t="shared" si="23"/>
        <v>v</v>
      </c>
    </row>
    <row r="317" spans="2:6" x14ac:dyDescent="0.3">
      <c r="B317" s="18">
        <f t="shared" si="24"/>
        <v>42651</v>
      </c>
      <c r="C317" s="19">
        <f t="shared" si="21"/>
        <v>41</v>
      </c>
      <c r="D317" s="19" t="str">
        <f t="shared" si="22"/>
        <v/>
      </c>
      <c r="E317" s="20">
        <f t="shared" si="25"/>
        <v>42651</v>
      </c>
      <c r="F317" s="29" t="str">
        <f t="shared" si="23"/>
        <v>s</v>
      </c>
    </row>
    <row r="318" spans="2:6" x14ac:dyDescent="0.3">
      <c r="B318" s="18">
        <f t="shared" si="24"/>
        <v>42652</v>
      </c>
      <c r="C318" s="19">
        <f t="shared" si="21"/>
        <v>41</v>
      </c>
      <c r="D318" s="19" t="str">
        <f t="shared" si="22"/>
        <v/>
      </c>
      <c r="E318" s="20">
        <f t="shared" si="25"/>
        <v>42652</v>
      </c>
      <c r="F318" s="29" t="str">
        <f t="shared" si="23"/>
        <v>d</v>
      </c>
    </row>
    <row r="319" spans="2:6" x14ac:dyDescent="0.3">
      <c r="B319" s="18">
        <f t="shared" si="24"/>
        <v>42653</v>
      </c>
      <c r="C319" s="19">
        <f t="shared" si="21"/>
        <v>42</v>
      </c>
      <c r="D319" s="19" t="str">
        <f t="shared" si="22"/>
        <v/>
      </c>
      <c r="E319" s="20">
        <f t="shared" si="25"/>
        <v>42653</v>
      </c>
      <c r="F319" s="29" t="str">
        <f t="shared" si="23"/>
        <v>l</v>
      </c>
    </row>
    <row r="320" spans="2:6" x14ac:dyDescent="0.3">
      <c r="B320" s="18">
        <f t="shared" si="24"/>
        <v>42654</v>
      </c>
      <c r="C320" s="19">
        <f t="shared" si="21"/>
        <v>42</v>
      </c>
      <c r="D320" s="19" t="str">
        <f t="shared" si="22"/>
        <v/>
      </c>
      <c r="E320" s="20">
        <f t="shared" si="25"/>
        <v>42654</v>
      </c>
      <c r="F320" s="29" t="str">
        <f t="shared" si="23"/>
        <v>m</v>
      </c>
    </row>
    <row r="321" spans="2:6" x14ac:dyDescent="0.3">
      <c r="B321" s="18">
        <f t="shared" si="24"/>
        <v>42655</v>
      </c>
      <c r="C321" s="19">
        <f t="shared" si="21"/>
        <v>42</v>
      </c>
      <c r="D321" s="19" t="str">
        <f t="shared" si="22"/>
        <v/>
      </c>
      <c r="E321" s="20">
        <f t="shared" si="25"/>
        <v>42655</v>
      </c>
      <c r="F321" s="29" t="str">
        <f t="shared" si="23"/>
        <v>m</v>
      </c>
    </row>
    <row r="322" spans="2:6" x14ac:dyDescent="0.3">
      <c r="B322" s="18">
        <f t="shared" si="24"/>
        <v>42656</v>
      </c>
      <c r="C322" s="19">
        <f t="shared" si="21"/>
        <v>42</v>
      </c>
      <c r="D322" s="19" t="str">
        <f t="shared" si="22"/>
        <v/>
      </c>
      <c r="E322" s="20">
        <f t="shared" si="25"/>
        <v>42656</v>
      </c>
      <c r="F322" s="29" t="str">
        <f t="shared" si="23"/>
        <v>j</v>
      </c>
    </row>
    <row r="323" spans="2:6" x14ac:dyDescent="0.3">
      <c r="B323" s="18">
        <f t="shared" si="24"/>
        <v>42657</v>
      </c>
      <c r="C323" s="19">
        <f t="shared" si="21"/>
        <v>42</v>
      </c>
      <c r="D323" s="19" t="str">
        <f t="shared" si="22"/>
        <v/>
      </c>
      <c r="E323" s="20">
        <f t="shared" si="25"/>
        <v>42657</v>
      </c>
      <c r="F323" s="29" t="str">
        <f t="shared" si="23"/>
        <v>v</v>
      </c>
    </row>
    <row r="324" spans="2:6" x14ac:dyDescent="0.3">
      <c r="B324" s="18">
        <f t="shared" si="24"/>
        <v>42658</v>
      </c>
      <c r="C324" s="19">
        <f t="shared" si="21"/>
        <v>42</v>
      </c>
      <c r="D324" s="19" t="str">
        <f t="shared" si="22"/>
        <v/>
      </c>
      <c r="E324" s="20">
        <f t="shared" si="25"/>
        <v>42658</v>
      </c>
      <c r="F324" s="29" t="str">
        <f t="shared" si="23"/>
        <v>s</v>
      </c>
    </row>
    <row r="325" spans="2:6" x14ac:dyDescent="0.3">
      <c r="B325" s="18">
        <f t="shared" si="24"/>
        <v>42659</v>
      </c>
      <c r="C325" s="19">
        <f t="shared" ref="C325:C388" si="26">WEEKNUM(B325,2)</f>
        <v>42</v>
      </c>
      <c r="D325" s="19" t="str">
        <f t="shared" ref="D325:D388" si="27">IF(ISERROR(VLOOKUP(E325,jfdate,1,TRUE)),"",IF(VLOOKUP(E325,jfdate,1,TRUE)=B325,"f",""))</f>
        <v/>
      </c>
      <c r="E325" s="20">
        <f t="shared" si="25"/>
        <v>42659</v>
      </c>
      <c r="F325" s="29" t="str">
        <f t="shared" ref="F325:F388" si="28">IF(D325="f","f",VLOOKUP(WEEKDAY(E325),jourabbrege,2,FALSE))</f>
        <v>d</v>
      </c>
    </row>
    <row r="326" spans="2:6" x14ac:dyDescent="0.3">
      <c r="B326" s="18">
        <f t="shared" si="24"/>
        <v>42660</v>
      </c>
      <c r="C326" s="19">
        <f t="shared" si="26"/>
        <v>43</v>
      </c>
      <c r="D326" s="19" t="str">
        <f t="shared" si="27"/>
        <v/>
      </c>
      <c r="E326" s="20">
        <f t="shared" si="25"/>
        <v>42660</v>
      </c>
      <c r="F326" s="29" t="str">
        <f t="shared" si="28"/>
        <v>l</v>
      </c>
    </row>
    <row r="327" spans="2:6" x14ac:dyDescent="0.3">
      <c r="B327" s="18">
        <f t="shared" ref="B327:B390" si="29">+B326+1</f>
        <v>42661</v>
      </c>
      <c r="C327" s="19">
        <f t="shared" si="26"/>
        <v>43</v>
      </c>
      <c r="D327" s="19" t="str">
        <f t="shared" si="27"/>
        <v/>
      </c>
      <c r="E327" s="20">
        <f t="shared" ref="E327:E390" si="30">+E326+1</f>
        <v>42661</v>
      </c>
      <c r="F327" s="29" t="str">
        <f t="shared" si="28"/>
        <v>m</v>
      </c>
    </row>
    <row r="328" spans="2:6" x14ac:dyDescent="0.3">
      <c r="B328" s="18">
        <f t="shared" si="29"/>
        <v>42662</v>
      </c>
      <c r="C328" s="19">
        <f t="shared" si="26"/>
        <v>43</v>
      </c>
      <c r="D328" s="19" t="str">
        <f t="shared" si="27"/>
        <v/>
      </c>
      <c r="E328" s="20">
        <f t="shared" si="30"/>
        <v>42662</v>
      </c>
      <c r="F328" s="29" t="str">
        <f t="shared" si="28"/>
        <v>m</v>
      </c>
    </row>
    <row r="329" spans="2:6" x14ac:dyDescent="0.3">
      <c r="B329" s="18">
        <f t="shared" si="29"/>
        <v>42663</v>
      </c>
      <c r="C329" s="19">
        <f t="shared" si="26"/>
        <v>43</v>
      </c>
      <c r="D329" s="19" t="str">
        <f t="shared" si="27"/>
        <v/>
      </c>
      <c r="E329" s="20">
        <f t="shared" si="30"/>
        <v>42663</v>
      </c>
      <c r="F329" s="29" t="str">
        <f t="shared" si="28"/>
        <v>j</v>
      </c>
    </row>
    <row r="330" spans="2:6" x14ac:dyDescent="0.3">
      <c r="B330" s="18">
        <f t="shared" si="29"/>
        <v>42664</v>
      </c>
      <c r="C330" s="19">
        <f t="shared" si="26"/>
        <v>43</v>
      </c>
      <c r="D330" s="19" t="str">
        <f t="shared" si="27"/>
        <v/>
      </c>
      <c r="E330" s="20">
        <f t="shared" si="30"/>
        <v>42664</v>
      </c>
      <c r="F330" s="29" t="str">
        <f t="shared" si="28"/>
        <v>v</v>
      </c>
    </row>
    <row r="331" spans="2:6" x14ac:dyDescent="0.3">
      <c r="B331" s="18">
        <f t="shared" si="29"/>
        <v>42665</v>
      </c>
      <c r="C331" s="19">
        <f t="shared" si="26"/>
        <v>43</v>
      </c>
      <c r="D331" s="19" t="str">
        <f t="shared" si="27"/>
        <v/>
      </c>
      <c r="E331" s="20">
        <f t="shared" si="30"/>
        <v>42665</v>
      </c>
      <c r="F331" s="29" t="str">
        <f t="shared" si="28"/>
        <v>s</v>
      </c>
    </row>
    <row r="332" spans="2:6" x14ac:dyDescent="0.3">
      <c r="B332" s="18">
        <f t="shared" si="29"/>
        <v>42666</v>
      </c>
      <c r="C332" s="19">
        <f t="shared" si="26"/>
        <v>43</v>
      </c>
      <c r="D332" s="19" t="str">
        <f t="shared" si="27"/>
        <v/>
      </c>
      <c r="E332" s="20">
        <f t="shared" si="30"/>
        <v>42666</v>
      </c>
      <c r="F332" s="29" t="str">
        <f t="shared" si="28"/>
        <v>d</v>
      </c>
    </row>
    <row r="333" spans="2:6" x14ac:dyDescent="0.3">
      <c r="B333" s="18">
        <f t="shared" si="29"/>
        <v>42667</v>
      </c>
      <c r="C333" s="19">
        <f t="shared" si="26"/>
        <v>44</v>
      </c>
      <c r="D333" s="19" t="str">
        <f t="shared" si="27"/>
        <v/>
      </c>
      <c r="E333" s="20">
        <f t="shared" si="30"/>
        <v>42667</v>
      </c>
      <c r="F333" s="29" t="str">
        <f t="shared" si="28"/>
        <v>l</v>
      </c>
    </row>
    <row r="334" spans="2:6" x14ac:dyDescent="0.3">
      <c r="B334" s="18">
        <f t="shared" si="29"/>
        <v>42668</v>
      </c>
      <c r="C334" s="19">
        <f t="shared" si="26"/>
        <v>44</v>
      </c>
      <c r="D334" s="19" t="str">
        <f t="shared" si="27"/>
        <v/>
      </c>
      <c r="E334" s="20">
        <f t="shared" si="30"/>
        <v>42668</v>
      </c>
      <c r="F334" s="29" t="str">
        <f t="shared" si="28"/>
        <v>m</v>
      </c>
    </row>
    <row r="335" spans="2:6" x14ac:dyDescent="0.3">
      <c r="B335" s="18">
        <f t="shared" si="29"/>
        <v>42669</v>
      </c>
      <c r="C335" s="19">
        <f t="shared" si="26"/>
        <v>44</v>
      </c>
      <c r="D335" s="19" t="str">
        <f t="shared" si="27"/>
        <v/>
      </c>
      <c r="E335" s="20">
        <f t="shared" si="30"/>
        <v>42669</v>
      </c>
      <c r="F335" s="29" t="str">
        <f t="shared" si="28"/>
        <v>m</v>
      </c>
    </row>
    <row r="336" spans="2:6" x14ac:dyDescent="0.3">
      <c r="B336" s="18">
        <f t="shared" si="29"/>
        <v>42670</v>
      </c>
      <c r="C336" s="19">
        <f t="shared" si="26"/>
        <v>44</v>
      </c>
      <c r="D336" s="19" t="str">
        <f t="shared" si="27"/>
        <v/>
      </c>
      <c r="E336" s="20">
        <f t="shared" si="30"/>
        <v>42670</v>
      </c>
      <c r="F336" s="29" t="str">
        <f t="shared" si="28"/>
        <v>j</v>
      </c>
    </row>
    <row r="337" spans="2:6" x14ac:dyDescent="0.3">
      <c r="B337" s="18">
        <f t="shared" si="29"/>
        <v>42671</v>
      </c>
      <c r="C337" s="19">
        <f t="shared" si="26"/>
        <v>44</v>
      </c>
      <c r="D337" s="19" t="str">
        <f t="shared" si="27"/>
        <v/>
      </c>
      <c r="E337" s="20">
        <f t="shared" si="30"/>
        <v>42671</v>
      </c>
      <c r="F337" s="29" t="str">
        <f t="shared" si="28"/>
        <v>v</v>
      </c>
    </row>
    <row r="338" spans="2:6" x14ac:dyDescent="0.3">
      <c r="B338" s="18">
        <f t="shared" si="29"/>
        <v>42672</v>
      </c>
      <c r="C338" s="19">
        <f t="shared" si="26"/>
        <v>44</v>
      </c>
      <c r="D338" s="19" t="str">
        <f t="shared" si="27"/>
        <v/>
      </c>
      <c r="E338" s="20">
        <f t="shared" si="30"/>
        <v>42672</v>
      </c>
      <c r="F338" s="29" t="str">
        <f t="shared" si="28"/>
        <v>s</v>
      </c>
    </row>
    <row r="339" spans="2:6" x14ac:dyDescent="0.3">
      <c r="B339" s="18">
        <f t="shared" si="29"/>
        <v>42673</v>
      </c>
      <c r="C339" s="19">
        <f t="shared" si="26"/>
        <v>44</v>
      </c>
      <c r="D339" s="19" t="str">
        <f t="shared" si="27"/>
        <v/>
      </c>
      <c r="E339" s="20">
        <f t="shared" si="30"/>
        <v>42673</v>
      </c>
      <c r="F339" s="29" t="str">
        <f t="shared" si="28"/>
        <v>d</v>
      </c>
    </row>
    <row r="340" spans="2:6" x14ac:dyDescent="0.3">
      <c r="B340" s="18">
        <f t="shared" si="29"/>
        <v>42674</v>
      </c>
      <c r="C340" s="19">
        <f t="shared" si="26"/>
        <v>45</v>
      </c>
      <c r="D340" s="19" t="str">
        <f t="shared" si="27"/>
        <v/>
      </c>
      <c r="E340" s="20">
        <f t="shared" si="30"/>
        <v>42674</v>
      </c>
      <c r="F340" s="29" t="str">
        <f t="shared" si="28"/>
        <v>l</v>
      </c>
    </row>
    <row r="341" spans="2:6" x14ac:dyDescent="0.3">
      <c r="B341" s="18">
        <f t="shared" si="29"/>
        <v>42675</v>
      </c>
      <c r="C341" s="19">
        <f t="shared" si="26"/>
        <v>45</v>
      </c>
      <c r="D341" s="19" t="str">
        <f t="shared" si="27"/>
        <v/>
      </c>
      <c r="E341" s="20">
        <f t="shared" si="30"/>
        <v>42675</v>
      </c>
      <c r="F341" s="29" t="str">
        <f t="shared" si="28"/>
        <v>m</v>
      </c>
    </row>
    <row r="342" spans="2:6" x14ac:dyDescent="0.3">
      <c r="B342" s="18">
        <f t="shared" si="29"/>
        <v>42676</v>
      </c>
      <c r="C342" s="19">
        <f t="shared" si="26"/>
        <v>45</v>
      </c>
      <c r="D342" s="19" t="str">
        <f t="shared" si="27"/>
        <v/>
      </c>
      <c r="E342" s="20">
        <f t="shared" si="30"/>
        <v>42676</v>
      </c>
      <c r="F342" s="29" t="str">
        <f t="shared" si="28"/>
        <v>m</v>
      </c>
    </row>
    <row r="343" spans="2:6" x14ac:dyDescent="0.3">
      <c r="B343" s="18">
        <f t="shared" si="29"/>
        <v>42677</v>
      </c>
      <c r="C343" s="19">
        <f t="shared" si="26"/>
        <v>45</v>
      </c>
      <c r="D343" s="19" t="str">
        <f t="shared" si="27"/>
        <v/>
      </c>
      <c r="E343" s="20">
        <f t="shared" si="30"/>
        <v>42677</v>
      </c>
      <c r="F343" s="29" t="str">
        <f t="shared" si="28"/>
        <v>j</v>
      </c>
    </row>
    <row r="344" spans="2:6" x14ac:dyDescent="0.3">
      <c r="B344" s="18">
        <f t="shared" si="29"/>
        <v>42678</v>
      </c>
      <c r="C344" s="19">
        <f t="shared" si="26"/>
        <v>45</v>
      </c>
      <c r="D344" s="19" t="str">
        <f t="shared" si="27"/>
        <v/>
      </c>
      <c r="E344" s="20">
        <f t="shared" si="30"/>
        <v>42678</v>
      </c>
      <c r="F344" s="29" t="str">
        <f t="shared" si="28"/>
        <v>v</v>
      </c>
    </row>
    <row r="345" spans="2:6" x14ac:dyDescent="0.3">
      <c r="B345" s="18">
        <f t="shared" si="29"/>
        <v>42679</v>
      </c>
      <c r="C345" s="19">
        <f t="shared" si="26"/>
        <v>45</v>
      </c>
      <c r="D345" s="19" t="str">
        <f t="shared" si="27"/>
        <v/>
      </c>
      <c r="E345" s="20">
        <f t="shared" si="30"/>
        <v>42679</v>
      </c>
      <c r="F345" s="29" t="str">
        <f t="shared" si="28"/>
        <v>s</v>
      </c>
    </row>
    <row r="346" spans="2:6" x14ac:dyDescent="0.3">
      <c r="B346" s="18">
        <f t="shared" si="29"/>
        <v>42680</v>
      </c>
      <c r="C346" s="19">
        <f t="shared" si="26"/>
        <v>45</v>
      </c>
      <c r="D346" s="19" t="str">
        <f t="shared" si="27"/>
        <v/>
      </c>
      <c r="E346" s="20">
        <f t="shared" si="30"/>
        <v>42680</v>
      </c>
      <c r="F346" s="29" t="str">
        <f t="shared" si="28"/>
        <v>d</v>
      </c>
    </row>
    <row r="347" spans="2:6" x14ac:dyDescent="0.3">
      <c r="B347" s="18">
        <f t="shared" si="29"/>
        <v>42681</v>
      </c>
      <c r="C347" s="19">
        <f t="shared" si="26"/>
        <v>46</v>
      </c>
      <c r="D347" s="19" t="str">
        <f t="shared" si="27"/>
        <v/>
      </c>
      <c r="E347" s="20">
        <f t="shared" si="30"/>
        <v>42681</v>
      </c>
      <c r="F347" s="29" t="str">
        <f t="shared" si="28"/>
        <v>l</v>
      </c>
    </row>
    <row r="348" spans="2:6" x14ac:dyDescent="0.3">
      <c r="B348" s="18">
        <f t="shared" si="29"/>
        <v>42682</v>
      </c>
      <c r="C348" s="19">
        <f t="shared" si="26"/>
        <v>46</v>
      </c>
      <c r="D348" s="19" t="str">
        <f t="shared" si="27"/>
        <v/>
      </c>
      <c r="E348" s="20">
        <f t="shared" si="30"/>
        <v>42682</v>
      </c>
      <c r="F348" s="29" t="str">
        <f t="shared" si="28"/>
        <v>m</v>
      </c>
    </row>
    <row r="349" spans="2:6" x14ac:dyDescent="0.3">
      <c r="B349" s="18">
        <f t="shared" si="29"/>
        <v>42683</v>
      </c>
      <c r="C349" s="19">
        <f t="shared" si="26"/>
        <v>46</v>
      </c>
      <c r="D349" s="19" t="str">
        <f t="shared" si="27"/>
        <v/>
      </c>
      <c r="E349" s="20">
        <f t="shared" si="30"/>
        <v>42683</v>
      </c>
      <c r="F349" s="29" t="str">
        <f t="shared" si="28"/>
        <v>m</v>
      </c>
    </row>
    <row r="350" spans="2:6" x14ac:dyDescent="0.3">
      <c r="B350" s="18">
        <f t="shared" si="29"/>
        <v>42684</v>
      </c>
      <c r="C350" s="19">
        <f t="shared" si="26"/>
        <v>46</v>
      </c>
      <c r="D350" s="19" t="str">
        <f t="shared" si="27"/>
        <v/>
      </c>
      <c r="E350" s="20">
        <f t="shared" si="30"/>
        <v>42684</v>
      </c>
      <c r="F350" s="29" t="str">
        <f t="shared" si="28"/>
        <v>j</v>
      </c>
    </row>
    <row r="351" spans="2:6" x14ac:dyDescent="0.3">
      <c r="B351" s="18">
        <f t="shared" si="29"/>
        <v>42685</v>
      </c>
      <c r="C351" s="19">
        <f t="shared" si="26"/>
        <v>46</v>
      </c>
      <c r="D351" s="19" t="str">
        <f t="shared" si="27"/>
        <v/>
      </c>
      <c r="E351" s="20">
        <f t="shared" si="30"/>
        <v>42685</v>
      </c>
      <c r="F351" s="29" t="str">
        <f t="shared" si="28"/>
        <v>v</v>
      </c>
    </row>
    <row r="352" spans="2:6" x14ac:dyDescent="0.3">
      <c r="B352" s="18">
        <f t="shared" si="29"/>
        <v>42686</v>
      </c>
      <c r="C352" s="19">
        <f t="shared" si="26"/>
        <v>46</v>
      </c>
      <c r="D352" s="19" t="str">
        <f t="shared" si="27"/>
        <v/>
      </c>
      <c r="E352" s="20">
        <f t="shared" si="30"/>
        <v>42686</v>
      </c>
      <c r="F352" s="29" t="str">
        <f t="shared" si="28"/>
        <v>s</v>
      </c>
    </row>
    <row r="353" spans="2:6" x14ac:dyDescent="0.3">
      <c r="B353" s="18">
        <f t="shared" si="29"/>
        <v>42687</v>
      </c>
      <c r="C353" s="19">
        <f t="shared" si="26"/>
        <v>46</v>
      </c>
      <c r="D353" s="19" t="str">
        <f t="shared" si="27"/>
        <v/>
      </c>
      <c r="E353" s="20">
        <f t="shared" si="30"/>
        <v>42687</v>
      </c>
      <c r="F353" s="29" t="str">
        <f t="shared" si="28"/>
        <v>d</v>
      </c>
    </row>
    <row r="354" spans="2:6" x14ac:dyDescent="0.3">
      <c r="B354" s="18">
        <f t="shared" si="29"/>
        <v>42688</v>
      </c>
      <c r="C354" s="19">
        <f t="shared" si="26"/>
        <v>47</v>
      </c>
      <c r="D354" s="19" t="str">
        <f t="shared" si="27"/>
        <v/>
      </c>
      <c r="E354" s="20">
        <f t="shared" si="30"/>
        <v>42688</v>
      </c>
      <c r="F354" s="29" t="str">
        <f t="shared" si="28"/>
        <v>l</v>
      </c>
    </row>
    <row r="355" spans="2:6" x14ac:dyDescent="0.3">
      <c r="B355" s="18">
        <f t="shared" si="29"/>
        <v>42689</v>
      </c>
      <c r="C355" s="19">
        <f t="shared" si="26"/>
        <v>47</v>
      </c>
      <c r="D355" s="19" t="str">
        <f t="shared" si="27"/>
        <v/>
      </c>
      <c r="E355" s="20">
        <f t="shared" si="30"/>
        <v>42689</v>
      </c>
      <c r="F355" s="29" t="str">
        <f t="shared" si="28"/>
        <v>m</v>
      </c>
    </row>
    <row r="356" spans="2:6" x14ac:dyDescent="0.3">
      <c r="B356" s="18">
        <f t="shared" si="29"/>
        <v>42690</v>
      </c>
      <c r="C356" s="19">
        <f t="shared" si="26"/>
        <v>47</v>
      </c>
      <c r="D356" s="19" t="str">
        <f t="shared" si="27"/>
        <v/>
      </c>
      <c r="E356" s="20">
        <f t="shared" si="30"/>
        <v>42690</v>
      </c>
      <c r="F356" s="29" t="str">
        <f t="shared" si="28"/>
        <v>m</v>
      </c>
    </row>
    <row r="357" spans="2:6" x14ac:dyDescent="0.3">
      <c r="B357" s="18">
        <f t="shared" si="29"/>
        <v>42691</v>
      </c>
      <c r="C357" s="19">
        <f t="shared" si="26"/>
        <v>47</v>
      </c>
      <c r="D357" s="19" t="str">
        <f t="shared" si="27"/>
        <v/>
      </c>
      <c r="E357" s="20">
        <f t="shared" si="30"/>
        <v>42691</v>
      </c>
      <c r="F357" s="29" t="str">
        <f t="shared" si="28"/>
        <v>j</v>
      </c>
    </row>
    <row r="358" spans="2:6" x14ac:dyDescent="0.3">
      <c r="B358" s="18">
        <f t="shared" si="29"/>
        <v>42692</v>
      </c>
      <c r="C358" s="19">
        <f t="shared" si="26"/>
        <v>47</v>
      </c>
      <c r="D358" s="19" t="str">
        <f t="shared" si="27"/>
        <v/>
      </c>
      <c r="E358" s="20">
        <f t="shared" si="30"/>
        <v>42692</v>
      </c>
      <c r="F358" s="29" t="str">
        <f t="shared" si="28"/>
        <v>v</v>
      </c>
    </row>
    <row r="359" spans="2:6" x14ac:dyDescent="0.3">
      <c r="B359" s="18">
        <f t="shared" si="29"/>
        <v>42693</v>
      </c>
      <c r="C359" s="19">
        <f t="shared" si="26"/>
        <v>47</v>
      </c>
      <c r="D359" s="19" t="str">
        <f t="shared" si="27"/>
        <v/>
      </c>
      <c r="E359" s="20">
        <f t="shared" si="30"/>
        <v>42693</v>
      </c>
      <c r="F359" s="29" t="str">
        <f t="shared" si="28"/>
        <v>s</v>
      </c>
    </row>
    <row r="360" spans="2:6" x14ac:dyDescent="0.3">
      <c r="B360" s="18">
        <f t="shared" si="29"/>
        <v>42694</v>
      </c>
      <c r="C360" s="19">
        <f t="shared" si="26"/>
        <v>47</v>
      </c>
      <c r="D360" s="19" t="str">
        <f t="shared" si="27"/>
        <v/>
      </c>
      <c r="E360" s="20">
        <f t="shared" si="30"/>
        <v>42694</v>
      </c>
      <c r="F360" s="29" t="str">
        <f t="shared" si="28"/>
        <v>d</v>
      </c>
    </row>
    <row r="361" spans="2:6" x14ac:dyDescent="0.3">
      <c r="B361" s="18">
        <f t="shared" si="29"/>
        <v>42695</v>
      </c>
      <c r="C361" s="19">
        <f t="shared" si="26"/>
        <v>48</v>
      </c>
      <c r="D361" s="19" t="str">
        <f t="shared" si="27"/>
        <v/>
      </c>
      <c r="E361" s="20">
        <f t="shared" si="30"/>
        <v>42695</v>
      </c>
      <c r="F361" s="29" t="str">
        <f t="shared" si="28"/>
        <v>l</v>
      </c>
    </row>
    <row r="362" spans="2:6" x14ac:dyDescent="0.3">
      <c r="B362" s="18">
        <f t="shared" si="29"/>
        <v>42696</v>
      </c>
      <c r="C362" s="19">
        <f t="shared" si="26"/>
        <v>48</v>
      </c>
      <c r="D362" s="19" t="str">
        <f t="shared" si="27"/>
        <v/>
      </c>
      <c r="E362" s="20">
        <f t="shared" si="30"/>
        <v>42696</v>
      </c>
      <c r="F362" s="29" t="str">
        <f t="shared" si="28"/>
        <v>m</v>
      </c>
    </row>
    <row r="363" spans="2:6" x14ac:dyDescent="0.3">
      <c r="B363" s="18">
        <f t="shared" si="29"/>
        <v>42697</v>
      </c>
      <c r="C363" s="19">
        <f t="shared" si="26"/>
        <v>48</v>
      </c>
      <c r="D363" s="19" t="str">
        <f t="shared" si="27"/>
        <v/>
      </c>
      <c r="E363" s="20">
        <f t="shared" si="30"/>
        <v>42697</v>
      </c>
      <c r="F363" s="29" t="str">
        <f t="shared" si="28"/>
        <v>m</v>
      </c>
    </row>
    <row r="364" spans="2:6" x14ac:dyDescent="0.3">
      <c r="B364" s="18">
        <f t="shared" si="29"/>
        <v>42698</v>
      </c>
      <c r="C364" s="19">
        <f t="shared" si="26"/>
        <v>48</v>
      </c>
      <c r="D364" s="19" t="str">
        <f t="shared" si="27"/>
        <v/>
      </c>
      <c r="E364" s="20">
        <f t="shared" si="30"/>
        <v>42698</v>
      </c>
      <c r="F364" s="29" t="str">
        <f t="shared" si="28"/>
        <v>j</v>
      </c>
    </row>
    <row r="365" spans="2:6" x14ac:dyDescent="0.3">
      <c r="B365" s="18">
        <f t="shared" si="29"/>
        <v>42699</v>
      </c>
      <c r="C365" s="19">
        <f t="shared" si="26"/>
        <v>48</v>
      </c>
      <c r="D365" s="19" t="str">
        <f t="shared" si="27"/>
        <v/>
      </c>
      <c r="E365" s="20">
        <f t="shared" si="30"/>
        <v>42699</v>
      </c>
      <c r="F365" s="29" t="str">
        <f t="shared" si="28"/>
        <v>v</v>
      </c>
    </row>
    <row r="366" spans="2:6" x14ac:dyDescent="0.3">
      <c r="B366" s="18">
        <f t="shared" si="29"/>
        <v>42700</v>
      </c>
      <c r="C366" s="19">
        <f t="shared" si="26"/>
        <v>48</v>
      </c>
      <c r="D366" s="19" t="str">
        <f t="shared" si="27"/>
        <v/>
      </c>
      <c r="E366" s="20">
        <f t="shared" si="30"/>
        <v>42700</v>
      </c>
      <c r="F366" s="29" t="str">
        <f t="shared" si="28"/>
        <v>s</v>
      </c>
    </row>
    <row r="367" spans="2:6" x14ac:dyDescent="0.3">
      <c r="B367" s="18">
        <f t="shared" si="29"/>
        <v>42701</v>
      </c>
      <c r="C367" s="19">
        <f t="shared" si="26"/>
        <v>48</v>
      </c>
      <c r="D367" s="19" t="str">
        <f t="shared" si="27"/>
        <v/>
      </c>
      <c r="E367" s="20">
        <f t="shared" si="30"/>
        <v>42701</v>
      </c>
      <c r="F367" s="29" t="str">
        <f t="shared" si="28"/>
        <v>d</v>
      </c>
    </row>
    <row r="368" spans="2:6" x14ac:dyDescent="0.3">
      <c r="B368" s="18">
        <f t="shared" si="29"/>
        <v>42702</v>
      </c>
      <c r="C368" s="19">
        <f t="shared" si="26"/>
        <v>49</v>
      </c>
      <c r="D368" s="19" t="str">
        <f t="shared" si="27"/>
        <v/>
      </c>
      <c r="E368" s="20">
        <f t="shared" si="30"/>
        <v>42702</v>
      </c>
      <c r="F368" s="29" t="str">
        <f t="shared" si="28"/>
        <v>l</v>
      </c>
    </row>
    <row r="369" spans="2:6" x14ac:dyDescent="0.3">
      <c r="B369" s="18">
        <f t="shared" si="29"/>
        <v>42703</v>
      </c>
      <c r="C369" s="19">
        <f t="shared" si="26"/>
        <v>49</v>
      </c>
      <c r="D369" s="19" t="str">
        <f t="shared" si="27"/>
        <v/>
      </c>
      <c r="E369" s="20">
        <f t="shared" si="30"/>
        <v>42703</v>
      </c>
      <c r="F369" s="29" t="str">
        <f t="shared" si="28"/>
        <v>m</v>
      </c>
    </row>
    <row r="370" spans="2:6" x14ac:dyDescent="0.3">
      <c r="B370" s="18">
        <f t="shared" si="29"/>
        <v>42704</v>
      </c>
      <c r="C370" s="19">
        <f t="shared" si="26"/>
        <v>49</v>
      </c>
      <c r="D370" s="19" t="str">
        <f t="shared" si="27"/>
        <v/>
      </c>
      <c r="E370" s="20">
        <f t="shared" si="30"/>
        <v>42704</v>
      </c>
      <c r="F370" s="29" t="str">
        <f t="shared" si="28"/>
        <v>m</v>
      </c>
    </row>
    <row r="371" spans="2:6" x14ac:dyDescent="0.3">
      <c r="B371" s="18">
        <f t="shared" si="29"/>
        <v>42705</v>
      </c>
      <c r="C371" s="19">
        <f t="shared" si="26"/>
        <v>49</v>
      </c>
      <c r="D371" s="19" t="str">
        <f t="shared" si="27"/>
        <v/>
      </c>
      <c r="E371" s="20">
        <f t="shared" si="30"/>
        <v>42705</v>
      </c>
      <c r="F371" s="29" t="str">
        <f t="shared" si="28"/>
        <v>j</v>
      </c>
    </row>
    <row r="372" spans="2:6" x14ac:dyDescent="0.3">
      <c r="B372" s="18">
        <f t="shared" si="29"/>
        <v>42706</v>
      </c>
      <c r="C372" s="19">
        <f t="shared" si="26"/>
        <v>49</v>
      </c>
      <c r="D372" s="19" t="str">
        <f t="shared" si="27"/>
        <v/>
      </c>
      <c r="E372" s="20">
        <f t="shared" si="30"/>
        <v>42706</v>
      </c>
      <c r="F372" s="29" t="str">
        <f t="shared" si="28"/>
        <v>v</v>
      </c>
    </row>
    <row r="373" spans="2:6" x14ac:dyDescent="0.3">
      <c r="B373" s="18">
        <f t="shared" si="29"/>
        <v>42707</v>
      </c>
      <c r="C373" s="19">
        <f t="shared" si="26"/>
        <v>49</v>
      </c>
      <c r="D373" s="19" t="str">
        <f t="shared" si="27"/>
        <v/>
      </c>
      <c r="E373" s="20">
        <f t="shared" si="30"/>
        <v>42707</v>
      </c>
      <c r="F373" s="29" t="str">
        <f t="shared" si="28"/>
        <v>s</v>
      </c>
    </row>
    <row r="374" spans="2:6" x14ac:dyDescent="0.3">
      <c r="B374" s="18">
        <f t="shared" si="29"/>
        <v>42708</v>
      </c>
      <c r="C374" s="19">
        <f t="shared" si="26"/>
        <v>49</v>
      </c>
      <c r="D374" s="19" t="str">
        <f t="shared" si="27"/>
        <v/>
      </c>
      <c r="E374" s="20">
        <f t="shared" si="30"/>
        <v>42708</v>
      </c>
      <c r="F374" s="29" t="str">
        <f t="shared" si="28"/>
        <v>d</v>
      </c>
    </row>
    <row r="375" spans="2:6" x14ac:dyDescent="0.3">
      <c r="B375" s="18">
        <f t="shared" si="29"/>
        <v>42709</v>
      </c>
      <c r="C375" s="19">
        <f t="shared" si="26"/>
        <v>50</v>
      </c>
      <c r="D375" s="19" t="str">
        <f t="shared" si="27"/>
        <v/>
      </c>
      <c r="E375" s="20">
        <f t="shared" si="30"/>
        <v>42709</v>
      </c>
      <c r="F375" s="29" t="str">
        <f t="shared" si="28"/>
        <v>l</v>
      </c>
    </row>
    <row r="376" spans="2:6" x14ac:dyDescent="0.3">
      <c r="B376" s="18">
        <f t="shared" si="29"/>
        <v>42710</v>
      </c>
      <c r="C376" s="19">
        <f t="shared" si="26"/>
        <v>50</v>
      </c>
      <c r="D376" s="19" t="str">
        <f t="shared" si="27"/>
        <v/>
      </c>
      <c r="E376" s="20">
        <f t="shared" si="30"/>
        <v>42710</v>
      </c>
      <c r="F376" s="29" t="str">
        <f t="shared" si="28"/>
        <v>m</v>
      </c>
    </row>
    <row r="377" spans="2:6" x14ac:dyDescent="0.3">
      <c r="B377" s="18">
        <f t="shared" si="29"/>
        <v>42711</v>
      </c>
      <c r="C377" s="19">
        <f t="shared" si="26"/>
        <v>50</v>
      </c>
      <c r="D377" s="19" t="str">
        <f t="shared" si="27"/>
        <v/>
      </c>
      <c r="E377" s="20">
        <f t="shared" si="30"/>
        <v>42711</v>
      </c>
      <c r="F377" s="29" t="str">
        <f t="shared" si="28"/>
        <v>m</v>
      </c>
    </row>
    <row r="378" spans="2:6" x14ac:dyDescent="0.3">
      <c r="B378" s="18">
        <f t="shared" si="29"/>
        <v>42712</v>
      </c>
      <c r="C378" s="19">
        <f t="shared" si="26"/>
        <v>50</v>
      </c>
      <c r="D378" s="19" t="str">
        <f t="shared" si="27"/>
        <v/>
      </c>
      <c r="E378" s="20">
        <f t="shared" si="30"/>
        <v>42712</v>
      </c>
      <c r="F378" s="29" t="str">
        <f t="shared" si="28"/>
        <v>j</v>
      </c>
    </row>
    <row r="379" spans="2:6" x14ac:dyDescent="0.3">
      <c r="B379" s="18">
        <f t="shared" si="29"/>
        <v>42713</v>
      </c>
      <c r="C379" s="19">
        <f t="shared" si="26"/>
        <v>50</v>
      </c>
      <c r="D379" s="19" t="str">
        <f t="shared" si="27"/>
        <v/>
      </c>
      <c r="E379" s="20">
        <f t="shared" si="30"/>
        <v>42713</v>
      </c>
      <c r="F379" s="29" t="str">
        <f t="shared" si="28"/>
        <v>v</v>
      </c>
    </row>
    <row r="380" spans="2:6" x14ac:dyDescent="0.3">
      <c r="B380" s="18">
        <f t="shared" si="29"/>
        <v>42714</v>
      </c>
      <c r="C380" s="19">
        <f t="shared" si="26"/>
        <v>50</v>
      </c>
      <c r="D380" s="19" t="str">
        <f t="shared" si="27"/>
        <v/>
      </c>
      <c r="E380" s="20">
        <f t="shared" si="30"/>
        <v>42714</v>
      </c>
      <c r="F380" s="29" t="str">
        <f t="shared" si="28"/>
        <v>s</v>
      </c>
    </row>
    <row r="381" spans="2:6" x14ac:dyDescent="0.3">
      <c r="B381" s="18">
        <f t="shared" si="29"/>
        <v>42715</v>
      </c>
      <c r="C381" s="19">
        <f t="shared" si="26"/>
        <v>50</v>
      </c>
      <c r="D381" s="19" t="str">
        <f t="shared" si="27"/>
        <v/>
      </c>
      <c r="E381" s="20">
        <f t="shared" si="30"/>
        <v>42715</v>
      </c>
      <c r="F381" s="29" t="str">
        <f t="shared" si="28"/>
        <v>d</v>
      </c>
    </row>
    <row r="382" spans="2:6" x14ac:dyDescent="0.3">
      <c r="B382" s="18">
        <f t="shared" si="29"/>
        <v>42716</v>
      </c>
      <c r="C382" s="19">
        <f t="shared" si="26"/>
        <v>51</v>
      </c>
      <c r="D382" s="19" t="str">
        <f t="shared" si="27"/>
        <v/>
      </c>
      <c r="E382" s="20">
        <f t="shared" si="30"/>
        <v>42716</v>
      </c>
      <c r="F382" s="29" t="str">
        <f t="shared" si="28"/>
        <v>l</v>
      </c>
    </row>
    <row r="383" spans="2:6" x14ac:dyDescent="0.3">
      <c r="B383" s="18">
        <f t="shared" si="29"/>
        <v>42717</v>
      </c>
      <c r="C383" s="19">
        <f t="shared" si="26"/>
        <v>51</v>
      </c>
      <c r="D383" s="19" t="str">
        <f t="shared" si="27"/>
        <v/>
      </c>
      <c r="E383" s="20">
        <f t="shared" si="30"/>
        <v>42717</v>
      </c>
      <c r="F383" s="29" t="str">
        <f t="shared" si="28"/>
        <v>m</v>
      </c>
    </row>
    <row r="384" spans="2:6" x14ac:dyDescent="0.3">
      <c r="B384" s="18">
        <f t="shared" si="29"/>
        <v>42718</v>
      </c>
      <c r="C384" s="19">
        <f t="shared" si="26"/>
        <v>51</v>
      </c>
      <c r="D384" s="19" t="str">
        <f t="shared" si="27"/>
        <v/>
      </c>
      <c r="E384" s="20">
        <f t="shared" si="30"/>
        <v>42718</v>
      </c>
      <c r="F384" s="29" t="str">
        <f t="shared" si="28"/>
        <v>m</v>
      </c>
    </row>
    <row r="385" spans="2:6" x14ac:dyDescent="0.3">
      <c r="B385" s="18">
        <f t="shared" si="29"/>
        <v>42719</v>
      </c>
      <c r="C385" s="19">
        <f t="shared" si="26"/>
        <v>51</v>
      </c>
      <c r="D385" s="19" t="str">
        <f t="shared" si="27"/>
        <v/>
      </c>
      <c r="E385" s="20">
        <f t="shared" si="30"/>
        <v>42719</v>
      </c>
      <c r="F385" s="29" t="str">
        <f t="shared" si="28"/>
        <v>j</v>
      </c>
    </row>
    <row r="386" spans="2:6" x14ac:dyDescent="0.3">
      <c r="B386" s="18">
        <f t="shared" si="29"/>
        <v>42720</v>
      </c>
      <c r="C386" s="19">
        <f t="shared" si="26"/>
        <v>51</v>
      </c>
      <c r="D386" s="19" t="str">
        <f t="shared" si="27"/>
        <v/>
      </c>
      <c r="E386" s="20">
        <f t="shared" si="30"/>
        <v>42720</v>
      </c>
      <c r="F386" s="29" t="str">
        <f t="shared" si="28"/>
        <v>v</v>
      </c>
    </row>
    <row r="387" spans="2:6" x14ac:dyDescent="0.3">
      <c r="B387" s="18">
        <f t="shared" si="29"/>
        <v>42721</v>
      </c>
      <c r="C387" s="19">
        <f t="shared" si="26"/>
        <v>51</v>
      </c>
      <c r="D387" s="19" t="str">
        <f t="shared" si="27"/>
        <v/>
      </c>
      <c r="E387" s="20">
        <f t="shared" si="30"/>
        <v>42721</v>
      </c>
      <c r="F387" s="29" t="str">
        <f t="shared" si="28"/>
        <v>s</v>
      </c>
    </row>
    <row r="388" spans="2:6" x14ac:dyDescent="0.3">
      <c r="B388" s="18">
        <f t="shared" si="29"/>
        <v>42722</v>
      </c>
      <c r="C388" s="19">
        <f t="shared" si="26"/>
        <v>51</v>
      </c>
      <c r="D388" s="19" t="str">
        <f t="shared" si="27"/>
        <v/>
      </c>
      <c r="E388" s="20">
        <f t="shared" si="30"/>
        <v>42722</v>
      </c>
      <c r="F388" s="29" t="str">
        <f t="shared" si="28"/>
        <v>d</v>
      </c>
    </row>
    <row r="389" spans="2:6" x14ac:dyDescent="0.3">
      <c r="B389" s="18">
        <f t="shared" si="29"/>
        <v>42723</v>
      </c>
      <c r="C389" s="19">
        <f t="shared" ref="C389:C406" si="31">WEEKNUM(B389,2)</f>
        <v>52</v>
      </c>
      <c r="D389" s="19" t="str">
        <f t="shared" ref="D389:D406" si="32">IF(ISERROR(VLOOKUP(E389,jfdate,1,TRUE)),"",IF(VLOOKUP(E389,jfdate,1,TRUE)=B389,"f",""))</f>
        <v/>
      </c>
      <c r="E389" s="20">
        <f t="shared" si="30"/>
        <v>42723</v>
      </c>
      <c r="F389" s="29" t="str">
        <f t="shared" ref="F389:F406" si="33">IF(D389="f","f",VLOOKUP(WEEKDAY(E389),jourabbrege,2,FALSE))</f>
        <v>l</v>
      </c>
    </row>
    <row r="390" spans="2:6" x14ac:dyDescent="0.3">
      <c r="B390" s="18">
        <f t="shared" si="29"/>
        <v>42724</v>
      </c>
      <c r="C390" s="19">
        <f t="shared" si="31"/>
        <v>52</v>
      </c>
      <c r="D390" s="19" t="str">
        <f t="shared" si="32"/>
        <v/>
      </c>
      <c r="E390" s="20">
        <f t="shared" si="30"/>
        <v>42724</v>
      </c>
      <c r="F390" s="29" t="str">
        <f t="shared" si="33"/>
        <v>m</v>
      </c>
    </row>
    <row r="391" spans="2:6" x14ac:dyDescent="0.3">
      <c r="B391" s="18">
        <f t="shared" ref="B391:B406" si="34">+B390+1</f>
        <v>42725</v>
      </c>
      <c r="C391" s="19">
        <f t="shared" si="31"/>
        <v>52</v>
      </c>
      <c r="D391" s="19" t="str">
        <f t="shared" si="32"/>
        <v/>
      </c>
      <c r="E391" s="20">
        <f t="shared" ref="E391:E406" si="35">+E390+1</f>
        <v>42725</v>
      </c>
      <c r="F391" s="29" t="str">
        <f t="shared" si="33"/>
        <v>m</v>
      </c>
    </row>
    <row r="392" spans="2:6" x14ac:dyDescent="0.3">
      <c r="B392" s="18">
        <f t="shared" si="34"/>
        <v>42726</v>
      </c>
      <c r="C392" s="19">
        <f t="shared" si="31"/>
        <v>52</v>
      </c>
      <c r="D392" s="19" t="str">
        <f t="shared" si="32"/>
        <v/>
      </c>
      <c r="E392" s="20">
        <f t="shared" si="35"/>
        <v>42726</v>
      </c>
      <c r="F392" s="29" t="str">
        <f t="shared" si="33"/>
        <v>j</v>
      </c>
    </row>
    <row r="393" spans="2:6" x14ac:dyDescent="0.3">
      <c r="B393" s="18">
        <f t="shared" si="34"/>
        <v>42727</v>
      </c>
      <c r="C393" s="19">
        <f t="shared" si="31"/>
        <v>52</v>
      </c>
      <c r="D393" s="19" t="str">
        <f t="shared" si="32"/>
        <v/>
      </c>
      <c r="E393" s="20">
        <f t="shared" si="35"/>
        <v>42727</v>
      </c>
      <c r="F393" s="29" t="str">
        <f t="shared" si="33"/>
        <v>v</v>
      </c>
    </row>
    <row r="394" spans="2:6" x14ac:dyDescent="0.3">
      <c r="B394" s="18">
        <f t="shared" si="34"/>
        <v>42728</v>
      </c>
      <c r="C394" s="19">
        <f t="shared" si="31"/>
        <v>52</v>
      </c>
      <c r="D394" s="19" t="str">
        <f t="shared" si="32"/>
        <v/>
      </c>
      <c r="E394" s="20">
        <f t="shared" si="35"/>
        <v>42728</v>
      </c>
      <c r="F394" s="29" t="str">
        <f t="shared" si="33"/>
        <v>s</v>
      </c>
    </row>
    <row r="395" spans="2:6" x14ac:dyDescent="0.3">
      <c r="B395" s="18">
        <f t="shared" si="34"/>
        <v>42729</v>
      </c>
      <c r="C395" s="19">
        <f t="shared" si="31"/>
        <v>52</v>
      </c>
      <c r="D395" s="19" t="str">
        <f t="shared" si="32"/>
        <v>f</v>
      </c>
      <c r="E395" s="20">
        <f t="shared" si="35"/>
        <v>42729</v>
      </c>
      <c r="F395" s="29" t="str">
        <f t="shared" si="33"/>
        <v>f</v>
      </c>
    </row>
    <row r="396" spans="2:6" x14ac:dyDescent="0.3">
      <c r="B396" s="18">
        <f t="shared" si="34"/>
        <v>42730</v>
      </c>
      <c r="C396" s="19">
        <f t="shared" si="31"/>
        <v>53</v>
      </c>
      <c r="D396" s="19" t="str">
        <f t="shared" si="32"/>
        <v/>
      </c>
      <c r="E396" s="20">
        <f t="shared" si="35"/>
        <v>42730</v>
      </c>
      <c r="F396" s="29" t="str">
        <f t="shared" si="33"/>
        <v>l</v>
      </c>
    </row>
    <row r="397" spans="2:6" x14ac:dyDescent="0.3">
      <c r="B397" s="18">
        <f t="shared" si="34"/>
        <v>42731</v>
      </c>
      <c r="C397" s="19">
        <f t="shared" si="31"/>
        <v>53</v>
      </c>
      <c r="D397" s="19" t="str">
        <f t="shared" si="32"/>
        <v/>
      </c>
      <c r="E397" s="20">
        <f t="shared" si="35"/>
        <v>42731</v>
      </c>
      <c r="F397" s="29" t="str">
        <f t="shared" si="33"/>
        <v>m</v>
      </c>
    </row>
    <row r="398" spans="2:6" x14ac:dyDescent="0.3">
      <c r="B398" s="18">
        <f t="shared" si="34"/>
        <v>42732</v>
      </c>
      <c r="C398" s="19">
        <f t="shared" si="31"/>
        <v>53</v>
      </c>
      <c r="D398" s="19" t="str">
        <f t="shared" si="32"/>
        <v/>
      </c>
      <c r="E398" s="20">
        <f t="shared" si="35"/>
        <v>42732</v>
      </c>
      <c r="F398" s="29" t="str">
        <f t="shared" si="33"/>
        <v>m</v>
      </c>
    </row>
    <row r="399" spans="2:6" x14ac:dyDescent="0.3">
      <c r="B399" s="18">
        <f t="shared" si="34"/>
        <v>42733</v>
      </c>
      <c r="C399" s="19">
        <f t="shared" si="31"/>
        <v>53</v>
      </c>
      <c r="D399" s="19" t="str">
        <f t="shared" si="32"/>
        <v/>
      </c>
      <c r="E399" s="20">
        <f t="shared" si="35"/>
        <v>42733</v>
      </c>
      <c r="F399" s="29" t="str">
        <f t="shared" si="33"/>
        <v>j</v>
      </c>
    </row>
    <row r="400" spans="2:6" x14ac:dyDescent="0.3">
      <c r="B400" s="18">
        <f t="shared" si="34"/>
        <v>42734</v>
      </c>
      <c r="C400" s="19">
        <f t="shared" si="31"/>
        <v>53</v>
      </c>
      <c r="D400" s="19" t="str">
        <f t="shared" si="32"/>
        <v/>
      </c>
      <c r="E400" s="20">
        <f t="shared" si="35"/>
        <v>42734</v>
      </c>
      <c r="F400" s="29" t="str">
        <f t="shared" si="33"/>
        <v>v</v>
      </c>
    </row>
    <row r="401" spans="2:6" x14ac:dyDescent="0.3">
      <c r="B401" s="18">
        <f t="shared" si="34"/>
        <v>42735</v>
      </c>
      <c r="C401" s="19">
        <f t="shared" si="31"/>
        <v>53</v>
      </c>
      <c r="D401" s="19" t="str">
        <f t="shared" si="32"/>
        <v/>
      </c>
      <c r="E401" s="20">
        <f t="shared" si="35"/>
        <v>42735</v>
      </c>
      <c r="F401" s="29" t="str">
        <f t="shared" si="33"/>
        <v>s</v>
      </c>
    </row>
    <row r="402" spans="2:6" x14ac:dyDescent="0.3">
      <c r="B402" s="18">
        <f t="shared" si="34"/>
        <v>42736</v>
      </c>
      <c r="C402" s="19">
        <f t="shared" si="31"/>
        <v>1</v>
      </c>
      <c r="D402" s="19" t="str">
        <f t="shared" si="32"/>
        <v/>
      </c>
      <c r="E402" s="20">
        <f t="shared" si="35"/>
        <v>42736</v>
      </c>
      <c r="F402" s="29" t="str">
        <f t="shared" si="33"/>
        <v>d</v>
      </c>
    </row>
    <row r="403" spans="2:6" x14ac:dyDescent="0.3">
      <c r="B403" s="18">
        <f t="shared" si="34"/>
        <v>42737</v>
      </c>
      <c r="C403" s="19">
        <f t="shared" si="31"/>
        <v>2</v>
      </c>
      <c r="D403" s="19" t="str">
        <f t="shared" si="32"/>
        <v/>
      </c>
      <c r="E403" s="20">
        <f t="shared" si="35"/>
        <v>42737</v>
      </c>
      <c r="F403" s="29" t="str">
        <f t="shared" si="33"/>
        <v>l</v>
      </c>
    </row>
    <row r="404" spans="2:6" x14ac:dyDescent="0.3">
      <c r="B404" s="18">
        <f t="shared" si="34"/>
        <v>42738</v>
      </c>
      <c r="C404" s="19">
        <f t="shared" si="31"/>
        <v>2</v>
      </c>
      <c r="D404" s="19" t="str">
        <f t="shared" si="32"/>
        <v/>
      </c>
      <c r="E404" s="20">
        <f t="shared" si="35"/>
        <v>42738</v>
      </c>
      <c r="F404" s="29" t="str">
        <f t="shared" si="33"/>
        <v>m</v>
      </c>
    </row>
    <row r="405" spans="2:6" x14ac:dyDescent="0.3">
      <c r="B405" s="18">
        <f t="shared" si="34"/>
        <v>42739</v>
      </c>
      <c r="C405" s="19">
        <f t="shared" si="31"/>
        <v>2</v>
      </c>
      <c r="D405" s="19" t="str">
        <f t="shared" si="32"/>
        <v/>
      </c>
      <c r="E405" s="20">
        <f t="shared" si="35"/>
        <v>42739</v>
      </c>
      <c r="F405" s="29" t="str">
        <f t="shared" si="33"/>
        <v>m</v>
      </c>
    </row>
    <row r="406" spans="2:6" x14ac:dyDescent="0.3">
      <c r="B406" s="18">
        <f t="shared" si="34"/>
        <v>42740</v>
      </c>
      <c r="C406" s="19">
        <f t="shared" si="31"/>
        <v>2</v>
      </c>
      <c r="D406" s="19" t="str">
        <f t="shared" si="32"/>
        <v/>
      </c>
      <c r="E406" s="20">
        <f t="shared" si="35"/>
        <v>42740</v>
      </c>
      <c r="F406" s="29" t="str">
        <f t="shared" si="33"/>
        <v>j</v>
      </c>
    </row>
  </sheetData>
  <sheetProtection selectLockedCells="1" sort="0" autoFilter="0"/>
  <autoFilter ref="B4:E406"/>
  <customSheetViews>
    <customSheetView guid="{362D50B7-33B7-4EFC-A58C-F34EA5393DBC}" showGridLines="0" showRowCol="0" showAutoFilter="1" hiddenColumns="1">
      <pane ySplit="4" topLeftCell="A5" activePane="bottomLeft" state="frozenSplit"/>
      <selection pane="bottomLeft" activeCell="N13" sqref="N13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B4:E406"/>
    </customSheetView>
    <customSheetView guid="{EB37BC58-7C8F-4B52-897D-04943C19F4A6}" showAutoFilter="1" showRuler="0">
      <pane ySplit="2" topLeftCell="A403" activePane="bottomLeft" state="frozenSplit"/>
      <selection pane="bottomLeft"/>
      <pageMargins left="0.78740157499999996" right="0.78740157499999996" top="0.984251969" bottom="0.984251969" header="0.4921259845" footer="0.4921259845"/>
      <pageSetup paperSize="9" orientation="portrait" horizontalDpi="0" verticalDpi="0" r:id="rId2"/>
      <headerFooter alignWithMargins="0"/>
      <autoFilter ref="B1:E1"/>
    </customSheetView>
  </customSheetViews>
  <mergeCells count="1">
    <mergeCell ref="M4:N4"/>
  </mergeCells>
  <phoneticPr fontId="2" type="noConversion"/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14</vt:i4>
      </vt:variant>
    </vt:vector>
  </HeadingPairs>
  <TitlesOfParts>
    <vt:vector size="27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Calendrier</vt:lpstr>
      <vt:lpstr>DATE</vt:lpstr>
      <vt:lpstr>dates</vt:lpstr>
      <vt:lpstr>débmois</vt:lpstr>
      <vt:lpstr>début</vt:lpstr>
      <vt:lpstr>fin</vt:lpstr>
      <vt:lpstr>Janvier!Impression_des_titres</vt:lpstr>
      <vt:lpstr>jf</vt:lpstr>
      <vt:lpstr>jfdate</vt:lpstr>
      <vt:lpstr>JJMM</vt:lpstr>
      <vt:lpstr>jourabbrege</vt:lpstr>
      <vt:lpstr>jourabbregé</vt:lpstr>
      <vt:lpstr>LONGDATE</vt:lpstr>
      <vt:lpstr>mois</vt:lpstr>
      <vt:lpstr>Janvier!NomMois</vt:lpstr>
    </vt:vector>
  </TitlesOfParts>
  <Company>privée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ANNUEL</dc:title>
  <dc:creator>Infogestion, Renato Sottile</dc:creator>
  <cp:lastModifiedBy>Ferreira Teresa</cp:lastModifiedBy>
  <cp:lastPrinted>2016-10-20T15:22:14Z</cp:lastPrinted>
  <dcterms:created xsi:type="dcterms:W3CDTF">2001-02-05T09:59:43Z</dcterms:created>
  <dcterms:modified xsi:type="dcterms:W3CDTF">2016-10-20T15:37:38Z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hinkcellXlWorkbookDoNotDelete" linkTarget="&lt;?xml version=&quot;1.0&quot; encoding=&quot;UTF-16&quot; standalone=&quot;yes&quot;?&gt;&#10;&lt;root&gt;&lt;version val=&quot;17212&quot;/&gt;&lt;partner val=&quot;530&quot;/&gt;&lt;CXlWorkbook id=&quot;1&quot;&gt;&lt;m_cxllink/&gt;&lt;/CXlWorkbook&gt;&lt;/root&gt;">
    <vt:bool>false</vt:bool>
  </property>
</Properties>
</file>