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485" yWindow="4050" windowWidth="16845" windowHeight="3855" tabRatio="683"/>
  </bookViews>
  <sheets>
    <sheet name="tps gamme" sheetId="7" r:id="rId1"/>
  </sheets>
  <definedNames>
    <definedName name="_xlnm._FilterDatabase" localSheetId="0" hidden="1">'tps gamme'!$B$1:$C$46</definedName>
    <definedName name="_gros">#REF!</definedName>
    <definedName name="_moyen">#REF!</definedName>
    <definedName name="_petit">#REF!</definedName>
    <definedName name="maj">'tps gamme'!$CL$1:$CL$14</definedName>
  </definedNames>
  <calcPr calcId="145621"/>
</workbook>
</file>

<file path=xl/calcChain.xml><?xml version="1.0" encoding="utf-8"?>
<calcChain xmlns="http://schemas.openxmlformats.org/spreadsheetml/2006/main">
  <c r="A18" i="7" l="1" a="1"/>
  <c r="A18" i="7" s="1"/>
  <c r="A44" i="7" l="1" a="1"/>
  <c r="A44" i="7" s="1"/>
  <c r="A43" i="7" a="1"/>
  <c r="A43" i="7" s="1"/>
  <c r="A42" i="7" a="1"/>
  <c r="A42" i="7" s="1"/>
  <c r="A41" i="7" a="1"/>
  <c r="A41" i="7" s="1"/>
  <c r="A40" i="7" a="1"/>
  <c r="A40" i="7" s="1"/>
  <c r="A39" i="7" a="1"/>
  <c r="A39" i="7" s="1"/>
  <c r="A38" i="7" a="1"/>
  <c r="A38" i="7" s="1"/>
  <c r="A37" i="7" a="1"/>
  <c r="A37" i="7" s="1"/>
  <c r="A36" i="7" a="1"/>
  <c r="A36" i="7" s="1"/>
  <c r="A35" i="7" a="1"/>
  <c r="A35" i="7" s="1"/>
  <c r="A34" i="7" a="1"/>
  <c r="A34" i="7" s="1"/>
  <c r="A33" i="7" a="1"/>
  <c r="A33" i="7" s="1"/>
  <c r="A32" i="7" a="1"/>
  <c r="A32" i="7" s="1"/>
  <c r="A31" i="7" a="1"/>
  <c r="A31" i="7" s="1"/>
  <c r="A30" i="7" a="1"/>
  <c r="A30" i="7" s="1"/>
  <c r="A29" i="7" a="1"/>
  <c r="A29" i="7" s="1"/>
  <c r="A28" i="7" a="1"/>
  <c r="A28" i="7" s="1"/>
  <c r="A27" i="7" a="1"/>
  <c r="A27" i="7" s="1"/>
  <c r="A26" i="7" a="1"/>
  <c r="A26" i="7" s="1"/>
  <c r="A25" i="7" a="1"/>
  <c r="A25" i="7" s="1"/>
  <c r="A24" i="7" a="1"/>
  <c r="A24" i="7" s="1"/>
  <c r="A23" i="7" a="1"/>
  <c r="A23" i="7" s="1"/>
  <c r="A22" i="7" a="1"/>
  <c r="A22" i="7" s="1"/>
  <c r="A21" i="7" a="1"/>
  <c r="A21" i="7" s="1"/>
  <c r="A20" i="7" a="1"/>
  <c r="A20" i="7" s="1"/>
  <c r="A19" i="7" a="1"/>
  <c r="A19" i="7" s="1"/>
  <c r="BI19" i="7" l="1"/>
  <c r="BI20" i="7"/>
  <c r="BI21" i="7"/>
  <c r="BI22" i="7"/>
  <c r="BI23" i="7"/>
  <c r="BI24" i="7"/>
  <c r="BI25" i="7"/>
  <c r="BI26" i="7"/>
  <c r="BI27" i="7"/>
  <c r="BI28" i="7"/>
  <c r="BI29" i="7"/>
  <c r="BI30" i="7"/>
  <c r="BI31" i="7"/>
  <c r="BI32" i="7"/>
  <c r="BI33" i="7"/>
  <c r="BI34" i="7"/>
  <c r="BI35" i="7"/>
  <c r="BI36" i="7"/>
  <c r="BI37" i="7"/>
  <c r="BI38" i="7"/>
  <c r="BI39" i="7"/>
  <c r="BI40" i="7"/>
  <c r="BI41" i="7"/>
  <c r="BI42" i="7"/>
  <c r="BI43" i="7"/>
  <c r="BI44" i="7"/>
  <c r="BI18" i="7"/>
  <c r="AL19" i="7" l="1"/>
  <c r="AL20" i="7"/>
  <c r="AL21" i="7"/>
  <c r="AL22" i="7"/>
  <c r="AL23" i="7"/>
  <c r="AL24" i="7"/>
  <c r="AL25" i="7"/>
  <c r="AL26" i="7"/>
  <c r="AL27" i="7"/>
  <c r="AL28" i="7"/>
  <c r="AL29" i="7"/>
  <c r="AL30" i="7"/>
  <c r="AL31" i="7"/>
  <c r="AL32" i="7"/>
  <c r="AL33" i="7"/>
  <c r="AL34" i="7"/>
  <c r="AL35" i="7"/>
  <c r="AL36" i="7"/>
  <c r="AL37" i="7"/>
  <c r="AL38" i="7"/>
  <c r="AL39" i="7"/>
  <c r="AL40" i="7"/>
  <c r="AL41" i="7"/>
  <c r="AL42" i="7"/>
  <c r="AL43" i="7"/>
  <c r="AL44" i="7"/>
  <c r="AL18" i="7"/>
  <c r="BQ23" i="7" l="1"/>
  <c r="BM23" i="7"/>
  <c r="BD23" i="7"/>
  <c r="AZ23" i="7"/>
  <c r="AP23" i="7"/>
  <c r="AF23" i="7"/>
  <c r="AA23" i="7"/>
  <c r="W23" i="7"/>
  <c r="S23" i="7"/>
  <c r="O23" i="7"/>
  <c r="K23" i="7"/>
  <c r="F23" i="7"/>
  <c r="BQ22" i="7"/>
  <c r="BM22" i="7"/>
  <c r="BD22" i="7"/>
  <c r="AZ22" i="7"/>
  <c r="AP22" i="7"/>
  <c r="AF22" i="7"/>
  <c r="AA22" i="7"/>
  <c r="W22" i="7"/>
  <c r="S22" i="7"/>
  <c r="O22" i="7"/>
  <c r="K22" i="7"/>
  <c r="F22" i="7"/>
  <c r="BV23" i="7" l="1"/>
  <c r="BV22" i="7"/>
  <c r="BU22" i="7"/>
  <c r="BU23" i="7"/>
  <c r="BT23" i="7"/>
  <c r="BT22" i="7"/>
  <c r="AP20" i="7" l="1"/>
  <c r="AP21" i="7"/>
  <c r="AA18" i="7" l="1"/>
  <c r="CB16" i="7" l="1"/>
  <c r="BQ18" i="7" l="1"/>
  <c r="AF19" i="7" l="1"/>
  <c r="AF20" i="7"/>
  <c r="AF21" i="7"/>
  <c r="AF24" i="7"/>
  <c r="AF25" i="7"/>
  <c r="AF26" i="7"/>
  <c r="AF27" i="7"/>
  <c r="AF28" i="7"/>
  <c r="AF29" i="7"/>
  <c r="AF30" i="7"/>
  <c r="AF31" i="7"/>
  <c r="AF32" i="7"/>
  <c r="AF33" i="7"/>
  <c r="AF34" i="7"/>
  <c r="AF35" i="7"/>
  <c r="AF36" i="7"/>
  <c r="AF37" i="7"/>
  <c r="AF38" i="7"/>
  <c r="AF39" i="7"/>
  <c r="AF40" i="7"/>
  <c r="AF41" i="7"/>
  <c r="AF42" i="7"/>
  <c r="AF43" i="7"/>
  <c r="AF44" i="7"/>
  <c r="AF18" i="7"/>
  <c r="F12" i="7" l="1"/>
  <c r="D12" i="7"/>
  <c r="C12" i="7"/>
  <c r="E12" i="7" l="1"/>
  <c r="BD18" i="7"/>
  <c r="K19" i="7" l="1"/>
  <c r="K20" i="7"/>
  <c r="K21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18" i="7"/>
  <c r="F20" i="7" l="1"/>
  <c r="F21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S19" i="7" l="1"/>
  <c r="S20" i="7"/>
  <c r="S21" i="7"/>
  <c r="S24" i="7"/>
  <c r="S25" i="7"/>
  <c r="S26" i="7"/>
  <c r="S27" i="7"/>
  <c r="S28" i="7"/>
  <c r="S29" i="7"/>
  <c r="S30" i="7"/>
  <c r="S31" i="7"/>
  <c r="S32" i="7"/>
  <c r="S33" i="7"/>
  <c r="S34" i="7"/>
  <c r="S35" i="7"/>
  <c r="S36" i="7"/>
  <c r="S37" i="7"/>
  <c r="S38" i="7"/>
  <c r="S39" i="7"/>
  <c r="S40" i="7"/>
  <c r="S41" i="7"/>
  <c r="S42" i="7"/>
  <c r="S43" i="7"/>
  <c r="S44" i="7"/>
  <c r="AV46" i="7" l="1"/>
  <c r="AP19" i="7" l="1"/>
  <c r="AP24" i="7"/>
  <c r="AP25" i="7"/>
  <c r="AP26" i="7"/>
  <c r="AP27" i="7"/>
  <c r="AP28" i="7"/>
  <c r="AP29" i="7"/>
  <c r="AP30" i="7"/>
  <c r="AP31" i="7"/>
  <c r="AP32" i="7"/>
  <c r="AP33" i="7"/>
  <c r="AP34" i="7"/>
  <c r="AP35" i="7"/>
  <c r="AP36" i="7"/>
  <c r="AP37" i="7"/>
  <c r="AP38" i="7"/>
  <c r="AP39" i="7"/>
  <c r="AP40" i="7"/>
  <c r="AP41" i="7"/>
  <c r="AP42" i="7"/>
  <c r="AP43" i="7"/>
  <c r="AP44" i="7"/>
  <c r="AP18" i="7"/>
  <c r="BQ19" i="7"/>
  <c r="BQ20" i="7"/>
  <c r="BQ21" i="7"/>
  <c r="BQ24" i="7"/>
  <c r="BQ25" i="7"/>
  <c r="BQ26" i="7"/>
  <c r="BQ27" i="7"/>
  <c r="BQ28" i="7"/>
  <c r="BQ29" i="7"/>
  <c r="BQ30" i="7"/>
  <c r="BQ31" i="7"/>
  <c r="BQ32" i="7"/>
  <c r="BQ33" i="7"/>
  <c r="BQ34" i="7"/>
  <c r="BQ35" i="7"/>
  <c r="BQ36" i="7"/>
  <c r="BQ37" i="7"/>
  <c r="BQ38" i="7"/>
  <c r="BQ39" i="7"/>
  <c r="BQ40" i="7"/>
  <c r="BQ41" i="7"/>
  <c r="BQ42" i="7"/>
  <c r="BQ43" i="7"/>
  <c r="BQ44" i="7"/>
  <c r="AP46" i="7" l="1"/>
  <c r="BQ46" i="7"/>
  <c r="AS46" i="7"/>
  <c r="BM19" i="7"/>
  <c r="BM20" i="7"/>
  <c r="BM21" i="7"/>
  <c r="BM24" i="7"/>
  <c r="BM25" i="7"/>
  <c r="BM26" i="7"/>
  <c r="BM27" i="7"/>
  <c r="BM28" i="7"/>
  <c r="BM29" i="7"/>
  <c r="BM30" i="7"/>
  <c r="BM31" i="7"/>
  <c r="BM32" i="7"/>
  <c r="BM33" i="7"/>
  <c r="BM34" i="7"/>
  <c r="BM35" i="7"/>
  <c r="BM36" i="7"/>
  <c r="BM37" i="7"/>
  <c r="BM38" i="7"/>
  <c r="BM39" i="7"/>
  <c r="BM40" i="7"/>
  <c r="BM41" i="7"/>
  <c r="BM42" i="7"/>
  <c r="BM43" i="7"/>
  <c r="BM44" i="7"/>
  <c r="BM18" i="7"/>
  <c r="BD19" i="7"/>
  <c r="BD20" i="7"/>
  <c r="BD21" i="7"/>
  <c r="BD24" i="7"/>
  <c r="BD25" i="7"/>
  <c r="BD26" i="7"/>
  <c r="BD27" i="7"/>
  <c r="BD28" i="7"/>
  <c r="BD29" i="7"/>
  <c r="BD30" i="7"/>
  <c r="BD31" i="7"/>
  <c r="BD32" i="7"/>
  <c r="BD33" i="7"/>
  <c r="BD34" i="7"/>
  <c r="BD35" i="7"/>
  <c r="BD36" i="7"/>
  <c r="BD37" i="7"/>
  <c r="BD38" i="7"/>
  <c r="BD39" i="7"/>
  <c r="BD40" i="7"/>
  <c r="BD41" i="7"/>
  <c r="BD42" i="7"/>
  <c r="BD43" i="7"/>
  <c r="BD44" i="7"/>
  <c r="AZ19" i="7"/>
  <c r="AZ20" i="7"/>
  <c r="AZ21" i="7"/>
  <c r="AZ24" i="7"/>
  <c r="AZ25" i="7"/>
  <c r="AZ26" i="7"/>
  <c r="AZ27" i="7"/>
  <c r="AZ28" i="7"/>
  <c r="AZ29" i="7"/>
  <c r="AZ30" i="7"/>
  <c r="AZ31" i="7"/>
  <c r="AZ32" i="7"/>
  <c r="AZ33" i="7"/>
  <c r="AZ34" i="7"/>
  <c r="AZ35" i="7"/>
  <c r="AZ36" i="7"/>
  <c r="AZ37" i="7"/>
  <c r="AZ38" i="7"/>
  <c r="AZ39" i="7"/>
  <c r="AZ40" i="7"/>
  <c r="AZ41" i="7"/>
  <c r="AZ42" i="7"/>
  <c r="AZ43" i="7"/>
  <c r="AZ44" i="7"/>
  <c r="AZ18" i="7"/>
  <c r="AA19" i="7" l="1"/>
  <c r="AA20" i="7"/>
  <c r="AA21" i="7"/>
  <c r="AA24" i="7"/>
  <c r="AA25" i="7"/>
  <c r="AA26" i="7"/>
  <c r="AA27" i="7"/>
  <c r="AA28" i="7"/>
  <c r="AA29" i="7"/>
  <c r="AA30" i="7"/>
  <c r="AA31" i="7"/>
  <c r="AA32" i="7"/>
  <c r="AA33" i="7"/>
  <c r="AA34" i="7"/>
  <c r="AA35" i="7"/>
  <c r="AA36" i="7"/>
  <c r="AA37" i="7"/>
  <c r="AA38" i="7"/>
  <c r="AA39" i="7"/>
  <c r="AA40" i="7"/>
  <c r="AA41" i="7"/>
  <c r="AA42" i="7"/>
  <c r="AA43" i="7"/>
  <c r="AA44" i="7"/>
  <c r="W19" i="7"/>
  <c r="W20" i="7"/>
  <c r="W21" i="7"/>
  <c r="W24" i="7"/>
  <c r="W25" i="7"/>
  <c r="W26" i="7"/>
  <c r="W27" i="7"/>
  <c r="W28" i="7"/>
  <c r="W29" i="7"/>
  <c r="W30" i="7"/>
  <c r="W31" i="7"/>
  <c r="W32" i="7"/>
  <c r="W33" i="7"/>
  <c r="W34" i="7"/>
  <c r="W35" i="7"/>
  <c r="W36" i="7"/>
  <c r="W37" i="7"/>
  <c r="W38" i="7"/>
  <c r="W39" i="7"/>
  <c r="W40" i="7"/>
  <c r="W41" i="7"/>
  <c r="W42" i="7"/>
  <c r="W43" i="7"/>
  <c r="W44" i="7"/>
  <c r="W18" i="7"/>
  <c r="S18" i="7"/>
  <c r="O19" i="7"/>
  <c r="O20" i="7"/>
  <c r="O21" i="7"/>
  <c r="O24" i="7"/>
  <c r="O25" i="7"/>
  <c r="O26" i="7"/>
  <c r="O27" i="7"/>
  <c r="O28" i="7"/>
  <c r="O29" i="7"/>
  <c r="O30" i="7"/>
  <c r="O31" i="7"/>
  <c r="O32" i="7"/>
  <c r="O33" i="7"/>
  <c r="O34" i="7"/>
  <c r="O35" i="7"/>
  <c r="O36" i="7"/>
  <c r="O37" i="7"/>
  <c r="O38" i="7"/>
  <c r="O39" i="7"/>
  <c r="O40" i="7"/>
  <c r="O41" i="7"/>
  <c r="O42" i="7"/>
  <c r="O43" i="7"/>
  <c r="O44" i="7"/>
  <c r="O18" i="7"/>
  <c r="F18" i="7"/>
  <c r="F19" i="7"/>
  <c r="BU18" i="7" l="1"/>
  <c r="BV39" i="7"/>
  <c r="BU39" i="7"/>
  <c r="BV31" i="7"/>
  <c r="BU31" i="7"/>
  <c r="BV21" i="7"/>
  <c r="BU21" i="7"/>
  <c r="BU42" i="7"/>
  <c r="BV42" i="7"/>
  <c r="BU34" i="7"/>
  <c r="BV34" i="7"/>
  <c r="BV26" i="7"/>
  <c r="BU26" i="7"/>
  <c r="BU41" i="7"/>
  <c r="BV41" i="7"/>
  <c r="BV33" i="7"/>
  <c r="BU33" i="7"/>
  <c r="BV29" i="7"/>
  <c r="BU29" i="7"/>
  <c r="BU19" i="7"/>
  <c r="BV19" i="7"/>
  <c r="BU44" i="7"/>
  <c r="BV44" i="7"/>
  <c r="BU40" i="7"/>
  <c r="BV40" i="7"/>
  <c r="BV36" i="7"/>
  <c r="BU36" i="7"/>
  <c r="BU32" i="7"/>
  <c r="BV32" i="7"/>
  <c r="BU28" i="7"/>
  <c r="BV28" i="7"/>
  <c r="BV24" i="7"/>
  <c r="BU24" i="7"/>
  <c r="BU43" i="7"/>
  <c r="BV43" i="7"/>
  <c r="BU35" i="7"/>
  <c r="BV35" i="7"/>
  <c r="BU27" i="7"/>
  <c r="BV27" i="7"/>
  <c r="BV18" i="7"/>
  <c r="BU38" i="7"/>
  <c r="BV38" i="7"/>
  <c r="BU30" i="7"/>
  <c r="BV30" i="7"/>
  <c r="BU20" i="7"/>
  <c r="BV20" i="7"/>
  <c r="BU37" i="7"/>
  <c r="BV37" i="7"/>
  <c r="BV25" i="7"/>
  <c r="BU25" i="7"/>
  <c r="BT18" i="7"/>
  <c r="BT26" i="7"/>
  <c r="BT41" i="7"/>
  <c r="BT37" i="7"/>
  <c r="BT33" i="7"/>
  <c r="BT29" i="7"/>
  <c r="BT25" i="7"/>
  <c r="BT21" i="7"/>
  <c r="BT32" i="7"/>
  <c r="BT42" i="7"/>
  <c r="BT38" i="7"/>
  <c r="BT34" i="7"/>
  <c r="BT30" i="7"/>
  <c r="BT28" i="7"/>
  <c r="BT40" i="7"/>
  <c r="BT36" i="7"/>
  <c r="BT24" i="7"/>
  <c r="BT20" i="7"/>
  <c r="BT31" i="7"/>
  <c r="BT44" i="7"/>
  <c r="BT39" i="7"/>
  <c r="BT27" i="7"/>
  <c r="BT43" i="7"/>
  <c r="BT19" i="7"/>
  <c r="BT35" i="7"/>
  <c r="BV15" i="7" l="1"/>
  <c r="BT16" i="7"/>
  <c r="BV17" i="7"/>
  <c r="BT17" i="7"/>
  <c r="F46" i="7"/>
  <c r="W46" i="7"/>
  <c r="AL46" i="7"/>
  <c r="BD46" i="7"/>
  <c r="AA46" i="7"/>
  <c r="S46" i="7"/>
  <c r="K46" i="7"/>
  <c r="BI46" i="7"/>
  <c r="BM46" i="7"/>
  <c r="AF46" i="7"/>
  <c r="O46" i="7"/>
  <c r="AZ46" i="7"/>
  <c r="BT15" i="7" l="1"/>
</calcChain>
</file>

<file path=xl/comments1.xml><?xml version="1.0" encoding="utf-8"?>
<comments xmlns="http://schemas.openxmlformats.org/spreadsheetml/2006/main">
  <authors>
    <author>Bazin Sebastien</author>
  </authors>
  <commentList>
    <comment ref="BY8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elinguage+ op manut</t>
        </r>
      </text>
    </comment>
    <comment ref="A17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double clic sur une cellule de colonne A selectionne tout les champs remplissables de la ligne</t>
        </r>
      </text>
    </comment>
  </commentList>
</comments>
</file>

<file path=xl/sharedStrings.xml><?xml version="1.0" encoding="utf-8"?>
<sst xmlns="http://schemas.openxmlformats.org/spreadsheetml/2006/main" count="89" uniqueCount="46">
  <si>
    <t>tps</t>
  </si>
  <si>
    <t>identif</t>
  </si>
  <si>
    <t>calage prepa</t>
  </si>
  <si>
    <t>"kanban"</t>
  </si>
  <si>
    <t>MeO outil</t>
  </si>
  <si>
    <t>si spé</t>
  </si>
  <si>
    <t>mise en place pcs</t>
  </si>
  <si>
    <t>nb ref</t>
  </si>
  <si>
    <t>nb</t>
  </si>
  <si>
    <t>pcs</t>
  </si>
  <si>
    <t>nb clé</t>
  </si>
  <si>
    <t>NB OP</t>
  </si>
  <si>
    <t>nb pcs</t>
  </si>
  <si>
    <t>Major.</t>
  </si>
  <si>
    <t>majo phase projet</t>
  </si>
  <si>
    <t>serie</t>
  </si>
  <si>
    <t>RCI / admin</t>
  </si>
  <si>
    <t>Op glob</t>
  </si>
  <si>
    <t>point secu</t>
  </si>
  <si>
    <t>VA</t>
  </si>
  <si>
    <t>_Prepa/ nettoy post</t>
  </si>
  <si>
    <t>"nettoy" pcs</t>
  </si>
  <si>
    <t>demont prepa</t>
  </si>
  <si>
    <t xml:space="preserve">tps n°: </t>
  </si>
  <si>
    <r>
      <t xml:space="preserve">maroufl.
</t>
    </r>
    <r>
      <rPr>
        <i/>
        <sz val="8"/>
        <rFont val="Calibri"/>
        <family val="2"/>
        <scheme val="minor"/>
      </rPr>
      <t>Petit / gros / spé</t>
    </r>
  </si>
  <si>
    <r>
      <t xml:space="preserve">_manut
</t>
    </r>
    <r>
      <rPr>
        <i/>
        <sz val="10"/>
        <color theme="1"/>
        <rFont val="Calibri"/>
        <family val="2"/>
        <scheme val="minor"/>
      </rPr>
      <t>main/palan</t>
    </r>
  </si>
  <si>
    <r>
      <t xml:space="preserve">-Manut pcs/ sortie Vemb
</t>
    </r>
    <r>
      <rPr>
        <i/>
        <sz val="9"/>
        <color theme="1"/>
        <rFont val="Calibri"/>
        <family val="2"/>
        <scheme val="minor"/>
      </rPr>
      <t>main / palan</t>
    </r>
  </si>
  <si>
    <r>
      <t xml:space="preserve">Divers
</t>
    </r>
    <r>
      <rPr>
        <i/>
        <sz val="9"/>
        <rFont val="Calibri"/>
        <family val="2"/>
        <scheme val="minor"/>
      </rPr>
      <t>(txt)</t>
    </r>
  </si>
  <si>
    <r>
      <t xml:space="preserve">Maj
</t>
    </r>
    <r>
      <rPr>
        <i/>
        <sz val="10"/>
        <color theme="1"/>
        <rFont val="Calibri"/>
        <family val="2"/>
        <scheme val="minor"/>
      </rPr>
      <t>(%)</t>
    </r>
  </si>
  <si>
    <t>ctrl  / reglage</t>
  </si>
  <si>
    <r>
      <t xml:space="preserve">tps
</t>
    </r>
    <r>
      <rPr>
        <i/>
        <sz val="8"/>
        <color rgb="FFFF0000"/>
        <rFont val="Calibri"/>
        <family val="2"/>
        <scheme val="minor"/>
      </rPr>
      <t>cmn</t>
    </r>
  </si>
  <si>
    <r>
      <t xml:space="preserve">op
</t>
    </r>
    <r>
      <rPr>
        <i/>
        <sz val="8"/>
        <color rgb="FFFF0000"/>
        <rFont val="Calibri"/>
        <family val="2"/>
        <scheme val="minor"/>
      </rPr>
      <t>(à remplir)</t>
    </r>
  </si>
  <si>
    <t>design</t>
  </si>
  <si>
    <t>com</t>
  </si>
  <si>
    <t>sequence
 operatoire</t>
  </si>
  <si>
    <t>synthese</t>
  </si>
  <si>
    <t>Tps glob</t>
  </si>
  <si>
    <t>Tps k1</t>
  </si>
  <si>
    <t>Tps gamme</t>
  </si>
  <si>
    <t>Ou</t>
  </si>
  <si>
    <r>
      <t xml:space="preserve">outil
</t>
    </r>
    <r>
      <rPr>
        <i/>
        <sz val="9"/>
        <color theme="1"/>
        <rFont val="Calibri"/>
        <family val="2"/>
        <scheme val="minor"/>
      </rPr>
      <t>Std / NStd</t>
    </r>
  </si>
  <si>
    <t>rendement operateur</t>
  </si>
  <si>
    <t xml:space="preserve"> η (0 à 1) :</t>
  </si>
  <si>
    <r>
      <t xml:space="preserve">-serrage : 
</t>
    </r>
    <r>
      <rPr>
        <i/>
        <sz val="9"/>
        <color theme="1"/>
        <rFont val="Calibri"/>
        <family val="2"/>
        <scheme val="minor"/>
      </rPr>
      <t>clé / outil (+loctit)/ spé/ main(aproch)</t>
    </r>
  </si>
  <si>
    <t>f</t>
  </si>
  <si>
    <t>impr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</si>
</sst>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9"/>
      <color rgb="FFFFFFFF"/>
      <name val="Calibri"/>
      <family val="2"/>
      <scheme val="minor"/>
    </font>
    <font>
      <b/>
      <sz val="9"/>
      <color rgb="FFFFFFFF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sz val="8"/>
      <color rgb="FFFFFFFF"/>
      <name val="Calibri"/>
      <family val="2"/>
      <scheme val="minor"/>
    </font>
    <font>
      <i/>
      <sz val="9"/>
      <name val="Calibri"/>
      <family val="2"/>
      <scheme val="minor"/>
    </font>
    <font>
      <i/>
      <sz val="8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8"/>
      <color rgb="FFFF0000"/>
      <name val="Calibri"/>
      <family val="2"/>
      <scheme val="minor"/>
    </font>
    <font>
      <b/>
      <u/>
      <sz val="8"/>
      <color rgb="FFFFFF00"/>
      <name val="Calibri"/>
      <family val="2"/>
      <scheme val="minor"/>
    </font>
    <font>
      <b/>
      <sz val="12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lightUp">
        <bgColor theme="0" tint="-9.9978637043366805E-2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CCFFCC"/>
        <bgColor indexed="64"/>
      </patternFill>
    </fill>
    <fill>
      <gradientFill degree="45">
        <stop position="0">
          <color rgb="FFFFFF00"/>
        </stop>
        <stop position="1">
          <color rgb="FF00B0F0"/>
        </stop>
      </gradient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FFFF00"/>
      </left>
      <right style="thick">
        <color rgb="FFFFFF00"/>
      </right>
      <top style="thick">
        <color rgb="FFFFFF00"/>
      </top>
      <bottom/>
      <diagonal/>
    </border>
    <border>
      <left style="thick">
        <color rgb="FFFFFF00"/>
      </left>
      <right style="thick">
        <color rgb="FFFFFF00"/>
      </right>
      <top/>
      <bottom style="thick">
        <color rgb="FFFFFF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FF00"/>
      </top>
      <bottom/>
      <diagonal/>
    </border>
    <border>
      <left style="thick">
        <color rgb="FFFFFF00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128">
    <xf numFmtId="0" fontId="0" fillId="0" borderId="0" xfId="0"/>
    <xf numFmtId="0" fontId="0" fillId="0" borderId="0" xfId="0" applyFill="1"/>
    <xf numFmtId="0" fontId="0" fillId="7" borderId="0" xfId="0" applyFill="1"/>
    <xf numFmtId="0" fontId="0" fillId="2" borderId="0" xfId="0" applyFill="1"/>
    <xf numFmtId="0" fontId="0" fillId="0" borderId="0" xfId="0" applyAlignment="1">
      <alignment horizontal="left"/>
    </xf>
    <xf numFmtId="0" fontId="12" fillId="0" borderId="1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5" fillId="5" borderId="0" xfId="0" applyFont="1" applyFill="1" applyAlignment="1">
      <alignment horizontal="right" vertical="center"/>
    </xf>
    <xf numFmtId="0" fontId="15" fillId="5" borderId="0" xfId="0" applyFont="1" applyFill="1" applyAlignment="1">
      <alignment horizontal="center" vertical="center"/>
    </xf>
    <xf numFmtId="0" fontId="15" fillId="5" borderId="0" xfId="0" applyFont="1" applyFill="1" applyAlignment="1">
      <alignment horizontal="left" vertical="center"/>
    </xf>
    <xf numFmtId="0" fontId="0" fillId="6" borderId="0" xfId="0" applyFill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18" fillId="0" borderId="1" xfId="0" applyFont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2" fontId="8" fillId="2" borderId="28" xfId="0" applyNumberFormat="1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1" fillId="14" borderId="22" xfId="0" applyFont="1" applyFill="1" applyBorder="1" applyAlignment="1">
      <alignment horizontal="center" vertical="center" wrapText="1"/>
    </xf>
    <xf numFmtId="0" fontId="11" fillId="14" borderId="1" xfId="0" applyFont="1" applyFill="1" applyBorder="1" applyAlignment="1">
      <alignment horizontal="center" vertical="center"/>
    </xf>
    <xf numFmtId="0" fontId="20" fillId="14" borderId="0" xfId="0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24" fillId="12" borderId="1" xfId="0" applyFont="1" applyFill="1" applyBorder="1" applyAlignment="1">
      <alignment horizontal="right" vertical="center"/>
    </xf>
    <xf numFmtId="0" fontId="24" fillId="9" borderId="19" xfId="0" applyFont="1" applyFill="1" applyBorder="1" applyAlignment="1">
      <alignment horizontal="right" vertical="center"/>
    </xf>
    <xf numFmtId="0" fontId="0" fillId="0" borderId="1" xfId="0" quotePrefix="1" applyNumberFormat="1" applyBorder="1" applyAlignment="1">
      <alignment horizontal="center" vertical="center"/>
    </xf>
    <xf numFmtId="0" fontId="0" fillId="2" borderId="27" xfId="0" applyFill="1" applyBorder="1" applyAlignment="1">
      <alignment vertical="center"/>
    </xf>
    <xf numFmtId="0" fontId="23" fillId="0" borderId="0" xfId="0" applyFont="1" applyFill="1" applyBorder="1" applyAlignment="1">
      <alignment vertical="top"/>
    </xf>
    <xf numFmtId="0" fontId="0" fillId="0" borderId="1" xfId="0" quotePrefix="1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/>
    </xf>
    <xf numFmtId="0" fontId="12" fillId="2" borderId="3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15" borderId="12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15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0" borderId="1" xfId="0" quotePrefix="1" applyNumberFormat="1" applyFill="1" applyBorder="1" applyAlignment="1">
      <alignment horizontal="left" vertical="center"/>
    </xf>
    <xf numFmtId="0" fontId="0" fillId="3" borderId="0" xfId="0" applyFill="1" applyAlignment="1"/>
    <xf numFmtId="0" fontId="0" fillId="6" borderId="0" xfId="0" applyFill="1" applyAlignment="1" applyProtection="1">
      <alignment horizontal="center" vertical="center"/>
    </xf>
    <xf numFmtId="0" fontId="9" fillId="0" borderId="1" xfId="0" quotePrefix="1" applyFont="1" applyFill="1" applyBorder="1" applyAlignment="1">
      <alignment horizontal="center" vertical="center"/>
    </xf>
    <xf numFmtId="0" fontId="9" fillId="0" borderId="1" xfId="0" quotePrefix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right" vertical="center"/>
    </xf>
    <xf numFmtId="0" fontId="0" fillId="16" borderId="0" xfId="0" applyFill="1" applyAlignment="1">
      <alignment horizontal="center" vertical="center"/>
    </xf>
    <xf numFmtId="16" fontId="0" fillId="0" borderId="1" xfId="0" quotePrefix="1" applyNumberFormat="1" applyFill="1" applyBorder="1" applyAlignment="1">
      <alignment horizontal="center" vertical="center"/>
    </xf>
    <xf numFmtId="0" fontId="0" fillId="2" borderId="0" xfId="0" applyFill="1" applyAlignment="1">
      <alignment horizontal="right"/>
    </xf>
    <xf numFmtId="0" fontId="0" fillId="0" borderId="0" xfId="0" applyAlignment="1">
      <alignment horizontal="left" vertical="center"/>
    </xf>
    <xf numFmtId="0" fontId="1" fillId="0" borderId="0" xfId="0" applyFont="1"/>
    <xf numFmtId="16" fontId="2" fillId="0" borderId="27" xfId="0" quotePrefix="1" applyNumberFormat="1" applyFont="1" applyFill="1" applyBorder="1" applyAlignment="1">
      <alignment horizontal="center" vertical="top" wrapText="1"/>
    </xf>
    <xf numFmtId="0" fontId="0" fillId="0" borderId="0" xfId="0" applyFill="1" applyAlignment="1">
      <alignment horizontal="center" vertical="center" wrapText="1"/>
    </xf>
    <xf numFmtId="0" fontId="0" fillId="10" borderId="1" xfId="0" quotePrefix="1" applyNumberFormat="1" applyFill="1" applyBorder="1" applyAlignment="1">
      <alignment horizontal="center" vertical="center"/>
    </xf>
    <xf numFmtId="0" fontId="23" fillId="2" borderId="0" xfId="0" applyFont="1" applyFill="1" applyBorder="1" applyAlignment="1">
      <alignment vertical="top"/>
    </xf>
    <xf numFmtId="0" fontId="2" fillId="2" borderId="0" xfId="0" applyFont="1" applyFill="1" applyBorder="1" applyAlignment="1">
      <alignment horizontal="center" vertical="center"/>
    </xf>
    <xf numFmtId="0" fontId="0" fillId="6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12" fillId="10" borderId="19" xfId="0" applyFont="1" applyFill="1" applyBorder="1" applyAlignment="1">
      <alignment horizontal="center" vertical="center" wrapText="1"/>
    </xf>
    <xf numFmtId="0" fontId="12" fillId="10" borderId="13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7" fillId="13" borderId="19" xfId="0" applyFont="1" applyFill="1" applyBorder="1" applyAlignment="1">
      <alignment horizontal="center" vertical="center" wrapText="1"/>
    </xf>
    <xf numFmtId="0" fontId="17" fillId="13" borderId="13" xfId="0" applyFont="1" applyFill="1" applyBorder="1" applyAlignment="1">
      <alignment horizontal="center" vertical="center" wrapText="1"/>
    </xf>
    <xf numFmtId="0" fontId="3" fillId="7" borderId="19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17" fillId="10" borderId="19" xfId="0" applyFont="1" applyFill="1" applyBorder="1" applyAlignment="1">
      <alignment horizontal="center" vertical="center" wrapText="1"/>
    </xf>
    <xf numFmtId="0" fontId="17" fillId="10" borderId="13" xfId="0" applyFont="1" applyFill="1" applyBorder="1" applyAlignment="1">
      <alignment horizontal="center" vertical="center" wrapText="1"/>
    </xf>
    <xf numFmtId="0" fontId="30" fillId="9" borderId="1" xfId="0" applyFont="1" applyFill="1" applyBorder="1" applyAlignment="1">
      <alignment horizontal="center" vertical="center" wrapText="1"/>
    </xf>
    <xf numFmtId="0" fontId="30" fillId="9" borderId="1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14" fillId="0" borderId="29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9" fillId="2" borderId="25" xfId="0" applyFont="1" applyFill="1" applyBorder="1" applyAlignment="1">
      <alignment horizontal="right" vertical="center" wrapText="1"/>
    </xf>
    <xf numFmtId="0" fontId="19" fillId="2" borderId="26" xfId="0" applyFont="1" applyFill="1" applyBorder="1" applyAlignment="1">
      <alignment horizontal="right" vertical="center" wrapText="1"/>
    </xf>
    <xf numFmtId="0" fontId="12" fillId="0" borderId="21" xfId="0" quotePrefix="1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13" borderId="19" xfId="0" applyFont="1" applyFill="1" applyBorder="1" applyAlignment="1">
      <alignment horizontal="center" vertical="center" wrapText="1"/>
    </xf>
    <xf numFmtId="0" fontId="12" fillId="13" borderId="1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1" xfId="0" quotePrefix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</cellXfs>
  <cellStyles count="2">
    <cellStyle name="Monétaire 2" xfId="1"/>
    <cellStyle name="Normal" xfId="0" builtinId="0"/>
  </cellStyles>
  <dxfs count="46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FFFFFF"/>
      <color rgb="FF0066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73</xdr:col>
          <xdr:colOff>28575</xdr:colOff>
          <xdr:row>14</xdr:row>
          <xdr:rowOff>28575</xdr:rowOff>
        </xdr:from>
        <xdr:to>
          <xdr:col>73</xdr:col>
          <xdr:colOff>266700</xdr:colOff>
          <xdr:row>15</xdr:row>
          <xdr:rowOff>38100</xdr:rowOff>
        </xdr:to>
        <xdr:sp macro="" textlink="">
          <xdr:nvSpPr>
            <xdr:cNvPr id="7186" name="ToggleButton2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</xdr:col>
          <xdr:colOff>0</xdr:colOff>
          <xdr:row>14</xdr:row>
          <xdr:rowOff>9525</xdr:rowOff>
        </xdr:from>
        <xdr:to>
          <xdr:col>70</xdr:col>
          <xdr:colOff>219075</xdr:colOff>
          <xdr:row>14</xdr:row>
          <xdr:rowOff>200025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70</xdr:col>
          <xdr:colOff>9525</xdr:colOff>
          <xdr:row>15</xdr:row>
          <xdr:rowOff>9525</xdr:rowOff>
        </xdr:from>
        <xdr:to>
          <xdr:col>70</xdr:col>
          <xdr:colOff>209550</xdr:colOff>
          <xdr:row>16</xdr:row>
          <xdr:rowOff>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70</xdr:col>
          <xdr:colOff>9525</xdr:colOff>
          <xdr:row>16</xdr:row>
          <xdr:rowOff>9525</xdr:rowOff>
        </xdr:from>
        <xdr:to>
          <xdr:col>70</xdr:col>
          <xdr:colOff>200025</xdr:colOff>
          <xdr:row>16</xdr:row>
          <xdr:rowOff>200025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</a:t>
              </a:r>
            </a:p>
          </xdr:txBody>
        </xdr:sp>
        <xdr:clientData fPrintsWithSheet="0"/>
      </xdr:twoCellAnchor>
    </mc:Choice>
    <mc:Fallback/>
  </mc:AlternateContent>
  <xdr:twoCellAnchor>
    <xdr:from>
      <xdr:col>78</xdr:col>
      <xdr:colOff>438150</xdr:colOff>
      <xdr:row>14</xdr:row>
      <xdr:rowOff>200025</xdr:rowOff>
    </xdr:from>
    <xdr:to>
      <xdr:col>80</xdr:col>
      <xdr:colOff>19050</xdr:colOff>
      <xdr:row>16</xdr:row>
      <xdr:rowOff>28575</xdr:rowOff>
    </xdr:to>
    <xdr:sp macro="" textlink="">
      <xdr:nvSpPr>
        <xdr:cNvPr id="2" name="ZoneTexte 1"/>
        <xdr:cNvSpPr txBox="1"/>
      </xdr:nvSpPr>
      <xdr:spPr>
        <a:xfrm>
          <a:off x="30213300" y="200025"/>
          <a:ext cx="419100" cy="3619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E5E5E5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CO46"/>
  <sheetViews>
    <sheetView tabSelected="1" topLeftCell="A15" zoomScaleNormal="100" workbookViewId="0">
      <selection activeCell="C25" sqref="C25"/>
    </sheetView>
  </sheetViews>
  <sheetFormatPr baseColWidth="10" defaultRowHeight="15" customHeight="1" outlineLevelRow="1" outlineLevelCol="1" x14ac:dyDescent="0.25"/>
  <cols>
    <col min="1" max="1" width="7.85546875" style="6" customWidth="1"/>
    <col min="2" max="3" width="7.85546875" style="7" customWidth="1" outlineLevel="1"/>
    <col min="4" max="4" width="4.140625" style="6" customWidth="1"/>
    <col min="5" max="5" width="7.5703125" style="6" customWidth="1"/>
    <col min="6" max="6" width="3.85546875" style="6" customWidth="1" outlineLevel="1"/>
    <col min="7" max="7" width="5.140625" style="6" customWidth="1" outlineLevel="1"/>
    <col min="8" max="8" width="5.140625" style="43" customWidth="1" outlineLevel="1"/>
    <col min="9" max="9" width="3.140625" style="6" customWidth="1"/>
    <col min="10" max="10" width="10.5703125" style="6" customWidth="1"/>
    <col min="11" max="11" width="3.85546875" style="6" customWidth="1" outlineLevel="1"/>
    <col min="12" max="12" width="5.140625" style="6" customWidth="1" outlineLevel="1"/>
    <col min="13" max="13" width="5.140625" style="43" customWidth="1" outlineLevel="1"/>
    <col min="14" max="14" width="7.7109375" style="6" customWidth="1"/>
    <col min="15" max="15" width="3.85546875" style="6" customWidth="1" outlineLevel="1"/>
    <col min="16" max="16" width="5.140625" style="6" customWidth="1" outlineLevel="1"/>
    <col min="17" max="17" width="5.140625" style="43" customWidth="1" outlineLevel="1"/>
    <col min="18" max="18" width="7" style="6" customWidth="1"/>
    <col min="19" max="19" width="3.85546875" style="6" customWidth="1" outlineLevel="1"/>
    <col min="20" max="20" width="5.140625" style="6" customWidth="1" outlineLevel="1"/>
    <col min="21" max="21" width="5.140625" style="43" customWidth="1" outlineLevel="1"/>
    <col min="22" max="22" width="7.85546875" style="6" customWidth="1"/>
    <col min="23" max="23" width="3.85546875" style="6" customWidth="1" outlineLevel="1"/>
    <col min="24" max="24" width="5.140625" style="6" customWidth="1" outlineLevel="1"/>
    <col min="25" max="25" width="5.140625" style="43" customWidth="1" outlineLevel="1"/>
    <col min="26" max="26" width="9.42578125" style="6" bestFit="1" customWidth="1"/>
    <col min="27" max="27" width="3.85546875" style="6" customWidth="1" outlineLevel="1"/>
    <col min="28" max="28" width="5.140625" style="6" customWidth="1" outlineLevel="1"/>
    <col min="29" max="29" width="5.140625" style="43" customWidth="1" outlineLevel="1"/>
    <col min="30" max="30" width="6.5703125" style="6" customWidth="1"/>
    <col min="31" max="31" width="5" style="6" customWidth="1"/>
    <col min="32" max="32" width="6.28515625" style="6" customWidth="1" outlineLevel="1"/>
    <col min="33" max="33" width="5.140625" style="6" customWidth="1" outlineLevel="1"/>
    <col min="34" max="34" width="5.140625" style="43" customWidth="1" outlineLevel="1"/>
    <col min="35" max="35" width="2.85546875" style="6" customWidth="1"/>
    <col min="36" max="36" width="8.42578125" style="6" customWidth="1"/>
    <col min="37" max="37" width="8.140625" style="6" customWidth="1" outlineLevel="1"/>
    <col min="38" max="38" width="3.85546875" style="6" customWidth="1" outlineLevel="1"/>
    <col min="39" max="39" width="5.140625" style="6" customWidth="1" outlineLevel="1"/>
    <col min="40" max="40" width="5.140625" style="43" customWidth="1" outlineLevel="1"/>
    <col min="41" max="41" width="5.85546875" style="6" customWidth="1"/>
    <col min="42" max="42" width="3.85546875" style="6" customWidth="1" outlineLevel="1"/>
    <col min="43" max="43" width="5.140625" style="6" customWidth="1" outlineLevel="1"/>
    <col min="44" max="44" width="5.140625" style="43" customWidth="1" outlineLevel="1"/>
    <col min="45" max="45" width="7.5703125" style="6" customWidth="1"/>
    <col min="46" max="46" width="5.7109375" style="43" hidden="1" customWidth="1"/>
    <col min="47" max="47" width="10.42578125" style="6" customWidth="1" outlineLevel="1"/>
    <col min="48" max="48" width="5.85546875" style="6" hidden="1" customWidth="1"/>
    <col min="49" max="49" width="3.140625" style="6" hidden="1" customWidth="1"/>
    <col min="50" max="50" width="8.5703125" style="6" customWidth="1"/>
    <col min="51" max="51" width="6.140625" style="6" customWidth="1" outlineLevel="1"/>
    <col min="52" max="52" width="3.85546875" style="6" customWidth="1" outlineLevel="1"/>
    <col min="53" max="53" width="5.140625" style="6" customWidth="1" outlineLevel="1"/>
    <col min="54" max="54" width="5.140625" style="43" customWidth="1" outlineLevel="1"/>
    <col min="55" max="55" width="7" style="6" bestFit="1" customWidth="1"/>
    <col min="56" max="56" width="3.85546875" style="6" customWidth="1" outlineLevel="1"/>
    <col min="57" max="57" width="5.140625" style="6" customWidth="1" outlineLevel="1"/>
    <col min="58" max="58" width="5.140625" style="43" customWidth="1" outlineLevel="1"/>
    <col min="59" max="59" width="2.5703125" style="6" hidden="1" customWidth="1"/>
    <col min="60" max="60" width="8.140625" style="6" customWidth="1"/>
    <col min="61" max="61" width="3.85546875" style="6" customWidth="1" outlineLevel="1"/>
    <col min="62" max="62" width="5.140625" style="6" customWidth="1" outlineLevel="1"/>
    <col min="63" max="63" width="5.140625" style="43" customWidth="1" outlineLevel="1"/>
    <col min="64" max="64" width="6.28515625" style="6" customWidth="1"/>
    <col min="65" max="65" width="3.85546875" style="6" customWidth="1" outlineLevel="1"/>
    <col min="66" max="66" width="5.140625" style="6" customWidth="1" outlineLevel="1"/>
    <col min="67" max="67" width="5.140625" style="43" customWidth="1" outlineLevel="1"/>
    <col min="68" max="68" width="6.42578125" style="6" customWidth="1"/>
    <col min="69" max="69" width="5.28515625" style="6" customWidth="1" outlineLevel="1"/>
    <col min="70" max="70" width="6.85546875" style="6" customWidth="1" outlineLevel="1"/>
    <col min="71" max="71" width="3.42578125" style="7" customWidth="1"/>
    <col min="72" max="72" width="8" style="7" customWidth="1"/>
    <col min="73" max="73" width="12" style="7" customWidth="1" outlineLevel="1"/>
    <col min="74" max="74" width="8.85546875" style="7" customWidth="1"/>
    <col min="75" max="75" width="17.7109375" style="7" customWidth="1"/>
    <col min="76" max="76" width="12.85546875" customWidth="1" outlineLevel="1"/>
    <col min="77" max="77" width="6.85546875" style="4" customWidth="1" outlineLevel="1"/>
    <col min="78" max="78" width="6.85546875" customWidth="1" outlineLevel="1"/>
    <col min="79" max="79" width="6.85546875" style="4" customWidth="1" outlineLevel="1"/>
    <col min="80" max="80" width="5.7109375" customWidth="1" outlineLevel="1"/>
    <col min="81" max="81" width="5.7109375" style="4" customWidth="1" outlineLevel="1"/>
    <col min="82" max="82" width="5.7109375" customWidth="1" outlineLevel="1"/>
    <col min="83" max="83" width="5.7109375" style="4" customWidth="1" outlineLevel="1"/>
    <col min="84" max="92" width="5.7109375" customWidth="1" outlineLevel="1"/>
    <col min="93" max="93" width="11.42578125" customWidth="1" outlineLevel="1"/>
  </cols>
  <sheetData>
    <row r="1" spans="1:93" ht="15" hidden="1" customHeight="1" outlineLevel="1" thickBot="1" x14ac:dyDescent="0.3">
      <c r="A1" s="59" t="s">
        <v>35</v>
      </c>
      <c r="B1" s="60" t="s">
        <v>32</v>
      </c>
      <c r="C1" s="48" t="s">
        <v>36</v>
      </c>
      <c r="D1" s="49" t="s">
        <v>19</v>
      </c>
      <c r="E1" s="49" t="s">
        <v>37</v>
      </c>
      <c r="F1" s="47" t="s">
        <v>38</v>
      </c>
      <c r="G1" s="47" t="s">
        <v>39</v>
      </c>
      <c r="I1" s="7"/>
      <c r="J1" s="7"/>
      <c r="K1" s="7"/>
      <c r="L1" s="7"/>
      <c r="N1" s="7"/>
      <c r="P1" s="7"/>
      <c r="T1" s="7"/>
      <c r="W1" s="6">
        <v>1</v>
      </c>
      <c r="X1" s="7"/>
      <c r="AB1" s="7"/>
      <c r="AG1" s="7"/>
      <c r="AM1" s="7"/>
      <c r="AO1" s="7"/>
      <c r="AP1" s="7"/>
      <c r="AQ1" s="7"/>
      <c r="BA1" s="7"/>
      <c r="BE1" s="7"/>
      <c r="BJ1" s="7"/>
      <c r="BN1" s="7"/>
      <c r="BR1" s="7"/>
      <c r="CD1" s="80"/>
      <c r="CL1" s="4"/>
      <c r="CM1" s="3"/>
    </row>
    <row r="2" spans="1:93" ht="15" hidden="1" customHeight="1" outlineLevel="1" x14ac:dyDescent="0.25">
      <c r="A2" s="61"/>
      <c r="B2" s="62"/>
      <c r="C2" s="51"/>
      <c r="D2" s="52"/>
      <c r="E2" s="52"/>
      <c r="F2" s="53"/>
      <c r="G2" s="50"/>
      <c r="I2" s="7"/>
      <c r="J2" s="7"/>
      <c r="K2" s="7"/>
      <c r="L2" s="7"/>
      <c r="N2" s="7"/>
      <c r="P2" s="7"/>
      <c r="Q2" s="43">
        <v>1</v>
      </c>
      <c r="T2" s="7"/>
      <c r="W2" s="6">
        <v>2</v>
      </c>
      <c r="X2" s="7"/>
      <c r="AB2" s="7"/>
      <c r="AG2" s="7"/>
      <c r="AM2" s="7"/>
      <c r="AO2" s="7"/>
      <c r="AP2" s="7"/>
      <c r="AQ2" s="7"/>
      <c r="BA2" s="7"/>
      <c r="BE2" s="7"/>
      <c r="BJ2" s="7"/>
      <c r="BN2" s="7"/>
      <c r="BR2" s="7"/>
      <c r="CD2" s="80"/>
      <c r="CL2" s="4"/>
      <c r="CM2" s="3"/>
    </row>
    <row r="3" spans="1:93" ht="15" hidden="1" customHeight="1" outlineLevel="1" x14ac:dyDescent="0.25">
      <c r="A3" s="63"/>
      <c r="B3" s="64"/>
      <c r="C3" s="55"/>
      <c r="D3" s="56"/>
      <c r="E3" s="56"/>
      <c r="F3" s="57"/>
      <c r="G3" s="54"/>
      <c r="I3" s="7"/>
      <c r="J3" s="7"/>
      <c r="K3" s="7"/>
      <c r="L3" s="7"/>
      <c r="N3" s="7"/>
      <c r="P3" s="7"/>
      <c r="T3" s="7"/>
      <c r="X3" s="7"/>
      <c r="AB3" s="7"/>
      <c r="AG3" s="7"/>
      <c r="AM3" s="7"/>
      <c r="AO3" s="7"/>
      <c r="AP3" s="7"/>
      <c r="AQ3" s="7"/>
      <c r="BA3" s="7"/>
      <c r="BE3" s="7"/>
      <c r="BJ3" s="7"/>
      <c r="BN3" s="7"/>
      <c r="BR3" s="7"/>
      <c r="CD3" s="80"/>
      <c r="CL3" s="4"/>
      <c r="CM3" s="3"/>
    </row>
    <row r="4" spans="1:93" ht="15" hidden="1" customHeight="1" outlineLevel="1" x14ac:dyDescent="0.25">
      <c r="A4" s="63"/>
      <c r="B4" s="64"/>
      <c r="C4" s="55"/>
      <c r="D4" s="56"/>
      <c r="E4" s="56"/>
      <c r="F4" s="57"/>
      <c r="G4" s="54"/>
      <c r="I4" s="7"/>
      <c r="J4" s="7"/>
      <c r="K4" s="7"/>
      <c r="L4" s="7"/>
      <c r="N4" s="7"/>
      <c r="P4" s="7"/>
      <c r="T4" s="7"/>
      <c r="X4" s="7"/>
      <c r="AB4" s="7"/>
      <c r="AG4" s="7"/>
      <c r="AM4" s="7"/>
      <c r="AO4" s="7"/>
      <c r="AP4" s="7"/>
      <c r="AQ4" s="7"/>
      <c r="BA4" s="7"/>
      <c r="BE4" s="7"/>
      <c r="BJ4" s="7"/>
      <c r="BN4" s="7"/>
      <c r="BR4" s="7"/>
      <c r="CD4" s="80"/>
      <c r="CL4" s="4"/>
      <c r="CM4" s="3"/>
    </row>
    <row r="5" spans="1:93" ht="15" hidden="1" customHeight="1" outlineLevel="1" x14ac:dyDescent="0.25">
      <c r="A5" s="63"/>
      <c r="B5" s="64"/>
      <c r="C5" s="55"/>
      <c r="D5" s="56"/>
      <c r="E5" s="56"/>
      <c r="F5" s="57"/>
      <c r="G5" s="54"/>
      <c r="I5" s="7"/>
      <c r="J5" s="7"/>
      <c r="K5" s="7"/>
      <c r="L5" s="7"/>
      <c r="N5" s="7"/>
      <c r="P5" s="7"/>
      <c r="T5" s="7"/>
      <c r="X5" s="7"/>
      <c r="AB5" s="7"/>
      <c r="AG5" s="7"/>
      <c r="AM5" s="7"/>
      <c r="AO5" s="7"/>
      <c r="AP5" s="7"/>
      <c r="AQ5" s="7"/>
      <c r="BA5" s="7"/>
      <c r="BE5" s="7"/>
      <c r="BJ5" s="7"/>
      <c r="BN5" s="7"/>
      <c r="BR5" s="7"/>
      <c r="CD5" s="80"/>
      <c r="CL5" s="4"/>
      <c r="CM5" s="3"/>
    </row>
    <row r="6" spans="1:93" ht="15" hidden="1" customHeight="1" outlineLevel="1" x14ac:dyDescent="0.25">
      <c r="A6" s="63"/>
      <c r="B6" s="64"/>
      <c r="C6" s="55"/>
      <c r="D6" s="56"/>
      <c r="E6" s="56"/>
      <c r="F6" s="57"/>
      <c r="G6" s="54"/>
      <c r="I6" s="7"/>
      <c r="J6" s="7"/>
      <c r="K6" s="7"/>
      <c r="L6" s="7"/>
      <c r="N6" s="7"/>
      <c r="P6" s="7"/>
      <c r="T6" s="7"/>
      <c r="X6" s="7"/>
      <c r="AB6" s="7"/>
      <c r="AG6" s="7"/>
      <c r="AM6" s="7"/>
      <c r="AO6" s="7"/>
      <c r="AP6" s="7"/>
      <c r="AQ6" s="7"/>
      <c r="BA6" s="7"/>
      <c r="BE6" s="7"/>
      <c r="BJ6" s="7"/>
      <c r="BN6" s="7"/>
      <c r="BR6" s="7"/>
      <c r="CD6" s="80"/>
      <c r="CL6" s="4"/>
      <c r="CM6" s="3"/>
    </row>
    <row r="7" spans="1:93" ht="15" hidden="1" customHeight="1" outlineLevel="1" x14ac:dyDescent="0.25">
      <c r="A7" s="63"/>
      <c r="B7" s="64"/>
      <c r="C7" s="55"/>
      <c r="D7" s="56"/>
      <c r="E7" s="56"/>
      <c r="F7" s="57"/>
      <c r="G7" s="54"/>
      <c r="I7" s="7"/>
      <c r="J7" s="7"/>
      <c r="K7" s="7"/>
      <c r="L7" s="7"/>
      <c r="N7" s="7"/>
      <c r="P7" s="7"/>
      <c r="T7" s="7"/>
      <c r="X7" s="7"/>
      <c r="AB7" s="7"/>
      <c r="AG7" s="7"/>
      <c r="AM7" s="7"/>
      <c r="AO7" s="7"/>
      <c r="AP7" s="7"/>
      <c r="AQ7" s="7"/>
      <c r="BA7" s="7"/>
      <c r="BE7" s="7"/>
      <c r="BJ7" s="7"/>
      <c r="BN7" s="7"/>
      <c r="BR7" s="7"/>
      <c r="BX7" s="3"/>
      <c r="BZ7" s="3"/>
      <c r="CB7" s="3"/>
      <c r="CD7" s="3"/>
      <c r="CF7" s="3"/>
      <c r="CG7" s="4"/>
      <c r="CH7" s="3"/>
      <c r="CI7" s="4"/>
      <c r="CJ7" s="3"/>
      <c r="CK7" s="4"/>
      <c r="CL7" s="4"/>
      <c r="CM7" s="3"/>
    </row>
    <row r="8" spans="1:93" ht="15" hidden="1" customHeight="1" outlineLevel="1" x14ac:dyDescent="0.25">
      <c r="A8" s="63"/>
      <c r="B8" s="64"/>
      <c r="C8" s="55"/>
      <c r="D8" s="56"/>
      <c r="E8" s="56"/>
      <c r="F8" s="57"/>
      <c r="G8" s="54"/>
      <c r="I8" s="7"/>
      <c r="J8" s="7"/>
      <c r="K8" s="7"/>
      <c r="L8" s="7"/>
      <c r="N8" s="7"/>
      <c r="P8" s="7"/>
      <c r="T8" s="7"/>
      <c r="X8" s="7"/>
      <c r="AB8" s="7"/>
      <c r="AG8" s="7"/>
      <c r="AM8" s="7"/>
      <c r="AO8" s="7"/>
      <c r="AP8" s="7"/>
      <c r="AQ8" s="7"/>
      <c r="BA8" s="7"/>
      <c r="BE8" s="7"/>
      <c r="BJ8" s="7"/>
      <c r="BN8" s="7"/>
      <c r="BR8" s="7"/>
      <c r="BX8" s="3"/>
      <c r="BZ8" s="3"/>
      <c r="CB8" s="3"/>
      <c r="CD8" s="3"/>
      <c r="CF8" s="3"/>
      <c r="CG8" s="4"/>
      <c r="CH8" s="3"/>
      <c r="CI8" s="4"/>
      <c r="CJ8" s="3"/>
      <c r="CK8" s="4"/>
      <c r="CL8" s="4"/>
    </row>
    <row r="9" spans="1:93" ht="15" hidden="1" customHeight="1" outlineLevel="1" x14ac:dyDescent="0.25">
      <c r="A9" s="63"/>
      <c r="B9" s="64"/>
      <c r="C9" s="55"/>
      <c r="D9" s="56"/>
      <c r="E9" s="56"/>
      <c r="F9" s="57"/>
      <c r="G9" s="54"/>
      <c r="I9" s="7"/>
      <c r="J9" s="7"/>
      <c r="K9" s="7"/>
      <c r="L9" s="7"/>
      <c r="N9" s="7"/>
      <c r="P9" s="7"/>
      <c r="T9" s="7"/>
      <c r="X9" s="7"/>
      <c r="AB9" s="7"/>
      <c r="AG9" s="7"/>
      <c r="AM9" s="7"/>
      <c r="AO9" s="7"/>
      <c r="AP9" s="7"/>
      <c r="AQ9" s="7"/>
      <c r="BA9" s="7"/>
      <c r="BE9" s="7"/>
      <c r="BJ9" s="7"/>
      <c r="BN9" s="7"/>
      <c r="BR9" s="7"/>
      <c r="BX9" s="78"/>
      <c r="BZ9" s="3"/>
      <c r="CB9" s="3"/>
      <c r="CD9" s="3"/>
      <c r="CL9" s="4"/>
    </row>
    <row r="10" spans="1:93" ht="15" hidden="1" customHeight="1" outlineLevel="1" x14ac:dyDescent="0.25">
      <c r="A10" s="63"/>
      <c r="B10" s="64"/>
      <c r="C10" s="55"/>
      <c r="D10" s="56"/>
      <c r="E10" s="56"/>
      <c r="F10" s="57"/>
      <c r="G10" s="54"/>
      <c r="I10" s="7"/>
      <c r="J10" s="7"/>
      <c r="K10" s="7"/>
      <c r="L10" s="7"/>
      <c r="N10" s="7"/>
      <c r="P10" s="7"/>
      <c r="T10" s="7"/>
      <c r="X10" s="7"/>
      <c r="AB10" s="7"/>
      <c r="AG10" s="7"/>
      <c r="AM10" s="7"/>
      <c r="AO10" s="7"/>
      <c r="AP10" s="7"/>
      <c r="AQ10" s="7"/>
      <c r="BA10" s="7"/>
      <c r="BE10" s="7"/>
      <c r="BJ10" s="7"/>
      <c r="BN10" s="7"/>
      <c r="BR10" s="7"/>
      <c r="CB10" s="3"/>
      <c r="CL10" s="4"/>
    </row>
    <row r="11" spans="1:93" ht="15" hidden="1" customHeight="1" outlineLevel="1" x14ac:dyDescent="0.25">
      <c r="A11" s="63"/>
      <c r="B11" s="64"/>
      <c r="C11" s="55"/>
      <c r="D11" s="56"/>
      <c r="E11" s="56"/>
      <c r="F11" s="57"/>
      <c r="G11" s="54"/>
      <c r="I11" s="7"/>
      <c r="J11" s="7"/>
      <c r="K11" s="7"/>
      <c r="L11" s="7"/>
      <c r="N11" s="7"/>
      <c r="P11" s="7"/>
      <c r="T11" s="7"/>
      <c r="X11" s="7"/>
      <c r="AB11" s="7"/>
      <c r="AG11" s="7"/>
      <c r="AM11" s="7"/>
      <c r="AO11" s="7"/>
      <c r="AP11" s="7"/>
      <c r="AQ11" s="7"/>
      <c r="BA11" s="7"/>
      <c r="BE11" s="7"/>
      <c r="BJ11" s="7"/>
      <c r="BN11" s="7"/>
      <c r="BR11" s="7"/>
      <c r="CB11" s="3"/>
      <c r="CL11" s="4"/>
    </row>
    <row r="12" spans="1:93" ht="15" hidden="1" customHeight="1" outlineLevel="1" thickBot="1" x14ac:dyDescent="0.3">
      <c r="A12" s="65"/>
      <c r="B12" s="66"/>
      <c r="C12" s="67">
        <f>SUM(C2:C11)</f>
        <v>0</v>
      </c>
      <c r="D12" s="68">
        <f>SUM(D2:D11)</f>
        <v>0</v>
      </c>
      <c r="E12" s="68">
        <f>C12-F12</f>
        <v>0</v>
      </c>
      <c r="F12" s="58">
        <f>SUM(F2:F11)</f>
        <v>0</v>
      </c>
      <c r="G12" s="69"/>
      <c r="I12" s="7"/>
      <c r="J12" s="7"/>
      <c r="K12" s="7"/>
      <c r="L12" s="7"/>
      <c r="N12" s="7"/>
      <c r="P12" s="7"/>
      <c r="T12" s="7"/>
      <c r="X12" s="7"/>
      <c r="AB12" s="7"/>
      <c r="AG12" s="7"/>
      <c r="AL12" s="79"/>
      <c r="AM12" s="7"/>
      <c r="AO12" s="7"/>
      <c r="AP12" s="7"/>
      <c r="AQ12" s="7"/>
      <c r="BA12" s="7"/>
      <c r="BE12" s="7"/>
      <c r="BJ12" s="7"/>
      <c r="BN12" s="7"/>
      <c r="BR12" s="7"/>
      <c r="CB12" s="3"/>
      <c r="CL12" s="4"/>
    </row>
    <row r="13" spans="1:93" ht="15" hidden="1" customHeight="1" outlineLevel="1" x14ac:dyDescent="0.25">
      <c r="A13" s="7"/>
      <c r="D13" s="7"/>
      <c r="E13" s="7"/>
      <c r="F13" s="7"/>
      <c r="G13" s="7"/>
      <c r="I13" s="7"/>
      <c r="J13" s="7"/>
      <c r="K13" s="7"/>
      <c r="L13" s="7"/>
      <c r="N13" s="7"/>
      <c r="P13" s="7"/>
      <c r="T13" s="7"/>
      <c r="X13" s="7"/>
      <c r="AB13" s="7"/>
      <c r="AG13" s="7"/>
      <c r="AL13" s="79"/>
      <c r="AM13" s="7"/>
      <c r="AO13" s="7"/>
      <c r="AP13" s="7"/>
      <c r="AQ13" s="7"/>
      <c r="BA13" s="7"/>
      <c r="BE13" s="7"/>
      <c r="BJ13" s="7"/>
      <c r="BN13" s="7"/>
      <c r="BR13" s="7"/>
      <c r="CB13" s="78"/>
      <c r="CL13" s="4"/>
    </row>
    <row r="14" spans="1:93" ht="15" hidden="1" customHeight="1" outlineLevel="1" thickBot="1" x14ac:dyDescent="0.3">
      <c r="A14" s="7"/>
      <c r="D14" s="7"/>
      <c r="E14" s="7"/>
      <c r="F14" s="7"/>
      <c r="G14" s="7"/>
      <c r="I14" s="7"/>
      <c r="J14" s="7"/>
      <c r="K14" s="7"/>
      <c r="L14" s="7"/>
      <c r="N14" s="7"/>
      <c r="P14" s="7"/>
      <c r="T14" s="7"/>
      <c r="X14" s="7"/>
      <c r="AB14" s="7"/>
      <c r="AG14" s="7"/>
      <c r="AM14" s="7"/>
      <c r="AO14" s="7"/>
      <c r="AP14" s="7"/>
      <c r="AQ14" s="7"/>
      <c r="BA14" s="7"/>
      <c r="BE14" s="7"/>
      <c r="BJ14" s="7"/>
      <c r="BN14" s="7"/>
      <c r="BR14" s="7"/>
      <c r="CL14" s="4"/>
    </row>
    <row r="15" spans="1:93" ht="15" customHeight="1" collapsed="1" thickTop="1" x14ac:dyDescent="0.25">
      <c r="A15" s="84" t="s">
        <v>23</v>
      </c>
      <c r="B15" s="40"/>
      <c r="C15" s="40"/>
      <c r="D15" s="21"/>
      <c r="E15" s="20" t="s">
        <v>11</v>
      </c>
      <c r="I15" s="15"/>
      <c r="J15" s="15" t="s">
        <v>7</v>
      </c>
      <c r="K15" s="15"/>
      <c r="L15" s="15"/>
      <c r="N15" s="76"/>
      <c r="R15" s="16" t="s">
        <v>8</v>
      </c>
      <c r="S15" s="17"/>
      <c r="T15" s="17"/>
      <c r="U15" s="45"/>
      <c r="V15" s="18" t="s">
        <v>9</v>
      </c>
      <c r="Z15" s="15" t="s">
        <v>7</v>
      </c>
      <c r="AD15" s="19" t="s">
        <v>10</v>
      </c>
      <c r="AE15" s="19"/>
      <c r="AI15" s="8"/>
      <c r="AJ15" s="8"/>
      <c r="AK15" s="8"/>
      <c r="AL15" s="8"/>
      <c r="AM15" s="8"/>
      <c r="AO15" s="8"/>
      <c r="AP15" s="8"/>
      <c r="AQ15" s="8"/>
      <c r="AS15" s="20" t="s">
        <v>11</v>
      </c>
      <c r="AT15" s="45"/>
      <c r="AU15" s="20"/>
      <c r="AV15" s="20"/>
      <c r="AW15" s="39"/>
      <c r="AX15" s="39"/>
      <c r="AY15" s="8"/>
      <c r="AZ15" s="8"/>
      <c r="BA15" s="8"/>
      <c r="BC15" s="8"/>
      <c r="BD15" s="8"/>
      <c r="BE15" s="8"/>
      <c r="BG15" s="8"/>
      <c r="BH15" s="8"/>
      <c r="BL15" s="33" t="s">
        <v>12</v>
      </c>
      <c r="BM15" s="34"/>
      <c r="BN15" s="34"/>
      <c r="BP15" s="35" t="s">
        <v>17</v>
      </c>
      <c r="BT15" s="29" t="e">
        <f>"glob :"&amp;IF(SUM($BT$18:$BT$44)&lt;&gt;SUM($A$46:$BQ$46),"pb formule",SUM($BT$18:$BT$44)*VLOOKUP($BW$16,$CM$1:$CN$4,2,0))*(2-IF(OR(CA16="",CA16=1,CA16="1",CA16="0",CA16=0),1,CA16))</f>
        <v>#N/A</v>
      </c>
      <c r="BU15" s="26"/>
      <c r="BV15" s="114" t="e">
        <f>"TG : "&amp;SUM($BV$18:$BV$44)*VLOOKUP($BW$16,$CM$1:$CN$4,2,0)*(2-IF(OR(CA16="",CA16=1,CA16="1",CA16="0",CA16=0),1,CA16))</f>
        <v>#N/A</v>
      </c>
      <c r="BW15" s="2" t="s">
        <v>14</v>
      </c>
      <c r="BX15" s="2"/>
      <c r="BY15" s="87" t="s">
        <v>41</v>
      </c>
      <c r="BZ15" s="87"/>
      <c r="CA15" s="87"/>
      <c r="CB15" s="71"/>
      <c r="CO15" s="1"/>
    </row>
    <row r="16" spans="1:93" ht="15" customHeight="1" thickBot="1" x14ac:dyDescent="0.3">
      <c r="A16" s="81" t="s">
        <v>44</v>
      </c>
      <c r="B16" s="98" t="s">
        <v>34</v>
      </c>
      <c r="C16" s="98" t="s">
        <v>32</v>
      </c>
      <c r="D16" s="110" t="s">
        <v>20</v>
      </c>
      <c r="E16" s="111"/>
      <c r="F16" s="96" t="s">
        <v>30</v>
      </c>
      <c r="G16" s="88" t="s">
        <v>28</v>
      </c>
      <c r="H16" s="98" t="s">
        <v>33</v>
      </c>
      <c r="I16" s="124" t="s">
        <v>26</v>
      </c>
      <c r="J16" s="125"/>
      <c r="K16" s="96" t="s">
        <v>30</v>
      </c>
      <c r="L16" s="88" t="s">
        <v>28</v>
      </c>
      <c r="M16" s="98" t="s">
        <v>33</v>
      </c>
      <c r="N16" s="123" t="s">
        <v>21</v>
      </c>
      <c r="O16" s="96" t="s">
        <v>30</v>
      </c>
      <c r="P16" s="88" t="s">
        <v>28</v>
      </c>
      <c r="Q16" s="98" t="s">
        <v>33</v>
      </c>
      <c r="R16" s="123" t="s">
        <v>22</v>
      </c>
      <c r="S16" s="96" t="s">
        <v>30</v>
      </c>
      <c r="T16" s="88" t="s">
        <v>28</v>
      </c>
      <c r="U16" s="98" t="s">
        <v>33</v>
      </c>
      <c r="V16" s="123" t="s">
        <v>6</v>
      </c>
      <c r="W16" s="96" t="s">
        <v>30</v>
      </c>
      <c r="X16" s="88" t="s">
        <v>28</v>
      </c>
      <c r="Y16" s="98" t="s">
        <v>33</v>
      </c>
      <c r="Z16" s="100" t="s">
        <v>3</v>
      </c>
      <c r="AA16" s="96" t="s">
        <v>30</v>
      </c>
      <c r="AB16" s="88" t="s">
        <v>28</v>
      </c>
      <c r="AC16" s="98" t="s">
        <v>33</v>
      </c>
      <c r="AD16" s="100" t="s">
        <v>4</v>
      </c>
      <c r="AE16" s="100" t="s">
        <v>40</v>
      </c>
      <c r="AF16" s="96" t="s">
        <v>30</v>
      </c>
      <c r="AG16" s="88" t="s">
        <v>28</v>
      </c>
      <c r="AH16" s="98" t="s">
        <v>33</v>
      </c>
      <c r="AI16" s="116" t="s">
        <v>43</v>
      </c>
      <c r="AJ16" s="117"/>
      <c r="AK16" s="96" t="s">
        <v>5</v>
      </c>
      <c r="AL16" s="96" t="s">
        <v>30</v>
      </c>
      <c r="AM16" s="88" t="s">
        <v>28</v>
      </c>
      <c r="AN16" s="98" t="s">
        <v>33</v>
      </c>
      <c r="AO16" s="106" t="s">
        <v>18</v>
      </c>
      <c r="AP16" s="96" t="s">
        <v>30</v>
      </c>
      <c r="AQ16" s="88" t="s">
        <v>28</v>
      </c>
      <c r="AR16" s="98" t="s">
        <v>33</v>
      </c>
      <c r="AS16" s="91" t="s">
        <v>29</v>
      </c>
      <c r="AT16" s="98" t="s">
        <v>33</v>
      </c>
      <c r="AU16" s="94" t="s">
        <v>27</v>
      </c>
      <c r="AV16" s="94" t="s">
        <v>0</v>
      </c>
      <c r="AW16" s="102" t="s">
        <v>24</v>
      </c>
      <c r="AX16" s="103"/>
      <c r="AY16" s="96" t="s">
        <v>5</v>
      </c>
      <c r="AZ16" s="96" t="s">
        <v>30</v>
      </c>
      <c r="BA16" s="88" t="s">
        <v>28</v>
      </c>
      <c r="BB16" s="98" t="s">
        <v>33</v>
      </c>
      <c r="BC16" s="90" t="s">
        <v>1</v>
      </c>
      <c r="BD16" s="96" t="s">
        <v>30</v>
      </c>
      <c r="BE16" s="88" t="s">
        <v>28</v>
      </c>
      <c r="BF16" s="98" t="s">
        <v>33</v>
      </c>
      <c r="BG16" s="120" t="s">
        <v>25</v>
      </c>
      <c r="BH16" s="117"/>
      <c r="BI16" s="96" t="s">
        <v>30</v>
      </c>
      <c r="BJ16" s="88" t="s">
        <v>28</v>
      </c>
      <c r="BK16" s="98" t="s">
        <v>33</v>
      </c>
      <c r="BL16" s="90" t="s">
        <v>2</v>
      </c>
      <c r="BM16" s="96" t="s">
        <v>30</v>
      </c>
      <c r="BN16" s="88" t="s">
        <v>28</v>
      </c>
      <c r="BO16" s="98" t="s">
        <v>33</v>
      </c>
      <c r="BP16" s="91" t="s">
        <v>16</v>
      </c>
      <c r="BQ16" s="92" t="s">
        <v>0</v>
      </c>
      <c r="BR16" s="121" t="s">
        <v>13</v>
      </c>
      <c r="BS16" s="5"/>
      <c r="BT16" s="36" t="e">
        <f>"VA : "&amp;SUM(BU18:BU44)*VLOOKUP($BW$16,$CM$1:$CN$4,2,0)*(2-IF(OR(CA16="",CA16=1,CA16="1",CA16="0",CA16=0),1,CA16))</f>
        <v>#N/A</v>
      </c>
      <c r="BU16" s="32"/>
      <c r="BV16" s="115"/>
      <c r="BW16" s="108" t="s">
        <v>15</v>
      </c>
      <c r="BX16" s="109"/>
      <c r="BY16" s="86" t="s">
        <v>42</v>
      </c>
      <c r="BZ16" s="86"/>
      <c r="CA16" s="6"/>
      <c r="CB16" s="72" t="str">
        <f>"= "&amp;CA16*100&amp;" %"</f>
        <v>= 0 %</v>
      </c>
    </row>
    <row r="17" spans="1:75" ht="15" customHeight="1" thickTop="1" x14ac:dyDescent="0.25">
      <c r="A17" s="46" t="s">
        <v>31</v>
      </c>
      <c r="B17" s="99"/>
      <c r="C17" s="99"/>
      <c r="D17" s="112"/>
      <c r="E17" s="113"/>
      <c r="F17" s="97"/>
      <c r="G17" s="89"/>
      <c r="H17" s="99"/>
      <c r="I17" s="126"/>
      <c r="J17" s="127"/>
      <c r="K17" s="97"/>
      <c r="L17" s="89"/>
      <c r="M17" s="99"/>
      <c r="N17" s="123"/>
      <c r="O17" s="97"/>
      <c r="P17" s="89"/>
      <c r="Q17" s="99"/>
      <c r="R17" s="123"/>
      <c r="S17" s="97"/>
      <c r="T17" s="89"/>
      <c r="U17" s="99"/>
      <c r="V17" s="123"/>
      <c r="W17" s="97"/>
      <c r="X17" s="89"/>
      <c r="Y17" s="99"/>
      <c r="Z17" s="101"/>
      <c r="AA17" s="97"/>
      <c r="AB17" s="89"/>
      <c r="AC17" s="99"/>
      <c r="AD17" s="101"/>
      <c r="AE17" s="101"/>
      <c r="AF17" s="97"/>
      <c r="AG17" s="89"/>
      <c r="AH17" s="99"/>
      <c r="AI17" s="118"/>
      <c r="AJ17" s="119"/>
      <c r="AK17" s="97"/>
      <c r="AL17" s="97"/>
      <c r="AM17" s="89"/>
      <c r="AN17" s="99"/>
      <c r="AO17" s="107"/>
      <c r="AP17" s="97"/>
      <c r="AQ17" s="89"/>
      <c r="AR17" s="99"/>
      <c r="AS17" s="91"/>
      <c r="AT17" s="99"/>
      <c r="AU17" s="95"/>
      <c r="AV17" s="95"/>
      <c r="AW17" s="104"/>
      <c r="AX17" s="105"/>
      <c r="AY17" s="97"/>
      <c r="AZ17" s="97"/>
      <c r="BA17" s="89"/>
      <c r="BB17" s="99"/>
      <c r="BC17" s="90"/>
      <c r="BD17" s="97"/>
      <c r="BE17" s="89"/>
      <c r="BF17" s="99"/>
      <c r="BG17" s="118"/>
      <c r="BH17" s="119"/>
      <c r="BI17" s="97"/>
      <c r="BJ17" s="89"/>
      <c r="BK17" s="99"/>
      <c r="BL17" s="90"/>
      <c r="BM17" s="97"/>
      <c r="BN17" s="89"/>
      <c r="BO17" s="99"/>
      <c r="BP17" s="91"/>
      <c r="BQ17" s="93"/>
      <c r="BR17" s="122"/>
      <c r="BS17" s="5"/>
      <c r="BT17" s="37" t="e">
        <f>"NVA : "&amp;(SUM(BT18:BT44)-SUM(BU18:BU44))*VLOOKUP($BW$16,$CM$1:$CN$4,2,0)*(2-IF(OR(CA16="",CA16=1,CA16="1",CA16="0",CA16=0),1,CA16))</f>
        <v>#N/A</v>
      </c>
      <c r="BU17" s="30" t="s">
        <v>19</v>
      </c>
      <c r="BV17" s="28" t="e">
        <f>"'K1' : "&amp;ROUND((SUM(BT18:BT44)-SUM(BV18:BV44))*VLOOKUP($BW$16,$CM$1:$CN$4,2,0),2)*(2-IF(OR(CA16="",CA16=1,CA16="1",CA16="0",CA16=0),1,CA16))</f>
        <v>#N/A</v>
      </c>
      <c r="BW17" s="22"/>
    </row>
    <row r="18" spans="1:75" ht="15" customHeight="1" x14ac:dyDescent="0.25">
      <c r="A18" s="83" t="str">
        <f t="array" ref="A18">IF(LEN(B18),SUM(IF(LEN($B$18:$B18),1,0)),"")</f>
        <v/>
      </c>
      <c r="B18" s="82"/>
      <c r="C18" s="77"/>
      <c r="D18" s="9"/>
      <c r="E18" s="9"/>
      <c r="F18" s="10">
        <f t="shared" ref="F18:F44" si="0">IF(OR(G18="",G18=0),IF(OR(E18="",D18=""),0,IF(D18="P",E18*$CK$7,IF(D18="N",E18*$CK$8,"pb"))),(IF(OR(E18="",D18=""),0,IF(D18="P",E18*$CK$7,IF(D18="N",E18*$CK$8,"pb")))+(IF(OR(E18="",D18=""),0,IF(D18="P",E18*$CK$7,IF(D18="N",E18*$CK$8,"pb")))*(G18/100))))</f>
        <v>0</v>
      </c>
      <c r="G18" s="10"/>
      <c r="H18" s="44"/>
      <c r="I18" s="9"/>
      <c r="J18" s="9"/>
      <c r="K18" s="10">
        <f t="shared" ref="K18:K44" si="1">IF(OR(L18="",L18=0),IF(OR(J18="",I18=""),0,IF(I18="m",J18*$BY$7,IF(I18="p",J18*$BY$8,"pb"))),(IF(OR(J18="",I18=""),0,IF(I18="m",J18*$BY$7,IF(I18="p",J18*$BY$8,"pb")))+(IF(OR(J18="",I18=""),0,IF(I18="m",J18*$BY$7,IF(I18="p",J18*$BY$8,"pb")))*(L18/100))))</f>
        <v>0</v>
      </c>
      <c r="L18" s="10"/>
      <c r="M18" s="73"/>
      <c r="N18" s="9"/>
      <c r="O18" s="10">
        <f t="shared" ref="O18:O44" si="2">IF(OR(P18="",P18=0),IF(N18="",0,N18*$CA$7),IF(N18="",0,N18*$CA$7)+(IF(N18="",0,N18*$CA$7)*P18/100))</f>
        <v>0</v>
      </c>
      <c r="P18" s="10"/>
      <c r="Q18" s="44"/>
      <c r="R18" s="9"/>
      <c r="S18" s="10">
        <f t="shared" ref="S18:S44" si="3">IF(OR(T18="",T18=0),IF(R18="",0,R18*$CA$8),IF(R18="",0,R18*$CA$8)+(IF(R18="",0,R18*$CA$8)*T18/100))</f>
        <v>0</v>
      </c>
      <c r="T18" s="10"/>
      <c r="U18" s="44"/>
      <c r="V18" s="9"/>
      <c r="W18" s="10">
        <f t="shared" ref="W18:W44" si="4">IF(OR(X18="",X18=0),IF(V18="",0,V18*$CA$9),IF(V18="",0,V18*$CA$9)+(IF(V18="",0,V18*$CA$9)*X18/100))</f>
        <v>0</v>
      </c>
      <c r="X18" s="10"/>
      <c r="Y18" s="44"/>
      <c r="Z18" s="9"/>
      <c r="AA18" s="10">
        <f t="shared" ref="AA18:AA44" si="5">IF(OR(AB18="",AB18=0),IF(Z18="",0,Z18*$CE$7),IF(Z18="",0,Z18*$CE$7)+(IF(Z18="",0,Z18*$CE$7)*AB18/100))</f>
        <v>0</v>
      </c>
      <c r="AB18" s="10"/>
      <c r="AC18" s="44"/>
      <c r="AD18" s="9"/>
      <c r="AE18" s="9"/>
      <c r="AF18" s="10">
        <f>IF(OR(AG18="",AG18=0),IF(AD18="",0,AD18*$CC$11+IF(AE18=$CE$1,$CE$8*AD18,IF(AE18=$CE$2,$CE$9*AD18,0))),IF(AD18="",0,AD18*$CC$11+IF(AE18=$CE$1,$CE$8*AD18,IF(AE18=$CE$2,$CE$9*AD18,0)))+(IF(AD18="",0,AD18*$CC$11+IF(AE18=$CE$1,$CE$8*AD18,IF(AE18=$CE$2,$CE$9*AD18,0)))*AG18/100))</f>
        <v>0</v>
      </c>
      <c r="AG18" s="10"/>
      <c r="AH18" s="44"/>
      <c r="AI18" s="9"/>
      <c r="AJ18" s="9"/>
      <c r="AK18" s="10"/>
      <c r="AL18" s="10">
        <f>IF(OR(AM18="",AM18=0),IF(OR(AJ18="",AI18=""),0,IF(AI18="M",AJ18*$CC$13,IF(AI18="C",AJ18*$CC$7,IF(AI18="C+L",AJ18*$CC$8,IF(AI18="O",AJ18*$CC$9,IF(AI18="O+L",AJ18*$CC$10,IF(AND(AI18="S",AK18=""),"remplire colonne 'si spé'",AJ18*AK18))))))),IF(OR(AM18="",AM18=0),0,IF(OR(AJ18="",AI18=""),0,IF(AI18="M",AJ18*$CC$13,IF(AI18="C",AJ18*$CC$7,IF(AI18="C+L",AJ18*$CC$8,IF(AI18="O",AJ18*$CC$9,IF(AI18="O+L",AJ18*$CC$10,IF(AND(AI18="S",AK18=""),"remplire colonne 'si spé'",AJ18*AK18)))))))+(IF(OR(AJ18="",AI18=""),0,IF(AI18="M",AJ18*$CC$13,IF(AI18="C",AJ18*$CC$7,IF(AI18="C+L",AJ18*$CC$8,IF(AI18="O",AJ18*$CC$9,IF(AI18="O+L",AJ18*$CC$10,IF(AND(AI18="S",AK18=""),"remplire colonne 'si spé'",AJ18*AK18))))))*AM18/100))))</f>
        <v>0</v>
      </c>
      <c r="AM18" s="10"/>
      <c r="AN18" s="73"/>
      <c r="AO18" s="23"/>
      <c r="AP18" s="10">
        <f t="shared" ref="AP18:AP44" si="6">IF(OR(AQ18="",AQ18=0),IF(AO18="",0,AO18*$CC$12),IF(AO18="",0,AO18*$CC$12)+(IF(AO18="",0,AO18*$CC$12)*AQ18/100))</f>
        <v>0</v>
      </c>
      <c r="AQ18" s="10"/>
      <c r="AR18" s="44"/>
      <c r="AS18" s="9"/>
      <c r="AT18" s="44"/>
      <c r="AU18" s="9"/>
      <c r="AV18" s="10"/>
      <c r="AW18" s="9"/>
      <c r="AX18" s="9"/>
      <c r="AY18" s="10"/>
      <c r="AZ18" s="10">
        <f>IF(OR(BA18="",BA18=0),IF(OR(AX18="",AW18=""),0,IF(AW18="P",AX18*$CG$7,IF(AW18="G",AX18*$CG$8,IF(AND(AW18="S",AY18=""),"remplire colonne 'si spé'",AX18*AY18)))),IF(OR(AX18="",AW18=""),0,IF(AW18="P",AX18*$CG$7,IF(AW18="G",AX18*$CG$8,IF(AND(AW18="S",AY18=""),"remplire colonne 'si spé'",AX18*AY18)))+(IF(OR(AX18="",AW18=""),0,IF(AW18="P",AX18*$CG$7,IF(AW18="G",AX18*$CG$8,IF(AND(AW18="S",AY18=""),"remplire colonne 'si spé'",AX18*AY18)))*BA18/100))))</f>
        <v>0</v>
      </c>
      <c r="BA18" s="10"/>
      <c r="BB18" s="44"/>
      <c r="BC18" s="9"/>
      <c r="BD18" s="10">
        <f t="shared" ref="BD18:BD44" si="7">IF(OR(BE18="",BE18=0),IF(OR(BE18="",BE18=0),IF(BC18="",0,BC18*$CI$7),IF(BC18="",0,BC18*$CI$7)+(IF(BC18="",0,BC18*$CI$7)*BE18/100)),IF(OR(BE18="",BE18=0),IF(BC18="",0,BC18*$CI$7),IF(BC18="",0,BC18*$CI$7)+(IF(BC18="",0,BC18*$CI$7)*BE18/100))+(IF(OR(BE18="",BE18=0),IF(BC18="",0,BC18*$CI$7),IF(BC18="",0,BC18*$CI$7)+(IF(BC18="",0,BC18*$CI$7)*BE18/100))*BE18/100))</f>
        <v>0</v>
      </c>
      <c r="BE18" s="10"/>
      <c r="BF18" s="44"/>
      <c r="BG18" s="9"/>
      <c r="BH18" s="9"/>
      <c r="BI18" s="10">
        <f>IF(OR(BJ18="",BJ18=0),IF(OR(BH18="",BG18=""),0,IF(BG18="M",BH18*$BY$7,IF(BG18="P",BH18*$BY$8,IF(BG18="T",BH18*$BY$9)))),IF(OR(BH18="",BG18=""),0,IF(BG18="M",BH18*$BY$7,IF(BG18="P",BH18*$BY$8,IF(BG18="T",BH18*BY9))))+(IF(OR(BH18="",BG18=""),0,IF(BG18="M",BH18*$BY$7,IF(BG18="P",BH18*$BY$8,IF(BG18="T",BH18*BY9))))*BJ18/100))</f>
        <v>0</v>
      </c>
      <c r="BJ18" s="10"/>
      <c r="BK18" s="44"/>
      <c r="BL18" s="9"/>
      <c r="BM18" s="10">
        <f>IF(OR(BN18="",BN18=0),IF(BL18="",0,BL18*$CI$8),IF(BL18="",0,BL18*$CI$8)+(IF(BL18="",0,BL18*$CI$8)*BN18/100))</f>
        <v>0</v>
      </c>
      <c r="BN18" s="10"/>
      <c r="BO18" s="44"/>
      <c r="BP18" s="9"/>
      <c r="BQ18" s="27">
        <f>IF(OR(BR18="",BR18=0),IF(BP18="",0,BP18),IF(BP18="",0,BP18)+(IF(BP18="",0,BP18)*BR18/100))</f>
        <v>0</v>
      </c>
      <c r="BR18" s="27"/>
      <c r="BS18" s="85" t="s">
        <v>45</v>
      </c>
      <c r="BT18" s="12">
        <f>$BM18+$BI18+$BD18+$AZ18+$AL18+$AF18+$AA18+$W18+$S18+$O18+$K18+$F18+AS18+BQ18+AP18+AV18</f>
        <v>0</v>
      </c>
      <c r="BU18" s="31">
        <f>S18+W18+AL18+AP18+AS18+AV18+AZ18</f>
        <v>0</v>
      </c>
      <c r="BV18" s="13">
        <f>IF($D18="N",0,$F18)+$K18+$S18+$W18+$AA18+$AF18+$AL18+$AP18+$AS18+$AV18+$AZ18+$BP18</f>
        <v>0</v>
      </c>
      <c r="BW18" s="11"/>
    </row>
    <row r="19" spans="1:75" ht="15" customHeight="1" x14ac:dyDescent="0.25">
      <c r="A19" s="83" t="str">
        <f t="array" ref="A19">IF(LEN(B19),SUM(IF(LEN($B$18:$B19),1,0)),"")</f>
        <v/>
      </c>
      <c r="B19" s="41"/>
      <c r="C19" s="77"/>
      <c r="D19" s="9"/>
      <c r="E19" s="9"/>
      <c r="F19" s="10">
        <f>IF(OR(G19="",G19=0),IF(OR(E19="",D19=""),0,IF(D19="P",E19*$CK$7,IF(D19="N",E19*$CK$8,"pb"))),(IF(OR(E19="",D19=""),0,IF(D19="P",E19*$CK$7,IF(D19="N",E19*$CK$8,"pb")))+(IF(OR(E19="",D19=""),0,IF(D19="P",E19*$CK$7,IF(D19="N",E19*$CK$8,"pb")))*(G19/100))))</f>
        <v>0</v>
      </c>
      <c r="G19" s="10"/>
      <c r="H19" s="44"/>
      <c r="I19" s="9"/>
      <c r="J19" s="9"/>
      <c r="K19" s="10">
        <f t="shared" si="1"/>
        <v>0</v>
      </c>
      <c r="L19" s="10"/>
      <c r="M19" s="44"/>
      <c r="N19" s="9"/>
      <c r="O19" s="10">
        <f t="shared" si="2"/>
        <v>0</v>
      </c>
      <c r="P19" s="10"/>
      <c r="Q19" s="44"/>
      <c r="R19" s="9"/>
      <c r="S19" s="10">
        <f t="shared" si="3"/>
        <v>0</v>
      </c>
      <c r="T19" s="10"/>
      <c r="U19" s="44"/>
      <c r="V19" s="9"/>
      <c r="W19" s="10">
        <f t="shared" si="4"/>
        <v>0</v>
      </c>
      <c r="X19" s="10"/>
      <c r="Y19" s="44"/>
      <c r="Z19" s="9"/>
      <c r="AA19" s="10">
        <f t="shared" si="5"/>
        <v>0</v>
      </c>
      <c r="AB19" s="10"/>
      <c r="AC19" s="44"/>
      <c r="AD19" s="9"/>
      <c r="AE19" s="9"/>
      <c r="AF19" s="10">
        <f t="shared" ref="AF19:AF44" si="8">IF(OR(AG19="",AG19=0),IF(AD19="",0,AD19*$CC$11+IF(AE19=$CE$1,$CE$8*AD19,IF(AE19=$CE$2,$CE$9*AD19,0))),IF(AD19="",0,AD19*$CC$11+IF(AE19=$CE$1,$CE$8*AD19,IF(AE19=$CE$2,$CE$9*AD19,0)))+(IF(AD19="",0,AD19*$CC$11+IF(AE19=$CE$1,$CE$8*AD19,IF(AE19=$CE$2,$CE$9*AD19,0)))*AG19/100))</f>
        <v>0</v>
      </c>
      <c r="AG19" s="10"/>
      <c r="AH19" s="44"/>
      <c r="AI19" s="9"/>
      <c r="AJ19" s="9"/>
      <c r="AK19" s="10"/>
      <c r="AL19" s="10">
        <f t="shared" ref="AL19:AL44" si="9">IF(OR(AM19="",AM19=0),IF(OR(AJ19="",AI19=""),0,IF(AI19="M",AJ19*$CC$13,IF(AI19="C",AJ19*$CC$7,IF(AI19="C+L",AJ19*$CC$8,IF(AI19="O",AJ19*$CC$9,IF(AI19="O+L",AJ19*$CC$10,IF(AND(AI19="S",AK19=""),"remplire colonne 'si spé'",AJ19*AK19))))))),IF(OR(AM19="",AM19=0),0,IF(OR(AJ19="",AI19=""),0,IF(AI19="M",AJ19*$CC$13,IF(AI19="C",AJ19*$CC$7,IF(AI19="C+L",AJ19*$CC$8,IF(AI19="O",AJ19*$CC$9,IF(AI19="O+L",AJ19*$CC$10,IF(AND(AI19="S",AK19=""),"remplire colonne 'si spé'",AJ19*AK19)))))))+(IF(OR(AJ19="",AI19=""),0,IF(AI19="M",AJ19*$CC$13,IF(AI19="C",AJ19*$CC$7,IF(AI19="C+L",AJ19*$CC$8,IF(AI19="O",AJ19*$CC$9,IF(AI19="O+L",AJ19*$CC$10,IF(AND(AI19="S",AK19=""),"remplire colonne 'si spé'",AJ19*AK19))))))*AM19/100))))</f>
        <v>0</v>
      </c>
      <c r="AM19" s="10"/>
      <c r="AN19" s="44"/>
      <c r="AO19" s="23"/>
      <c r="AP19" s="10">
        <f t="shared" si="6"/>
        <v>0</v>
      </c>
      <c r="AQ19" s="10"/>
      <c r="AR19" s="44"/>
      <c r="AS19" s="9"/>
      <c r="AT19" s="44"/>
      <c r="AU19" s="9"/>
      <c r="AV19" s="10"/>
      <c r="AW19" s="9"/>
      <c r="AX19" s="9"/>
      <c r="AY19" s="10"/>
      <c r="AZ19" s="10">
        <f t="shared" ref="AZ19:AZ44" si="10">IF(OR(BA19="",BA19=0),IF(OR(AX19="",AW19=""),0,IF(AW19="P",AX19*$CG$7,IF(AW19="G",AX19*$CG$8,IF(AND(AW19="S",AY19=""),"remplire colonne 'si spé'",AX19*AY19)))),IF(OR(AX19="",AW19=""),0,IF(AW19="P",AX19*$CG$7,IF(AW19="G",AX19*$CG$8,IF(AND(AW19="S",AY19=""),"remplire colonne 'si spé'",AX19*AY19)))+(IF(OR(AX19="",AW19=""),0,IF(AW19="P",AX19*$CG$7,IF(AW19="G",AX19*$CG$8,IF(AND(AW19="S",AY19=""),"remplire colonne 'si spé'",AX19*AY19)))*BA19/100))))</f>
        <v>0</v>
      </c>
      <c r="BA19" s="10"/>
      <c r="BB19" s="44"/>
      <c r="BC19" s="9"/>
      <c r="BD19" s="10">
        <f t="shared" si="7"/>
        <v>0</v>
      </c>
      <c r="BE19" s="10"/>
      <c r="BF19" s="44"/>
      <c r="BG19" s="9"/>
      <c r="BH19" s="9"/>
      <c r="BI19" s="10">
        <f t="shared" ref="BI19:BI44" si="11">IF(OR(BJ19="",BJ19=0),IF(OR(BH19="",BG19=""),0,IF(BG19="M",BH19*$BY$7,IF(BG19="P",BH19*$BY$8,IF(BG19="T",BH19*$BY$9)))),IF(OR(BH19="",BG19=""),0,IF(BG19="M",BH19*$BY$7,IF(BG19="P",BH19*$BY$8,IF(BG19="T",BH19*BY10))))+(IF(OR(BH19="",BG19=""),0,IF(BG19="M",BH19*$BY$7,IF(BG19="P",BH19*$BY$8,IF(BG19="T",BH19*BY10))))*BJ19/100))</f>
        <v>0</v>
      </c>
      <c r="BJ19" s="10"/>
      <c r="BK19" s="44"/>
      <c r="BL19" s="9"/>
      <c r="BM19" s="10">
        <f t="shared" ref="BM19:BM44" si="12">IF(OR(BN19="",BN19=0),IF(BL19="",0,BL19*$CI$8),IF(BL19="",0,BL19*$CI$8)+(IF(BL19="",0,BL19*$CI$8)*BN19/100))</f>
        <v>0</v>
      </c>
      <c r="BN19" s="10"/>
      <c r="BO19" s="44"/>
      <c r="BP19" s="9"/>
      <c r="BQ19" s="27">
        <f t="shared" ref="BQ19:BQ44" si="13">IF(OR(BR19="",BR19=0),IF(BP19="",0,BP19),IF(BP19="",0,BP19)+(IF(BP19="",0,BP19)*BR19/100))</f>
        <v>0</v>
      </c>
      <c r="BR19" s="27"/>
      <c r="BS19" s="11"/>
      <c r="BT19" s="12">
        <f t="shared" ref="BT19:BT44" si="14">$BM19+$BI19+$BD19+$AZ19+$AL19+$AF19+$AA19+$W19+$S19+$O19+$K19+$F19+AS19+BQ19+AP19+AV19</f>
        <v>0</v>
      </c>
      <c r="BU19" s="31">
        <f t="shared" ref="BU19:BU44" si="15">S19+W19+AL19+AP19+AS19+AV19+AZ19</f>
        <v>0</v>
      </c>
      <c r="BV19" s="13">
        <f t="shared" ref="BV19:BV44" si="16">IF($D19="N",0,$F19)+$K19+$S19+$W19+$AA19+$AF19+$AL19+$AP19+$AS19+$AV19+$AZ19+$BP19</f>
        <v>0</v>
      </c>
      <c r="BW19" s="11"/>
    </row>
    <row r="20" spans="1:75" ht="15" customHeight="1" x14ac:dyDescent="0.25">
      <c r="A20" s="83" t="str">
        <f t="array" ref="A20">IF(LEN(B20),SUM(IF(LEN($B$18:$B20),1,0)),"")</f>
        <v/>
      </c>
      <c r="B20" s="41"/>
      <c r="C20" s="41"/>
      <c r="D20" s="9"/>
      <c r="E20" s="9"/>
      <c r="F20" s="10">
        <f>IF(OR(G20="",G20=0),IF(OR(E20="",D20=""),0,IF(D20="P",E20*$CK$7,IF(D20="N",E20*$CK$8,"pb"))),(IF(OR(E20="",D20=""),0,IF(D20="P",E20*$CK$7,IF(D20="N",E20*$CK$8,"pb")))+(IF(OR(E20="",D20=""),0,IF(D20="P",E20*$CK$7,IF(D20="N",E20*$CK$8,"pb")))*(G20/100))))</f>
        <v>0</v>
      </c>
      <c r="G20" s="10"/>
      <c r="H20" s="44"/>
      <c r="I20" s="9"/>
      <c r="J20" s="9"/>
      <c r="K20" s="10">
        <f t="shared" si="1"/>
        <v>0</v>
      </c>
      <c r="L20" s="10"/>
      <c r="M20" s="44"/>
      <c r="N20" s="9"/>
      <c r="O20" s="10">
        <f t="shared" si="2"/>
        <v>0</v>
      </c>
      <c r="P20" s="10"/>
      <c r="Q20" s="44"/>
      <c r="R20" s="9"/>
      <c r="S20" s="10">
        <f t="shared" si="3"/>
        <v>0</v>
      </c>
      <c r="T20" s="10"/>
      <c r="U20" s="44"/>
      <c r="V20" s="9"/>
      <c r="W20" s="10">
        <f t="shared" si="4"/>
        <v>0</v>
      </c>
      <c r="X20" s="10"/>
      <c r="Y20" s="44"/>
      <c r="Z20" s="9"/>
      <c r="AA20" s="10">
        <f t="shared" si="5"/>
        <v>0</v>
      </c>
      <c r="AB20" s="10"/>
      <c r="AC20" s="44"/>
      <c r="AD20" s="9"/>
      <c r="AE20" s="9"/>
      <c r="AF20" s="10">
        <f t="shared" si="8"/>
        <v>0</v>
      </c>
      <c r="AG20" s="10"/>
      <c r="AH20" s="44"/>
      <c r="AI20" s="9"/>
      <c r="AJ20" s="9"/>
      <c r="AK20" s="10"/>
      <c r="AL20" s="10">
        <f t="shared" si="9"/>
        <v>0</v>
      </c>
      <c r="AM20" s="10"/>
      <c r="AN20" s="23"/>
      <c r="AO20" s="23"/>
      <c r="AP20" s="10">
        <f t="shared" si="6"/>
        <v>0</v>
      </c>
      <c r="AQ20" s="10"/>
      <c r="AR20" s="44"/>
      <c r="AS20" s="9"/>
      <c r="AT20" s="44"/>
      <c r="AU20" s="24"/>
      <c r="AV20" s="10"/>
      <c r="AW20" s="9"/>
      <c r="AX20" s="9"/>
      <c r="AY20" s="10"/>
      <c r="AZ20" s="10">
        <f t="shared" si="10"/>
        <v>0</v>
      </c>
      <c r="BA20" s="10"/>
      <c r="BB20" s="44"/>
      <c r="BC20" s="9"/>
      <c r="BD20" s="10">
        <f t="shared" si="7"/>
        <v>0</v>
      </c>
      <c r="BE20" s="10"/>
      <c r="BF20" s="44"/>
      <c r="BG20" s="9"/>
      <c r="BH20" s="9"/>
      <c r="BI20" s="10">
        <f t="shared" si="11"/>
        <v>0</v>
      </c>
      <c r="BJ20" s="10"/>
      <c r="BK20" s="44"/>
      <c r="BL20" s="9"/>
      <c r="BM20" s="10">
        <f t="shared" si="12"/>
        <v>0</v>
      </c>
      <c r="BN20" s="10"/>
      <c r="BO20" s="44"/>
      <c r="BP20" s="9"/>
      <c r="BQ20" s="27">
        <f t="shared" si="13"/>
        <v>0</v>
      </c>
      <c r="BR20" s="27"/>
      <c r="BS20" s="11"/>
      <c r="BT20" s="12">
        <f t="shared" si="14"/>
        <v>0</v>
      </c>
      <c r="BU20" s="31">
        <f t="shared" si="15"/>
        <v>0</v>
      </c>
      <c r="BV20" s="13">
        <f t="shared" si="16"/>
        <v>0</v>
      </c>
      <c r="BW20" s="11"/>
    </row>
    <row r="21" spans="1:75" ht="15" customHeight="1" x14ac:dyDescent="0.25">
      <c r="A21" s="83" t="str">
        <f t="array" ref="A21">IF(LEN(B21),SUM(IF(LEN($B$18:$B21),1,0)),"")</f>
        <v/>
      </c>
      <c r="B21" s="38"/>
      <c r="C21" s="70"/>
      <c r="D21" s="9"/>
      <c r="E21" s="9"/>
      <c r="F21" s="10">
        <f>IF(OR(G21="",G21=0),IF(OR(E21="",D21=""),0,IF(D21="P",E21*$CK$7,IF(D21="N",E21*$CK$8,"pb"))),(IF(OR(E21="",D21=""),0,IF(D21="P",E21*$CK$7,IF(D21="N",E21*$CK$8,"pb")))+(IF(OR(E21="",D21=""),0,IF(D21="P",E21*$CK$7,IF(D21="N",E21*$CK$8,"pb")))*(G21/100))))</f>
        <v>0</v>
      </c>
      <c r="G21" s="10"/>
      <c r="H21" s="44"/>
      <c r="I21" s="9"/>
      <c r="J21" s="9"/>
      <c r="K21" s="10">
        <f t="shared" si="1"/>
        <v>0</v>
      </c>
      <c r="L21" s="10"/>
      <c r="M21" s="44"/>
      <c r="N21" s="9"/>
      <c r="O21" s="10">
        <f t="shared" si="2"/>
        <v>0</v>
      </c>
      <c r="P21" s="10"/>
      <c r="Q21" s="44"/>
      <c r="R21" s="9"/>
      <c r="S21" s="10">
        <f t="shared" si="3"/>
        <v>0</v>
      </c>
      <c r="T21" s="10"/>
      <c r="U21" s="44"/>
      <c r="V21" s="9"/>
      <c r="W21" s="10">
        <f t="shared" si="4"/>
        <v>0</v>
      </c>
      <c r="X21" s="10"/>
      <c r="Y21" s="44"/>
      <c r="Z21" s="9"/>
      <c r="AA21" s="10">
        <f t="shared" si="5"/>
        <v>0</v>
      </c>
      <c r="AB21" s="10"/>
      <c r="AC21" s="44"/>
      <c r="AD21" s="9"/>
      <c r="AE21" s="9"/>
      <c r="AF21" s="10">
        <f t="shared" si="8"/>
        <v>0</v>
      </c>
      <c r="AG21" s="10"/>
      <c r="AH21" s="44"/>
      <c r="AI21" s="9"/>
      <c r="AJ21" s="9"/>
      <c r="AK21" s="10"/>
      <c r="AL21" s="10">
        <f t="shared" si="9"/>
        <v>0</v>
      </c>
      <c r="AM21" s="10"/>
      <c r="AN21" s="44"/>
      <c r="AO21" s="23"/>
      <c r="AP21" s="10">
        <f t="shared" si="6"/>
        <v>0</v>
      </c>
      <c r="AQ21" s="10"/>
      <c r="AR21" s="44"/>
      <c r="AS21" s="9"/>
      <c r="AT21" s="44"/>
      <c r="AU21" s="25"/>
      <c r="AV21" s="10"/>
      <c r="AW21" s="9"/>
      <c r="AX21" s="9"/>
      <c r="AY21" s="10"/>
      <c r="AZ21" s="10">
        <f t="shared" si="10"/>
        <v>0</v>
      </c>
      <c r="BA21" s="10"/>
      <c r="BB21" s="73"/>
      <c r="BC21" s="9"/>
      <c r="BD21" s="10">
        <f t="shared" si="7"/>
        <v>0</v>
      </c>
      <c r="BE21" s="10"/>
      <c r="BF21" s="44"/>
      <c r="BG21" s="9"/>
      <c r="BH21" s="9"/>
      <c r="BI21" s="10">
        <f t="shared" si="11"/>
        <v>0</v>
      </c>
      <c r="BJ21" s="10"/>
      <c r="BK21" s="74"/>
      <c r="BL21" s="9"/>
      <c r="BM21" s="10">
        <f t="shared" si="12"/>
        <v>0</v>
      </c>
      <c r="BN21" s="10"/>
      <c r="BO21" s="44"/>
      <c r="BP21" s="9"/>
      <c r="BQ21" s="27">
        <f t="shared" si="13"/>
        <v>0</v>
      </c>
      <c r="BR21" s="27"/>
      <c r="BS21" s="11"/>
      <c r="BT21" s="12">
        <f t="shared" si="14"/>
        <v>0</v>
      </c>
      <c r="BU21" s="31">
        <f t="shared" si="15"/>
        <v>0</v>
      </c>
      <c r="BV21" s="13">
        <f t="shared" si="16"/>
        <v>0</v>
      </c>
      <c r="BW21" s="11"/>
    </row>
    <row r="22" spans="1:75" ht="15" customHeight="1" x14ac:dyDescent="0.25">
      <c r="A22" s="83" t="str">
        <f t="array" ref="A22">IF(LEN(B22),SUM(IF(LEN($B$18:$B22),1,0)),"")</f>
        <v/>
      </c>
      <c r="B22" s="41"/>
      <c r="C22" s="77"/>
      <c r="D22" s="9"/>
      <c r="E22" s="9"/>
      <c r="F22" s="10">
        <f>IF(OR(G22="",G22=0),IF(OR(E22="",D22=""),0,IF(D22="P",E22*$CK$7,IF(D22="N",E22*$CK$8,"pb"))),(IF(OR(E22="",D22=""),0,IF(D22="P",E22*$CK$7,IF(D22="N",E22*$CK$8,"pb")))+(IF(OR(E22="",D22=""),0,IF(D22="P",E22*$CK$7,IF(D22="N",E22*$CK$8,"pb")))*(G22/100))))</f>
        <v>0</v>
      </c>
      <c r="G22" s="10"/>
      <c r="H22" s="44"/>
      <c r="I22" s="9"/>
      <c r="J22" s="9"/>
      <c r="K22" s="10">
        <f t="shared" ref="K22" si="17">IF(OR(L22="",L22=0),IF(OR(J22="",I22=""),0,IF(I22="m",J22*$BY$7,IF(I22="p",J22*$BY$8,"pb"))),(IF(OR(J22="",I22=""),0,IF(I22="m",J22*$BY$7,IF(I22="p",J22*$BY$8,"pb")))+(IF(OR(J22="",I22=""),0,IF(I22="m",J22*$BY$7,IF(I22="p",J22*$BY$8,"pb")))*(L22/100))))</f>
        <v>0</v>
      </c>
      <c r="L22" s="10"/>
      <c r="M22" s="44"/>
      <c r="N22" s="9"/>
      <c r="O22" s="10">
        <f t="shared" ref="O22" si="18">IF(OR(P22="",P22=0),IF(N22="",0,N22*$CA$7),IF(N22="",0,N22*$CA$7)+(IF(N22="",0,N22*$CA$7)*P22/100))</f>
        <v>0</v>
      </c>
      <c r="P22" s="10"/>
      <c r="Q22" s="44"/>
      <c r="R22" s="9"/>
      <c r="S22" s="10">
        <f t="shared" ref="S22" si="19">IF(OR(T22="",T22=0),IF(R22="",0,R22*$CA$8),IF(R22="",0,R22*$CA$8)+(IF(R22="",0,R22*$CA$8)*T22/100))</f>
        <v>0</v>
      </c>
      <c r="T22" s="10"/>
      <c r="U22" s="44"/>
      <c r="V22" s="9"/>
      <c r="W22" s="10">
        <f t="shared" ref="W22" si="20">IF(OR(X22="",X22=0),IF(V22="",0,V22*$CA$9),IF(V22="",0,V22*$CA$9)+(IF(V22="",0,V22*$CA$9)*X22/100))</f>
        <v>0</v>
      </c>
      <c r="X22" s="10"/>
      <c r="Y22" s="44"/>
      <c r="Z22" s="9"/>
      <c r="AA22" s="10">
        <f t="shared" ref="AA22" si="21">IF(OR(AB22="",AB22=0),IF(Z22="",0,Z22*$CE$7),IF(Z22="",0,Z22*$CE$7)+(IF(Z22="",0,Z22*$CE$7)*AB22/100))</f>
        <v>0</v>
      </c>
      <c r="AB22" s="10"/>
      <c r="AC22" s="44"/>
      <c r="AD22" s="9"/>
      <c r="AE22" s="9"/>
      <c r="AF22" s="10">
        <f t="shared" ref="AF22" si="22">IF(OR(AG22="",AG22=0),IF(AD22="",0,AD22*$CC$11+IF(AE22=$CE$1,$CE$8*AD22,IF(AE22=$CE$2,$CE$9*AD22,0))),IF(AD22="",0,AD22*$CC$11+IF(AE22=$CE$1,$CE$8*AD22,IF(AE22=$CE$2,$CE$9*AD22,0)))+(IF(AD22="",0,AD22*$CC$11+IF(AE22=$CE$1,$CE$8*AD22,IF(AE22=$CE$2,$CE$9*AD22,0)))*AG22/100))</f>
        <v>0</v>
      </c>
      <c r="AG22" s="10"/>
      <c r="AH22" s="44"/>
      <c r="AI22" s="9"/>
      <c r="AJ22" s="9"/>
      <c r="AK22" s="10"/>
      <c r="AL22" s="10">
        <f t="shared" si="9"/>
        <v>0</v>
      </c>
      <c r="AM22" s="10"/>
      <c r="AN22" s="44"/>
      <c r="AO22" s="23"/>
      <c r="AP22" s="10">
        <f t="shared" ref="AP22" si="23">IF(OR(AQ22="",AQ22=0),IF(AO22="",0,AO22*$CC$12),IF(AO22="",0,AO22*$CC$12)+(IF(AO22="",0,AO22*$CC$12)*AQ22/100))</f>
        <v>0</v>
      </c>
      <c r="AQ22" s="10"/>
      <c r="AR22" s="44"/>
      <c r="AS22" s="9"/>
      <c r="AT22" s="44"/>
      <c r="AU22" s="9"/>
      <c r="AV22" s="10"/>
      <c r="AW22" s="9"/>
      <c r="AX22" s="9"/>
      <c r="AY22" s="10"/>
      <c r="AZ22" s="10">
        <f t="shared" ref="AZ22" si="24">IF(OR(BA22="",BA22=0),IF(OR(AX22="",AW22=""),0,IF(AW22="P",AX22*$CG$7,IF(AW22="G",AX22*$CG$8,IF(AND(AW22="S",AY22=""),"remplire colonne 'si spé'",AX22*AY22)))),IF(OR(AX22="",AW22=""),0,IF(AW22="P",AX22*$CG$7,IF(AW22="G",AX22*$CG$8,IF(AND(AW22="S",AY22=""),"remplire colonne 'si spé'",AX22*AY22)))+(IF(OR(AX22="",AW22=""),0,IF(AW22="P",AX22*$CG$7,IF(AW22="G",AX22*$CG$8,IF(AND(AW22="S",AY22=""),"remplire colonne 'si spé'",AX22*AY22)))*BA22/100))))</f>
        <v>0</v>
      </c>
      <c r="BA22" s="10"/>
      <c r="BB22" s="44"/>
      <c r="BC22" s="9"/>
      <c r="BD22" s="10">
        <f t="shared" ref="BD22" si="25">IF(OR(BE22="",BE22=0),IF(OR(BE22="",BE22=0),IF(BC22="",0,BC22*$CI$7),IF(BC22="",0,BC22*$CI$7)+(IF(BC22="",0,BC22*$CI$7)*BE22/100)),IF(OR(BE22="",BE22=0),IF(BC22="",0,BC22*$CI$7),IF(BC22="",0,BC22*$CI$7)+(IF(BC22="",0,BC22*$CI$7)*BE22/100))+(IF(OR(BE22="",BE22=0),IF(BC22="",0,BC22*$CI$7),IF(BC22="",0,BC22*$CI$7)+(IF(BC22="",0,BC22*$CI$7)*BE22/100))*BE22/100))</f>
        <v>0</v>
      </c>
      <c r="BE22" s="10"/>
      <c r="BF22" s="44"/>
      <c r="BG22" s="9"/>
      <c r="BH22" s="9"/>
      <c r="BI22" s="10">
        <f t="shared" si="11"/>
        <v>0</v>
      </c>
      <c r="BJ22" s="10"/>
      <c r="BK22" s="44"/>
      <c r="BL22" s="9"/>
      <c r="BM22" s="10">
        <f t="shared" ref="BM22" si="26">IF(OR(BN22="",BN22=0),IF(BL22="",0,BL22*$CI$8),IF(BL22="",0,BL22*$CI$8)+(IF(BL22="",0,BL22*$CI$8)*BN22/100))</f>
        <v>0</v>
      </c>
      <c r="BN22" s="10"/>
      <c r="BO22" s="44"/>
      <c r="BP22" s="9"/>
      <c r="BQ22" s="27">
        <f t="shared" ref="BQ22" si="27">IF(OR(BR22="",BR22=0),IF(BP22="",0,BP22),IF(BP22="",0,BP22)+(IF(BP22="",0,BP22)*BR22/100))</f>
        <v>0</v>
      </c>
      <c r="BR22" s="27"/>
      <c r="BS22" s="11"/>
      <c r="BT22" s="12">
        <f t="shared" ref="BT22" si="28">$BM22+$BI22+$BD22+$AZ22+$AL22+$AF22+$AA22+$W22+$S22+$O22+$K22+$F22+AS22+BQ22+AP22+AV22</f>
        <v>0</v>
      </c>
      <c r="BU22" s="31">
        <f t="shared" si="15"/>
        <v>0</v>
      </c>
      <c r="BV22" s="13">
        <f t="shared" si="16"/>
        <v>0</v>
      </c>
      <c r="BW22" s="11"/>
    </row>
    <row r="23" spans="1:75" ht="15" customHeight="1" x14ac:dyDescent="0.25">
      <c r="A23" s="83" t="str">
        <f t="array" ref="A23">IF(LEN(B23),SUM(IF(LEN($B$18:$B23),1,0)),"")</f>
        <v/>
      </c>
      <c r="B23" s="41"/>
      <c r="C23" s="77"/>
      <c r="D23" s="9"/>
      <c r="E23" s="9"/>
      <c r="F23" s="10">
        <f>IF(OR(G23="",G23=0),IF(OR(E23="",D23=""),0,IF(D23="P",E23*$CK$7,IF(D23="N",E23*$CK$8,"pb"))),(IF(OR(E23="",D23=""),0,IF(D23="P",E23*$CK$7,IF(D23="N",E23*$CK$8,"pb")))+(IF(OR(E23="",D23=""),0,IF(D23="P",E23*$CK$7,IF(D23="N",E23*$CK$8,"pb")))*(G23/100))))</f>
        <v>0</v>
      </c>
      <c r="G23" s="10"/>
      <c r="H23" s="44"/>
      <c r="I23" s="9"/>
      <c r="J23" s="9"/>
      <c r="K23" s="10">
        <f t="shared" ref="K23" si="29">IF(OR(L23="",L23=0),IF(OR(J23="",I23=""),0,IF(I23="m",J23*$BY$7,IF(I23="p",J23*$BY$8,"pb"))),(IF(OR(J23="",I23=""),0,IF(I23="m",J23*$BY$7,IF(I23="p",J23*$BY$8,"pb")))+(IF(OR(J23="",I23=""),0,IF(I23="m",J23*$BY$7,IF(I23="p",J23*$BY$8,"pb")))*(L23/100))))</f>
        <v>0</v>
      </c>
      <c r="L23" s="10"/>
      <c r="M23" s="44"/>
      <c r="N23" s="9"/>
      <c r="O23" s="10">
        <f t="shared" ref="O23" si="30">IF(OR(P23="",P23=0),IF(N23="",0,N23*$CA$7),IF(N23="",0,N23*$CA$7)+(IF(N23="",0,N23*$CA$7)*P23/100))</f>
        <v>0</v>
      </c>
      <c r="P23" s="10"/>
      <c r="Q23" s="44"/>
      <c r="R23" s="9"/>
      <c r="S23" s="10">
        <f t="shared" ref="S23" si="31">IF(OR(T23="",T23=0),IF(R23="",0,R23*$CA$8),IF(R23="",0,R23*$CA$8)+(IF(R23="",0,R23*$CA$8)*T23/100))</f>
        <v>0</v>
      </c>
      <c r="T23" s="10"/>
      <c r="U23" s="44"/>
      <c r="V23" s="9"/>
      <c r="W23" s="10">
        <f t="shared" ref="W23" si="32">IF(OR(X23="",X23=0),IF(V23="",0,V23*$CA$9),IF(V23="",0,V23*$CA$9)+(IF(V23="",0,V23*$CA$9)*X23/100))</f>
        <v>0</v>
      </c>
      <c r="X23" s="10"/>
      <c r="Y23" s="44"/>
      <c r="Z23" s="9"/>
      <c r="AA23" s="10">
        <f t="shared" ref="AA23" si="33">IF(OR(AB23="",AB23=0),IF(Z23="",0,Z23*$CE$7),IF(Z23="",0,Z23*$CE$7)+(IF(Z23="",0,Z23*$CE$7)*AB23/100))</f>
        <v>0</v>
      </c>
      <c r="AB23" s="10"/>
      <c r="AC23" s="44"/>
      <c r="AD23" s="9"/>
      <c r="AE23" s="9"/>
      <c r="AF23" s="10">
        <f t="shared" ref="AF23" si="34">IF(OR(AG23="",AG23=0),IF(AD23="",0,AD23*$CC$11+IF(AE23=$CE$1,$CE$8*AD23,IF(AE23=$CE$2,$CE$9*AD23,0))),IF(AD23="",0,AD23*$CC$11+IF(AE23=$CE$1,$CE$8*AD23,IF(AE23=$CE$2,$CE$9*AD23,0)))+(IF(AD23="",0,AD23*$CC$11+IF(AE23=$CE$1,$CE$8*AD23,IF(AE23=$CE$2,$CE$9*AD23,0)))*AG23/100))</f>
        <v>0</v>
      </c>
      <c r="AG23" s="10"/>
      <c r="AH23" s="44"/>
      <c r="AI23" s="9"/>
      <c r="AJ23" s="9"/>
      <c r="AK23" s="10"/>
      <c r="AL23" s="10">
        <f t="shared" si="9"/>
        <v>0</v>
      </c>
      <c r="AM23" s="10"/>
      <c r="AN23" s="44"/>
      <c r="AO23" s="23"/>
      <c r="AP23" s="10">
        <f t="shared" ref="AP23" si="35">IF(OR(AQ23="",AQ23=0),IF(AO23="",0,AO23*$CC$12),IF(AO23="",0,AO23*$CC$12)+(IF(AO23="",0,AO23*$CC$12)*AQ23/100))</f>
        <v>0</v>
      </c>
      <c r="AQ23" s="10"/>
      <c r="AR23" s="44"/>
      <c r="AS23" s="9"/>
      <c r="AT23" s="44"/>
      <c r="AU23" s="9"/>
      <c r="AV23" s="10"/>
      <c r="AW23" s="9"/>
      <c r="AX23" s="9"/>
      <c r="AY23" s="10"/>
      <c r="AZ23" s="10">
        <f t="shared" ref="AZ23" si="36">IF(OR(BA23="",BA23=0),IF(OR(AX23="",AW23=""),0,IF(AW23="P",AX23*$CG$7,IF(AW23="G",AX23*$CG$8,IF(AND(AW23="S",AY23=""),"remplire colonne 'si spé'",AX23*AY23)))),IF(OR(AX23="",AW23=""),0,IF(AW23="P",AX23*$CG$7,IF(AW23="G",AX23*$CG$8,IF(AND(AW23="S",AY23=""),"remplire colonne 'si spé'",AX23*AY23)))+(IF(OR(AX23="",AW23=""),0,IF(AW23="P",AX23*$CG$7,IF(AW23="G",AX23*$CG$8,IF(AND(AW23="S",AY23=""),"remplire colonne 'si spé'",AX23*AY23)))*BA23/100))))</f>
        <v>0</v>
      </c>
      <c r="BA23" s="10"/>
      <c r="BB23" s="44"/>
      <c r="BC23" s="9"/>
      <c r="BD23" s="10">
        <f t="shared" ref="BD23" si="37">IF(OR(BE23="",BE23=0),IF(OR(BE23="",BE23=0),IF(BC23="",0,BC23*$CI$7),IF(BC23="",0,BC23*$CI$7)+(IF(BC23="",0,BC23*$CI$7)*BE23/100)),IF(OR(BE23="",BE23=0),IF(BC23="",0,BC23*$CI$7),IF(BC23="",0,BC23*$CI$7)+(IF(BC23="",0,BC23*$CI$7)*BE23/100))+(IF(OR(BE23="",BE23=0),IF(BC23="",0,BC23*$CI$7),IF(BC23="",0,BC23*$CI$7)+(IF(BC23="",0,BC23*$CI$7)*BE23/100))*BE23/100))</f>
        <v>0</v>
      </c>
      <c r="BE23" s="10"/>
      <c r="BF23" s="44"/>
      <c r="BG23" s="9"/>
      <c r="BH23" s="9"/>
      <c r="BI23" s="10">
        <f t="shared" si="11"/>
        <v>0</v>
      </c>
      <c r="BJ23" s="10"/>
      <c r="BK23" s="44"/>
      <c r="BL23" s="9"/>
      <c r="BM23" s="10">
        <f t="shared" ref="BM23" si="38">IF(OR(BN23="",BN23=0),IF(BL23="",0,BL23*$CI$8),IF(BL23="",0,BL23*$CI$8)+(IF(BL23="",0,BL23*$CI$8)*BN23/100))</f>
        <v>0</v>
      </c>
      <c r="BN23" s="10"/>
      <c r="BO23" s="44"/>
      <c r="BP23" s="9"/>
      <c r="BQ23" s="27">
        <f t="shared" ref="BQ23" si="39">IF(OR(BR23="",BR23=0),IF(BP23="",0,BP23),IF(BP23="",0,BP23)+(IF(BP23="",0,BP23)*BR23/100))</f>
        <v>0</v>
      </c>
      <c r="BR23" s="27"/>
      <c r="BS23" s="11"/>
      <c r="BT23" s="12">
        <f t="shared" ref="BT23" si="40">$BM23+$BI23+$BD23+$AZ23+$AL23+$AF23+$AA23+$W23+$S23+$O23+$K23+$F23+AS23+BQ23+AP23+AV23</f>
        <v>0</v>
      </c>
      <c r="BU23" s="31">
        <f t="shared" si="15"/>
        <v>0</v>
      </c>
      <c r="BV23" s="13">
        <f t="shared" si="16"/>
        <v>0</v>
      </c>
      <c r="BW23" s="11"/>
    </row>
    <row r="24" spans="1:75" ht="15" customHeight="1" x14ac:dyDescent="0.25">
      <c r="A24" s="83" t="str">
        <f t="array" ref="A24">IF(LEN(B24),SUM(IF(LEN($B$18:$B24),1,0)),"")</f>
        <v/>
      </c>
      <c r="B24" s="41"/>
      <c r="C24" s="70"/>
      <c r="D24" s="9"/>
      <c r="E24" s="9"/>
      <c r="F24" s="10">
        <f t="shared" si="0"/>
        <v>0</v>
      </c>
      <c r="G24" s="10"/>
      <c r="H24" s="44"/>
      <c r="I24" s="9"/>
      <c r="J24" s="9"/>
      <c r="K24" s="10">
        <f t="shared" si="1"/>
        <v>0</v>
      </c>
      <c r="L24" s="10"/>
      <c r="M24" s="44"/>
      <c r="N24" s="9"/>
      <c r="O24" s="10">
        <f t="shared" si="2"/>
        <v>0</v>
      </c>
      <c r="P24" s="10"/>
      <c r="Q24" s="44"/>
      <c r="R24" s="9"/>
      <c r="S24" s="10">
        <f t="shared" si="3"/>
        <v>0</v>
      </c>
      <c r="T24" s="10"/>
      <c r="U24" s="44"/>
      <c r="V24" s="9"/>
      <c r="W24" s="10">
        <f t="shared" si="4"/>
        <v>0</v>
      </c>
      <c r="X24" s="10"/>
      <c r="Y24" s="44"/>
      <c r="Z24" s="9"/>
      <c r="AA24" s="10">
        <f t="shared" si="5"/>
        <v>0</v>
      </c>
      <c r="AB24" s="10"/>
      <c r="AC24" s="44"/>
      <c r="AD24" s="9"/>
      <c r="AE24" s="9"/>
      <c r="AF24" s="10">
        <f t="shared" si="8"/>
        <v>0</v>
      </c>
      <c r="AG24" s="10"/>
      <c r="AH24" s="44"/>
      <c r="AI24" s="9"/>
      <c r="AJ24" s="9"/>
      <c r="AK24" s="10"/>
      <c r="AL24" s="10">
        <f t="shared" si="9"/>
        <v>0</v>
      </c>
      <c r="AM24" s="10"/>
      <c r="AN24" s="44"/>
      <c r="AO24" s="23"/>
      <c r="AP24" s="10">
        <f t="shared" si="6"/>
        <v>0</v>
      </c>
      <c r="AQ24" s="10"/>
      <c r="AR24" s="44"/>
      <c r="AS24" s="9"/>
      <c r="AT24" s="44"/>
      <c r="AU24" s="9"/>
      <c r="AV24" s="10"/>
      <c r="AW24" s="9"/>
      <c r="AX24" s="9"/>
      <c r="AY24" s="10"/>
      <c r="AZ24" s="10">
        <f t="shared" si="10"/>
        <v>0</v>
      </c>
      <c r="BA24" s="10"/>
      <c r="BB24" s="44"/>
      <c r="BC24" s="9"/>
      <c r="BD24" s="10">
        <f t="shared" si="7"/>
        <v>0</v>
      </c>
      <c r="BE24" s="10"/>
      <c r="BF24" s="44"/>
      <c r="BG24" s="9"/>
      <c r="BH24" s="9"/>
      <c r="BI24" s="10">
        <f t="shared" si="11"/>
        <v>0</v>
      </c>
      <c r="BJ24" s="10"/>
      <c r="BK24" s="44"/>
      <c r="BL24" s="9"/>
      <c r="BM24" s="10">
        <f t="shared" si="12"/>
        <v>0</v>
      </c>
      <c r="BN24" s="10"/>
      <c r="BO24" s="44"/>
      <c r="BP24" s="9"/>
      <c r="BQ24" s="27">
        <f t="shared" si="13"/>
        <v>0</v>
      </c>
      <c r="BR24" s="27"/>
      <c r="BS24" s="11"/>
      <c r="BT24" s="12">
        <f t="shared" si="14"/>
        <v>0</v>
      </c>
      <c r="BU24" s="31">
        <f t="shared" si="15"/>
        <v>0</v>
      </c>
      <c r="BV24" s="13">
        <f t="shared" si="16"/>
        <v>0</v>
      </c>
      <c r="BW24" s="11"/>
    </row>
    <row r="25" spans="1:75" ht="15" customHeight="1" x14ac:dyDescent="0.25">
      <c r="A25" s="83" t="str">
        <f t="array" ref="A25">IF(LEN(B25),SUM(IF(LEN($B$18:$B25),1,0)),"")</f>
        <v/>
      </c>
      <c r="B25" s="41"/>
      <c r="C25" s="41"/>
      <c r="D25" s="9"/>
      <c r="E25" s="9"/>
      <c r="F25" s="10">
        <f t="shared" si="0"/>
        <v>0</v>
      </c>
      <c r="G25" s="10"/>
      <c r="H25" s="44"/>
      <c r="I25" s="9"/>
      <c r="J25" s="9"/>
      <c r="K25" s="10">
        <f t="shared" si="1"/>
        <v>0</v>
      </c>
      <c r="L25" s="10"/>
      <c r="M25" s="44"/>
      <c r="N25" s="9"/>
      <c r="O25" s="10">
        <f t="shared" si="2"/>
        <v>0</v>
      </c>
      <c r="P25" s="10"/>
      <c r="Q25" s="44"/>
      <c r="R25" s="9"/>
      <c r="S25" s="10">
        <f t="shared" si="3"/>
        <v>0</v>
      </c>
      <c r="T25" s="10"/>
      <c r="U25" s="44"/>
      <c r="V25" s="9"/>
      <c r="W25" s="10">
        <f t="shared" si="4"/>
        <v>0</v>
      </c>
      <c r="X25" s="10"/>
      <c r="Y25" s="44"/>
      <c r="Z25" s="9"/>
      <c r="AA25" s="10">
        <f t="shared" si="5"/>
        <v>0</v>
      </c>
      <c r="AB25" s="10"/>
      <c r="AC25" s="44"/>
      <c r="AD25" s="9"/>
      <c r="AE25" s="9"/>
      <c r="AF25" s="10">
        <f t="shared" si="8"/>
        <v>0</v>
      </c>
      <c r="AG25" s="10"/>
      <c r="AH25" s="44"/>
      <c r="AI25" s="9"/>
      <c r="AJ25" s="9"/>
      <c r="AK25" s="10"/>
      <c r="AL25" s="10">
        <f t="shared" si="9"/>
        <v>0</v>
      </c>
      <c r="AM25" s="10"/>
      <c r="AN25" s="44"/>
      <c r="AO25" s="23"/>
      <c r="AP25" s="10">
        <f t="shared" si="6"/>
        <v>0</v>
      </c>
      <c r="AQ25" s="10"/>
      <c r="AR25" s="44"/>
      <c r="AS25" s="9"/>
      <c r="AT25" s="44"/>
      <c r="AU25" s="24"/>
      <c r="AV25" s="10"/>
      <c r="AW25" s="9"/>
      <c r="AX25" s="9"/>
      <c r="AY25" s="10"/>
      <c r="AZ25" s="10">
        <f t="shared" si="10"/>
        <v>0</v>
      </c>
      <c r="BA25" s="10"/>
      <c r="BB25" s="44"/>
      <c r="BC25" s="9"/>
      <c r="BD25" s="10">
        <f t="shared" si="7"/>
        <v>0</v>
      </c>
      <c r="BE25" s="10"/>
      <c r="BF25" s="44"/>
      <c r="BG25" s="9"/>
      <c r="BH25" s="9"/>
      <c r="BI25" s="10">
        <f t="shared" si="11"/>
        <v>0</v>
      </c>
      <c r="BJ25" s="10"/>
      <c r="BK25" s="44"/>
      <c r="BL25" s="9"/>
      <c r="BM25" s="10">
        <f t="shared" si="12"/>
        <v>0</v>
      </c>
      <c r="BN25" s="10"/>
      <c r="BO25" s="44"/>
      <c r="BP25" s="9"/>
      <c r="BQ25" s="27">
        <f t="shared" si="13"/>
        <v>0</v>
      </c>
      <c r="BR25" s="27"/>
      <c r="BS25" s="11"/>
      <c r="BT25" s="12">
        <f t="shared" si="14"/>
        <v>0</v>
      </c>
      <c r="BU25" s="31">
        <f t="shared" si="15"/>
        <v>0</v>
      </c>
      <c r="BV25" s="13">
        <f t="shared" si="16"/>
        <v>0</v>
      </c>
      <c r="BW25" s="11"/>
    </row>
    <row r="26" spans="1:75" ht="15" customHeight="1" x14ac:dyDescent="0.25">
      <c r="A26" s="83" t="str">
        <f t="array" ref="A26">IF(LEN(B26),SUM(IF(LEN($B$18:$B26),1,0)),"")</f>
        <v/>
      </c>
      <c r="B26" s="41"/>
      <c r="C26" s="41"/>
      <c r="D26" s="9"/>
      <c r="E26" s="9"/>
      <c r="F26" s="10">
        <f t="shared" si="0"/>
        <v>0</v>
      </c>
      <c r="G26" s="10"/>
      <c r="H26" s="44"/>
      <c r="I26" s="9"/>
      <c r="J26" s="9"/>
      <c r="K26" s="10">
        <f t="shared" si="1"/>
        <v>0</v>
      </c>
      <c r="L26" s="10"/>
      <c r="M26" s="44"/>
      <c r="N26" s="9"/>
      <c r="O26" s="10">
        <f t="shared" si="2"/>
        <v>0</v>
      </c>
      <c r="P26" s="10"/>
      <c r="Q26" s="44"/>
      <c r="R26" s="9"/>
      <c r="S26" s="10">
        <f t="shared" si="3"/>
        <v>0</v>
      </c>
      <c r="T26" s="10"/>
      <c r="U26" s="44"/>
      <c r="V26" s="9"/>
      <c r="W26" s="10">
        <f t="shared" si="4"/>
        <v>0</v>
      </c>
      <c r="X26" s="10"/>
      <c r="Y26" s="44"/>
      <c r="Z26" s="9"/>
      <c r="AA26" s="10">
        <f t="shared" si="5"/>
        <v>0</v>
      </c>
      <c r="AB26" s="10"/>
      <c r="AC26" s="44"/>
      <c r="AD26" s="9"/>
      <c r="AE26" s="9"/>
      <c r="AF26" s="10">
        <f t="shared" si="8"/>
        <v>0</v>
      </c>
      <c r="AG26" s="10"/>
      <c r="AH26" s="75"/>
      <c r="AI26" s="9"/>
      <c r="AJ26" s="9"/>
      <c r="AK26" s="10"/>
      <c r="AL26" s="10">
        <f t="shared" si="9"/>
        <v>0</v>
      </c>
      <c r="AM26" s="10"/>
      <c r="AN26" s="44"/>
      <c r="AO26" s="23"/>
      <c r="AP26" s="10">
        <f t="shared" si="6"/>
        <v>0</v>
      </c>
      <c r="AQ26" s="10"/>
      <c r="AR26" s="44"/>
      <c r="AS26" s="9"/>
      <c r="AT26" s="44"/>
      <c r="AU26" s="24"/>
      <c r="AV26" s="10"/>
      <c r="AW26" s="9"/>
      <c r="AX26" s="9"/>
      <c r="AY26" s="10"/>
      <c r="AZ26" s="10">
        <f t="shared" si="10"/>
        <v>0</v>
      </c>
      <c r="BA26" s="10"/>
      <c r="BB26" s="44"/>
      <c r="BC26" s="9"/>
      <c r="BD26" s="10">
        <f t="shared" si="7"/>
        <v>0</v>
      </c>
      <c r="BE26" s="10"/>
      <c r="BF26" s="44"/>
      <c r="BG26" s="9"/>
      <c r="BH26" s="9"/>
      <c r="BI26" s="10">
        <f t="shared" si="11"/>
        <v>0</v>
      </c>
      <c r="BJ26" s="10"/>
      <c r="BK26" s="44"/>
      <c r="BL26" s="9"/>
      <c r="BM26" s="10">
        <f t="shared" si="12"/>
        <v>0</v>
      </c>
      <c r="BN26" s="10"/>
      <c r="BO26" s="44"/>
      <c r="BP26" s="9"/>
      <c r="BQ26" s="27">
        <f t="shared" si="13"/>
        <v>0</v>
      </c>
      <c r="BR26" s="27"/>
      <c r="BS26" s="11"/>
      <c r="BT26" s="12">
        <f>$BM26+$BI26+$BD26+$AZ26+$AL26+$AF26+$AA26+$W26+$S26+$O26+$K26+$F26+AS26+BQ26+AP26+AV26</f>
        <v>0</v>
      </c>
      <c r="BU26" s="31">
        <f t="shared" si="15"/>
        <v>0</v>
      </c>
      <c r="BV26" s="13">
        <f t="shared" si="16"/>
        <v>0</v>
      </c>
      <c r="BW26" s="11"/>
    </row>
    <row r="27" spans="1:75" ht="15" customHeight="1" x14ac:dyDescent="0.25">
      <c r="A27" s="83" t="str">
        <f t="array" ref="A27">IF(LEN(B27),SUM(IF(LEN($B$18:$B27),1,0)),"")</f>
        <v/>
      </c>
      <c r="B27" s="41"/>
      <c r="C27" s="41"/>
      <c r="D27" s="9"/>
      <c r="E27" s="9"/>
      <c r="F27" s="10">
        <f t="shared" si="0"/>
        <v>0</v>
      </c>
      <c r="G27" s="10"/>
      <c r="H27" s="44"/>
      <c r="I27" s="9"/>
      <c r="J27" s="9"/>
      <c r="K27" s="10">
        <f t="shared" si="1"/>
        <v>0</v>
      </c>
      <c r="L27" s="10"/>
      <c r="M27" s="44"/>
      <c r="N27" s="9"/>
      <c r="O27" s="10">
        <f t="shared" si="2"/>
        <v>0</v>
      </c>
      <c r="P27" s="10"/>
      <c r="Q27" s="44"/>
      <c r="R27" s="9"/>
      <c r="S27" s="10">
        <f t="shared" si="3"/>
        <v>0</v>
      </c>
      <c r="T27" s="10"/>
      <c r="U27" s="44"/>
      <c r="V27" s="9"/>
      <c r="W27" s="10">
        <f t="shared" si="4"/>
        <v>0</v>
      </c>
      <c r="X27" s="10"/>
      <c r="Y27" s="44"/>
      <c r="Z27" s="9"/>
      <c r="AA27" s="10">
        <f t="shared" si="5"/>
        <v>0</v>
      </c>
      <c r="AB27" s="10"/>
      <c r="AC27" s="44"/>
      <c r="AD27" s="9"/>
      <c r="AE27" s="9"/>
      <c r="AF27" s="10">
        <f t="shared" si="8"/>
        <v>0</v>
      </c>
      <c r="AG27" s="10"/>
      <c r="AH27" s="44"/>
      <c r="AI27" s="9"/>
      <c r="AJ27" s="9"/>
      <c r="AK27" s="10"/>
      <c r="AL27" s="10">
        <f t="shared" si="9"/>
        <v>0</v>
      </c>
      <c r="AM27" s="10"/>
      <c r="AN27" s="44"/>
      <c r="AO27" s="23"/>
      <c r="AP27" s="10">
        <f t="shared" si="6"/>
        <v>0</v>
      </c>
      <c r="AQ27" s="10"/>
      <c r="AR27" s="44"/>
      <c r="AS27" s="9"/>
      <c r="AT27" s="44"/>
      <c r="AU27" s="24"/>
      <c r="AV27" s="10"/>
      <c r="AW27" s="9"/>
      <c r="AX27" s="9"/>
      <c r="AY27" s="10"/>
      <c r="AZ27" s="10">
        <f t="shared" si="10"/>
        <v>0</v>
      </c>
      <c r="BA27" s="10"/>
      <c r="BB27" s="44"/>
      <c r="BC27" s="9"/>
      <c r="BD27" s="10">
        <f t="shared" si="7"/>
        <v>0</v>
      </c>
      <c r="BE27" s="10"/>
      <c r="BF27" s="44"/>
      <c r="BG27" s="9"/>
      <c r="BH27" s="9"/>
      <c r="BI27" s="10">
        <f t="shared" si="11"/>
        <v>0</v>
      </c>
      <c r="BJ27" s="10"/>
      <c r="BK27" s="44"/>
      <c r="BL27" s="9"/>
      <c r="BM27" s="10">
        <f t="shared" si="12"/>
        <v>0</v>
      </c>
      <c r="BN27" s="10"/>
      <c r="BO27" s="44"/>
      <c r="BP27" s="9"/>
      <c r="BQ27" s="27">
        <f t="shared" si="13"/>
        <v>0</v>
      </c>
      <c r="BR27" s="27"/>
      <c r="BS27" s="11"/>
      <c r="BT27" s="12">
        <f t="shared" si="14"/>
        <v>0</v>
      </c>
      <c r="BU27" s="31">
        <f t="shared" si="15"/>
        <v>0</v>
      </c>
      <c r="BV27" s="13">
        <f t="shared" si="16"/>
        <v>0</v>
      </c>
      <c r="BW27" s="11"/>
    </row>
    <row r="28" spans="1:75" ht="15" customHeight="1" x14ac:dyDescent="0.25">
      <c r="A28" s="83" t="str">
        <f t="array" ref="A28">IF(LEN(B28),SUM(IF(LEN($B$18:$B28),1,0)),"")</f>
        <v/>
      </c>
      <c r="B28" s="41"/>
      <c r="C28" s="41"/>
      <c r="D28" s="9"/>
      <c r="E28" s="9"/>
      <c r="F28" s="10">
        <f t="shared" si="0"/>
        <v>0</v>
      </c>
      <c r="G28" s="10"/>
      <c r="H28" s="44"/>
      <c r="I28" s="9"/>
      <c r="J28" s="9"/>
      <c r="K28" s="10">
        <f t="shared" si="1"/>
        <v>0</v>
      </c>
      <c r="L28" s="10"/>
      <c r="M28" s="44"/>
      <c r="N28" s="9"/>
      <c r="O28" s="10">
        <f t="shared" si="2"/>
        <v>0</v>
      </c>
      <c r="P28" s="10"/>
      <c r="Q28" s="44"/>
      <c r="R28" s="9"/>
      <c r="S28" s="10">
        <f t="shared" si="3"/>
        <v>0</v>
      </c>
      <c r="T28" s="10"/>
      <c r="U28" s="44"/>
      <c r="V28" s="9"/>
      <c r="W28" s="10">
        <f t="shared" si="4"/>
        <v>0</v>
      </c>
      <c r="X28" s="10"/>
      <c r="Y28" s="44"/>
      <c r="Z28" s="9"/>
      <c r="AA28" s="10">
        <f t="shared" si="5"/>
        <v>0</v>
      </c>
      <c r="AB28" s="10"/>
      <c r="AC28" s="44"/>
      <c r="AD28" s="9"/>
      <c r="AE28" s="9"/>
      <c r="AF28" s="10">
        <f t="shared" si="8"/>
        <v>0</v>
      </c>
      <c r="AG28" s="10"/>
      <c r="AH28" s="44"/>
      <c r="AI28" s="9"/>
      <c r="AJ28" s="9"/>
      <c r="AK28" s="10"/>
      <c r="AL28" s="10">
        <f t="shared" si="9"/>
        <v>0</v>
      </c>
      <c r="AM28" s="10"/>
      <c r="AN28" s="44"/>
      <c r="AO28" s="23"/>
      <c r="AP28" s="10">
        <f t="shared" si="6"/>
        <v>0</v>
      </c>
      <c r="AQ28" s="10"/>
      <c r="AR28" s="44"/>
      <c r="AS28" s="9"/>
      <c r="AT28" s="44"/>
      <c r="AU28" s="9"/>
      <c r="AV28" s="10"/>
      <c r="AW28" s="9"/>
      <c r="AX28" s="9"/>
      <c r="AY28" s="10"/>
      <c r="AZ28" s="10">
        <f t="shared" si="10"/>
        <v>0</v>
      </c>
      <c r="BA28" s="10"/>
      <c r="BB28" s="44"/>
      <c r="BC28" s="9"/>
      <c r="BD28" s="10">
        <f t="shared" si="7"/>
        <v>0</v>
      </c>
      <c r="BE28" s="10"/>
      <c r="BF28" s="44"/>
      <c r="BG28" s="9"/>
      <c r="BH28" s="9"/>
      <c r="BI28" s="10">
        <f t="shared" si="11"/>
        <v>0</v>
      </c>
      <c r="BJ28" s="10"/>
      <c r="BK28" s="44"/>
      <c r="BL28" s="9"/>
      <c r="BM28" s="10">
        <f t="shared" si="12"/>
        <v>0</v>
      </c>
      <c r="BN28" s="10"/>
      <c r="BO28" s="44"/>
      <c r="BP28" s="9"/>
      <c r="BQ28" s="27">
        <f t="shared" si="13"/>
        <v>0</v>
      </c>
      <c r="BR28" s="27"/>
      <c r="BS28" s="11"/>
      <c r="BT28" s="12">
        <f t="shared" si="14"/>
        <v>0</v>
      </c>
      <c r="BU28" s="31">
        <f t="shared" si="15"/>
        <v>0</v>
      </c>
      <c r="BV28" s="13">
        <f t="shared" si="16"/>
        <v>0</v>
      </c>
      <c r="BW28" s="11"/>
    </row>
    <row r="29" spans="1:75" ht="15" customHeight="1" x14ac:dyDescent="0.25">
      <c r="A29" s="83" t="str">
        <f t="array" ref="A29">IF(LEN(B29),SUM(IF(LEN($B$18:$B29),1,0)),"")</f>
        <v/>
      </c>
      <c r="B29" s="41"/>
      <c r="C29" s="70"/>
      <c r="D29" s="9"/>
      <c r="E29" s="9"/>
      <c r="F29" s="10">
        <f t="shared" si="0"/>
        <v>0</v>
      </c>
      <c r="G29" s="10"/>
      <c r="H29" s="44"/>
      <c r="I29" s="9"/>
      <c r="J29" s="9"/>
      <c r="K29" s="10">
        <f t="shared" si="1"/>
        <v>0</v>
      </c>
      <c r="L29" s="10"/>
      <c r="M29" s="44"/>
      <c r="N29" s="9"/>
      <c r="O29" s="10">
        <f t="shared" si="2"/>
        <v>0</v>
      </c>
      <c r="P29" s="10"/>
      <c r="Q29" s="44"/>
      <c r="R29" s="9"/>
      <c r="S29" s="10">
        <f t="shared" si="3"/>
        <v>0</v>
      </c>
      <c r="T29" s="10"/>
      <c r="U29" s="44"/>
      <c r="V29" s="9"/>
      <c r="W29" s="10">
        <f t="shared" si="4"/>
        <v>0</v>
      </c>
      <c r="X29" s="10"/>
      <c r="Y29" s="44"/>
      <c r="Z29" s="9"/>
      <c r="AA29" s="10">
        <f t="shared" si="5"/>
        <v>0</v>
      </c>
      <c r="AB29" s="10"/>
      <c r="AC29" s="44"/>
      <c r="AD29" s="9"/>
      <c r="AE29" s="9"/>
      <c r="AF29" s="10">
        <f t="shared" si="8"/>
        <v>0</v>
      </c>
      <c r="AG29" s="10"/>
      <c r="AH29" s="44"/>
      <c r="AI29" s="9"/>
      <c r="AJ29" s="9"/>
      <c r="AK29" s="10"/>
      <c r="AL29" s="10">
        <f t="shared" si="9"/>
        <v>0</v>
      </c>
      <c r="AM29" s="10"/>
      <c r="AN29" s="44"/>
      <c r="AO29" s="23"/>
      <c r="AP29" s="10">
        <f t="shared" si="6"/>
        <v>0</v>
      </c>
      <c r="AQ29" s="10"/>
      <c r="AR29" s="44"/>
      <c r="AS29" s="9"/>
      <c r="AT29" s="44"/>
      <c r="AU29" s="9"/>
      <c r="AV29" s="10"/>
      <c r="AW29" s="9"/>
      <c r="AX29" s="9"/>
      <c r="AY29" s="10"/>
      <c r="AZ29" s="10">
        <f t="shared" si="10"/>
        <v>0</v>
      </c>
      <c r="BA29" s="10"/>
      <c r="BB29" s="73"/>
      <c r="BC29" s="9"/>
      <c r="BD29" s="10">
        <f t="shared" si="7"/>
        <v>0</v>
      </c>
      <c r="BE29" s="10"/>
      <c r="BF29" s="44"/>
      <c r="BG29" s="9"/>
      <c r="BH29" s="9"/>
      <c r="BI29" s="10">
        <f t="shared" si="11"/>
        <v>0</v>
      </c>
      <c r="BJ29" s="10"/>
      <c r="BK29" s="44"/>
      <c r="BL29" s="9"/>
      <c r="BM29" s="10">
        <f t="shared" si="12"/>
        <v>0</v>
      </c>
      <c r="BN29" s="10"/>
      <c r="BO29" s="44"/>
      <c r="BP29" s="9"/>
      <c r="BQ29" s="27">
        <f t="shared" si="13"/>
        <v>0</v>
      </c>
      <c r="BR29" s="27"/>
      <c r="BS29" s="11"/>
      <c r="BT29" s="12">
        <f t="shared" si="14"/>
        <v>0</v>
      </c>
      <c r="BU29" s="31">
        <f t="shared" si="15"/>
        <v>0</v>
      </c>
      <c r="BV29" s="13">
        <f t="shared" si="16"/>
        <v>0</v>
      </c>
      <c r="BW29" s="11"/>
    </row>
    <row r="30" spans="1:75" ht="15" customHeight="1" x14ac:dyDescent="0.25">
      <c r="A30" s="83" t="str">
        <f t="array" ref="A30">IF(LEN(B30),SUM(IF(LEN($B$18:$B30),1,0)),"")</f>
        <v/>
      </c>
      <c r="B30" s="41"/>
      <c r="D30" s="9"/>
      <c r="E30" s="9"/>
      <c r="F30" s="10">
        <f t="shared" si="0"/>
        <v>0</v>
      </c>
      <c r="G30" s="10"/>
      <c r="H30" s="44"/>
      <c r="I30" s="9"/>
      <c r="J30" s="9"/>
      <c r="K30" s="10">
        <f t="shared" si="1"/>
        <v>0</v>
      </c>
      <c r="L30" s="10"/>
      <c r="M30" s="44"/>
      <c r="N30" s="9"/>
      <c r="O30" s="10">
        <f t="shared" si="2"/>
        <v>0</v>
      </c>
      <c r="P30" s="10"/>
      <c r="Q30" s="44"/>
      <c r="R30" s="9"/>
      <c r="S30" s="10">
        <f t="shared" si="3"/>
        <v>0</v>
      </c>
      <c r="T30" s="10"/>
      <c r="U30" s="44"/>
      <c r="V30" s="9"/>
      <c r="W30" s="10">
        <f t="shared" si="4"/>
        <v>0</v>
      </c>
      <c r="X30" s="10"/>
      <c r="Y30" s="44"/>
      <c r="Z30" s="9"/>
      <c r="AA30" s="10">
        <f t="shared" si="5"/>
        <v>0</v>
      </c>
      <c r="AB30" s="10"/>
      <c r="AC30" s="44"/>
      <c r="AD30" s="9"/>
      <c r="AE30" s="9"/>
      <c r="AF30" s="10">
        <f t="shared" si="8"/>
        <v>0</v>
      </c>
      <c r="AG30" s="10"/>
      <c r="AH30" s="44"/>
      <c r="AI30" s="9"/>
      <c r="AJ30" s="9"/>
      <c r="AK30" s="10"/>
      <c r="AL30" s="10">
        <f t="shared" si="9"/>
        <v>0</v>
      </c>
      <c r="AM30" s="10"/>
      <c r="AN30" s="44"/>
      <c r="AO30" s="23"/>
      <c r="AP30" s="10">
        <f t="shared" si="6"/>
        <v>0</v>
      </c>
      <c r="AQ30" s="10"/>
      <c r="AR30" s="44"/>
      <c r="AS30" s="9"/>
      <c r="AT30" s="44"/>
      <c r="AU30" s="9"/>
      <c r="AV30" s="10"/>
      <c r="AW30" s="9"/>
      <c r="AX30" s="9"/>
      <c r="AY30" s="10"/>
      <c r="AZ30" s="10">
        <f t="shared" si="10"/>
        <v>0</v>
      </c>
      <c r="BA30" s="10"/>
      <c r="BB30" s="44"/>
      <c r="BC30" s="9"/>
      <c r="BD30" s="10">
        <f t="shared" si="7"/>
        <v>0</v>
      </c>
      <c r="BE30" s="10"/>
      <c r="BF30" s="44"/>
      <c r="BG30" s="9"/>
      <c r="BH30" s="9"/>
      <c r="BI30" s="10">
        <f t="shared" si="11"/>
        <v>0</v>
      </c>
      <c r="BJ30" s="10"/>
      <c r="BK30" s="44"/>
      <c r="BL30" s="9"/>
      <c r="BM30" s="10">
        <f t="shared" si="12"/>
        <v>0</v>
      </c>
      <c r="BN30" s="10"/>
      <c r="BO30" s="44"/>
      <c r="BP30" s="9"/>
      <c r="BQ30" s="27">
        <f t="shared" si="13"/>
        <v>0</v>
      </c>
      <c r="BR30" s="27"/>
      <c r="BS30" s="11"/>
      <c r="BT30" s="12">
        <f t="shared" si="14"/>
        <v>0</v>
      </c>
      <c r="BU30" s="31">
        <f t="shared" si="15"/>
        <v>0</v>
      </c>
      <c r="BV30" s="13">
        <f t="shared" si="16"/>
        <v>0</v>
      </c>
      <c r="BW30" s="11"/>
    </row>
    <row r="31" spans="1:75" ht="15" customHeight="1" x14ac:dyDescent="0.25">
      <c r="A31" s="83" t="str">
        <f t="array" ref="A31">IF(LEN(B31),SUM(IF(LEN($B$18:$B31),1,0)),"")</f>
        <v/>
      </c>
      <c r="B31" s="41"/>
      <c r="C31" s="41"/>
      <c r="D31" s="9"/>
      <c r="E31" s="9"/>
      <c r="F31" s="10">
        <f t="shared" si="0"/>
        <v>0</v>
      </c>
      <c r="G31" s="10"/>
      <c r="H31" s="44"/>
      <c r="I31" s="9"/>
      <c r="J31" s="9"/>
      <c r="K31" s="10">
        <f t="shared" si="1"/>
        <v>0</v>
      </c>
      <c r="L31" s="10"/>
      <c r="M31" s="44"/>
      <c r="N31" s="9"/>
      <c r="O31" s="10">
        <f t="shared" si="2"/>
        <v>0</v>
      </c>
      <c r="P31" s="10"/>
      <c r="Q31" s="44"/>
      <c r="R31" s="9"/>
      <c r="S31" s="10">
        <f t="shared" si="3"/>
        <v>0</v>
      </c>
      <c r="T31" s="10"/>
      <c r="U31" s="44"/>
      <c r="V31" s="9"/>
      <c r="W31" s="10">
        <f t="shared" si="4"/>
        <v>0</v>
      </c>
      <c r="X31" s="10"/>
      <c r="Y31" s="44"/>
      <c r="Z31" s="9"/>
      <c r="AA31" s="10">
        <f t="shared" si="5"/>
        <v>0</v>
      </c>
      <c r="AB31" s="10"/>
      <c r="AC31" s="44"/>
      <c r="AD31" s="9"/>
      <c r="AE31" s="9"/>
      <c r="AF31" s="10">
        <f t="shared" si="8"/>
        <v>0</v>
      </c>
      <c r="AG31" s="10"/>
      <c r="AH31" s="44"/>
      <c r="AI31" s="9"/>
      <c r="AJ31" s="9"/>
      <c r="AK31" s="10"/>
      <c r="AL31" s="10">
        <f t="shared" si="9"/>
        <v>0</v>
      </c>
      <c r="AM31" s="10"/>
      <c r="AN31" s="44"/>
      <c r="AO31" s="23"/>
      <c r="AP31" s="10">
        <f t="shared" si="6"/>
        <v>0</v>
      </c>
      <c r="AQ31" s="10"/>
      <c r="AR31" s="44"/>
      <c r="AS31" s="9"/>
      <c r="AT31" s="44"/>
      <c r="AU31" s="9"/>
      <c r="AV31" s="10"/>
      <c r="AW31" s="9"/>
      <c r="AX31" s="9"/>
      <c r="AY31" s="10"/>
      <c r="AZ31" s="10">
        <f t="shared" si="10"/>
        <v>0</v>
      </c>
      <c r="BA31" s="10"/>
      <c r="BB31" s="44"/>
      <c r="BC31" s="9"/>
      <c r="BD31" s="10">
        <f t="shared" si="7"/>
        <v>0</v>
      </c>
      <c r="BE31" s="10"/>
      <c r="BF31" s="44"/>
      <c r="BG31" s="9"/>
      <c r="BH31" s="9"/>
      <c r="BI31" s="10">
        <f t="shared" si="11"/>
        <v>0</v>
      </c>
      <c r="BJ31" s="10"/>
      <c r="BK31" s="44"/>
      <c r="BL31" s="9"/>
      <c r="BM31" s="10">
        <f t="shared" si="12"/>
        <v>0</v>
      </c>
      <c r="BN31" s="10"/>
      <c r="BO31" s="44"/>
      <c r="BP31" s="9"/>
      <c r="BQ31" s="27">
        <f t="shared" si="13"/>
        <v>0</v>
      </c>
      <c r="BR31" s="27"/>
      <c r="BS31" s="11"/>
      <c r="BT31" s="12">
        <f t="shared" si="14"/>
        <v>0</v>
      </c>
      <c r="BU31" s="31">
        <f t="shared" si="15"/>
        <v>0</v>
      </c>
      <c r="BV31" s="13">
        <f t="shared" si="16"/>
        <v>0</v>
      </c>
      <c r="BW31" s="11"/>
    </row>
    <row r="32" spans="1:75" ht="15" customHeight="1" x14ac:dyDescent="0.25">
      <c r="A32" s="83" t="str">
        <f t="array" ref="A32">IF(LEN(B32),SUM(IF(LEN($B$18:$B32),1,0)),"")</f>
        <v/>
      </c>
      <c r="B32" s="41"/>
      <c r="C32" s="41"/>
      <c r="D32" s="9"/>
      <c r="E32" s="9"/>
      <c r="F32" s="10">
        <f t="shared" si="0"/>
        <v>0</v>
      </c>
      <c r="G32" s="10"/>
      <c r="H32" s="44"/>
      <c r="I32" s="9"/>
      <c r="J32" s="9"/>
      <c r="K32" s="10">
        <f t="shared" si="1"/>
        <v>0</v>
      </c>
      <c r="L32" s="10"/>
      <c r="M32" s="44"/>
      <c r="N32" s="9"/>
      <c r="O32" s="10">
        <f t="shared" si="2"/>
        <v>0</v>
      </c>
      <c r="P32" s="10"/>
      <c r="Q32" s="44"/>
      <c r="R32" s="9"/>
      <c r="S32" s="10">
        <f t="shared" si="3"/>
        <v>0</v>
      </c>
      <c r="T32" s="10"/>
      <c r="U32" s="44"/>
      <c r="V32" s="9"/>
      <c r="W32" s="10">
        <f t="shared" si="4"/>
        <v>0</v>
      </c>
      <c r="X32" s="10"/>
      <c r="Y32" s="44"/>
      <c r="Z32" s="9"/>
      <c r="AA32" s="10">
        <f t="shared" si="5"/>
        <v>0</v>
      </c>
      <c r="AB32" s="10"/>
      <c r="AC32" s="44"/>
      <c r="AD32" s="9"/>
      <c r="AE32" s="9"/>
      <c r="AF32" s="10">
        <f t="shared" si="8"/>
        <v>0</v>
      </c>
      <c r="AG32" s="10"/>
      <c r="AH32" s="44"/>
      <c r="AI32" s="9"/>
      <c r="AJ32" s="9"/>
      <c r="AK32" s="10"/>
      <c r="AL32" s="10">
        <f t="shared" si="9"/>
        <v>0</v>
      </c>
      <c r="AM32" s="10"/>
      <c r="AN32" s="44"/>
      <c r="AO32" s="23"/>
      <c r="AP32" s="10">
        <f t="shared" si="6"/>
        <v>0</v>
      </c>
      <c r="AQ32" s="10"/>
      <c r="AR32" s="44"/>
      <c r="AS32" s="9"/>
      <c r="AT32" s="44"/>
      <c r="AU32" s="9"/>
      <c r="AV32" s="10"/>
      <c r="AW32" s="9"/>
      <c r="AX32" s="9"/>
      <c r="AY32" s="10"/>
      <c r="AZ32" s="10">
        <f t="shared" si="10"/>
        <v>0</v>
      </c>
      <c r="BA32" s="10"/>
      <c r="BB32" s="44"/>
      <c r="BC32" s="9"/>
      <c r="BD32" s="10">
        <f t="shared" si="7"/>
        <v>0</v>
      </c>
      <c r="BE32" s="10"/>
      <c r="BF32" s="44"/>
      <c r="BG32" s="9"/>
      <c r="BH32" s="9"/>
      <c r="BI32" s="10">
        <f t="shared" si="11"/>
        <v>0</v>
      </c>
      <c r="BJ32" s="10"/>
      <c r="BK32" s="44"/>
      <c r="BL32" s="9"/>
      <c r="BM32" s="10">
        <f t="shared" si="12"/>
        <v>0</v>
      </c>
      <c r="BN32" s="10"/>
      <c r="BO32" s="44"/>
      <c r="BP32" s="9"/>
      <c r="BQ32" s="27">
        <f t="shared" si="13"/>
        <v>0</v>
      </c>
      <c r="BR32" s="27"/>
      <c r="BS32" s="11"/>
      <c r="BT32" s="12">
        <f t="shared" si="14"/>
        <v>0</v>
      </c>
      <c r="BU32" s="31">
        <f t="shared" si="15"/>
        <v>0</v>
      </c>
      <c r="BV32" s="13">
        <f t="shared" si="16"/>
        <v>0</v>
      </c>
      <c r="BW32" s="11"/>
    </row>
    <row r="33" spans="1:75" ht="15" customHeight="1" x14ac:dyDescent="0.25">
      <c r="A33" s="83" t="str">
        <f t="array" ref="A33">IF(LEN(B33),SUM(IF(LEN($B$18:$B33),1,0)),"")</f>
        <v/>
      </c>
      <c r="B33" s="42"/>
      <c r="C33" s="42"/>
      <c r="D33" s="9"/>
      <c r="E33" s="9"/>
      <c r="F33" s="10">
        <f t="shared" si="0"/>
        <v>0</v>
      </c>
      <c r="G33" s="10"/>
      <c r="H33" s="44"/>
      <c r="I33" s="9"/>
      <c r="J33" s="9"/>
      <c r="K33" s="10">
        <f t="shared" si="1"/>
        <v>0</v>
      </c>
      <c r="L33" s="10"/>
      <c r="M33" s="44"/>
      <c r="N33" s="9"/>
      <c r="O33" s="10">
        <f t="shared" si="2"/>
        <v>0</v>
      </c>
      <c r="P33" s="10"/>
      <c r="Q33" s="44"/>
      <c r="R33" s="9"/>
      <c r="S33" s="10">
        <f t="shared" si="3"/>
        <v>0</v>
      </c>
      <c r="T33" s="10"/>
      <c r="U33" s="44"/>
      <c r="V33" s="9"/>
      <c r="W33" s="10">
        <f t="shared" si="4"/>
        <v>0</v>
      </c>
      <c r="X33" s="10"/>
      <c r="Y33" s="44"/>
      <c r="Z33" s="9"/>
      <c r="AA33" s="10">
        <f t="shared" si="5"/>
        <v>0</v>
      </c>
      <c r="AB33" s="10"/>
      <c r="AC33" s="44"/>
      <c r="AD33" s="9"/>
      <c r="AE33" s="9"/>
      <c r="AF33" s="10">
        <f t="shared" si="8"/>
        <v>0</v>
      </c>
      <c r="AG33" s="10"/>
      <c r="AH33" s="44"/>
      <c r="AI33" s="9"/>
      <c r="AJ33" s="9"/>
      <c r="AK33" s="10"/>
      <c r="AL33" s="10">
        <f t="shared" si="9"/>
        <v>0</v>
      </c>
      <c r="AM33" s="10"/>
      <c r="AN33" s="44"/>
      <c r="AO33" s="23"/>
      <c r="AP33" s="10">
        <f t="shared" si="6"/>
        <v>0</v>
      </c>
      <c r="AQ33" s="10"/>
      <c r="AR33" s="44"/>
      <c r="AS33" s="9"/>
      <c r="AT33" s="44"/>
      <c r="AU33" s="9"/>
      <c r="AV33" s="10"/>
      <c r="AW33" s="9"/>
      <c r="AX33" s="9"/>
      <c r="AY33" s="10"/>
      <c r="AZ33" s="10">
        <f t="shared" si="10"/>
        <v>0</v>
      </c>
      <c r="BA33" s="10"/>
      <c r="BB33" s="44"/>
      <c r="BC33" s="9"/>
      <c r="BD33" s="10">
        <f t="shared" si="7"/>
        <v>0</v>
      </c>
      <c r="BE33" s="10"/>
      <c r="BF33" s="44"/>
      <c r="BG33" s="9"/>
      <c r="BH33" s="9"/>
      <c r="BI33" s="10">
        <f t="shared" si="11"/>
        <v>0</v>
      </c>
      <c r="BJ33" s="10"/>
      <c r="BK33" s="44"/>
      <c r="BL33" s="9"/>
      <c r="BM33" s="10">
        <f t="shared" si="12"/>
        <v>0</v>
      </c>
      <c r="BN33" s="10"/>
      <c r="BO33" s="44"/>
      <c r="BP33" s="9"/>
      <c r="BQ33" s="27">
        <f t="shared" si="13"/>
        <v>0</v>
      </c>
      <c r="BR33" s="27"/>
      <c r="BS33" s="11"/>
      <c r="BT33" s="12">
        <f t="shared" si="14"/>
        <v>0</v>
      </c>
      <c r="BU33" s="31">
        <f t="shared" si="15"/>
        <v>0</v>
      </c>
      <c r="BV33" s="13">
        <f t="shared" si="16"/>
        <v>0</v>
      </c>
      <c r="BW33" s="11"/>
    </row>
    <row r="34" spans="1:75" ht="15" customHeight="1" x14ac:dyDescent="0.25">
      <c r="A34" s="83" t="str">
        <f t="array" ref="A34">IF(LEN(B34),SUM(IF(LEN($B$18:$B34),1,0)),"")</f>
        <v/>
      </c>
      <c r="B34" s="42"/>
      <c r="C34" s="42"/>
      <c r="D34" s="9"/>
      <c r="E34" s="9"/>
      <c r="F34" s="10">
        <f t="shared" si="0"/>
        <v>0</v>
      </c>
      <c r="G34" s="10"/>
      <c r="H34" s="44"/>
      <c r="I34" s="9"/>
      <c r="J34" s="9"/>
      <c r="K34" s="10">
        <f t="shared" si="1"/>
        <v>0</v>
      </c>
      <c r="L34" s="10"/>
      <c r="M34" s="44"/>
      <c r="N34" s="9"/>
      <c r="O34" s="10">
        <f t="shared" si="2"/>
        <v>0</v>
      </c>
      <c r="P34" s="10"/>
      <c r="Q34" s="44"/>
      <c r="R34" s="9"/>
      <c r="S34" s="10">
        <f t="shared" si="3"/>
        <v>0</v>
      </c>
      <c r="T34" s="10"/>
      <c r="U34" s="44"/>
      <c r="V34" s="9"/>
      <c r="W34" s="10">
        <f t="shared" si="4"/>
        <v>0</v>
      </c>
      <c r="X34" s="10"/>
      <c r="Y34" s="44"/>
      <c r="Z34" s="9"/>
      <c r="AA34" s="10">
        <f t="shared" si="5"/>
        <v>0</v>
      </c>
      <c r="AB34" s="10"/>
      <c r="AC34" s="44"/>
      <c r="AD34" s="9"/>
      <c r="AE34" s="9"/>
      <c r="AF34" s="10">
        <f t="shared" si="8"/>
        <v>0</v>
      </c>
      <c r="AG34" s="10"/>
      <c r="AH34" s="44"/>
      <c r="AI34" s="9"/>
      <c r="AJ34" s="9"/>
      <c r="AK34" s="10"/>
      <c r="AL34" s="10">
        <f t="shared" si="9"/>
        <v>0</v>
      </c>
      <c r="AM34" s="10"/>
      <c r="AN34" s="44"/>
      <c r="AO34" s="23"/>
      <c r="AP34" s="10">
        <f t="shared" si="6"/>
        <v>0</v>
      </c>
      <c r="AQ34" s="10"/>
      <c r="AR34" s="44"/>
      <c r="AS34" s="9"/>
      <c r="AT34" s="44"/>
      <c r="AU34" s="9"/>
      <c r="AV34" s="10"/>
      <c r="AW34" s="9"/>
      <c r="AX34" s="9"/>
      <c r="AY34" s="10"/>
      <c r="AZ34" s="10">
        <f t="shared" si="10"/>
        <v>0</v>
      </c>
      <c r="BA34" s="10"/>
      <c r="BB34" s="44"/>
      <c r="BC34" s="9"/>
      <c r="BD34" s="10">
        <f t="shared" si="7"/>
        <v>0</v>
      </c>
      <c r="BE34" s="10"/>
      <c r="BF34" s="44"/>
      <c r="BG34" s="9"/>
      <c r="BH34" s="9"/>
      <c r="BI34" s="10">
        <f t="shared" si="11"/>
        <v>0</v>
      </c>
      <c r="BJ34" s="10"/>
      <c r="BK34" s="44"/>
      <c r="BL34" s="9"/>
      <c r="BM34" s="10">
        <f t="shared" si="12"/>
        <v>0</v>
      </c>
      <c r="BN34" s="10"/>
      <c r="BO34" s="44"/>
      <c r="BP34" s="9"/>
      <c r="BQ34" s="27">
        <f t="shared" si="13"/>
        <v>0</v>
      </c>
      <c r="BR34" s="27"/>
      <c r="BS34" s="11"/>
      <c r="BT34" s="12">
        <f t="shared" si="14"/>
        <v>0</v>
      </c>
      <c r="BU34" s="31">
        <f t="shared" si="15"/>
        <v>0</v>
      </c>
      <c r="BV34" s="13">
        <f t="shared" si="16"/>
        <v>0</v>
      </c>
      <c r="BW34" s="11"/>
    </row>
    <row r="35" spans="1:75" ht="15" customHeight="1" x14ac:dyDescent="0.25">
      <c r="A35" s="83" t="str">
        <f t="array" ref="A35">IF(LEN(B35),SUM(IF(LEN($B$18:$B35),1,0)),"")</f>
        <v/>
      </c>
      <c r="B35" s="42"/>
      <c r="C35" s="42"/>
      <c r="D35" s="9"/>
      <c r="E35" s="9"/>
      <c r="F35" s="10">
        <f t="shared" si="0"/>
        <v>0</v>
      </c>
      <c r="G35" s="10"/>
      <c r="H35" s="44"/>
      <c r="I35" s="9"/>
      <c r="J35" s="9"/>
      <c r="K35" s="10">
        <f t="shared" si="1"/>
        <v>0</v>
      </c>
      <c r="L35" s="10"/>
      <c r="M35" s="44"/>
      <c r="N35" s="9"/>
      <c r="O35" s="10">
        <f t="shared" si="2"/>
        <v>0</v>
      </c>
      <c r="P35" s="10"/>
      <c r="Q35" s="44"/>
      <c r="R35" s="9"/>
      <c r="S35" s="10">
        <f t="shared" si="3"/>
        <v>0</v>
      </c>
      <c r="T35" s="10"/>
      <c r="U35" s="44"/>
      <c r="V35" s="9"/>
      <c r="W35" s="10">
        <f t="shared" si="4"/>
        <v>0</v>
      </c>
      <c r="X35" s="10"/>
      <c r="Y35" s="44"/>
      <c r="Z35" s="9"/>
      <c r="AA35" s="10">
        <f t="shared" si="5"/>
        <v>0</v>
      </c>
      <c r="AB35" s="10"/>
      <c r="AC35" s="44"/>
      <c r="AD35" s="9"/>
      <c r="AE35" s="9"/>
      <c r="AF35" s="10">
        <f t="shared" si="8"/>
        <v>0</v>
      </c>
      <c r="AG35" s="10"/>
      <c r="AH35" s="44"/>
      <c r="AI35" s="9"/>
      <c r="AJ35" s="9"/>
      <c r="AK35" s="10"/>
      <c r="AL35" s="10">
        <f t="shared" si="9"/>
        <v>0</v>
      </c>
      <c r="AM35" s="10"/>
      <c r="AN35" s="44"/>
      <c r="AO35" s="23"/>
      <c r="AP35" s="10">
        <f t="shared" si="6"/>
        <v>0</v>
      </c>
      <c r="AQ35" s="10"/>
      <c r="AR35" s="44"/>
      <c r="AS35" s="9"/>
      <c r="AT35" s="44"/>
      <c r="AU35" s="9"/>
      <c r="AV35" s="10"/>
      <c r="AW35" s="9"/>
      <c r="AX35" s="9"/>
      <c r="AY35" s="10"/>
      <c r="AZ35" s="10">
        <f t="shared" si="10"/>
        <v>0</v>
      </c>
      <c r="BA35" s="10"/>
      <c r="BB35" s="44"/>
      <c r="BC35" s="9"/>
      <c r="BD35" s="10">
        <f t="shared" si="7"/>
        <v>0</v>
      </c>
      <c r="BE35" s="10"/>
      <c r="BF35" s="44"/>
      <c r="BG35" s="9"/>
      <c r="BH35" s="9"/>
      <c r="BI35" s="10">
        <f t="shared" si="11"/>
        <v>0</v>
      </c>
      <c r="BJ35" s="10"/>
      <c r="BK35" s="44"/>
      <c r="BL35" s="9"/>
      <c r="BM35" s="10">
        <f t="shared" si="12"/>
        <v>0</v>
      </c>
      <c r="BN35" s="10"/>
      <c r="BO35" s="44"/>
      <c r="BP35" s="9"/>
      <c r="BQ35" s="27">
        <f t="shared" si="13"/>
        <v>0</v>
      </c>
      <c r="BR35" s="27"/>
      <c r="BS35" s="11"/>
      <c r="BT35" s="12">
        <f t="shared" si="14"/>
        <v>0</v>
      </c>
      <c r="BU35" s="31">
        <f t="shared" si="15"/>
        <v>0</v>
      </c>
      <c r="BV35" s="13">
        <f t="shared" si="16"/>
        <v>0</v>
      </c>
      <c r="BW35" s="11"/>
    </row>
    <row r="36" spans="1:75" ht="15" customHeight="1" x14ac:dyDescent="0.25">
      <c r="A36" s="83" t="str">
        <f t="array" ref="A36">IF(LEN(B36),SUM(IF(LEN($B$18:$B36),1,0)),"")</f>
        <v/>
      </c>
      <c r="B36" s="42"/>
      <c r="C36" s="42"/>
      <c r="D36" s="9"/>
      <c r="E36" s="9"/>
      <c r="F36" s="10">
        <f t="shared" si="0"/>
        <v>0</v>
      </c>
      <c r="G36" s="10"/>
      <c r="H36" s="44"/>
      <c r="I36" s="9"/>
      <c r="J36" s="9"/>
      <c r="K36" s="10">
        <f t="shared" si="1"/>
        <v>0</v>
      </c>
      <c r="L36" s="10"/>
      <c r="M36" s="44"/>
      <c r="N36" s="9"/>
      <c r="O36" s="10">
        <f t="shared" si="2"/>
        <v>0</v>
      </c>
      <c r="P36" s="10"/>
      <c r="Q36" s="44"/>
      <c r="R36" s="9"/>
      <c r="S36" s="10">
        <f t="shared" si="3"/>
        <v>0</v>
      </c>
      <c r="T36" s="10"/>
      <c r="U36" s="44"/>
      <c r="V36" s="9"/>
      <c r="W36" s="10">
        <f t="shared" si="4"/>
        <v>0</v>
      </c>
      <c r="X36" s="10"/>
      <c r="Y36" s="44"/>
      <c r="Z36" s="9"/>
      <c r="AA36" s="10">
        <f t="shared" si="5"/>
        <v>0</v>
      </c>
      <c r="AB36" s="10"/>
      <c r="AC36" s="44"/>
      <c r="AD36" s="9"/>
      <c r="AE36" s="9"/>
      <c r="AF36" s="10">
        <f t="shared" si="8"/>
        <v>0</v>
      </c>
      <c r="AG36" s="10"/>
      <c r="AH36" s="44"/>
      <c r="AI36" s="9"/>
      <c r="AJ36" s="9"/>
      <c r="AK36" s="10"/>
      <c r="AL36" s="10">
        <f t="shared" si="9"/>
        <v>0</v>
      </c>
      <c r="AM36" s="10"/>
      <c r="AN36" s="44"/>
      <c r="AO36" s="23"/>
      <c r="AP36" s="10">
        <f t="shared" si="6"/>
        <v>0</v>
      </c>
      <c r="AQ36" s="10"/>
      <c r="AR36" s="44"/>
      <c r="AS36" s="9"/>
      <c r="AT36" s="44"/>
      <c r="AU36" s="9"/>
      <c r="AV36" s="10"/>
      <c r="AW36" s="9"/>
      <c r="AX36" s="9"/>
      <c r="AY36" s="10"/>
      <c r="AZ36" s="10">
        <f t="shared" si="10"/>
        <v>0</v>
      </c>
      <c r="BA36" s="10"/>
      <c r="BB36" s="44"/>
      <c r="BC36" s="9"/>
      <c r="BD36" s="10">
        <f t="shared" si="7"/>
        <v>0</v>
      </c>
      <c r="BE36" s="10"/>
      <c r="BF36" s="44"/>
      <c r="BG36" s="9"/>
      <c r="BH36" s="9"/>
      <c r="BI36" s="10">
        <f t="shared" si="11"/>
        <v>0</v>
      </c>
      <c r="BJ36" s="10"/>
      <c r="BK36" s="44"/>
      <c r="BL36" s="9"/>
      <c r="BM36" s="10">
        <f t="shared" si="12"/>
        <v>0</v>
      </c>
      <c r="BN36" s="10"/>
      <c r="BO36" s="44"/>
      <c r="BP36" s="9"/>
      <c r="BQ36" s="27">
        <f t="shared" si="13"/>
        <v>0</v>
      </c>
      <c r="BR36" s="27"/>
      <c r="BS36" s="11"/>
      <c r="BT36" s="12">
        <f t="shared" si="14"/>
        <v>0</v>
      </c>
      <c r="BU36" s="31">
        <f t="shared" si="15"/>
        <v>0</v>
      </c>
      <c r="BV36" s="13">
        <f t="shared" si="16"/>
        <v>0</v>
      </c>
      <c r="BW36" s="11"/>
    </row>
    <row r="37" spans="1:75" ht="15" customHeight="1" x14ac:dyDescent="0.25">
      <c r="A37" s="83" t="str">
        <f t="array" ref="A37">IF(LEN(B37),SUM(IF(LEN($B$18:$B37),1,0)),"")</f>
        <v/>
      </c>
      <c r="B37" s="42"/>
      <c r="C37" s="42"/>
      <c r="D37" s="9"/>
      <c r="E37" s="9"/>
      <c r="F37" s="10">
        <f t="shared" si="0"/>
        <v>0</v>
      </c>
      <c r="G37" s="10"/>
      <c r="H37" s="44"/>
      <c r="I37" s="9"/>
      <c r="J37" s="9"/>
      <c r="K37" s="10">
        <f t="shared" si="1"/>
        <v>0</v>
      </c>
      <c r="L37" s="10"/>
      <c r="M37" s="44"/>
      <c r="N37" s="9"/>
      <c r="O37" s="10">
        <f t="shared" si="2"/>
        <v>0</v>
      </c>
      <c r="P37" s="10"/>
      <c r="Q37" s="44"/>
      <c r="R37" s="9"/>
      <c r="S37" s="10">
        <f t="shared" si="3"/>
        <v>0</v>
      </c>
      <c r="T37" s="10"/>
      <c r="U37" s="44"/>
      <c r="V37" s="9"/>
      <c r="W37" s="10">
        <f t="shared" si="4"/>
        <v>0</v>
      </c>
      <c r="X37" s="10"/>
      <c r="Y37" s="44"/>
      <c r="Z37" s="9"/>
      <c r="AA37" s="10">
        <f t="shared" si="5"/>
        <v>0</v>
      </c>
      <c r="AB37" s="10"/>
      <c r="AC37" s="44"/>
      <c r="AD37" s="9"/>
      <c r="AE37" s="9"/>
      <c r="AF37" s="10">
        <f t="shared" si="8"/>
        <v>0</v>
      </c>
      <c r="AG37" s="10"/>
      <c r="AH37" s="44"/>
      <c r="AI37" s="9"/>
      <c r="AJ37" s="9"/>
      <c r="AK37" s="10"/>
      <c r="AL37" s="10">
        <f t="shared" si="9"/>
        <v>0</v>
      </c>
      <c r="AM37" s="10"/>
      <c r="AN37" s="44"/>
      <c r="AO37" s="23"/>
      <c r="AP37" s="10">
        <f t="shared" si="6"/>
        <v>0</v>
      </c>
      <c r="AQ37" s="10"/>
      <c r="AR37" s="44"/>
      <c r="AS37" s="9"/>
      <c r="AT37" s="44"/>
      <c r="AU37" s="9"/>
      <c r="AV37" s="10"/>
      <c r="AW37" s="9"/>
      <c r="AX37" s="9"/>
      <c r="AY37" s="10"/>
      <c r="AZ37" s="10">
        <f t="shared" si="10"/>
        <v>0</v>
      </c>
      <c r="BA37" s="10"/>
      <c r="BB37" s="44"/>
      <c r="BC37" s="9"/>
      <c r="BD37" s="10">
        <f t="shared" si="7"/>
        <v>0</v>
      </c>
      <c r="BE37" s="10"/>
      <c r="BF37" s="44"/>
      <c r="BG37" s="9"/>
      <c r="BH37" s="9"/>
      <c r="BI37" s="10">
        <f t="shared" si="11"/>
        <v>0</v>
      </c>
      <c r="BJ37" s="10"/>
      <c r="BK37" s="44"/>
      <c r="BL37" s="9"/>
      <c r="BM37" s="10">
        <f t="shared" si="12"/>
        <v>0</v>
      </c>
      <c r="BN37" s="10"/>
      <c r="BO37" s="44"/>
      <c r="BP37" s="9"/>
      <c r="BQ37" s="27">
        <f t="shared" si="13"/>
        <v>0</v>
      </c>
      <c r="BR37" s="27"/>
      <c r="BS37" s="11"/>
      <c r="BT37" s="12">
        <f t="shared" si="14"/>
        <v>0</v>
      </c>
      <c r="BU37" s="31">
        <f t="shared" si="15"/>
        <v>0</v>
      </c>
      <c r="BV37" s="13">
        <f t="shared" si="16"/>
        <v>0</v>
      </c>
      <c r="BW37" s="11"/>
    </row>
    <row r="38" spans="1:75" ht="15" customHeight="1" x14ac:dyDescent="0.25">
      <c r="A38" s="83" t="str">
        <f t="array" ref="A38">IF(LEN(B38),SUM(IF(LEN($B$18:$B38),1,0)),"")</f>
        <v/>
      </c>
      <c r="B38" s="42"/>
      <c r="C38" s="42"/>
      <c r="D38" s="9"/>
      <c r="E38" s="9"/>
      <c r="F38" s="10">
        <f t="shared" si="0"/>
        <v>0</v>
      </c>
      <c r="G38" s="10"/>
      <c r="H38" s="44"/>
      <c r="I38" s="9"/>
      <c r="J38" s="9"/>
      <c r="K38" s="10">
        <f t="shared" si="1"/>
        <v>0</v>
      </c>
      <c r="L38" s="10"/>
      <c r="M38" s="44"/>
      <c r="N38" s="9"/>
      <c r="O38" s="10">
        <f t="shared" si="2"/>
        <v>0</v>
      </c>
      <c r="P38" s="10"/>
      <c r="Q38" s="44"/>
      <c r="R38" s="9"/>
      <c r="S38" s="10">
        <f t="shared" si="3"/>
        <v>0</v>
      </c>
      <c r="T38" s="10"/>
      <c r="U38" s="44"/>
      <c r="V38" s="9"/>
      <c r="W38" s="10">
        <f t="shared" si="4"/>
        <v>0</v>
      </c>
      <c r="X38" s="10"/>
      <c r="Y38" s="44"/>
      <c r="Z38" s="9"/>
      <c r="AA38" s="10">
        <f t="shared" si="5"/>
        <v>0</v>
      </c>
      <c r="AB38" s="10"/>
      <c r="AC38" s="44"/>
      <c r="AD38" s="9"/>
      <c r="AE38" s="9"/>
      <c r="AF38" s="10">
        <f t="shared" si="8"/>
        <v>0</v>
      </c>
      <c r="AG38" s="10"/>
      <c r="AH38" s="44"/>
      <c r="AI38" s="9"/>
      <c r="AJ38" s="9"/>
      <c r="AK38" s="10"/>
      <c r="AL38" s="10">
        <f t="shared" si="9"/>
        <v>0</v>
      </c>
      <c r="AM38" s="10"/>
      <c r="AN38" s="44"/>
      <c r="AO38" s="23"/>
      <c r="AP38" s="10">
        <f t="shared" si="6"/>
        <v>0</v>
      </c>
      <c r="AQ38" s="10"/>
      <c r="AR38" s="44"/>
      <c r="AS38" s="9"/>
      <c r="AT38" s="44"/>
      <c r="AU38" s="9"/>
      <c r="AV38" s="10"/>
      <c r="AW38" s="9"/>
      <c r="AX38" s="9"/>
      <c r="AY38" s="10"/>
      <c r="AZ38" s="10">
        <f t="shared" si="10"/>
        <v>0</v>
      </c>
      <c r="BA38" s="10"/>
      <c r="BB38" s="44"/>
      <c r="BC38" s="9"/>
      <c r="BD38" s="10">
        <f t="shared" si="7"/>
        <v>0</v>
      </c>
      <c r="BE38" s="10"/>
      <c r="BF38" s="44"/>
      <c r="BG38" s="9"/>
      <c r="BH38" s="9"/>
      <c r="BI38" s="10">
        <f t="shared" si="11"/>
        <v>0</v>
      </c>
      <c r="BJ38" s="10"/>
      <c r="BK38" s="44"/>
      <c r="BL38" s="9"/>
      <c r="BM38" s="10">
        <f t="shared" si="12"/>
        <v>0</v>
      </c>
      <c r="BN38" s="10"/>
      <c r="BO38" s="44"/>
      <c r="BP38" s="9"/>
      <c r="BQ38" s="27">
        <f t="shared" si="13"/>
        <v>0</v>
      </c>
      <c r="BR38" s="27"/>
      <c r="BS38" s="11"/>
      <c r="BT38" s="12">
        <f t="shared" si="14"/>
        <v>0</v>
      </c>
      <c r="BU38" s="31">
        <f t="shared" si="15"/>
        <v>0</v>
      </c>
      <c r="BV38" s="13">
        <f t="shared" si="16"/>
        <v>0</v>
      </c>
      <c r="BW38" s="11"/>
    </row>
    <row r="39" spans="1:75" ht="15" customHeight="1" x14ac:dyDescent="0.25">
      <c r="A39" s="83" t="str">
        <f t="array" ref="A39">IF(LEN(B39),SUM(IF(LEN($B$18:$B39),1,0)),"")</f>
        <v/>
      </c>
      <c r="B39" s="42"/>
      <c r="C39" s="42"/>
      <c r="D39" s="9"/>
      <c r="E39" s="9"/>
      <c r="F39" s="10">
        <f t="shared" si="0"/>
        <v>0</v>
      </c>
      <c r="G39" s="10"/>
      <c r="H39" s="44"/>
      <c r="I39" s="9"/>
      <c r="J39" s="9"/>
      <c r="K39" s="10">
        <f t="shared" si="1"/>
        <v>0</v>
      </c>
      <c r="L39" s="10"/>
      <c r="M39" s="44"/>
      <c r="N39" s="9"/>
      <c r="O39" s="10">
        <f t="shared" si="2"/>
        <v>0</v>
      </c>
      <c r="P39" s="10"/>
      <c r="Q39" s="44"/>
      <c r="R39" s="9"/>
      <c r="S39" s="10">
        <f t="shared" si="3"/>
        <v>0</v>
      </c>
      <c r="T39" s="10"/>
      <c r="U39" s="44"/>
      <c r="V39" s="9"/>
      <c r="W39" s="10">
        <f t="shared" si="4"/>
        <v>0</v>
      </c>
      <c r="X39" s="10"/>
      <c r="Y39" s="44"/>
      <c r="Z39" s="9"/>
      <c r="AA39" s="10">
        <f t="shared" si="5"/>
        <v>0</v>
      </c>
      <c r="AB39" s="10"/>
      <c r="AC39" s="44"/>
      <c r="AD39" s="9"/>
      <c r="AE39" s="9"/>
      <c r="AF39" s="10">
        <f t="shared" si="8"/>
        <v>0</v>
      </c>
      <c r="AG39" s="10"/>
      <c r="AH39" s="44"/>
      <c r="AI39" s="9"/>
      <c r="AJ39" s="9"/>
      <c r="AK39" s="10"/>
      <c r="AL39" s="10">
        <f t="shared" si="9"/>
        <v>0</v>
      </c>
      <c r="AM39" s="10"/>
      <c r="AN39" s="44"/>
      <c r="AO39" s="23"/>
      <c r="AP39" s="10">
        <f t="shared" si="6"/>
        <v>0</v>
      </c>
      <c r="AQ39" s="10"/>
      <c r="AR39" s="44"/>
      <c r="AS39" s="9"/>
      <c r="AT39" s="44"/>
      <c r="AU39" s="9"/>
      <c r="AV39" s="10"/>
      <c r="AW39" s="9"/>
      <c r="AX39" s="9"/>
      <c r="AY39" s="10"/>
      <c r="AZ39" s="10">
        <f t="shared" si="10"/>
        <v>0</v>
      </c>
      <c r="BA39" s="10"/>
      <c r="BB39" s="44"/>
      <c r="BC39" s="9"/>
      <c r="BD39" s="10">
        <f t="shared" si="7"/>
        <v>0</v>
      </c>
      <c r="BE39" s="10"/>
      <c r="BF39" s="44"/>
      <c r="BG39" s="9"/>
      <c r="BH39" s="9"/>
      <c r="BI39" s="10">
        <f t="shared" si="11"/>
        <v>0</v>
      </c>
      <c r="BJ39" s="10"/>
      <c r="BK39" s="44"/>
      <c r="BL39" s="9"/>
      <c r="BM39" s="10">
        <f t="shared" si="12"/>
        <v>0</v>
      </c>
      <c r="BN39" s="10"/>
      <c r="BO39" s="44"/>
      <c r="BP39" s="9"/>
      <c r="BQ39" s="27">
        <f t="shared" si="13"/>
        <v>0</v>
      </c>
      <c r="BR39" s="27"/>
      <c r="BS39" s="11"/>
      <c r="BT39" s="12">
        <f t="shared" si="14"/>
        <v>0</v>
      </c>
      <c r="BU39" s="31">
        <f t="shared" si="15"/>
        <v>0</v>
      </c>
      <c r="BV39" s="13">
        <f t="shared" si="16"/>
        <v>0</v>
      </c>
      <c r="BW39" s="11"/>
    </row>
    <row r="40" spans="1:75" ht="15" customHeight="1" x14ac:dyDescent="0.25">
      <c r="A40" s="83" t="str">
        <f t="array" ref="A40">IF(LEN(B40),SUM(IF(LEN($B$18:$B40),1,0)),"")</f>
        <v/>
      </c>
      <c r="B40" s="42"/>
      <c r="C40" s="42"/>
      <c r="D40" s="9"/>
      <c r="E40" s="9"/>
      <c r="F40" s="10">
        <f t="shared" si="0"/>
        <v>0</v>
      </c>
      <c r="G40" s="10"/>
      <c r="H40" s="44"/>
      <c r="I40" s="9"/>
      <c r="J40" s="9"/>
      <c r="K40" s="10">
        <f t="shared" si="1"/>
        <v>0</v>
      </c>
      <c r="L40" s="10"/>
      <c r="M40" s="44"/>
      <c r="N40" s="9"/>
      <c r="O40" s="10">
        <f t="shared" si="2"/>
        <v>0</v>
      </c>
      <c r="P40" s="10"/>
      <c r="Q40" s="44"/>
      <c r="R40" s="9"/>
      <c r="S40" s="10">
        <f t="shared" si="3"/>
        <v>0</v>
      </c>
      <c r="T40" s="10"/>
      <c r="U40" s="44"/>
      <c r="V40" s="9"/>
      <c r="W40" s="10">
        <f t="shared" si="4"/>
        <v>0</v>
      </c>
      <c r="X40" s="10"/>
      <c r="Y40" s="44"/>
      <c r="Z40" s="9"/>
      <c r="AA40" s="10">
        <f t="shared" si="5"/>
        <v>0</v>
      </c>
      <c r="AB40" s="10"/>
      <c r="AC40" s="44"/>
      <c r="AD40" s="9"/>
      <c r="AE40" s="9"/>
      <c r="AF40" s="10">
        <f t="shared" si="8"/>
        <v>0</v>
      </c>
      <c r="AG40" s="10"/>
      <c r="AH40" s="44"/>
      <c r="AI40" s="9"/>
      <c r="AJ40" s="9"/>
      <c r="AK40" s="10"/>
      <c r="AL40" s="10">
        <f t="shared" si="9"/>
        <v>0</v>
      </c>
      <c r="AM40" s="10"/>
      <c r="AN40" s="44"/>
      <c r="AO40" s="23"/>
      <c r="AP40" s="10">
        <f t="shared" si="6"/>
        <v>0</v>
      </c>
      <c r="AQ40" s="10"/>
      <c r="AR40" s="44"/>
      <c r="AS40" s="9"/>
      <c r="AT40" s="44"/>
      <c r="AU40" s="24"/>
      <c r="AV40" s="10"/>
      <c r="AW40" s="9"/>
      <c r="AX40" s="9"/>
      <c r="AY40" s="10"/>
      <c r="AZ40" s="10">
        <f t="shared" si="10"/>
        <v>0</v>
      </c>
      <c r="BA40" s="10"/>
      <c r="BB40" s="44"/>
      <c r="BC40" s="9"/>
      <c r="BD40" s="10">
        <f t="shared" si="7"/>
        <v>0</v>
      </c>
      <c r="BE40" s="10"/>
      <c r="BF40" s="44"/>
      <c r="BG40" s="9"/>
      <c r="BH40" s="9"/>
      <c r="BI40" s="10">
        <f t="shared" si="11"/>
        <v>0</v>
      </c>
      <c r="BJ40" s="10"/>
      <c r="BK40" s="44"/>
      <c r="BL40" s="9"/>
      <c r="BM40" s="10">
        <f t="shared" si="12"/>
        <v>0</v>
      </c>
      <c r="BN40" s="10"/>
      <c r="BO40" s="44"/>
      <c r="BP40" s="9"/>
      <c r="BQ40" s="27">
        <f t="shared" si="13"/>
        <v>0</v>
      </c>
      <c r="BR40" s="27"/>
      <c r="BS40" s="11"/>
      <c r="BT40" s="12">
        <f t="shared" si="14"/>
        <v>0</v>
      </c>
      <c r="BU40" s="31">
        <f t="shared" si="15"/>
        <v>0</v>
      </c>
      <c r="BV40" s="13">
        <f t="shared" si="16"/>
        <v>0</v>
      </c>
      <c r="BW40" s="11"/>
    </row>
    <row r="41" spans="1:75" ht="15" customHeight="1" x14ac:dyDescent="0.25">
      <c r="A41" s="83" t="str">
        <f t="array" ref="A41">IF(LEN(B41),SUM(IF(LEN($B$18:$B41),1,0)),"")</f>
        <v/>
      </c>
      <c r="B41" s="42"/>
      <c r="C41" s="42"/>
      <c r="D41" s="9"/>
      <c r="E41" s="9"/>
      <c r="F41" s="10">
        <f t="shared" si="0"/>
        <v>0</v>
      </c>
      <c r="G41" s="10"/>
      <c r="H41" s="44"/>
      <c r="I41" s="9"/>
      <c r="J41" s="9"/>
      <c r="K41" s="10">
        <f t="shared" si="1"/>
        <v>0</v>
      </c>
      <c r="L41" s="10"/>
      <c r="M41" s="44"/>
      <c r="N41" s="9"/>
      <c r="O41" s="10">
        <f t="shared" si="2"/>
        <v>0</v>
      </c>
      <c r="P41" s="10"/>
      <c r="Q41" s="44"/>
      <c r="R41" s="9"/>
      <c r="S41" s="10">
        <f t="shared" si="3"/>
        <v>0</v>
      </c>
      <c r="T41" s="10"/>
      <c r="U41" s="44"/>
      <c r="V41" s="9"/>
      <c r="W41" s="10">
        <f t="shared" si="4"/>
        <v>0</v>
      </c>
      <c r="X41" s="10"/>
      <c r="Y41" s="44"/>
      <c r="Z41" s="9"/>
      <c r="AA41" s="10">
        <f t="shared" si="5"/>
        <v>0</v>
      </c>
      <c r="AB41" s="10"/>
      <c r="AC41" s="44"/>
      <c r="AD41" s="9"/>
      <c r="AE41" s="9"/>
      <c r="AF41" s="10">
        <f t="shared" si="8"/>
        <v>0</v>
      </c>
      <c r="AG41" s="10"/>
      <c r="AH41" s="44"/>
      <c r="AI41" s="9"/>
      <c r="AJ41" s="9"/>
      <c r="AK41" s="10"/>
      <c r="AL41" s="10">
        <f t="shared" si="9"/>
        <v>0</v>
      </c>
      <c r="AM41" s="10"/>
      <c r="AN41" s="44"/>
      <c r="AO41" s="23"/>
      <c r="AP41" s="10">
        <f t="shared" si="6"/>
        <v>0</v>
      </c>
      <c r="AQ41" s="10"/>
      <c r="AR41" s="44"/>
      <c r="AS41" s="9"/>
      <c r="AT41" s="44"/>
      <c r="AU41" s="9"/>
      <c r="AV41" s="10"/>
      <c r="AW41" s="9"/>
      <c r="AX41" s="9"/>
      <c r="AY41" s="10"/>
      <c r="AZ41" s="10">
        <f t="shared" si="10"/>
        <v>0</v>
      </c>
      <c r="BA41" s="10"/>
      <c r="BB41" s="44"/>
      <c r="BC41" s="9"/>
      <c r="BD41" s="10">
        <f t="shared" si="7"/>
        <v>0</v>
      </c>
      <c r="BE41" s="10"/>
      <c r="BF41" s="44"/>
      <c r="BG41" s="9"/>
      <c r="BH41" s="9"/>
      <c r="BI41" s="10">
        <f t="shared" si="11"/>
        <v>0</v>
      </c>
      <c r="BJ41" s="10"/>
      <c r="BK41" s="44"/>
      <c r="BL41" s="9"/>
      <c r="BM41" s="10">
        <f t="shared" si="12"/>
        <v>0</v>
      </c>
      <c r="BN41" s="10"/>
      <c r="BO41" s="44"/>
      <c r="BP41" s="9"/>
      <c r="BQ41" s="27">
        <f t="shared" si="13"/>
        <v>0</v>
      </c>
      <c r="BR41" s="27"/>
      <c r="BS41" s="11"/>
      <c r="BT41" s="12">
        <f t="shared" si="14"/>
        <v>0</v>
      </c>
      <c r="BU41" s="31">
        <f t="shared" si="15"/>
        <v>0</v>
      </c>
      <c r="BV41" s="13">
        <f t="shared" si="16"/>
        <v>0</v>
      </c>
      <c r="BW41" s="11"/>
    </row>
    <row r="42" spans="1:75" ht="15" customHeight="1" x14ac:dyDescent="0.25">
      <c r="A42" s="83" t="str">
        <f t="array" ref="A42">IF(LEN(B42),SUM(IF(LEN($B$18:$B42),1,0)),"")</f>
        <v/>
      </c>
      <c r="B42" s="42"/>
      <c r="C42" s="42"/>
      <c r="D42" s="9"/>
      <c r="E42" s="9"/>
      <c r="F42" s="10">
        <f t="shared" si="0"/>
        <v>0</v>
      </c>
      <c r="G42" s="10"/>
      <c r="H42" s="44"/>
      <c r="I42" s="9"/>
      <c r="J42" s="9"/>
      <c r="K42" s="10">
        <f t="shared" si="1"/>
        <v>0</v>
      </c>
      <c r="L42" s="10"/>
      <c r="M42" s="44"/>
      <c r="N42" s="9"/>
      <c r="O42" s="10">
        <f t="shared" si="2"/>
        <v>0</v>
      </c>
      <c r="P42" s="10"/>
      <c r="Q42" s="44"/>
      <c r="R42" s="9"/>
      <c r="S42" s="10">
        <f t="shared" si="3"/>
        <v>0</v>
      </c>
      <c r="T42" s="10"/>
      <c r="U42" s="44"/>
      <c r="V42" s="9"/>
      <c r="W42" s="10">
        <f t="shared" si="4"/>
        <v>0</v>
      </c>
      <c r="X42" s="10"/>
      <c r="Y42" s="44"/>
      <c r="Z42" s="9"/>
      <c r="AA42" s="10">
        <f t="shared" si="5"/>
        <v>0</v>
      </c>
      <c r="AB42" s="10"/>
      <c r="AC42" s="44"/>
      <c r="AD42" s="9"/>
      <c r="AE42" s="9"/>
      <c r="AF42" s="10">
        <f t="shared" si="8"/>
        <v>0</v>
      </c>
      <c r="AG42" s="10"/>
      <c r="AH42" s="44"/>
      <c r="AI42" s="9"/>
      <c r="AJ42" s="9"/>
      <c r="AK42" s="10"/>
      <c r="AL42" s="10">
        <f t="shared" si="9"/>
        <v>0</v>
      </c>
      <c r="AM42" s="10"/>
      <c r="AN42" s="44"/>
      <c r="AO42" s="23"/>
      <c r="AP42" s="10">
        <f t="shared" si="6"/>
        <v>0</v>
      </c>
      <c r="AQ42" s="10"/>
      <c r="AR42" s="44"/>
      <c r="AS42" s="9"/>
      <c r="AT42" s="44"/>
      <c r="AU42" s="9"/>
      <c r="AV42" s="10"/>
      <c r="AW42" s="9"/>
      <c r="AX42" s="9"/>
      <c r="AY42" s="10"/>
      <c r="AZ42" s="10">
        <f t="shared" si="10"/>
        <v>0</v>
      </c>
      <c r="BA42" s="10"/>
      <c r="BB42" s="44"/>
      <c r="BC42" s="9"/>
      <c r="BD42" s="10">
        <f t="shared" si="7"/>
        <v>0</v>
      </c>
      <c r="BE42" s="10"/>
      <c r="BF42" s="44"/>
      <c r="BG42" s="9"/>
      <c r="BH42" s="9"/>
      <c r="BI42" s="10">
        <f t="shared" si="11"/>
        <v>0</v>
      </c>
      <c r="BJ42" s="10"/>
      <c r="BK42" s="44"/>
      <c r="BL42" s="9"/>
      <c r="BM42" s="10">
        <f t="shared" si="12"/>
        <v>0</v>
      </c>
      <c r="BN42" s="10"/>
      <c r="BO42" s="44"/>
      <c r="BP42" s="9"/>
      <c r="BQ42" s="27">
        <f t="shared" si="13"/>
        <v>0</v>
      </c>
      <c r="BR42" s="27"/>
      <c r="BS42" s="11"/>
      <c r="BT42" s="12">
        <f t="shared" si="14"/>
        <v>0</v>
      </c>
      <c r="BU42" s="31">
        <f t="shared" si="15"/>
        <v>0</v>
      </c>
      <c r="BV42" s="13">
        <f t="shared" si="16"/>
        <v>0</v>
      </c>
      <c r="BW42" s="11"/>
    </row>
    <row r="43" spans="1:75" ht="15" customHeight="1" x14ac:dyDescent="0.25">
      <c r="A43" s="83" t="str">
        <f t="array" ref="A43">IF(LEN(B43),SUM(IF(LEN($B$18:$B43),1,0)),"")</f>
        <v/>
      </c>
      <c r="B43" s="42"/>
      <c r="C43" s="42"/>
      <c r="D43" s="9"/>
      <c r="E43" s="9"/>
      <c r="F43" s="10">
        <f t="shared" si="0"/>
        <v>0</v>
      </c>
      <c r="G43" s="10"/>
      <c r="H43" s="44"/>
      <c r="I43" s="9"/>
      <c r="J43" s="9"/>
      <c r="K43" s="10">
        <f t="shared" si="1"/>
        <v>0</v>
      </c>
      <c r="L43" s="10"/>
      <c r="M43" s="44"/>
      <c r="N43" s="9"/>
      <c r="O43" s="10">
        <f t="shared" si="2"/>
        <v>0</v>
      </c>
      <c r="P43" s="10"/>
      <c r="Q43" s="44"/>
      <c r="R43" s="9"/>
      <c r="S43" s="10">
        <f t="shared" si="3"/>
        <v>0</v>
      </c>
      <c r="T43" s="10"/>
      <c r="U43" s="44"/>
      <c r="V43" s="9"/>
      <c r="W43" s="10">
        <f t="shared" si="4"/>
        <v>0</v>
      </c>
      <c r="X43" s="10"/>
      <c r="Y43" s="44"/>
      <c r="Z43" s="9"/>
      <c r="AA43" s="10">
        <f t="shared" si="5"/>
        <v>0</v>
      </c>
      <c r="AB43" s="10"/>
      <c r="AC43" s="44"/>
      <c r="AD43" s="9"/>
      <c r="AE43" s="9"/>
      <c r="AF43" s="10">
        <f t="shared" si="8"/>
        <v>0</v>
      </c>
      <c r="AG43" s="10"/>
      <c r="AH43" s="44"/>
      <c r="AI43" s="9"/>
      <c r="AJ43" s="9"/>
      <c r="AK43" s="10"/>
      <c r="AL43" s="10">
        <f t="shared" si="9"/>
        <v>0</v>
      </c>
      <c r="AM43" s="10"/>
      <c r="AN43" s="44"/>
      <c r="AO43" s="23"/>
      <c r="AP43" s="10">
        <f t="shared" si="6"/>
        <v>0</v>
      </c>
      <c r="AQ43" s="10"/>
      <c r="AR43" s="44"/>
      <c r="AS43" s="9"/>
      <c r="AT43" s="44"/>
      <c r="AU43" s="9"/>
      <c r="AV43" s="10"/>
      <c r="AW43" s="9"/>
      <c r="AX43" s="9"/>
      <c r="AY43" s="10"/>
      <c r="AZ43" s="10">
        <f t="shared" si="10"/>
        <v>0</v>
      </c>
      <c r="BA43" s="10"/>
      <c r="BB43" s="73"/>
      <c r="BC43" s="9"/>
      <c r="BD43" s="10">
        <f t="shared" si="7"/>
        <v>0</v>
      </c>
      <c r="BE43" s="10"/>
      <c r="BF43" s="44"/>
      <c r="BG43" s="9"/>
      <c r="BH43" s="9"/>
      <c r="BI43" s="10">
        <f t="shared" si="11"/>
        <v>0</v>
      </c>
      <c r="BJ43" s="10"/>
      <c r="BK43" s="44"/>
      <c r="BL43" s="9"/>
      <c r="BM43" s="10">
        <f t="shared" si="12"/>
        <v>0</v>
      </c>
      <c r="BN43" s="10"/>
      <c r="BO43" s="44"/>
      <c r="BP43" s="9"/>
      <c r="BQ43" s="27">
        <f t="shared" si="13"/>
        <v>0</v>
      </c>
      <c r="BR43" s="27"/>
      <c r="BS43" s="11"/>
      <c r="BT43" s="12">
        <f t="shared" si="14"/>
        <v>0</v>
      </c>
      <c r="BU43" s="31">
        <f t="shared" si="15"/>
        <v>0</v>
      </c>
      <c r="BV43" s="13">
        <f t="shared" si="16"/>
        <v>0</v>
      </c>
      <c r="BW43" s="11"/>
    </row>
    <row r="44" spans="1:75" ht="15" customHeight="1" x14ac:dyDescent="0.25">
      <c r="A44" s="83" t="str">
        <f t="array" ref="A44">IF(LEN(B44),SUM(IF(LEN($B$18:$B44),1,0)),"")</f>
        <v/>
      </c>
      <c r="B44" s="42"/>
      <c r="C44" s="42"/>
      <c r="D44" s="9"/>
      <c r="E44" s="9"/>
      <c r="F44" s="10">
        <f t="shared" si="0"/>
        <v>0</v>
      </c>
      <c r="G44" s="10"/>
      <c r="H44" s="44"/>
      <c r="I44" s="9"/>
      <c r="J44" s="9"/>
      <c r="K44" s="10">
        <f t="shared" si="1"/>
        <v>0</v>
      </c>
      <c r="L44" s="10"/>
      <c r="M44" s="44"/>
      <c r="N44" s="9"/>
      <c r="O44" s="10">
        <f t="shared" si="2"/>
        <v>0</v>
      </c>
      <c r="P44" s="10"/>
      <c r="Q44" s="44"/>
      <c r="R44" s="9"/>
      <c r="S44" s="10">
        <f t="shared" si="3"/>
        <v>0</v>
      </c>
      <c r="T44" s="10"/>
      <c r="U44" s="44"/>
      <c r="V44" s="9"/>
      <c r="W44" s="10">
        <f t="shared" si="4"/>
        <v>0</v>
      </c>
      <c r="X44" s="10"/>
      <c r="Y44" s="44"/>
      <c r="Z44" s="9"/>
      <c r="AA44" s="10">
        <f t="shared" si="5"/>
        <v>0</v>
      </c>
      <c r="AB44" s="10"/>
      <c r="AC44" s="44"/>
      <c r="AD44" s="9"/>
      <c r="AE44" s="9"/>
      <c r="AF44" s="10">
        <f t="shared" si="8"/>
        <v>0</v>
      </c>
      <c r="AG44" s="10"/>
      <c r="AH44" s="44"/>
      <c r="AI44" s="9"/>
      <c r="AJ44" s="9"/>
      <c r="AK44" s="10"/>
      <c r="AL44" s="10">
        <f t="shared" si="9"/>
        <v>0</v>
      </c>
      <c r="AM44" s="10"/>
      <c r="AN44" s="44"/>
      <c r="AO44" s="23"/>
      <c r="AP44" s="10">
        <f t="shared" si="6"/>
        <v>0</v>
      </c>
      <c r="AQ44" s="10"/>
      <c r="AR44" s="44"/>
      <c r="AS44" s="9"/>
      <c r="AT44" s="44"/>
      <c r="AU44" s="9"/>
      <c r="AV44" s="10"/>
      <c r="AW44" s="9"/>
      <c r="AX44" s="9"/>
      <c r="AY44" s="10"/>
      <c r="AZ44" s="10">
        <f t="shared" si="10"/>
        <v>0</v>
      </c>
      <c r="BA44" s="10"/>
      <c r="BB44" s="44"/>
      <c r="BC44" s="9"/>
      <c r="BD44" s="10">
        <f t="shared" si="7"/>
        <v>0</v>
      </c>
      <c r="BE44" s="10"/>
      <c r="BF44" s="44"/>
      <c r="BG44" s="9"/>
      <c r="BH44" s="9"/>
      <c r="BI44" s="10">
        <f t="shared" si="11"/>
        <v>0</v>
      </c>
      <c r="BJ44" s="10"/>
      <c r="BK44" s="44"/>
      <c r="BL44" s="9"/>
      <c r="BM44" s="10">
        <f t="shared" si="12"/>
        <v>0</v>
      </c>
      <c r="BN44" s="10"/>
      <c r="BO44" s="44"/>
      <c r="BP44" s="9"/>
      <c r="BQ44" s="27">
        <f t="shared" si="13"/>
        <v>0</v>
      </c>
      <c r="BR44" s="27"/>
      <c r="BS44" s="11"/>
      <c r="BT44" s="12">
        <f t="shared" si="14"/>
        <v>0</v>
      </c>
      <c r="BU44" s="31">
        <f t="shared" si="15"/>
        <v>0</v>
      </c>
      <c r="BV44" s="13">
        <f t="shared" si="16"/>
        <v>0</v>
      </c>
      <c r="BW44" s="11"/>
    </row>
    <row r="45" spans="1:75" ht="15" customHeight="1" x14ac:dyDescent="0.25">
      <c r="A45" s="38"/>
    </row>
    <row r="46" spans="1:75" ht="15" customHeight="1" x14ac:dyDescent="0.25">
      <c r="A46" s="14"/>
      <c r="B46" s="14"/>
      <c r="C46" s="14"/>
      <c r="D46" s="14"/>
      <c r="E46" s="14"/>
      <c r="F46" s="14">
        <f>SUM(F$18:F$44)</f>
        <v>0</v>
      </c>
      <c r="G46" s="14"/>
      <c r="H46" s="14"/>
      <c r="I46" s="14"/>
      <c r="J46" s="14"/>
      <c r="K46" s="14">
        <f>SUM(K$18:K$44)</f>
        <v>0</v>
      </c>
      <c r="L46" s="14"/>
      <c r="M46" s="14"/>
      <c r="N46" s="14"/>
      <c r="O46" s="14">
        <f>SUM(O$18:O$44)</f>
        <v>0</v>
      </c>
      <c r="P46" s="14"/>
      <c r="Q46" s="14"/>
      <c r="R46" s="14"/>
      <c r="S46" s="14">
        <f>SUM(S$18:S$44)</f>
        <v>0</v>
      </c>
      <c r="T46" s="14"/>
      <c r="U46" s="14"/>
      <c r="V46" s="14"/>
      <c r="W46" s="14">
        <f>SUM(W$18:W$44)</f>
        <v>0</v>
      </c>
      <c r="X46" s="14"/>
      <c r="Y46" s="14"/>
      <c r="Z46" s="14"/>
      <c r="AA46" s="14">
        <f>SUM(AA$18:AA$44)</f>
        <v>0</v>
      </c>
      <c r="AB46" s="14"/>
      <c r="AC46" s="14"/>
      <c r="AD46" s="14"/>
      <c r="AE46" s="14"/>
      <c r="AF46" s="14">
        <f>SUM(AF$18:AF$44)</f>
        <v>0</v>
      </c>
      <c r="AG46" s="14"/>
      <c r="AH46" s="14"/>
      <c r="AI46" s="14"/>
      <c r="AJ46" s="14"/>
      <c r="AK46" s="14"/>
      <c r="AL46" s="14">
        <f>SUM(AL$18:AL$44)</f>
        <v>0</v>
      </c>
      <c r="AM46" s="14"/>
      <c r="AN46" s="14"/>
      <c r="AO46" s="14"/>
      <c r="AP46" s="14">
        <f>SUM(AP$18:AP$44)</f>
        <v>0</v>
      </c>
      <c r="AQ46" s="14"/>
      <c r="AR46" s="14"/>
      <c r="AS46" s="14">
        <f>SUM(AS18:AS44)</f>
        <v>0</v>
      </c>
      <c r="AT46" s="14"/>
      <c r="AU46" s="14"/>
      <c r="AV46" s="14">
        <f>SUM(AV$18:AV$44)</f>
        <v>0</v>
      </c>
      <c r="AW46" s="14"/>
      <c r="AX46" s="14"/>
      <c r="AY46" s="14"/>
      <c r="AZ46" s="14">
        <f>SUM(AZ$18:AZ$44)</f>
        <v>0</v>
      </c>
      <c r="BA46" s="14"/>
      <c r="BB46" s="14"/>
      <c r="BC46" s="14"/>
      <c r="BD46" s="14">
        <f>SUM(BD$18:BD$44)</f>
        <v>0</v>
      </c>
      <c r="BE46" s="14"/>
      <c r="BF46" s="14"/>
      <c r="BG46" s="14"/>
      <c r="BH46" s="14"/>
      <c r="BI46" s="14">
        <f>SUM(BI$18:BI$44)</f>
        <v>0</v>
      </c>
      <c r="BJ46" s="14"/>
      <c r="BK46" s="14"/>
      <c r="BL46" s="14"/>
      <c r="BM46" s="14">
        <f>SUM(BM$18:BM$44)</f>
        <v>0</v>
      </c>
      <c r="BN46" s="14"/>
      <c r="BO46" s="14"/>
      <c r="BP46" s="14"/>
      <c r="BQ46" s="14">
        <f>SUM(BQ$18:BQ$44)</f>
        <v>0</v>
      </c>
      <c r="BR46" s="14"/>
      <c r="BS46" s="14"/>
    </row>
  </sheetData>
  <autoFilter ref="B1:C46"/>
  <mergeCells count="68">
    <mergeCell ref="AP16:AP17"/>
    <mergeCell ref="AQ16:AQ17"/>
    <mergeCell ref="AT16:AT17"/>
    <mergeCell ref="T16:T17"/>
    <mergeCell ref="X16:X17"/>
    <mergeCell ref="U16:U17"/>
    <mergeCell ref="S16:S17"/>
    <mergeCell ref="I16:J17"/>
    <mergeCell ref="K16:K17"/>
    <mergeCell ref="N16:N17"/>
    <mergeCell ref="R16:R17"/>
    <mergeCell ref="B16:B17"/>
    <mergeCell ref="C16:C17"/>
    <mergeCell ref="H16:H17"/>
    <mergeCell ref="M16:M17"/>
    <mergeCell ref="Q16:Q17"/>
    <mergeCell ref="G16:G17"/>
    <mergeCell ref="L16:L17"/>
    <mergeCell ref="P16:P17"/>
    <mergeCell ref="O16:O17"/>
    <mergeCell ref="BW16:BX16"/>
    <mergeCell ref="D16:E17"/>
    <mergeCell ref="F16:F17"/>
    <mergeCell ref="BV15:BV16"/>
    <mergeCell ref="AI16:AJ17"/>
    <mergeCell ref="BG16:BH17"/>
    <mergeCell ref="BI16:BI17"/>
    <mergeCell ref="AB16:AB17"/>
    <mergeCell ref="AG16:AG17"/>
    <mergeCell ref="AM16:AM17"/>
    <mergeCell ref="BA16:BA17"/>
    <mergeCell ref="BE16:BE17"/>
    <mergeCell ref="BR16:BR17"/>
    <mergeCell ref="AF16:AF17"/>
    <mergeCell ref="V16:V17"/>
    <mergeCell ref="AA16:AA17"/>
    <mergeCell ref="BO16:BO17"/>
    <mergeCell ref="AL16:AL17"/>
    <mergeCell ref="W16:W17"/>
    <mergeCell ref="Z16:Z17"/>
    <mergeCell ref="AD16:AD17"/>
    <mergeCell ref="AK16:AK17"/>
    <mergeCell ref="AE16:AE17"/>
    <mergeCell ref="Y16:Y17"/>
    <mergeCell ref="AC16:AC17"/>
    <mergeCell ref="AH16:AH17"/>
    <mergeCell ref="AN16:AN17"/>
    <mergeCell ref="AR16:AR17"/>
    <mergeCell ref="AZ16:AZ17"/>
    <mergeCell ref="BD16:BD17"/>
    <mergeCell ref="AW16:AX17"/>
    <mergeCell ref="AO16:AO17"/>
    <mergeCell ref="BY16:BZ16"/>
    <mergeCell ref="BY15:CA15"/>
    <mergeCell ref="BJ16:BJ17"/>
    <mergeCell ref="BC16:BC17"/>
    <mergeCell ref="AS16:AS17"/>
    <mergeCell ref="BP16:BP17"/>
    <mergeCell ref="BQ16:BQ17"/>
    <mergeCell ref="BN16:BN17"/>
    <mergeCell ref="AU16:AU17"/>
    <mergeCell ref="AV16:AV17"/>
    <mergeCell ref="BM16:BM17"/>
    <mergeCell ref="AY16:AY17"/>
    <mergeCell ref="BL16:BL17"/>
    <mergeCell ref="BB16:BB17"/>
    <mergeCell ref="BF16:BF17"/>
    <mergeCell ref="BK16:BK17"/>
  </mergeCells>
  <conditionalFormatting sqref="AQ1:AR15 AQ21:AR21 BN1:BO15 BJ1:BK15 BE1:BF15 BA1:BB15 AM1:AN15 AG1:AH15 AB1:AC15 X1:Y15 T1:U15 P1:Q15 L1:M15 G13:H15 G45:H45 G16:G17 L42:M45 L16:L17 P41:Q45 P16:P17 T45:U45 T16:T17 X45:Y45 X16:X17 AB41:AC45 AB16:AB17 AG45:AH45 AG16:AG17 AM16:AM17 BA18:BB21 BA16:BA17 BE18:BF21 BE16:BE17 BJ18:BK21 BJ16:BJ17 BN18:BO21 BN16:BN17 BN47:BO1048576 BJ47:BK1048576 BE47:BF1048576 BA47:BB1048576 AM47:AN1048576 AG47:AH1048576 AB47:AC1048576 X47:Y1048576 T47:U1048576 P47:Q1048576 L47:M1048576 G47:H1048576 AQ47:AR1048576 AM44:AN45 H1:H12 AM38:AM43 BN24:BO45 BJ24:BK45 BE24:BF45 BA24:BB45 AQ24:AR45">
    <cfRule type="cellIs" dxfId="45" priority="60" operator="notEqual">
      <formula>""""""</formula>
    </cfRule>
  </conditionalFormatting>
  <conditionalFormatting sqref="BR47:BR1048576 BR1:BR21 BR24:BR45">
    <cfRule type="cellIs" dxfId="44" priority="59" operator="notEqual">
      <formula>""""""</formula>
    </cfRule>
  </conditionalFormatting>
  <conditionalFormatting sqref="AP1:AP15 AP47:AP1048576">
    <cfRule type="cellIs" dxfId="43" priority="58" operator="notEqual">
      <formula>""""""</formula>
    </cfRule>
  </conditionalFormatting>
  <conditionalFormatting sqref="AQ16:AQ17">
    <cfRule type="cellIs" dxfId="42" priority="55" operator="notEqual">
      <formula>""""""</formula>
    </cfRule>
  </conditionalFormatting>
  <conditionalFormatting sqref="A16">
    <cfRule type="cellIs" dxfId="41" priority="49" operator="notEqual">
      <formula>""</formula>
    </cfRule>
    <cfRule type="cellIs" dxfId="40" priority="51" operator="equal">
      <formula>""</formula>
    </cfRule>
  </conditionalFormatting>
  <conditionalFormatting sqref="G42:H44">
    <cfRule type="cellIs" dxfId="39" priority="48" operator="notEqual">
      <formula>""""""</formula>
    </cfRule>
  </conditionalFormatting>
  <conditionalFormatting sqref="AG18:AH21 AG24:AH44">
    <cfRule type="cellIs" dxfId="38" priority="45" operator="notEqual">
      <formula>""""""</formula>
    </cfRule>
  </conditionalFormatting>
  <conditionalFormatting sqref="AM21 AM24:AM37">
    <cfRule type="cellIs" dxfId="37" priority="44" operator="notEqual">
      <formula>""""""</formula>
    </cfRule>
  </conditionalFormatting>
  <conditionalFormatting sqref="H30 G31:H41">
    <cfRule type="cellIs" dxfId="36" priority="43" operator="notEqual">
      <formula>""""""</formula>
    </cfRule>
  </conditionalFormatting>
  <conditionalFormatting sqref="L30:M41">
    <cfRule type="cellIs" dxfId="35" priority="42" operator="notEqual">
      <formula>""""""</formula>
    </cfRule>
  </conditionalFormatting>
  <conditionalFormatting sqref="P18:Q21 P24:Q40">
    <cfRule type="cellIs" dxfId="34" priority="41" operator="notEqual">
      <formula>""""""</formula>
    </cfRule>
  </conditionalFormatting>
  <conditionalFormatting sqref="T18:U21 T24:U44">
    <cfRule type="cellIs" dxfId="33" priority="40" operator="notEqual">
      <formula>""""""</formula>
    </cfRule>
  </conditionalFormatting>
  <conditionalFormatting sqref="X30:Y44">
    <cfRule type="cellIs" dxfId="32" priority="39" operator="notEqual">
      <formula>""""""</formula>
    </cfRule>
  </conditionalFormatting>
  <conditionalFormatting sqref="AB18:AC21 AB24:AC40">
    <cfRule type="cellIs" dxfId="31" priority="38" operator="notEqual">
      <formula>""""""</formula>
    </cfRule>
  </conditionalFormatting>
  <conditionalFormatting sqref="AN21 AN24:AN43">
    <cfRule type="cellIs" dxfId="30" priority="37" operator="notEqual">
      <formula>""""""</formula>
    </cfRule>
  </conditionalFormatting>
  <conditionalFormatting sqref="AQ18:AR20">
    <cfRule type="cellIs" dxfId="29" priority="30" operator="notEqual">
      <formula>""""""</formula>
    </cfRule>
  </conditionalFormatting>
  <conditionalFormatting sqref="G18:H21 G30 G24:H29">
    <cfRule type="cellIs" dxfId="28" priority="29" operator="notEqual">
      <formula>""""""</formula>
    </cfRule>
  </conditionalFormatting>
  <conditionalFormatting sqref="L18:M21 L24:M29">
    <cfRule type="cellIs" dxfId="27" priority="28" operator="notEqual">
      <formula>""""""</formula>
    </cfRule>
  </conditionalFormatting>
  <conditionalFormatting sqref="X18:Y21 X24:Y29">
    <cfRule type="cellIs" dxfId="26" priority="27" operator="notEqual">
      <formula>""""""</formula>
    </cfRule>
  </conditionalFormatting>
  <conditionalFormatting sqref="AM18:AN19 AN21 AM20">
    <cfRule type="cellIs" dxfId="25" priority="26" operator="notEqual">
      <formula>""""""</formula>
    </cfRule>
  </conditionalFormatting>
  <conditionalFormatting sqref="AT18:AT21 AT24:AT44">
    <cfRule type="cellIs" dxfId="24" priority="25" operator="notEqual">
      <formula>""""""</formula>
    </cfRule>
  </conditionalFormatting>
  <conditionalFormatting sqref="BA22:BB22 BE22:BF22 BJ22:BK22 BN22:BO22">
    <cfRule type="cellIs" dxfId="23" priority="24" operator="notEqual">
      <formula>""""""</formula>
    </cfRule>
  </conditionalFormatting>
  <conditionalFormatting sqref="BR22">
    <cfRule type="cellIs" dxfId="22" priority="23" operator="notEqual">
      <formula>""""""</formula>
    </cfRule>
  </conditionalFormatting>
  <conditionalFormatting sqref="AG22:AH22">
    <cfRule type="cellIs" dxfId="21" priority="22" operator="notEqual">
      <formula>""""""</formula>
    </cfRule>
  </conditionalFormatting>
  <conditionalFormatting sqref="P22:Q22">
    <cfRule type="cellIs" dxfId="20" priority="21" operator="notEqual">
      <formula>""""""</formula>
    </cfRule>
  </conditionalFormatting>
  <conditionalFormatting sqref="T22:U22">
    <cfRule type="cellIs" dxfId="19" priority="20" operator="notEqual">
      <formula>""""""</formula>
    </cfRule>
  </conditionalFormatting>
  <conditionalFormatting sqref="AB22:AC22">
    <cfRule type="cellIs" dxfId="18" priority="19" operator="notEqual">
      <formula>""""""</formula>
    </cfRule>
  </conditionalFormatting>
  <conditionalFormatting sqref="AQ22:AR22">
    <cfRule type="cellIs" dxfId="17" priority="18" operator="notEqual">
      <formula>""""""</formula>
    </cfRule>
  </conditionalFormatting>
  <conditionalFormatting sqref="G22:H22">
    <cfRule type="cellIs" dxfId="16" priority="17" operator="notEqual">
      <formula>""""""</formula>
    </cfRule>
  </conditionalFormatting>
  <conditionalFormatting sqref="L22:M22">
    <cfRule type="cellIs" dxfId="15" priority="16" operator="notEqual">
      <formula>""""""</formula>
    </cfRule>
  </conditionalFormatting>
  <conditionalFormatting sqref="X22:Y22">
    <cfRule type="cellIs" dxfId="14" priority="15" operator="notEqual">
      <formula>""""""</formula>
    </cfRule>
  </conditionalFormatting>
  <conditionalFormatting sqref="AM22:AN22">
    <cfRule type="cellIs" dxfId="13" priority="14" operator="notEqual">
      <formula>""""""</formula>
    </cfRule>
  </conditionalFormatting>
  <conditionalFormatting sqref="AT22">
    <cfRule type="cellIs" dxfId="12" priority="13" operator="notEqual">
      <formula>""""""</formula>
    </cfRule>
  </conditionalFormatting>
  <conditionalFormatting sqref="BA23:BB23 BE23:BF23 BJ23:BK23 BN23:BO23">
    <cfRule type="cellIs" dxfId="11" priority="12" operator="notEqual">
      <formula>""""""</formula>
    </cfRule>
  </conditionalFormatting>
  <conditionalFormatting sqref="BR23">
    <cfRule type="cellIs" dxfId="10" priority="11" operator="notEqual">
      <formula>""""""</formula>
    </cfRule>
  </conditionalFormatting>
  <conditionalFormatting sqref="AG23:AH23">
    <cfRule type="cellIs" dxfId="9" priority="10" operator="notEqual">
      <formula>""""""</formula>
    </cfRule>
  </conditionalFormatting>
  <conditionalFormatting sqref="P23:Q23">
    <cfRule type="cellIs" dxfId="8" priority="9" operator="notEqual">
      <formula>""""""</formula>
    </cfRule>
  </conditionalFormatting>
  <conditionalFormatting sqref="T23:U23">
    <cfRule type="cellIs" dxfId="7" priority="8" operator="notEqual">
      <formula>""""""</formula>
    </cfRule>
  </conditionalFormatting>
  <conditionalFormatting sqref="AB23:AC23">
    <cfRule type="cellIs" dxfId="6" priority="7" operator="notEqual">
      <formula>""""""</formula>
    </cfRule>
  </conditionalFormatting>
  <conditionalFormatting sqref="AQ23:AR23">
    <cfRule type="cellIs" dxfId="5" priority="6" operator="notEqual">
      <formula>""""""</formula>
    </cfRule>
  </conditionalFormatting>
  <conditionalFormatting sqref="G23:H23">
    <cfRule type="cellIs" dxfId="4" priority="5" operator="notEqual">
      <formula>""""""</formula>
    </cfRule>
  </conditionalFormatting>
  <conditionalFormatting sqref="L23:M23">
    <cfRule type="cellIs" dxfId="3" priority="4" operator="notEqual">
      <formula>""""""</formula>
    </cfRule>
  </conditionalFormatting>
  <conditionalFormatting sqref="X23:Y23">
    <cfRule type="cellIs" dxfId="2" priority="3" operator="notEqual">
      <formula>""""""</formula>
    </cfRule>
  </conditionalFormatting>
  <conditionalFormatting sqref="AM23:AN23">
    <cfRule type="cellIs" dxfId="1" priority="2" operator="notEqual">
      <formula>""""""</formula>
    </cfRule>
  </conditionalFormatting>
  <conditionalFormatting sqref="AT23">
    <cfRule type="cellIs" dxfId="0" priority="1" operator="notEqual">
      <formula>""""""</formula>
    </cfRule>
  </conditionalFormatting>
  <dataValidations count="11">
    <dataValidation type="list" allowBlank="1" showInputMessage="1" showErrorMessage="1" sqref="BG46 I46 I18:I44">
      <formula1>$BY$1:$BY$2</formula1>
    </dataValidation>
    <dataValidation type="list" allowBlank="1" showInputMessage="1" showErrorMessage="1" sqref="D13:D15 D18:D46">
      <formula1>$CK$1:$CK$2</formula1>
    </dataValidation>
    <dataValidation type="list" allowBlank="1" showInputMessage="1" showErrorMessage="1" sqref="BW16:BX16">
      <formula1>$CM$1:$CM$7</formula1>
    </dataValidation>
    <dataValidation type="list" allowBlank="1" showInputMessage="1" showErrorMessage="1" sqref="AI46 AI18:AI44">
      <formula1>$CC$1:$CC$6</formula1>
    </dataValidation>
    <dataValidation type="list" allowBlank="1" showInputMessage="1" showErrorMessage="1" sqref="AW46">
      <formula1>$CG$1:$CG$5</formula1>
    </dataValidation>
    <dataValidation type="list" allowBlank="1" showInputMessage="1" showErrorMessage="1" sqref="BR1:BR46 G13:G15 AO45:AO46 X1:X17 X45:X1048576 BJ45:BJ1048576 AG45:AG1048576 L45:L1048576 P45:P1048576 G45:G1048576 T45:T1048576 AB45:AB1048576 AM1:AM17 AM45:AM1048576 AQ45:AQ1048576 BA45:BA1048576 BE45:BE1048576 BN45:BN1048576 L1:L15 P1:P17 T1:T17 AB1:AB17 AG1:AG17 AQ1:AQ17 BA1:BA17 BE1:BE17 BJ1:BJ17 BN1:BN17 G1 AP1:AP15 AO15">
      <formula1>$CL$1:$CL$14</formula1>
    </dataValidation>
    <dataValidation type="list" allowBlank="1" showInputMessage="1" showErrorMessage="1" sqref="AE1:AE1048576">
      <formula1>$CE$1:$CE$2</formula1>
    </dataValidation>
    <dataValidation type="list" allowBlank="1" showInputMessage="1" showErrorMessage="1" sqref="AW18:AW44">
      <formula1>$CG$1:$CG$3</formula1>
    </dataValidation>
    <dataValidation type="list" allowBlank="1" showInputMessage="1" showErrorMessage="1" sqref="P18:P44 T18:T44 X18:X44 AB18:AB44 AG18:AG44 AM18:AM44 AQ18:AQ44 BA18:BA44 BE18:BE44 BJ18:BJ44 BN18:BN44 L16:L44 G16:G44">
      <formula1>maj</formula1>
    </dataValidation>
    <dataValidation type="decimal" allowBlank="1" showInputMessage="1" showErrorMessage="1" sqref="CA16">
      <formula1>0</formula1>
      <formula2>1</formula2>
    </dataValidation>
    <dataValidation type="list" allowBlank="1" showInputMessage="1" showErrorMessage="1" sqref="BG18:BG44">
      <formula1>$BY$1:$BY$3</formula1>
    </dataValidation>
  </dataValidations>
  <pageMargins left="0.23622047244094491" right="0.23622047244094491" top="0.35433070866141736" bottom="0.35433070866141736" header="0" footer="0"/>
  <pageSetup paperSize="8" scale="47" orientation="landscape" r:id="rId1"/>
  <drawing r:id="rId2"/>
  <legacyDrawing r:id="rId3"/>
  <controls>
    <mc:AlternateContent xmlns:mc="http://schemas.openxmlformats.org/markup-compatibility/2006">
      <mc:Choice Requires="x14">
        <control shapeId="7186" r:id="rId4" name="ToggleButton2">
          <controlPr defaultSize="0" print="0" autoLine="0" altText="B" r:id="rId5">
            <anchor moveWithCells="1">
              <from>
                <xdr:col>73</xdr:col>
                <xdr:colOff>28575</xdr:colOff>
                <xdr:row>14</xdr:row>
                <xdr:rowOff>28575</xdr:rowOff>
              </from>
              <to>
                <xdr:col>73</xdr:col>
                <xdr:colOff>266700</xdr:colOff>
                <xdr:row>15</xdr:row>
                <xdr:rowOff>38100</xdr:rowOff>
              </to>
            </anchor>
          </controlPr>
        </control>
      </mc:Choice>
      <mc:Fallback>
        <control shapeId="7186" r:id="rId4" name="ToggleButton2"/>
      </mc:Fallback>
    </mc:AlternateContent>
    <mc:AlternateContent xmlns:mc="http://schemas.openxmlformats.org/markup-compatibility/2006">
      <mc:Choice Requires="x14">
        <control shapeId="7189" r:id="rId6" name="Button 21">
          <controlPr defaultSize="0" print="0" autoFill="0" autoPict="0" macro="[0]!raz">
            <anchor moveWithCells="1" sizeWithCells="1">
              <from>
                <xdr:col>68</xdr:col>
                <xdr:colOff>0</xdr:colOff>
                <xdr:row>14</xdr:row>
                <xdr:rowOff>9525</xdr:rowOff>
              </from>
              <to>
                <xdr:col>70</xdr:col>
                <xdr:colOff>219075</xdr:colOff>
                <xdr:row>15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92" r:id="rId7" name="Button 24">
          <controlPr defaultSize="0" print="0" autoFill="0" autoPict="0" macro="[0]!impression">
            <anchor moveWithCells="1" sizeWithCells="1">
              <from>
                <xdr:col>70</xdr:col>
                <xdr:colOff>9525</xdr:colOff>
                <xdr:row>15</xdr:row>
                <xdr:rowOff>9525</xdr:rowOff>
              </from>
              <to>
                <xdr:col>70</xdr:col>
                <xdr:colOff>209550</xdr:colOff>
                <xdr:row>16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93" r:id="rId8" name="Button 25">
          <controlPr defaultSize="0" print="0" autoFill="0" autoPict="0" macro="[0]!enregistrer">
            <anchor moveWithCells="1" sizeWithCells="1">
              <from>
                <xdr:col>70</xdr:col>
                <xdr:colOff>9525</xdr:colOff>
                <xdr:row>16</xdr:row>
                <xdr:rowOff>9525</xdr:rowOff>
              </from>
              <to>
                <xdr:col>70</xdr:col>
                <xdr:colOff>200025</xdr:colOff>
                <xdr:row>17</xdr:row>
                <xdr:rowOff>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tps gamme</vt:lpstr>
      <vt:lpstr>maj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Bazin Sebastien</dc:creator>
  <cp:lastModifiedBy>Bazin Sebastien</cp:lastModifiedBy>
  <cp:lastPrinted>2017-07-04T13:21:52Z</cp:lastPrinted>
  <dcterms:created xsi:type="dcterms:W3CDTF">2016-02-29T12:41:41Z</dcterms:created>
  <dcterms:modified xsi:type="dcterms:W3CDTF">2017-11-09T17:43:26Z</dcterms:modified>
</cp:coreProperties>
</file>