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96" yWindow="132" windowWidth="14556" windowHeight="9600"/>
  </bookViews>
  <sheets>
    <sheet name="Planning" sheetId="1" r:id="rId1"/>
    <sheet name="MFC" sheetId="2" state="hidden" r:id="rId2"/>
    <sheet name="Listes" sheetId="3" r:id="rId3"/>
    <sheet name="Bilan" sheetId="4" r:id="rId4"/>
  </sheets>
  <definedNames>
    <definedName name="APSA">Listes!$I$3:$I$29</definedName>
    <definedName name="Cycle">Listes!$E$3:$E$7</definedName>
    <definedName name="Install">Listes!$G$3:$G$12</definedName>
    <definedName name="ListeClass">MFC!$A$1:$A$17</definedName>
    <definedName name="ListeClasses">MFC!$A$2:$A$17</definedName>
    <definedName name="ListeProfEPS">Listes!$C$3:$C$7</definedName>
  </definedNames>
  <calcPr calcId="145621"/>
</workbook>
</file>

<file path=xl/calcChain.xml><?xml version="1.0" encoding="utf-8"?>
<calcChain xmlns="http://schemas.openxmlformats.org/spreadsheetml/2006/main">
  <c r="C31" i="4" l="1"/>
  <c r="D31" i="4"/>
  <c r="E31" i="4"/>
  <c r="F31" i="4"/>
  <c r="G31" i="4"/>
  <c r="G3" i="4"/>
  <c r="F3" i="4"/>
  <c r="E3" i="4"/>
  <c r="D3" i="4"/>
  <c r="C3" i="4"/>
  <c r="D6" i="4" l="1"/>
  <c r="E6" i="4"/>
  <c r="D7" i="4"/>
  <c r="E7" i="4"/>
  <c r="D8" i="4"/>
  <c r="E8" i="4"/>
  <c r="D9" i="4"/>
  <c r="E9" i="4"/>
  <c r="D10" i="4"/>
  <c r="E10" i="4"/>
  <c r="D11" i="4"/>
  <c r="E11" i="4"/>
  <c r="D12" i="4"/>
  <c r="E12" i="4"/>
  <c r="D13" i="4"/>
  <c r="E13" i="4"/>
  <c r="D14" i="4"/>
  <c r="E14" i="4"/>
  <c r="D15" i="4"/>
  <c r="E15" i="4"/>
  <c r="D16" i="4"/>
  <c r="E16" i="4"/>
  <c r="D17" i="4"/>
  <c r="E17" i="4"/>
  <c r="D18" i="4"/>
  <c r="E18" i="4"/>
  <c r="D19" i="4"/>
  <c r="E19" i="4"/>
  <c r="D20" i="4"/>
  <c r="E20" i="4"/>
  <c r="D21" i="4"/>
  <c r="E21" i="4"/>
  <c r="D22" i="4"/>
  <c r="E22" i="4"/>
  <c r="D23" i="4"/>
  <c r="E23" i="4"/>
  <c r="D24" i="4"/>
  <c r="E24" i="4"/>
  <c r="D25" i="4"/>
  <c r="E25" i="4"/>
  <c r="D26" i="4"/>
  <c r="E26" i="4"/>
  <c r="D27" i="4"/>
  <c r="E27" i="4"/>
  <c r="D28" i="4"/>
  <c r="E28" i="4"/>
  <c r="F19" i="1" l="1"/>
  <c r="F20" i="1"/>
  <c r="F21" i="1"/>
  <c r="F22" i="1"/>
  <c r="F23" i="1"/>
  <c r="F24" i="1"/>
  <c r="F25" i="1"/>
  <c r="F26" i="1"/>
  <c r="F27" i="1"/>
  <c r="F28" i="1"/>
  <c r="F13" i="1"/>
  <c r="F14" i="1"/>
  <c r="F15" i="1"/>
  <c r="F16" i="1"/>
  <c r="F5" i="1"/>
  <c r="F6" i="1"/>
  <c r="F7" i="1"/>
  <c r="F8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5" i="1"/>
  <c r="G4" i="4" s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5" i="1"/>
  <c r="F9" i="1"/>
  <c r="F10" i="1"/>
  <c r="F11" i="1"/>
  <c r="F12" i="1"/>
  <c r="F17" i="1"/>
  <c r="F18" i="1"/>
  <c r="F29" i="1"/>
  <c r="F30" i="1"/>
  <c r="F31" i="1"/>
  <c r="F32" i="1"/>
  <c r="F33" i="1"/>
  <c r="F34" i="1"/>
  <c r="F35" i="1"/>
  <c r="F36" i="1"/>
  <c r="F37" i="1"/>
  <c r="F38" i="1"/>
  <c r="F39" i="1"/>
  <c r="F40" i="1"/>
  <c r="C5" i="4" l="1"/>
  <c r="C7" i="4"/>
  <c r="C9" i="4"/>
  <c r="C11" i="4"/>
  <c r="C13" i="4"/>
  <c r="C15" i="4"/>
  <c r="C17" i="4"/>
  <c r="C19" i="4"/>
  <c r="C21" i="4"/>
  <c r="C23" i="4"/>
  <c r="C25" i="4"/>
  <c r="C27" i="4"/>
  <c r="C8" i="4"/>
  <c r="C10" i="4"/>
  <c r="C12" i="4"/>
  <c r="C14" i="4"/>
  <c r="C16" i="4"/>
  <c r="C18" i="4"/>
  <c r="C20" i="4"/>
  <c r="C22" i="4"/>
  <c r="C24" i="4"/>
  <c r="C26" i="4"/>
  <c r="C28" i="4"/>
  <c r="G6" i="4"/>
  <c r="G8" i="4"/>
  <c r="G10" i="4"/>
  <c r="G12" i="4"/>
  <c r="G14" i="4"/>
  <c r="G16" i="4"/>
  <c r="G18" i="4"/>
  <c r="G20" i="4"/>
  <c r="G22" i="4"/>
  <c r="G24" i="4"/>
  <c r="G28" i="4"/>
  <c r="G7" i="4"/>
  <c r="G9" i="4"/>
  <c r="G11" i="4"/>
  <c r="G13" i="4"/>
  <c r="G15" i="4"/>
  <c r="G17" i="4"/>
  <c r="G19" i="4"/>
  <c r="G21" i="4"/>
  <c r="G23" i="4"/>
  <c r="G25" i="4"/>
  <c r="G27" i="4"/>
  <c r="G26" i="4"/>
  <c r="F7" i="4"/>
  <c r="H7" i="4" s="1"/>
  <c r="I7" i="4" s="1"/>
  <c r="F8" i="4"/>
  <c r="H8" i="4" s="1"/>
  <c r="I8" i="4" s="1"/>
  <c r="F10" i="4"/>
  <c r="F11" i="4"/>
  <c r="H11" i="4" s="1"/>
  <c r="I11" i="4" s="1"/>
  <c r="F13" i="4"/>
  <c r="F16" i="4"/>
  <c r="H16" i="4" s="1"/>
  <c r="I16" i="4" s="1"/>
  <c r="F18" i="4"/>
  <c r="F19" i="4"/>
  <c r="H19" i="4" s="1"/>
  <c r="I19" i="4" s="1"/>
  <c r="F22" i="4"/>
  <c r="F24" i="4"/>
  <c r="H24" i="4" s="1"/>
  <c r="I24" i="4" s="1"/>
  <c r="F26" i="4"/>
  <c r="F27" i="4"/>
  <c r="H27" i="4" s="1"/>
  <c r="I27" i="4" s="1"/>
  <c r="F6" i="4"/>
  <c r="F9" i="4"/>
  <c r="H9" i="4" s="1"/>
  <c r="I9" i="4" s="1"/>
  <c r="F12" i="4"/>
  <c r="H12" i="4" s="1"/>
  <c r="I12" i="4" s="1"/>
  <c r="F14" i="4"/>
  <c r="H14" i="4" s="1"/>
  <c r="I14" i="4" s="1"/>
  <c r="F15" i="4"/>
  <c r="H15" i="4" s="1"/>
  <c r="I15" i="4" s="1"/>
  <c r="F17" i="4"/>
  <c r="H17" i="4" s="1"/>
  <c r="I17" i="4" s="1"/>
  <c r="F20" i="4"/>
  <c r="H20" i="4" s="1"/>
  <c r="I20" i="4" s="1"/>
  <c r="F21" i="4"/>
  <c r="H21" i="4" s="1"/>
  <c r="I21" i="4" s="1"/>
  <c r="F23" i="4"/>
  <c r="H23" i="4" s="1"/>
  <c r="I23" i="4" s="1"/>
  <c r="F25" i="4"/>
  <c r="H25" i="4" s="1"/>
  <c r="I25" i="4" s="1"/>
  <c r="F28" i="4"/>
  <c r="H28" i="4" s="1"/>
  <c r="I28" i="4" s="1"/>
  <c r="C6" i="4"/>
  <c r="G5" i="4"/>
  <c r="F5" i="4"/>
  <c r="F4" i="4"/>
  <c r="D4" i="4"/>
  <c r="D5" i="4"/>
  <c r="E5" i="4"/>
  <c r="E4" i="4"/>
  <c r="C4" i="4"/>
  <c r="H26" i="4" l="1"/>
  <c r="I26" i="4" s="1"/>
  <c r="H22" i="4"/>
  <c r="I22" i="4" s="1"/>
  <c r="H18" i="4"/>
  <c r="I18" i="4" s="1"/>
  <c r="H13" i="4"/>
  <c r="I13" i="4" s="1"/>
  <c r="H10" i="4"/>
  <c r="I10" i="4" s="1"/>
  <c r="H6" i="4"/>
  <c r="I6" i="4" s="1"/>
  <c r="F29" i="4"/>
  <c r="F30" i="4" s="1"/>
  <c r="G29" i="4"/>
  <c r="G30" i="4" s="1"/>
  <c r="D29" i="4"/>
  <c r="D30" i="4" s="1"/>
  <c r="E29" i="4"/>
  <c r="E30" i="4" s="1"/>
  <c r="H4" i="4"/>
  <c r="I4" i="4" s="1"/>
  <c r="C29" i="4"/>
  <c r="C30" i="4" s="1"/>
  <c r="H5" i="4"/>
  <c r="I5" i="4" s="1"/>
  <c r="H29" i="4" l="1"/>
  <c r="H30" i="4" s="1"/>
</calcChain>
</file>

<file path=xl/comments1.xml><?xml version="1.0" encoding="utf-8"?>
<comments xmlns="http://schemas.openxmlformats.org/spreadsheetml/2006/main">
  <authors>
    <author>vialard</author>
  </authors>
  <commentList>
    <comment ref="A3" authorId="0">
      <text>
        <r>
          <rPr>
            <sz val="8"/>
            <color indexed="81"/>
            <rFont val="Tahoma"/>
            <family val="2"/>
          </rPr>
          <t>Choisir le Cycle</t>
        </r>
      </text>
    </comment>
    <comment ref="C3" authorId="0">
      <text>
        <r>
          <rPr>
            <sz val="8"/>
            <color indexed="81"/>
            <rFont val="Tahoma"/>
            <family val="2"/>
          </rPr>
          <t>Choix du Prof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W3" authorId="0">
      <text>
        <r>
          <rPr>
            <sz val="6"/>
            <color indexed="81"/>
            <rFont val="Tahoma"/>
            <family val="2"/>
          </rPr>
          <t>Double Clic dans une cellule pour la colorer</t>
        </r>
      </text>
    </comment>
    <comment ref="C5" authorId="0">
      <text>
        <r>
          <rPr>
            <sz val="8"/>
            <color indexed="81"/>
            <rFont val="Tahoma"/>
            <family val="2"/>
          </rPr>
          <t>Choix Classe</t>
        </r>
      </text>
    </comment>
  </commentList>
</comments>
</file>

<file path=xl/sharedStrings.xml><?xml version="1.0" encoding="utf-8"?>
<sst xmlns="http://schemas.openxmlformats.org/spreadsheetml/2006/main" count="327" uniqueCount="107">
  <si>
    <t>9h-10h10</t>
  </si>
  <si>
    <t>8h10-9h</t>
  </si>
  <si>
    <t>11h10-12h</t>
  </si>
  <si>
    <t>14h-15h</t>
  </si>
  <si>
    <t>15h-16h</t>
  </si>
  <si>
    <t>16h-17h</t>
  </si>
  <si>
    <t>Lundi</t>
  </si>
  <si>
    <t>10h20-11h10</t>
  </si>
  <si>
    <t>APSA</t>
  </si>
  <si>
    <t>Installation</t>
  </si>
  <si>
    <t>Classe</t>
  </si>
  <si>
    <t>Mardi</t>
  </si>
  <si>
    <t>Mercredi</t>
  </si>
  <si>
    <t>Jeudi</t>
  </si>
  <si>
    <t>Vendredi</t>
  </si>
  <si>
    <t>Collège A. Tavan</t>
  </si>
  <si>
    <t>PROGRAMMATION  EPS</t>
  </si>
  <si>
    <t>Jérôme MALMEZET</t>
  </si>
  <si>
    <t>Stéphane OUALLET</t>
  </si>
  <si>
    <t>Isabelle BERGE</t>
  </si>
  <si>
    <t>Chantal YGOUF</t>
  </si>
  <si>
    <t>Frédéric GAUSSERE</t>
  </si>
  <si>
    <t>Cycle 1</t>
  </si>
  <si>
    <t>Cycle 2</t>
  </si>
  <si>
    <t>Cycle 3</t>
  </si>
  <si>
    <t>Ctycle 4</t>
  </si>
  <si>
    <t>Cycle 5</t>
  </si>
  <si>
    <t>6°1</t>
  </si>
  <si>
    <t>6°2</t>
  </si>
  <si>
    <t>6°3</t>
  </si>
  <si>
    <t>6°4</t>
  </si>
  <si>
    <t>5°1</t>
  </si>
  <si>
    <t>5°2</t>
  </si>
  <si>
    <t>5°3</t>
  </si>
  <si>
    <t>5°4</t>
  </si>
  <si>
    <t>4°1</t>
  </si>
  <si>
    <t>4°2</t>
  </si>
  <si>
    <t>4°3</t>
  </si>
  <si>
    <t>4°4</t>
  </si>
  <si>
    <t>3°1</t>
  </si>
  <si>
    <t>3°2</t>
  </si>
  <si>
    <t>3°3</t>
  </si>
  <si>
    <t>3°4</t>
  </si>
  <si>
    <t>1/3 Gym</t>
  </si>
  <si>
    <t>Escalade</t>
  </si>
  <si>
    <t>1/3 Central</t>
  </si>
  <si>
    <t>Piste</t>
  </si>
  <si>
    <t>Dojo</t>
  </si>
  <si>
    <t>Pelouse</t>
  </si>
  <si>
    <t>Basket-Ball</t>
  </si>
  <si>
    <t>Hand-Ball</t>
  </si>
  <si>
    <t>Football</t>
  </si>
  <si>
    <t>Rugby</t>
  </si>
  <si>
    <t>Ultimate</t>
  </si>
  <si>
    <t>Volley-Ball</t>
  </si>
  <si>
    <t>Tennis de Table</t>
  </si>
  <si>
    <t>CO</t>
  </si>
  <si>
    <t>Lutte</t>
  </si>
  <si>
    <t>Judo</t>
  </si>
  <si>
    <t>Sambo</t>
  </si>
  <si>
    <t>Danse</t>
  </si>
  <si>
    <t>Vitesse</t>
  </si>
  <si>
    <t>Haies</t>
  </si>
  <si>
    <t>Relais</t>
  </si>
  <si>
    <t>Demi-Fond</t>
  </si>
  <si>
    <t>Badminton</t>
  </si>
  <si>
    <t>1/3 SAE</t>
  </si>
  <si>
    <t>Hand Ext</t>
  </si>
  <si>
    <t>Tt Gymnase</t>
  </si>
  <si>
    <t>Sautoir H</t>
  </si>
  <si>
    <t>Sautoir L</t>
  </si>
  <si>
    <t>OCCUPATION  INSTALLATIONS  EPS - GYMNASE/STADE DE LA MARTELLE</t>
  </si>
  <si>
    <t>Total C1</t>
  </si>
  <si>
    <t>Saut Long</t>
  </si>
  <si>
    <t>Saut Haut</t>
  </si>
  <si>
    <t>Vit-Relais</t>
  </si>
  <si>
    <t>Total Prof</t>
  </si>
  <si>
    <t>Activité</t>
  </si>
  <si>
    <t>Installation 1</t>
  </si>
  <si>
    <t>Installation 2</t>
  </si>
  <si>
    <t>Installation 3</t>
  </si>
  <si>
    <t>Installation Possible pour l'activité</t>
  </si>
  <si>
    <t>2/3 Gymn</t>
  </si>
  <si>
    <t>Stade</t>
  </si>
  <si>
    <t>2/3 Gymnase</t>
  </si>
  <si>
    <t>Nom des collègues</t>
  </si>
  <si>
    <t>Cycles</t>
  </si>
  <si>
    <t>HB Ext</t>
  </si>
  <si>
    <t>Tennis de T</t>
  </si>
  <si>
    <t>Gymnasti</t>
  </si>
  <si>
    <t>Tt Gymna</t>
  </si>
  <si>
    <t xml:space="preserve">Année </t>
  </si>
  <si>
    <t>2016-2017</t>
  </si>
  <si>
    <t>2017-2018</t>
  </si>
  <si>
    <t>2018-2019</t>
  </si>
  <si>
    <t>2019-2020</t>
  </si>
  <si>
    <t>2020-2021</t>
  </si>
  <si>
    <t>2021-2022</t>
  </si>
  <si>
    <t>2022-2023</t>
  </si>
  <si>
    <t>2023-2024</t>
  </si>
  <si>
    <t>2024-2025</t>
  </si>
  <si>
    <t>2025-2026</t>
  </si>
  <si>
    <t>2026-2027</t>
  </si>
  <si>
    <t>2027-2028</t>
  </si>
  <si>
    <t>Année</t>
  </si>
  <si>
    <t>13/09/2016</t>
  </si>
  <si>
    <t>25/11/2016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</si>
</sst>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indexed="81"/>
      <name val="Tahoma"/>
      <family val="2"/>
    </font>
    <font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96363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6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9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5" borderId="0" xfId="0" applyFill="1"/>
    <xf numFmtId="0" fontId="18" fillId="5" borderId="0" xfId="0" applyFont="1" applyFill="1"/>
    <xf numFmtId="0" fontId="0" fillId="3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0" fillId="6" borderId="0" xfId="0" applyFill="1"/>
    <xf numFmtId="0" fontId="18" fillId="6" borderId="0" xfId="0" applyFont="1" applyFill="1"/>
    <xf numFmtId="0" fontId="3" fillId="6" borderId="0" xfId="0" applyFont="1" applyFill="1"/>
    <xf numFmtId="0" fontId="4" fillId="6" borderId="0" xfId="0" applyFont="1" applyFill="1"/>
    <xf numFmtId="0" fontId="5" fillId="6" borderId="0" xfId="0" applyFont="1" applyFill="1"/>
    <xf numFmtId="0" fontId="6" fillId="6" borderId="0" xfId="0" applyFont="1" applyFill="1"/>
    <xf numFmtId="0" fontId="7" fillId="6" borderId="0" xfId="0" applyFont="1" applyFill="1"/>
    <xf numFmtId="16" fontId="0" fillId="6" borderId="0" xfId="0" applyNumberFormat="1" applyFill="1"/>
    <xf numFmtId="0" fontId="11" fillId="6" borderId="0" xfId="0" applyFont="1" applyFill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0" fillId="6" borderId="0" xfId="0" applyFont="1" applyFill="1"/>
    <xf numFmtId="0" fontId="20" fillId="0" borderId="0" xfId="0" applyFont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21" fillId="6" borderId="0" xfId="0" applyFont="1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24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8" fillId="6" borderId="0" xfId="0" applyFont="1" applyFill="1" applyAlignment="1">
      <alignment horizontal="center"/>
    </xf>
    <xf numFmtId="0" fontId="11" fillId="7" borderId="15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12" xfId="0" applyFont="1" applyBorder="1" applyAlignment="1">
      <alignment horizontal="center" vertical="center" textRotation="90"/>
    </xf>
    <xf numFmtId="0" fontId="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2" fillId="6" borderId="0" xfId="0" applyFont="1" applyFill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5" fillId="6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3" xfId="0" applyFont="1" applyBorder="1" applyAlignment="1">
      <alignment horizontal="center" vertical="center" textRotation="90"/>
    </xf>
    <xf numFmtId="0" fontId="22" fillId="0" borderId="5" xfId="0" applyFont="1" applyBorder="1" applyAlignment="1">
      <alignment horizontal="center" vertical="center" textRotation="90"/>
    </xf>
    <xf numFmtId="0" fontId="22" fillId="0" borderId="12" xfId="0" applyFont="1" applyBorder="1" applyAlignment="1">
      <alignment horizontal="center" vertical="center" textRotation="90"/>
    </xf>
    <xf numFmtId="0" fontId="13" fillId="11" borderId="17" xfId="0" applyFont="1" applyFill="1" applyBorder="1" applyAlignment="1">
      <alignment horizontal="center" textRotation="90"/>
    </xf>
    <xf numFmtId="0" fontId="13" fillId="11" borderId="29" xfId="0" applyFont="1" applyFill="1" applyBorder="1" applyAlignment="1">
      <alignment horizontal="center" textRotation="90"/>
    </xf>
    <xf numFmtId="0" fontId="13" fillId="8" borderId="15" xfId="0" applyFont="1" applyFill="1" applyBorder="1" applyAlignment="1">
      <alignment horizontal="center" textRotation="90"/>
    </xf>
    <xf numFmtId="0" fontId="13" fillId="8" borderId="27" xfId="0" applyFont="1" applyFill="1" applyBorder="1" applyAlignment="1">
      <alignment horizontal="center" textRotation="90"/>
    </xf>
    <xf numFmtId="0" fontId="23" fillId="9" borderId="16" xfId="0" applyFont="1" applyFill="1" applyBorder="1" applyAlignment="1">
      <alignment horizontal="center" textRotation="90"/>
    </xf>
    <xf numFmtId="0" fontId="23" fillId="9" borderId="28" xfId="0" applyFont="1" applyFill="1" applyBorder="1" applyAlignment="1">
      <alignment horizontal="center" textRotation="90"/>
    </xf>
    <xf numFmtId="0" fontId="13" fillId="10" borderId="16" xfId="0" applyFont="1" applyFill="1" applyBorder="1" applyAlignment="1">
      <alignment horizontal="center" textRotation="90"/>
    </xf>
    <xf numFmtId="0" fontId="13" fillId="10" borderId="28" xfId="0" applyFont="1" applyFill="1" applyBorder="1" applyAlignment="1">
      <alignment horizontal="center" textRotation="90"/>
    </xf>
    <xf numFmtId="0" fontId="13" fillId="13" borderId="16" xfId="0" applyFont="1" applyFill="1" applyBorder="1" applyAlignment="1">
      <alignment horizontal="center" textRotation="90"/>
    </xf>
    <xf numFmtId="0" fontId="13" fillId="13" borderId="28" xfId="0" applyFont="1" applyFill="1" applyBorder="1" applyAlignment="1">
      <alignment horizontal="center" textRotation="90"/>
    </xf>
    <xf numFmtId="0" fontId="13" fillId="12" borderId="16" xfId="0" applyFont="1" applyFill="1" applyBorder="1" applyAlignment="1">
      <alignment horizontal="center" textRotation="90"/>
    </xf>
    <xf numFmtId="0" fontId="13" fillId="12" borderId="28" xfId="0" applyFont="1" applyFill="1" applyBorder="1" applyAlignment="1">
      <alignment horizontal="center" textRotation="90"/>
    </xf>
  </cellXfs>
  <cellStyles count="1">
    <cellStyle name="Normal" xfId="0" builtinId="0" customBuiltin="1"/>
  </cellStyles>
  <dxfs count="266"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FFFF99"/>
      <color rgb="FFCCCCFF"/>
      <color rgb="FFCC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64"/>
  <ax:ocxPr ax:name="_ExtentY" ax:value="42"/>
  <ax:ocxPr ax:name="_Version" ax:value="393216"/>
  <ax:ocxPr ax:name="Font">
    <ax:font ax:persistence="persistPropertyBag">
      <ax:ocxPr ax:name="Name" ax:value="Times New Roman"/>
      <ax:ocxPr ax:name="Size" ax:value="7,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2699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42"/>
  <ax:ocxPr ax:name="_ExtentY" ax:value="42"/>
  <ax:ocxPr ax:name="_Version" ax:value="393216"/>
  <ax:ocxPr ax:name="Font">
    <ax:font ax:persistence="persistPropertyBag">
      <ax:ocxPr ax:name="Name" ax:value="Times New Roman"/>
      <ax:ocxPr ax:name="Size" ax:value="7,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2626"/>
  <ax:ocxPr ax:name="MaxDate" ax:value="47483"/>
  <ax:ocxPr ax:name="MinDate" ax:value="42522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110066</xdr:colOff>
      <xdr:row>0</xdr:row>
      <xdr:rowOff>16933</xdr:rowOff>
    </xdr:from>
    <xdr:to>
      <xdr:col>19</xdr:col>
      <xdr:colOff>702733</xdr:colOff>
      <xdr:row>1</xdr:row>
      <xdr:rowOff>110067</xdr:rowOff>
    </xdr:to>
    <xdr:sp macro="" textlink="">
      <xdr:nvSpPr>
        <xdr:cNvPr id="3" name="ZoneTexte 2"/>
        <xdr:cNvSpPr txBox="1"/>
      </xdr:nvSpPr>
      <xdr:spPr>
        <a:xfrm>
          <a:off x="5960533" y="16933"/>
          <a:ext cx="2599267" cy="364067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352696</xdr:colOff>
          <xdr:row>0</xdr:row>
          <xdr:rowOff>83820</xdr:rowOff>
        </xdr:from>
        <xdr:to>
          <xdr:col>16</xdr:col>
          <xdr:colOff>261256</xdr:colOff>
          <xdr:row>1</xdr:row>
          <xdr:rowOff>59760</xdr:rowOff>
        </xdr:to>
        <xdr:sp macro="" textlink="">
          <xdr:nvSpPr>
            <xdr:cNvPr id="1036" name="DTPicker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478971</xdr:colOff>
          <xdr:row>0</xdr:row>
          <xdr:rowOff>88174</xdr:rowOff>
        </xdr:from>
        <xdr:to>
          <xdr:col>19</xdr:col>
          <xdr:colOff>664028</xdr:colOff>
          <xdr:row>1</xdr:row>
          <xdr:rowOff>69856</xdr:rowOff>
        </xdr:to>
        <xdr:sp macro="" textlink="">
          <xdr:nvSpPr>
            <xdr:cNvPr id="1037" name="DTPicker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oneCellAnchor>
    <xdr:from>
      <xdr:col>14</xdr:col>
      <xdr:colOff>84670</xdr:colOff>
      <xdr:row>0</xdr:row>
      <xdr:rowOff>84667</xdr:rowOff>
    </xdr:from>
    <xdr:ext cx="332912" cy="264560"/>
    <xdr:sp macro="" textlink="">
      <xdr:nvSpPr>
        <xdr:cNvPr id="2" name="ZoneTexte 1"/>
        <xdr:cNvSpPr txBox="1"/>
      </xdr:nvSpPr>
      <xdr:spPr>
        <a:xfrm>
          <a:off x="5935137" y="84667"/>
          <a:ext cx="33291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/>
            <a:t>du</a:t>
          </a:r>
        </a:p>
      </xdr:txBody>
    </xdr:sp>
    <xdr:clientData/>
  </xdr:oneCellAnchor>
  <xdr:oneCellAnchor>
    <xdr:from>
      <xdr:col>16</xdr:col>
      <xdr:colOff>211668</xdr:colOff>
      <xdr:row>0</xdr:row>
      <xdr:rowOff>76200</xdr:rowOff>
    </xdr:from>
    <xdr:ext cx="330027" cy="264560"/>
    <xdr:sp macro="" textlink="">
      <xdr:nvSpPr>
        <xdr:cNvPr id="5" name="ZoneTexte 4"/>
        <xdr:cNvSpPr txBox="1"/>
      </xdr:nvSpPr>
      <xdr:spPr>
        <a:xfrm>
          <a:off x="7205135" y="76200"/>
          <a:ext cx="33002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/>
            <a:t>au</a:t>
          </a:r>
        </a:p>
      </xdr:txBody>
    </xdr:sp>
    <xdr:clientData/>
  </xdr:oneCellAnchor>
  <xdr:twoCellAnchor editAs="oneCell">
    <xdr:from>
      <xdr:col>34</xdr:col>
      <xdr:colOff>163286</xdr:colOff>
      <xdr:row>0</xdr:row>
      <xdr:rowOff>141514</xdr:rowOff>
    </xdr:from>
    <xdr:to>
      <xdr:col>34</xdr:col>
      <xdr:colOff>685800</xdr:colOff>
      <xdr:row>2</xdr:row>
      <xdr:rowOff>224971</xdr:rowOff>
    </xdr:to>
    <xdr:pic macro="[0]!Feuil1.Planning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8343" y="141514"/>
          <a:ext cx="522514" cy="5515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T57"/>
  <sheetViews>
    <sheetView tabSelected="1" zoomScale="70" zoomScaleNormal="70" workbookViewId="0">
      <selection activeCell="AD13" sqref="AD13"/>
    </sheetView>
  </sheetViews>
  <sheetFormatPr baseColWidth="10" defaultColWidth="11.5546875" defaultRowHeight="14.4" x14ac:dyDescent="0.3"/>
  <cols>
    <col min="1" max="1" width="5.109375" style="1" customWidth="1"/>
    <col min="2" max="2" width="8.5546875" style="55" customWidth="1"/>
    <col min="3" max="3" width="5.44140625" style="6" customWidth="1"/>
    <col min="4" max="4" width="11.44140625" style="37" customWidth="1"/>
    <col min="5" max="5" width="7.109375" style="5" customWidth="1"/>
    <col min="6" max="6" width="8.88671875" style="4" hidden="1" customWidth="1"/>
    <col min="7" max="7" width="5.44140625" style="6" customWidth="1"/>
    <col min="8" max="8" width="11.21875" style="2" customWidth="1"/>
    <col min="9" max="9" width="7.109375" style="5" customWidth="1"/>
    <col min="10" max="10" width="8.88671875" style="4" hidden="1" customWidth="1"/>
    <col min="11" max="11" width="5.44140625" style="6" customWidth="1"/>
    <col min="12" max="12" width="11.21875" style="2" customWidth="1"/>
    <col min="13" max="13" width="7.109375" style="5" customWidth="1"/>
    <col min="14" max="14" width="8.88671875" style="4" hidden="1" customWidth="1"/>
    <col min="15" max="15" width="5.44140625" style="6" customWidth="1"/>
    <col min="16" max="16" width="11.21875" style="2" customWidth="1"/>
    <col min="17" max="17" width="7.109375" style="5" customWidth="1"/>
    <col min="18" max="18" width="8.88671875" style="4" hidden="1" customWidth="1"/>
    <col min="19" max="19" width="5.44140625" style="6" customWidth="1"/>
    <col min="20" max="20" width="11.21875" style="2" customWidth="1"/>
    <col min="21" max="21" width="7.109375" style="5" customWidth="1"/>
    <col min="22" max="22" width="6.5546875" style="4" hidden="1" customWidth="1"/>
    <col min="23" max="25" width="2.21875" style="10" customWidth="1"/>
    <col min="26" max="27" width="2.21875" style="1" customWidth="1"/>
    <col min="28" max="28" width="2.21875" style="68" customWidth="1"/>
    <col min="29" max="30" width="11.5546875" style="68"/>
    <col min="31" max="34" width="0" style="1" hidden="1" customWidth="1"/>
    <col min="35" max="46" width="11.5546875" style="68"/>
    <col min="47" max="16384" width="11.5546875" style="1"/>
  </cols>
  <sheetData>
    <row r="1" spans="1:34" ht="21" x14ac:dyDescent="0.3">
      <c r="A1" s="61" t="s">
        <v>15</v>
      </c>
      <c r="B1" s="62"/>
      <c r="C1" s="63"/>
      <c r="D1" s="64"/>
      <c r="E1" s="65"/>
      <c r="F1" s="66"/>
      <c r="G1" s="63"/>
      <c r="H1" s="66"/>
      <c r="I1" s="65"/>
      <c r="J1" s="66"/>
      <c r="K1" s="67" t="s">
        <v>16</v>
      </c>
      <c r="L1" s="66"/>
      <c r="M1" s="65"/>
      <c r="N1" s="66"/>
      <c r="O1" s="63"/>
      <c r="P1" s="66" t="s">
        <v>105</v>
      </c>
      <c r="Q1" s="65"/>
      <c r="R1" s="66"/>
      <c r="S1" s="63"/>
      <c r="T1" s="66" t="s">
        <v>106</v>
      </c>
      <c r="U1" s="106" t="s">
        <v>104</v>
      </c>
      <c r="V1" s="107"/>
      <c r="W1" s="107"/>
      <c r="X1" s="108" t="s">
        <v>92</v>
      </c>
      <c r="Y1" s="109"/>
      <c r="Z1" s="109"/>
      <c r="AA1" s="109"/>
      <c r="AB1" s="109"/>
      <c r="AE1" s="7"/>
      <c r="AF1" s="8" t="s">
        <v>81</v>
      </c>
      <c r="AG1" s="7"/>
      <c r="AH1" s="7"/>
    </row>
    <row r="2" spans="1:34" ht="15" thickBot="1" x14ac:dyDescent="0.35">
      <c r="A2" s="68"/>
      <c r="B2" s="62"/>
      <c r="C2" s="63"/>
      <c r="D2" s="64"/>
      <c r="E2" s="65"/>
      <c r="F2" s="66"/>
      <c r="G2" s="63"/>
      <c r="H2" s="66"/>
      <c r="I2" s="65"/>
      <c r="J2" s="66"/>
      <c r="K2" s="63"/>
      <c r="L2" s="66"/>
      <c r="M2" s="65"/>
      <c r="N2" s="66"/>
      <c r="O2" s="63"/>
      <c r="P2" s="66"/>
      <c r="Q2" s="65"/>
      <c r="R2" s="66"/>
      <c r="S2" s="63"/>
      <c r="T2" s="66"/>
      <c r="U2" s="65"/>
      <c r="W2" s="68"/>
      <c r="X2" s="68"/>
      <c r="Y2" s="68"/>
      <c r="Z2" s="68"/>
      <c r="AA2" s="68"/>
      <c r="AE2" s="7" t="s">
        <v>77</v>
      </c>
      <c r="AF2" s="7" t="s">
        <v>78</v>
      </c>
      <c r="AG2" s="7" t="s">
        <v>79</v>
      </c>
      <c r="AH2" s="7" t="s">
        <v>80</v>
      </c>
    </row>
    <row r="3" spans="1:34" ht="18.600000000000001" thickBot="1" x14ac:dyDescent="0.35">
      <c r="A3" s="102" t="s">
        <v>23</v>
      </c>
      <c r="B3" s="103"/>
      <c r="C3" s="99" t="s">
        <v>17</v>
      </c>
      <c r="D3" s="100"/>
      <c r="E3" s="101"/>
      <c r="F3" s="60"/>
      <c r="G3" s="99" t="s">
        <v>18</v>
      </c>
      <c r="H3" s="100"/>
      <c r="I3" s="101"/>
      <c r="J3" s="60"/>
      <c r="K3" s="99" t="s">
        <v>19</v>
      </c>
      <c r="L3" s="100"/>
      <c r="M3" s="101"/>
      <c r="N3" s="60"/>
      <c r="O3" s="99" t="s">
        <v>20</v>
      </c>
      <c r="P3" s="100"/>
      <c r="Q3" s="101"/>
      <c r="R3" s="60"/>
      <c r="S3" s="99" t="s">
        <v>21</v>
      </c>
      <c r="T3" s="100"/>
      <c r="U3" s="101"/>
      <c r="W3" s="115" t="s">
        <v>66</v>
      </c>
      <c r="X3" s="117" t="s">
        <v>45</v>
      </c>
      <c r="Y3" s="119" t="s">
        <v>43</v>
      </c>
      <c r="Z3" s="121" t="s">
        <v>47</v>
      </c>
      <c r="AA3" s="123" t="s">
        <v>87</v>
      </c>
      <c r="AB3" s="113" t="s">
        <v>46</v>
      </c>
      <c r="AE3" s="7" t="s">
        <v>49</v>
      </c>
      <c r="AF3" s="7" t="s">
        <v>67</v>
      </c>
      <c r="AG3" s="7" t="s">
        <v>90</v>
      </c>
      <c r="AH3" s="7"/>
    </row>
    <row r="4" spans="1:34" ht="15" thickBot="1" x14ac:dyDescent="0.35">
      <c r="A4" s="104"/>
      <c r="B4" s="105"/>
      <c r="C4" s="79" t="s">
        <v>10</v>
      </c>
      <c r="D4" s="80" t="s">
        <v>8</v>
      </c>
      <c r="E4" s="81" t="s">
        <v>9</v>
      </c>
      <c r="F4" s="23"/>
      <c r="G4" s="79" t="s">
        <v>10</v>
      </c>
      <c r="H4" s="80" t="s">
        <v>8</v>
      </c>
      <c r="I4" s="81" t="s">
        <v>9</v>
      </c>
      <c r="J4" s="23"/>
      <c r="K4" s="79" t="s">
        <v>10</v>
      </c>
      <c r="L4" s="80" t="s">
        <v>8</v>
      </c>
      <c r="M4" s="81" t="s">
        <v>9</v>
      </c>
      <c r="N4" s="23"/>
      <c r="O4" s="79" t="s">
        <v>10</v>
      </c>
      <c r="P4" s="80" t="s">
        <v>8</v>
      </c>
      <c r="Q4" s="81" t="s">
        <v>9</v>
      </c>
      <c r="R4" s="23"/>
      <c r="S4" s="79" t="s">
        <v>10</v>
      </c>
      <c r="T4" s="80" t="s">
        <v>8</v>
      </c>
      <c r="U4" s="81" t="s">
        <v>9</v>
      </c>
      <c r="W4" s="116"/>
      <c r="X4" s="118"/>
      <c r="Y4" s="120"/>
      <c r="Z4" s="122"/>
      <c r="AA4" s="124"/>
      <c r="AB4" s="114"/>
      <c r="AE4" s="7" t="s">
        <v>50</v>
      </c>
      <c r="AF4" s="7" t="s">
        <v>67</v>
      </c>
      <c r="AG4" s="7" t="s">
        <v>90</v>
      </c>
      <c r="AH4" s="7"/>
    </row>
    <row r="5" spans="1:34" x14ac:dyDescent="0.3">
      <c r="A5" s="96" t="s">
        <v>6</v>
      </c>
      <c r="B5" s="56" t="s">
        <v>1</v>
      </c>
      <c r="C5" s="27"/>
      <c r="D5" s="38"/>
      <c r="E5" s="24"/>
      <c r="F5" s="25" t="str">
        <f t="shared" ref="F5:F40" si="0">IF(E5="","",$E5)</f>
        <v/>
      </c>
      <c r="G5" s="26" t="s">
        <v>34</v>
      </c>
      <c r="H5" s="38" t="s">
        <v>65</v>
      </c>
      <c r="I5" s="24" t="s">
        <v>46</v>
      </c>
      <c r="J5" s="25" t="str">
        <f>IF(I5="","",$I5)</f>
        <v>Piste</v>
      </c>
      <c r="K5" s="26" t="s">
        <v>33</v>
      </c>
      <c r="L5" s="38" t="s">
        <v>50</v>
      </c>
      <c r="M5" s="24" t="s">
        <v>67</v>
      </c>
      <c r="N5" s="25" t="str">
        <f>IF(M5="","",$M5)</f>
        <v>Hand Ext</v>
      </c>
      <c r="O5" s="26" t="s">
        <v>34</v>
      </c>
      <c r="P5" s="38" t="s">
        <v>50</v>
      </c>
      <c r="Q5" s="24" t="s">
        <v>67</v>
      </c>
      <c r="R5" s="25" t="str">
        <f>IF(Q5="","",$Q5)</f>
        <v>Hand Ext</v>
      </c>
      <c r="S5" s="89" t="s">
        <v>40</v>
      </c>
      <c r="T5" s="38" t="s">
        <v>50</v>
      </c>
      <c r="U5" s="24" t="s">
        <v>90</v>
      </c>
      <c r="V5" s="35" t="str">
        <f>IF(U5="","",$U5)</f>
        <v>Tt Gymna</v>
      </c>
      <c r="W5" s="82"/>
      <c r="X5" s="83"/>
      <c r="Y5" s="83"/>
      <c r="Z5" s="83"/>
      <c r="AA5" s="83"/>
      <c r="AB5" s="90"/>
      <c r="AE5" s="7" t="s">
        <v>51</v>
      </c>
      <c r="AF5" s="7" t="s">
        <v>48</v>
      </c>
      <c r="AG5" s="7"/>
      <c r="AH5" s="7"/>
    </row>
    <row r="6" spans="1:34" x14ac:dyDescent="0.3">
      <c r="A6" s="97"/>
      <c r="B6" s="57" t="s">
        <v>0</v>
      </c>
      <c r="C6" s="69" t="s">
        <v>33</v>
      </c>
      <c r="D6" s="39" t="s">
        <v>44</v>
      </c>
      <c r="E6" s="12" t="s">
        <v>66</v>
      </c>
      <c r="F6" s="21" t="str">
        <f t="shared" si="0"/>
        <v>1/3 SAE</v>
      </c>
      <c r="G6" s="17"/>
      <c r="H6" s="39"/>
      <c r="I6" s="12"/>
      <c r="J6" s="21" t="str">
        <f t="shared" ref="J6:J40" si="1">IF(I6="","",$I6)</f>
        <v/>
      </c>
      <c r="K6" s="17"/>
      <c r="L6" s="39"/>
      <c r="M6" s="12"/>
      <c r="N6" s="21" t="str">
        <f t="shared" ref="N6:N40" si="2">IF(M6="","",$M6)</f>
        <v/>
      </c>
      <c r="O6" s="17"/>
      <c r="P6" s="39"/>
      <c r="Q6" s="12"/>
      <c r="R6" s="21" t="str">
        <f t="shared" ref="R6:R40" si="3">IF(Q6="","",$Q6)</f>
        <v/>
      </c>
      <c r="S6" s="17"/>
      <c r="T6" s="39"/>
      <c r="U6" s="12"/>
      <c r="V6" s="23" t="str">
        <f t="shared" ref="V6:V40" si="4">IF(U6="","",$U6)</f>
        <v/>
      </c>
      <c r="W6" s="73"/>
      <c r="X6" s="72"/>
      <c r="Y6" s="72"/>
      <c r="Z6" s="3"/>
      <c r="AA6" s="72"/>
      <c r="AB6" s="91"/>
      <c r="AE6" s="7" t="s">
        <v>52</v>
      </c>
      <c r="AF6" s="7" t="s">
        <v>48</v>
      </c>
      <c r="AG6" s="7"/>
      <c r="AH6" s="7"/>
    </row>
    <row r="7" spans="1:34" x14ac:dyDescent="0.3">
      <c r="A7" s="97"/>
      <c r="B7" s="57" t="s">
        <v>7</v>
      </c>
      <c r="C7" s="17"/>
      <c r="D7" s="39"/>
      <c r="E7" s="12"/>
      <c r="F7" s="21" t="str">
        <f t="shared" si="0"/>
        <v/>
      </c>
      <c r="G7" s="17"/>
      <c r="H7" s="39"/>
      <c r="I7" s="12"/>
      <c r="J7" s="21" t="str">
        <f t="shared" si="1"/>
        <v/>
      </c>
      <c r="K7" s="16" t="s">
        <v>34</v>
      </c>
      <c r="L7" s="39" t="s">
        <v>61</v>
      </c>
      <c r="M7" s="12" t="s">
        <v>46</v>
      </c>
      <c r="N7" s="21" t="str">
        <f t="shared" si="2"/>
        <v>Piste</v>
      </c>
      <c r="O7" s="17"/>
      <c r="P7" s="39"/>
      <c r="Q7" s="12"/>
      <c r="R7" s="21" t="str">
        <f t="shared" si="3"/>
        <v/>
      </c>
      <c r="S7" s="17"/>
      <c r="T7" s="39"/>
      <c r="U7" s="12"/>
      <c r="V7" s="23" t="str">
        <f t="shared" si="4"/>
        <v/>
      </c>
      <c r="W7" s="73"/>
      <c r="X7" s="72"/>
      <c r="Y7" s="72"/>
      <c r="Z7" s="3"/>
      <c r="AA7" s="72"/>
      <c r="AB7" s="74"/>
      <c r="AE7" s="7" t="s">
        <v>53</v>
      </c>
      <c r="AF7" s="7" t="s">
        <v>48</v>
      </c>
      <c r="AG7" s="7" t="s">
        <v>67</v>
      </c>
      <c r="AH7" s="7" t="s">
        <v>90</v>
      </c>
    </row>
    <row r="8" spans="1:34" x14ac:dyDescent="0.3">
      <c r="A8" s="97"/>
      <c r="B8" s="57" t="s">
        <v>2</v>
      </c>
      <c r="C8" s="17"/>
      <c r="D8" s="39"/>
      <c r="E8" s="12"/>
      <c r="F8" s="21" t="str">
        <f t="shared" si="0"/>
        <v/>
      </c>
      <c r="G8" s="17"/>
      <c r="H8" s="39"/>
      <c r="I8" s="12"/>
      <c r="J8" s="21" t="str">
        <f t="shared" si="1"/>
        <v/>
      </c>
      <c r="K8" s="17"/>
      <c r="L8" s="39"/>
      <c r="M8" s="12"/>
      <c r="N8" s="21" t="str">
        <f t="shared" si="2"/>
        <v/>
      </c>
      <c r="O8" s="17"/>
      <c r="P8" s="39"/>
      <c r="Q8" s="12"/>
      <c r="R8" s="21" t="str">
        <f t="shared" si="3"/>
        <v/>
      </c>
      <c r="S8" s="17"/>
      <c r="T8" s="39"/>
      <c r="U8" s="12"/>
      <c r="V8" s="23" t="str">
        <f t="shared" si="4"/>
        <v/>
      </c>
      <c r="W8" s="73"/>
      <c r="X8" s="72"/>
      <c r="Y8" s="72"/>
      <c r="Z8" s="3"/>
      <c r="AA8" s="3"/>
      <c r="AB8" s="74"/>
      <c r="AE8" s="7" t="s">
        <v>54</v>
      </c>
      <c r="AF8" s="7" t="s">
        <v>67</v>
      </c>
      <c r="AG8" s="7" t="s">
        <v>90</v>
      </c>
      <c r="AH8" s="7" t="s">
        <v>84</v>
      </c>
    </row>
    <row r="9" spans="1:34" ht="9.6" customHeight="1" x14ac:dyDescent="0.3">
      <c r="A9" s="97"/>
      <c r="B9" s="58"/>
      <c r="C9" s="14"/>
      <c r="D9" s="40"/>
      <c r="E9" s="15"/>
      <c r="F9" s="21" t="str">
        <f t="shared" si="0"/>
        <v/>
      </c>
      <c r="G9" s="14"/>
      <c r="H9" s="40"/>
      <c r="I9" s="15"/>
      <c r="J9" s="36" t="str">
        <f t="shared" si="1"/>
        <v/>
      </c>
      <c r="K9" s="14"/>
      <c r="L9" s="40"/>
      <c r="M9" s="15"/>
      <c r="N9" s="36" t="str">
        <f t="shared" si="2"/>
        <v/>
      </c>
      <c r="O9" s="14"/>
      <c r="P9" s="40"/>
      <c r="Q9" s="15"/>
      <c r="R9" s="21" t="str">
        <f t="shared" si="3"/>
        <v/>
      </c>
      <c r="S9" s="14"/>
      <c r="T9" s="40"/>
      <c r="U9" s="15"/>
      <c r="V9" s="23" t="str">
        <f t="shared" si="4"/>
        <v/>
      </c>
      <c r="W9" s="86"/>
      <c r="X9" s="9"/>
      <c r="Y9" s="9"/>
      <c r="Z9" s="9"/>
      <c r="AA9" s="9"/>
      <c r="AB9" s="87"/>
      <c r="AE9" s="7" t="s">
        <v>55</v>
      </c>
      <c r="AF9" s="7" t="s">
        <v>43</v>
      </c>
      <c r="AG9" s="7" t="s">
        <v>84</v>
      </c>
      <c r="AH9" s="7"/>
    </row>
    <row r="10" spans="1:34" x14ac:dyDescent="0.3">
      <c r="A10" s="97"/>
      <c r="B10" s="57" t="s">
        <v>3</v>
      </c>
      <c r="C10" s="17"/>
      <c r="D10" s="39"/>
      <c r="E10" s="12"/>
      <c r="F10" s="21" t="str">
        <f t="shared" si="0"/>
        <v/>
      </c>
      <c r="G10" s="17"/>
      <c r="H10" s="39"/>
      <c r="I10" s="12"/>
      <c r="J10" s="21" t="str">
        <f t="shared" si="1"/>
        <v/>
      </c>
      <c r="K10" s="17"/>
      <c r="L10" s="39"/>
      <c r="M10" s="12"/>
      <c r="N10" s="21" t="str">
        <f t="shared" si="2"/>
        <v/>
      </c>
      <c r="O10" s="17"/>
      <c r="P10" s="39"/>
      <c r="Q10" s="12"/>
      <c r="R10" s="21" t="str">
        <f t="shared" si="3"/>
        <v/>
      </c>
      <c r="S10" s="17"/>
      <c r="T10" s="39"/>
      <c r="U10" s="12"/>
      <c r="V10" s="23" t="str">
        <f t="shared" si="4"/>
        <v/>
      </c>
      <c r="W10" s="73"/>
      <c r="X10" s="72"/>
      <c r="Y10" s="72"/>
      <c r="Z10" s="3"/>
      <c r="AA10" s="3"/>
      <c r="AB10" s="91"/>
      <c r="AE10" s="7" t="s">
        <v>65</v>
      </c>
      <c r="AF10" s="7" t="s">
        <v>84</v>
      </c>
      <c r="AG10" s="7" t="s">
        <v>45</v>
      </c>
      <c r="AH10" s="7" t="s">
        <v>90</v>
      </c>
    </row>
    <row r="11" spans="1:34" x14ac:dyDescent="0.3">
      <c r="A11" s="97"/>
      <c r="B11" s="57" t="s">
        <v>4</v>
      </c>
      <c r="C11" s="17"/>
      <c r="D11" s="39"/>
      <c r="E11" s="12"/>
      <c r="F11" s="21" t="str">
        <f t="shared" si="0"/>
        <v/>
      </c>
      <c r="G11" s="17"/>
      <c r="H11" s="39"/>
      <c r="I11" s="12"/>
      <c r="J11" s="21" t="str">
        <f t="shared" si="1"/>
        <v/>
      </c>
      <c r="K11" s="17"/>
      <c r="L11" s="39"/>
      <c r="M11" s="12"/>
      <c r="N11" s="21" t="str">
        <f t="shared" si="2"/>
        <v/>
      </c>
      <c r="O11" s="17"/>
      <c r="P11" s="39"/>
      <c r="Q11" s="12"/>
      <c r="R11" s="21" t="str">
        <f t="shared" si="3"/>
        <v/>
      </c>
      <c r="S11" s="17"/>
      <c r="T11" s="39"/>
      <c r="U11" s="12"/>
      <c r="V11" s="23" t="str">
        <f t="shared" si="4"/>
        <v/>
      </c>
      <c r="W11" s="73"/>
      <c r="X11" s="72"/>
      <c r="Y11" s="72"/>
      <c r="Z11" s="3"/>
      <c r="AA11" s="3"/>
      <c r="AB11" s="91"/>
      <c r="AE11" s="7" t="s">
        <v>44</v>
      </c>
      <c r="AF11" s="7" t="s">
        <v>66</v>
      </c>
      <c r="AG11" s="7"/>
      <c r="AH11" s="7"/>
    </row>
    <row r="12" spans="1:34" ht="15" thickBot="1" x14ac:dyDescent="0.35">
      <c r="A12" s="98"/>
      <c r="B12" s="59" t="s">
        <v>5</v>
      </c>
      <c r="C12" s="19"/>
      <c r="D12" s="41"/>
      <c r="E12" s="20"/>
      <c r="F12" s="29" t="str">
        <f t="shared" si="0"/>
        <v/>
      </c>
      <c r="G12" s="28"/>
      <c r="H12" s="41"/>
      <c r="I12" s="20"/>
      <c r="J12" s="29" t="str">
        <f t="shared" si="1"/>
        <v/>
      </c>
      <c r="K12" s="19"/>
      <c r="L12" s="41"/>
      <c r="M12" s="20"/>
      <c r="N12" s="29" t="str">
        <f t="shared" si="2"/>
        <v/>
      </c>
      <c r="O12" s="19"/>
      <c r="P12" s="41"/>
      <c r="Q12" s="20"/>
      <c r="R12" s="29" t="str">
        <f t="shared" si="3"/>
        <v/>
      </c>
      <c r="S12" s="19"/>
      <c r="T12" s="41"/>
      <c r="U12" s="20"/>
      <c r="V12" s="22" t="str">
        <f t="shared" si="4"/>
        <v/>
      </c>
      <c r="W12" s="75"/>
      <c r="X12" s="76"/>
      <c r="Y12" s="76"/>
      <c r="Z12" s="77"/>
      <c r="AA12" s="77"/>
      <c r="AB12" s="92"/>
      <c r="AE12" s="7" t="s">
        <v>56</v>
      </c>
      <c r="AF12" s="7" t="s">
        <v>83</v>
      </c>
      <c r="AG12" s="7"/>
      <c r="AH12" s="7"/>
    </row>
    <row r="13" spans="1:34" x14ac:dyDescent="0.3">
      <c r="A13" s="96" t="s">
        <v>11</v>
      </c>
      <c r="B13" s="56" t="s">
        <v>1</v>
      </c>
      <c r="C13" s="27"/>
      <c r="D13" s="38"/>
      <c r="E13" s="24"/>
      <c r="F13" s="25" t="str">
        <f t="shared" si="0"/>
        <v/>
      </c>
      <c r="G13" s="27"/>
      <c r="H13" s="38"/>
      <c r="I13" s="24"/>
      <c r="J13" s="25" t="str">
        <f t="shared" si="1"/>
        <v/>
      </c>
      <c r="K13" s="27"/>
      <c r="L13" s="38"/>
      <c r="M13" s="24"/>
      <c r="N13" s="25" t="str">
        <f t="shared" si="2"/>
        <v/>
      </c>
      <c r="O13" s="27"/>
      <c r="P13" s="38"/>
      <c r="Q13" s="24"/>
      <c r="R13" s="25" t="str">
        <f t="shared" si="3"/>
        <v/>
      </c>
      <c r="S13" s="27"/>
      <c r="T13" s="38"/>
      <c r="U13" s="24"/>
      <c r="V13" s="35" t="str">
        <f t="shared" si="4"/>
        <v/>
      </c>
      <c r="W13" s="82"/>
      <c r="X13" s="83"/>
      <c r="Y13" s="83"/>
      <c r="Z13" s="84"/>
      <c r="AA13" s="84"/>
      <c r="AB13" s="85"/>
      <c r="AE13" s="7" t="s">
        <v>57</v>
      </c>
      <c r="AF13" s="7" t="s">
        <v>47</v>
      </c>
      <c r="AG13" s="7"/>
      <c r="AH13" s="7"/>
    </row>
    <row r="14" spans="1:34" x14ac:dyDescent="0.3">
      <c r="A14" s="97"/>
      <c r="B14" s="57" t="s">
        <v>0</v>
      </c>
      <c r="C14" s="70" t="s">
        <v>27</v>
      </c>
      <c r="D14" s="39" t="s">
        <v>51</v>
      </c>
      <c r="E14" s="12" t="s">
        <v>48</v>
      </c>
      <c r="F14" s="21" t="str">
        <f t="shared" si="0"/>
        <v>Pelouse</v>
      </c>
      <c r="G14" s="13" t="s">
        <v>27</v>
      </c>
      <c r="H14" s="39" t="s">
        <v>52</v>
      </c>
      <c r="I14" s="12" t="s">
        <v>48</v>
      </c>
      <c r="J14" s="21" t="str">
        <f t="shared" si="1"/>
        <v>Pelouse</v>
      </c>
      <c r="K14" s="17"/>
      <c r="L14" s="39"/>
      <c r="M14" s="12"/>
      <c r="N14" s="21" t="str">
        <f t="shared" si="2"/>
        <v/>
      </c>
      <c r="O14" s="17"/>
      <c r="P14" s="39"/>
      <c r="Q14" s="12"/>
      <c r="R14" s="21" t="str">
        <f t="shared" si="3"/>
        <v/>
      </c>
      <c r="S14" s="17"/>
      <c r="T14" s="39"/>
      <c r="U14" s="12"/>
      <c r="V14" s="23" t="str">
        <f t="shared" si="4"/>
        <v/>
      </c>
      <c r="W14" s="73"/>
      <c r="X14" s="72"/>
      <c r="Y14" s="72"/>
      <c r="Z14" s="72"/>
      <c r="AA14" s="3"/>
      <c r="AB14" s="74"/>
      <c r="AE14" s="7" t="s">
        <v>58</v>
      </c>
      <c r="AF14" s="7" t="s">
        <v>47</v>
      </c>
      <c r="AG14" s="7"/>
      <c r="AH14" s="7"/>
    </row>
    <row r="15" spans="1:34" x14ac:dyDescent="0.3">
      <c r="A15" s="97"/>
      <c r="B15" s="57" t="s">
        <v>7</v>
      </c>
      <c r="C15" s="17"/>
      <c r="D15" s="39"/>
      <c r="E15" s="12"/>
      <c r="F15" s="21" t="str">
        <f t="shared" si="0"/>
        <v/>
      </c>
      <c r="G15" s="17"/>
      <c r="H15" s="39"/>
      <c r="I15" s="12"/>
      <c r="J15" s="21" t="str">
        <f t="shared" si="1"/>
        <v/>
      </c>
      <c r="K15" s="17"/>
      <c r="L15" s="39"/>
      <c r="M15" s="12"/>
      <c r="N15" s="21" t="str">
        <f t="shared" si="2"/>
        <v/>
      </c>
      <c r="O15" s="13" t="s">
        <v>27</v>
      </c>
      <c r="P15" s="39" t="s">
        <v>89</v>
      </c>
      <c r="Q15" s="12" t="s">
        <v>43</v>
      </c>
      <c r="R15" s="21" t="str">
        <f t="shared" si="3"/>
        <v>1/3 Gym</v>
      </c>
      <c r="S15" s="17"/>
      <c r="T15" s="39"/>
      <c r="U15" s="12"/>
      <c r="V15" s="23" t="str">
        <f t="shared" si="4"/>
        <v/>
      </c>
      <c r="W15" s="73"/>
      <c r="X15" s="72"/>
      <c r="Y15" s="72"/>
      <c r="Z15" s="3"/>
      <c r="AA15" s="3"/>
      <c r="AB15" s="91"/>
      <c r="AE15" s="7" t="s">
        <v>59</v>
      </c>
      <c r="AF15" s="7" t="s">
        <v>47</v>
      </c>
      <c r="AG15" s="7"/>
      <c r="AH15" s="7"/>
    </row>
    <row r="16" spans="1:34" x14ac:dyDescent="0.3">
      <c r="A16" s="97"/>
      <c r="B16" s="57" t="s">
        <v>2</v>
      </c>
      <c r="C16" s="17"/>
      <c r="D16" s="39"/>
      <c r="E16" s="12"/>
      <c r="F16" s="21" t="str">
        <f t="shared" si="0"/>
        <v/>
      </c>
      <c r="G16" s="17"/>
      <c r="H16" s="39"/>
      <c r="I16" s="12"/>
      <c r="J16" s="21" t="str">
        <f t="shared" si="1"/>
        <v/>
      </c>
      <c r="K16" s="17"/>
      <c r="L16" s="39"/>
      <c r="M16" s="12"/>
      <c r="N16" s="21" t="str">
        <f t="shared" si="2"/>
        <v/>
      </c>
      <c r="O16" s="13" t="s">
        <v>27</v>
      </c>
      <c r="P16" s="39" t="s">
        <v>89</v>
      </c>
      <c r="Q16" s="12" t="s">
        <v>43</v>
      </c>
      <c r="R16" s="21" t="str">
        <f t="shared" si="3"/>
        <v>1/3 Gym</v>
      </c>
      <c r="S16" s="17"/>
      <c r="T16" s="39"/>
      <c r="U16" s="12"/>
      <c r="V16" s="23" t="str">
        <f t="shared" si="4"/>
        <v/>
      </c>
      <c r="W16" s="73"/>
      <c r="X16" s="72"/>
      <c r="Y16" s="72"/>
      <c r="Z16" s="3"/>
      <c r="AA16" s="3"/>
      <c r="AB16" s="74"/>
      <c r="AE16" s="7" t="s">
        <v>60</v>
      </c>
      <c r="AF16" s="7" t="s">
        <v>47</v>
      </c>
      <c r="AG16" s="7" t="s">
        <v>43</v>
      </c>
      <c r="AH16" s="7"/>
    </row>
    <row r="17" spans="1:34" ht="9.6" customHeight="1" x14ac:dyDescent="0.3">
      <c r="A17" s="97"/>
      <c r="B17" s="58"/>
      <c r="C17" s="14"/>
      <c r="D17" s="40"/>
      <c r="E17" s="15"/>
      <c r="F17" s="21" t="str">
        <f t="shared" si="0"/>
        <v/>
      </c>
      <c r="G17" s="14"/>
      <c r="H17" s="40"/>
      <c r="I17" s="15"/>
      <c r="J17" s="21" t="str">
        <f t="shared" si="1"/>
        <v/>
      </c>
      <c r="K17" s="14"/>
      <c r="L17" s="40"/>
      <c r="M17" s="15"/>
      <c r="N17" s="21" t="str">
        <f t="shared" si="2"/>
        <v/>
      </c>
      <c r="O17" s="14"/>
      <c r="P17" s="40"/>
      <c r="Q17" s="15"/>
      <c r="R17" s="21" t="str">
        <f t="shared" si="3"/>
        <v/>
      </c>
      <c r="S17" s="14"/>
      <c r="T17" s="40"/>
      <c r="U17" s="15"/>
      <c r="V17" s="23" t="str">
        <f t="shared" si="4"/>
        <v/>
      </c>
      <c r="W17" s="86"/>
      <c r="X17" s="9"/>
      <c r="Y17" s="9"/>
      <c r="Z17" s="9"/>
      <c r="AA17" s="9"/>
      <c r="AB17" s="87"/>
      <c r="AE17" s="7" t="s">
        <v>61</v>
      </c>
      <c r="AF17" s="7" t="s">
        <v>46</v>
      </c>
      <c r="AG17" s="7"/>
      <c r="AH17" s="7"/>
    </row>
    <row r="18" spans="1:34" x14ac:dyDescent="0.3">
      <c r="A18" s="97"/>
      <c r="B18" s="57" t="s">
        <v>3</v>
      </c>
      <c r="C18" s="17"/>
      <c r="D18" s="39"/>
      <c r="E18" s="12"/>
      <c r="F18" s="21" t="str">
        <f t="shared" si="0"/>
        <v/>
      </c>
      <c r="G18" s="17"/>
      <c r="H18" s="39"/>
      <c r="I18" s="12"/>
      <c r="J18" s="21" t="str">
        <f t="shared" si="1"/>
        <v/>
      </c>
      <c r="K18" s="17"/>
      <c r="L18" s="39"/>
      <c r="M18" s="12"/>
      <c r="N18" s="21" t="str">
        <f t="shared" si="2"/>
        <v/>
      </c>
      <c r="O18" s="17"/>
      <c r="P18" s="39"/>
      <c r="Q18" s="12"/>
      <c r="R18" s="21" t="str">
        <f t="shared" si="3"/>
        <v/>
      </c>
      <c r="S18" s="17"/>
      <c r="T18" s="39"/>
      <c r="U18" s="12"/>
      <c r="V18" s="23" t="str">
        <f t="shared" si="4"/>
        <v/>
      </c>
      <c r="W18" s="73"/>
      <c r="X18" s="72"/>
      <c r="Y18" s="72"/>
      <c r="Z18" s="72"/>
      <c r="AA18" s="72"/>
      <c r="AB18" s="74"/>
      <c r="AE18" s="7" t="s">
        <v>62</v>
      </c>
      <c r="AF18" s="7" t="s">
        <v>46</v>
      </c>
      <c r="AG18" s="7"/>
      <c r="AH18" s="7"/>
    </row>
    <row r="19" spans="1:34" x14ac:dyDescent="0.3">
      <c r="A19" s="97"/>
      <c r="B19" s="57" t="s">
        <v>4</v>
      </c>
      <c r="C19" s="17"/>
      <c r="D19" s="39"/>
      <c r="E19" s="12"/>
      <c r="F19" s="21" t="str">
        <f t="shared" si="0"/>
        <v/>
      </c>
      <c r="G19" s="17"/>
      <c r="H19" s="39"/>
      <c r="I19" s="12"/>
      <c r="J19" s="21" t="str">
        <f t="shared" si="1"/>
        <v/>
      </c>
      <c r="K19" s="17"/>
      <c r="L19" s="39"/>
      <c r="M19" s="12"/>
      <c r="N19" s="21" t="str">
        <f t="shared" si="2"/>
        <v/>
      </c>
      <c r="O19" s="17"/>
      <c r="P19" s="39"/>
      <c r="Q19" s="12"/>
      <c r="R19" s="21" t="str">
        <f t="shared" si="3"/>
        <v/>
      </c>
      <c r="S19" s="17"/>
      <c r="T19" s="39"/>
      <c r="U19" s="12"/>
      <c r="V19" s="23" t="str">
        <f t="shared" si="4"/>
        <v/>
      </c>
      <c r="W19" s="73"/>
      <c r="X19" s="72"/>
      <c r="Y19" s="72"/>
      <c r="Z19" s="3"/>
      <c r="AA19" s="3"/>
      <c r="AB19" s="74"/>
      <c r="AE19" s="7" t="s">
        <v>63</v>
      </c>
      <c r="AF19" s="7" t="s">
        <v>46</v>
      </c>
      <c r="AG19" s="7"/>
      <c r="AH19" s="7"/>
    </row>
    <row r="20" spans="1:34" ht="15" thickBot="1" x14ac:dyDescent="0.35">
      <c r="A20" s="98"/>
      <c r="B20" s="59" t="s">
        <v>5</v>
      </c>
      <c r="C20" s="19"/>
      <c r="D20" s="41"/>
      <c r="E20" s="20"/>
      <c r="F20" s="29" t="str">
        <f t="shared" si="0"/>
        <v/>
      </c>
      <c r="G20" s="30" t="s">
        <v>34</v>
      </c>
      <c r="H20" s="41" t="s">
        <v>60</v>
      </c>
      <c r="I20" s="20" t="s">
        <v>43</v>
      </c>
      <c r="J20" s="29" t="str">
        <f t="shared" si="1"/>
        <v>1/3 Gym</v>
      </c>
      <c r="K20" s="19"/>
      <c r="L20" s="41"/>
      <c r="M20" s="20"/>
      <c r="N20" s="29" t="str">
        <f t="shared" si="2"/>
        <v/>
      </c>
      <c r="O20" s="19"/>
      <c r="P20" s="41"/>
      <c r="Q20" s="20"/>
      <c r="R20" s="29" t="str">
        <f t="shared" si="3"/>
        <v/>
      </c>
      <c r="S20" s="19"/>
      <c r="T20" s="41"/>
      <c r="U20" s="20"/>
      <c r="V20" s="22" t="str">
        <f t="shared" si="4"/>
        <v/>
      </c>
      <c r="W20" s="75"/>
      <c r="X20" s="76"/>
      <c r="Y20" s="76"/>
      <c r="Z20" s="77"/>
      <c r="AA20" s="76"/>
      <c r="AB20" s="78"/>
      <c r="AE20" s="7" t="s">
        <v>75</v>
      </c>
      <c r="AF20" s="7" t="s">
        <v>46</v>
      </c>
      <c r="AG20" s="7"/>
      <c r="AH20" s="7"/>
    </row>
    <row r="21" spans="1:34" x14ac:dyDescent="0.3">
      <c r="A21" s="110" t="s">
        <v>12</v>
      </c>
      <c r="B21" s="56" t="s">
        <v>1</v>
      </c>
      <c r="C21" s="27"/>
      <c r="D21" s="38"/>
      <c r="E21" s="24"/>
      <c r="F21" s="25" t="str">
        <f t="shared" si="0"/>
        <v/>
      </c>
      <c r="G21" s="27"/>
      <c r="H21" s="38"/>
      <c r="I21" s="24"/>
      <c r="J21" s="25" t="str">
        <f t="shared" si="1"/>
        <v/>
      </c>
      <c r="K21" s="27"/>
      <c r="L21" s="38"/>
      <c r="M21" s="24"/>
      <c r="N21" s="25" t="str">
        <f t="shared" si="2"/>
        <v/>
      </c>
      <c r="O21" s="27"/>
      <c r="P21" s="38"/>
      <c r="Q21" s="24"/>
      <c r="R21" s="25" t="str">
        <f t="shared" si="3"/>
        <v/>
      </c>
      <c r="S21" s="27"/>
      <c r="T21" s="38"/>
      <c r="U21" s="24"/>
      <c r="V21" s="35" t="str">
        <f t="shared" si="4"/>
        <v/>
      </c>
      <c r="W21" s="82"/>
      <c r="X21" s="83"/>
      <c r="Y21" s="83"/>
      <c r="Z21" s="84"/>
      <c r="AA21" s="84"/>
      <c r="AB21" s="85"/>
      <c r="AE21" s="7" t="s">
        <v>64</v>
      </c>
      <c r="AF21" s="7" t="s">
        <v>46</v>
      </c>
      <c r="AG21" s="7"/>
      <c r="AH21" s="7"/>
    </row>
    <row r="22" spans="1:34" x14ac:dyDescent="0.3">
      <c r="A22" s="111"/>
      <c r="B22" s="57" t="s">
        <v>0</v>
      </c>
      <c r="C22" s="17"/>
      <c r="D22" s="39"/>
      <c r="E22" s="12"/>
      <c r="F22" s="21" t="str">
        <f t="shared" si="0"/>
        <v/>
      </c>
      <c r="G22" s="17"/>
      <c r="H22" s="39"/>
      <c r="I22" s="12"/>
      <c r="J22" s="21" t="str">
        <f t="shared" si="1"/>
        <v/>
      </c>
      <c r="K22" s="13" t="s">
        <v>27</v>
      </c>
      <c r="L22" s="39" t="s">
        <v>74</v>
      </c>
      <c r="M22" s="12" t="s">
        <v>69</v>
      </c>
      <c r="N22" s="21" t="str">
        <f t="shared" si="2"/>
        <v>Sautoir H</v>
      </c>
      <c r="O22" s="17"/>
      <c r="P22" s="39"/>
      <c r="Q22" s="12"/>
      <c r="R22" s="21" t="str">
        <f t="shared" si="3"/>
        <v/>
      </c>
      <c r="S22" s="17"/>
      <c r="T22" s="39"/>
      <c r="U22" s="12"/>
      <c r="V22" s="23" t="str">
        <f t="shared" si="4"/>
        <v/>
      </c>
      <c r="W22" s="73"/>
      <c r="X22" s="72"/>
      <c r="Y22" s="72"/>
      <c r="Z22" s="3"/>
      <c r="AA22" s="3"/>
      <c r="AB22" s="74"/>
      <c r="AE22" s="7" t="s">
        <v>73</v>
      </c>
      <c r="AF22" s="7" t="s">
        <v>70</v>
      </c>
      <c r="AG22" s="7"/>
      <c r="AH22" s="7"/>
    </row>
    <row r="23" spans="1:34" x14ac:dyDescent="0.3">
      <c r="A23" s="111"/>
      <c r="B23" s="57" t="s">
        <v>7</v>
      </c>
      <c r="C23" s="71" t="s">
        <v>40</v>
      </c>
      <c r="D23" s="39" t="s">
        <v>53</v>
      </c>
      <c r="E23" s="12" t="s">
        <v>67</v>
      </c>
      <c r="F23" s="21" t="str">
        <f t="shared" si="0"/>
        <v>Hand Ext</v>
      </c>
      <c r="G23" s="17"/>
      <c r="H23" s="39"/>
      <c r="I23" s="12"/>
      <c r="J23" s="21" t="str">
        <f t="shared" si="1"/>
        <v/>
      </c>
      <c r="K23" s="17"/>
      <c r="L23" s="39"/>
      <c r="M23" s="12"/>
      <c r="N23" s="21" t="str">
        <f t="shared" si="2"/>
        <v/>
      </c>
      <c r="O23" s="17"/>
      <c r="P23" s="39"/>
      <c r="Q23" s="12"/>
      <c r="R23" s="21" t="str">
        <f t="shared" si="3"/>
        <v/>
      </c>
      <c r="S23" s="13" t="s">
        <v>27</v>
      </c>
      <c r="T23" s="39" t="s">
        <v>62</v>
      </c>
      <c r="U23" s="12" t="s">
        <v>46</v>
      </c>
      <c r="V23" s="23" t="str">
        <f t="shared" si="4"/>
        <v>Piste</v>
      </c>
      <c r="W23" s="73"/>
      <c r="X23" s="72"/>
      <c r="Y23" s="72"/>
      <c r="Z23" s="3"/>
      <c r="AA23" s="3"/>
      <c r="AB23" s="74"/>
      <c r="AE23" s="7" t="s">
        <v>74</v>
      </c>
      <c r="AF23" s="7" t="s">
        <v>69</v>
      </c>
      <c r="AG23" s="7"/>
      <c r="AH23" s="7"/>
    </row>
    <row r="24" spans="1:34" ht="15" thickBot="1" x14ac:dyDescent="0.35">
      <c r="A24" s="112"/>
      <c r="B24" s="59" t="s">
        <v>2</v>
      </c>
      <c r="C24" s="19"/>
      <c r="D24" s="41"/>
      <c r="E24" s="20"/>
      <c r="F24" s="29" t="str">
        <f t="shared" si="0"/>
        <v/>
      </c>
      <c r="G24" s="19"/>
      <c r="H24" s="41"/>
      <c r="I24" s="20"/>
      <c r="J24" s="29" t="str">
        <f t="shared" si="1"/>
        <v/>
      </c>
      <c r="K24" s="19"/>
      <c r="L24" s="41"/>
      <c r="M24" s="20"/>
      <c r="N24" s="29" t="str">
        <f t="shared" si="2"/>
        <v/>
      </c>
      <c r="O24" s="30" t="s">
        <v>34</v>
      </c>
      <c r="P24" s="41" t="s">
        <v>64</v>
      </c>
      <c r="Q24" s="20" t="s">
        <v>46</v>
      </c>
      <c r="R24" s="29" t="str">
        <f t="shared" si="3"/>
        <v>Piste</v>
      </c>
      <c r="S24" s="31" t="s">
        <v>37</v>
      </c>
      <c r="T24" s="41" t="s">
        <v>44</v>
      </c>
      <c r="U24" s="20" t="s">
        <v>66</v>
      </c>
      <c r="V24" s="22" t="str">
        <f t="shared" si="4"/>
        <v>1/3 SAE</v>
      </c>
      <c r="W24" s="75"/>
      <c r="X24" s="76"/>
      <c r="Y24" s="76"/>
      <c r="Z24" s="77"/>
      <c r="AA24" s="77"/>
      <c r="AB24" s="78"/>
      <c r="AE24" s="7" t="s">
        <v>89</v>
      </c>
      <c r="AF24" s="7" t="s">
        <v>43</v>
      </c>
      <c r="AG24" s="7"/>
      <c r="AH24" s="7"/>
    </row>
    <row r="25" spans="1:34" x14ac:dyDescent="0.3">
      <c r="A25" s="96" t="s">
        <v>13</v>
      </c>
      <c r="B25" s="56" t="s">
        <v>1</v>
      </c>
      <c r="C25" s="27"/>
      <c r="D25" s="38"/>
      <c r="E25" s="24"/>
      <c r="F25" s="25" t="str">
        <f t="shared" si="0"/>
        <v/>
      </c>
      <c r="G25" s="27"/>
      <c r="H25" s="38"/>
      <c r="I25" s="24"/>
      <c r="J25" s="25" t="str">
        <f t="shared" si="1"/>
        <v/>
      </c>
      <c r="K25" s="27"/>
      <c r="L25" s="38"/>
      <c r="M25" s="24"/>
      <c r="N25" s="25" t="str">
        <f t="shared" si="2"/>
        <v/>
      </c>
      <c r="O25" s="26" t="s">
        <v>34</v>
      </c>
      <c r="P25" s="38" t="s">
        <v>73</v>
      </c>
      <c r="Q25" s="24" t="s">
        <v>70</v>
      </c>
      <c r="R25" s="25" t="str">
        <f t="shared" si="3"/>
        <v>Sautoir L</v>
      </c>
      <c r="S25" s="32" t="s">
        <v>37</v>
      </c>
      <c r="T25" s="38" t="s">
        <v>53</v>
      </c>
      <c r="U25" s="24" t="s">
        <v>67</v>
      </c>
      <c r="V25" s="35" t="str">
        <f t="shared" si="4"/>
        <v>Hand Ext</v>
      </c>
      <c r="W25" s="82"/>
      <c r="X25" s="83"/>
      <c r="Y25" s="83"/>
      <c r="Z25" s="84"/>
      <c r="AA25" s="84"/>
      <c r="AB25" s="85"/>
      <c r="AE25" s="68"/>
      <c r="AF25" s="68"/>
      <c r="AG25" s="68"/>
      <c r="AH25" s="68"/>
    </row>
    <row r="26" spans="1:34" x14ac:dyDescent="0.3">
      <c r="A26" s="97"/>
      <c r="B26" s="57" t="s">
        <v>0</v>
      </c>
      <c r="C26" s="17"/>
      <c r="D26" s="39"/>
      <c r="E26" s="12"/>
      <c r="F26" s="21" t="str">
        <f t="shared" si="0"/>
        <v/>
      </c>
      <c r="G26" s="17"/>
      <c r="H26" s="39"/>
      <c r="I26" s="12"/>
      <c r="J26" s="21" t="str">
        <f t="shared" si="1"/>
        <v/>
      </c>
      <c r="K26" s="17"/>
      <c r="L26" s="39"/>
      <c r="M26" s="12"/>
      <c r="N26" s="21" t="str">
        <f t="shared" si="2"/>
        <v/>
      </c>
      <c r="O26" s="17"/>
      <c r="P26" s="39"/>
      <c r="Q26" s="12"/>
      <c r="R26" s="21" t="str">
        <f t="shared" si="3"/>
        <v/>
      </c>
      <c r="S26" s="17"/>
      <c r="T26" s="39"/>
      <c r="U26" s="12"/>
      <c r="V26" s="23" t="str">
        <f t="shared" si="4"/>
        <v/>
      </c>
      <c r="W26" s="73"/>
      <c r="X26" s="72"/>
      <c r="Y26" s="72"/>
      <c r="Z26" s="3"/>
      <c r="AA26" s="3"/>
      <c r="AB26" s="74"/>
      <c r="AE26" s="68"/>
      <c r="AF26" s="68"/>
      <c r="AG26" s="68"/>
      <c r="AH26" s="68"/>
    </row>
    <row r="27" spans="1:34" x14ac:dyDescent="0.3">
      <c r="A27" s="97"/>
      <c r="B27" s="57" t="s">
        <v>7</v>
      </c>
      <c r="C27" s="17"/>
      <c r="D27" s="39"/>
      <c r="E27" s="12"/>
      <c r="F27" s="21" t="str">
        <f t="shared" si="0"/>
        <v/>
      </c>
      <c r="G27" s="17"/>
      <c r="H27" s="39"/>
      <c r="I27" s="12"/>
      <c r="J27" s="21" t="str">
        <f t="shared" si="1"/>
        <v/>
      </c>
      <c r="K27" s="17"/>
      <c r="L27" s="39"/>
      <c r="M27" s="12"/>
      <c r="N27" s="21" t="str">
        <f t="shared" si="2"/>
        <v/>
      </c>
      <c r="O27" s="17"/>
      <c r="P27" s="39"/>
      <c r="Q27" s="12"/>
      <c r="R27" s="21" t="str">
        <f t="shared" si="3"/>
        <v/>
      </c>
      <c r="S27" s="17"/>
      <c r="T27" s="39"/>
      <c r="U27" s="12"/>
      <c r="V27" s="23" t="str">
        <f t="shared" si="4"/>
        <v/>
      </c>
      <c r="W27" s="73"/>
      <c r="X27" s="72"/>
      <c r="Y27" s="72"/>
      <c r="Z27" s="3"/>
      <c r="AA27" s="3"/>
      <c r="AB27" s="74"/>
      <c r="AE27" s="68"/>
      <c r="AF27" s="68"/>
      <c r="AG27" s="68"/>
      <c r="AH27" s="68"/>
    </row>
    <row r="28" spans="1:34" x14ac:dyDescent="0.3">
      <c r="A28" s="97"/>
      <c r="B28" s="57" t="s">
        <v>2</v>
      </c>
      <c r="C28" s="17"/>
      <c r="D28" s="39"/>
      <c r="E28" s="12"/>
      <c r="F28" s="21" t="str">
        <f t="shared" si="0"/>
        <v/>
      </c>
      <c r="G28" s="17"/>
      <c r="H28" s="39"/>
      <c r="I28" s="12"/>
      <c r="J28" s="21" t="str">
        <f t="shared" si="1"/>
        <v/>
      </c>
      <c r="K28" s="17"/>
      <c r="L28" s="39"/>
      <c r="M28" s="12"/>
      <c r="N28" s="21" t="str">
        <f t="shared" si="2"/>
        <v/>
      </c>
      <c r="O28" s="17"/>
      <c r="P28" s="39"/>
      <c r="Q28" s="12"/>
      <c r="R28" s="21" t="str">
        <f t="shared" si="3"/>
        <v/>
      </c>
      <c r="S28" s="17"/>
      <c r="T28" s="39"/>
      <c r="U28" s="12"/>
      <c r="V28" s="23" t="str">
        <f t="shared" si="4"/>
        <v/>
      </c>
      <c r="W28" s="73"/>
      <c r="X28" s="72"/>
      <c r="Y28" s="72"/>
      <c r="Z28" s="3"/>
      <c r="AA28" s="3"/>
      <c r="AB28" s="74"/>
      <c r="AE28" s="68"/>
      <c r="AF28" s="68"/>
      <c r="AG28" s="68"/>
      <c r="AH28" s="68"/>
    </row>
    <row r="29" spans="1:34" ht="9.6" customHeight="1" x14ac:dyDescent="0.3">
      <c r="A29" s="97"/>
      <c r="B29" s="58"/>
      <c r="C29" s="14"/>
      <c r="D29" s="40"/>
      <c r="E29" s="15"/>
      <c r="F29" s="21" t="str">
        <f t="shared" si="0"/>
        <v/>
      </c>
      <c r="G29" s="14"/>
      <c r="H29" s="40"/>
      <c r="I29" s="15"/>
      <c r="J29" s="21" t="str">
        <f t="shared" si="1"/>
        <v/>
      </c>
      <c r="K29" s="14"/>
      <c r="L29" s="40"/>
      <c r="M29" s="15"/>
      <c r="N29" s="21" t="str">
        <f t="shared" si="2"/>
        <v/>
      </c>
      <c r="O29" s="14"/>
      <c r="P29" s="40"/>
      <c r="Q29" s="15"/>
      <c r="R29" s="21" t="str">
        <f t="shared" si="3"/>
        <v/>
      </c>
      <c r="S29" s="14"/>
      <c r="T29" s="40"/>
      <c r="U29" s="15"/>
      <c r="V29" s="23" t="str">
        <f t="shared" si="4"/>
        <v/>
      </c>
      <c r="W29" s="86"/>
      <c r="X29" s="9"/>
      <c r="Y29" s="9"/>
      <c r="Z29" s="9"/>
      <c r="AA29" s="9"/>
      <c r="AB29" s="87"/>
      <c r="AE29" s="68"/>
      <c r="AF29" s="68"/>
      <c r="AG29" s="68"/>
      <c r="AH29" s="68"/>
    </row>
    <row r="30" spans="1:34" x14ac:dyDescent="0.3">
      <c r="A30" s="97"/>
      <c r="B30" s="57" t="s">
        <v>3</v>
      </c>
      <c r="C30" s="17"/>
      <c r="D30" s="39"/>
      <c r="E30" s="12"/>
      <c r="F30" s="21" t="str">
        <f t="shared" si="0"/>
        <v/>
      </c>
      <c r="G30" s="17"/>
      <c r="H30" s="39"/>
      <c r="I30" s="12"/>
      <c r="J30" s="21" t="str">
        <f t="shared" si="1"/>
        <v/>
      </c>
      <c r="K30" s="17"/>
      <c r="L30" s="39"/>
      <c r="M30" s="12"/>
      <c r="N30" s="21" t="str">
        <f t="shared" si="2"/>
        <v/>
      </c>
      <c r="O30" s="17"/>
      <c r="P30" s="39"/>
      <c r="Q30" s="12"/>
      <c r="R30" s="21" t="str">
        <f t="shared" si="3"/>
        <v/>
      </c>
      <c r="S30" s="17"/>
      <c r="T30" s="39"/>
      <c r="U30" s="12"/>
      <c r="V30" s="23" t="str">
        <f t="shared" si="4"/>
        <v/>
      </c>
      <c r="W30" s="73"/>
      <c r="X30" s="72"/>
      <c r="Y30" s="72"/>
      <c r="Z30" s="3"/>
      <c r="AA30" s="3"/>
      <c r="AB30" s="74"/>
      <c r="AE30" s="68"/>
      <c r="AF30" s="68"/>
      <c r="AG30" s="68"/>
      <c r="AH30" s="68"/>
    </row>
    <row r="31" spans="1:34" x14ac:dyDescent="0.3">
      <c r="A31" s="97"/>
      <c r="B31" s="57" t="s">
        <v>4</v>
      </c>
      <c r="C31" s="17"/>
      <c r="D31" s="39"/>
      <c r="E31" s="12"/>
      <c r="F31" s="21" t="str">
        <f t="shared" si="0"/>
        <v/>
      </c>
      <c r="G31" s="17"/>
      <c r="H31" s="39"/>
      <c r="I31" s="12"/>
      <c r="J31" s="21" t="str">
        <f t="shared" si="1"/>
        <v/>
      </c>
      <c r="K31" s="17"/>
      <c r="L31" s="39"/>
      <c r="M31" s="12"/>
      <c r="N31" s="21" t="str">
        <f t="shared" si="2"/>
        <v/>
      </c>
      <c r="O31" s="17"/>
      <c r="P31" s="39"/>
      <c r="Q31" s="12"/>
      <c r="R31" s="21" t="str">
        <f t="shared" si="3"/>
        <v/>
      </c>
      <c r="S31" s="17"/>
      <c r="T31" s="39"/>
      <c r="U31" s="12"/>
      <c r="V31" s="23" t="str">
        <f t="shared" si="4"/>
        <v/>
      </c>
      <c r="W31" s="73"/>
      <c r="X31" s="72"/>
      <c r="Y31" s="72"/>
      <c r="Z31" s="3"/>
      <c r="AA31" s="3"/>
      <c r="AB31" s="74"/>
      <c r="AE31" s="68"/>
      <c r="AF31" s="68"/>
      <c r="AG31" s="68"/>
      <c r="AH31" s="68"/>
    </row>
    <row r="32" spans="1:34" ht="15" thickBot="1" x14ac:dyDescent="0.35">
      <c r="A32" s="98"/>
      <c r="B32" s="59" t="s">
        <v>5</v>
      </c>
      <c r="C32" s="19"/>
      <c r="D32" s="41"/>
      <c r="E32" s="20"/>
      <c r="F32" s="29" t="str">
        <f t="shared" si="0"/>
        <v/>
      </c>
      <c r="G32" s="33" t="s">
        <v>28</v>
      </c>
      <c r="H32" s="41" t="s">
        <v>73</v>
      </c>
      <c r="I32" s="20" t="s">
        <v>70</v>
      </c>
      <c r="J32" s="29" t="str">
        <f t="shared" si="1"/>
        <v>Sautoir L</v>
      </c>
      <c r="K32" s="33" t="s">
        <v>29</v>
      </c>
      <c r="L32" s="41" t="s">
        <v>75</v>
      </c>
      <c r="M32" s="20" t="s">
        <v>46</v>
      </c>
      <c r="N32" s="29" t="str">
        <f t="shared" si="2"/>
        <v>Piste</v>
      </c>
      <c r="O32" s="33" t="s">
        <v>27</v>
      </c>
      <c r="P32" s="41" t="s">
        <v>65</v>
      </c>
      <c r="Q32" s="20" t="s">
        <v>45</v>
      </c>
      <c r="R32" s="29" t="str">
        <f t="shared" si="3"/>
        <v>1/3 Central</v>
      </c>
      <c r="S32" s="19"/>
      <c r="T32" s="41"/>
      <c r="U32" s="20"/>
      <c r="V32" s="22" t="str">
        <f t="shared" si="4"/>
        <v/>
      </c>
      <c r="W32" s="75"/>
      <c r="X32" s="76"/>
      <c r="Y32" s="76"/>
      <c r="Z32" s="77"/>
      <c r="AA32" s="77"/>
      <c r="AB32" s="78"/>
      <c r="AE32" s="68"/>
      <c r="AF32" s="68"/>
      <c r="AG32" s="68"/>
      <c r="AH32" s="68"/>
    </row>
    <row r="33" spans="1:34" x14ac:dyDescent="0.3">
      <c r="A33" s="96" t="s">
        <v>14</v>
      </c>
      <c r="B33" s="56" t="s">
        <v>1</v>
      </c>
      <c r="C33" s="27"/>
      <c r="D33" s="38"/>
      <c r="E33" s="24"/>
      <c r="F33" s="25" t="str">
        <f t="shared" si="0"/>
        <v/>
      </c>
      <c r="G33" s="27"/>
      <c r="H33" s="38"/>
      <c r="I33" s="24"/>
      <c r="J33" s="25" t="str">
        <f t="shared" si="1"/>
        <v/>
      </c>
      <c r="K33" s="27"/>
      <c r="L33" s="38"/>
      <c r="M33" s="24"/>
      <c r="N33" s="25" t="str">
        <f t="shared" si="2"/>
        <v/>
      </c>
      <c r="O33" s="34" t="s">
        <v>27</v>
      </c>
      <c r="P33" s="38" t="s">
        <v>65</v>
      </c>
      <c r="Q33" s="24" t="s">
        <v>45</v>
      </c>
      <c r="R33" s="25" t="str">
        <f t="shared" si="3"/>
        <v>1/3 Central</v>
      </c>
      <c r="S33" s="27"/>
      <c r="T33" s="38"/>
      <c r="U33" s="24"/>
      <c r="V33" s="35" t="str">
        <f t="shared" si="4"/>
        <v/>
      </c>
      <c r="W33" s="82"/>
      <c r="X33" s="83"/>
      <c r="Y33" s="83"/>
      <c r="Z33" s="84"/>
      <c r="AA33" s="84"/>
      <c r="AB33" s="85"/>
      <c r="AE33" s="68"/>
      <c r="AF33" s="68"/>
      <c r="AG33" s="68"/>
      <c r="AH33" s="68"/>
    </row>
    <row r="34" spans="1:34" x14ac:dyDescent="0.3">
      <c r="A34" s="97"/>
      <c r="B34" s="57" t="s">
        <v>0</v>
      </c>
      <c r="C34" s="17"/>
      <c r="D34" s="39"/>
      <c r="E34" s="12"/>
      <c r="F34" s="21" t="str">
        <f t="shared" si="0"/>
        <v/>
      </c>
      <c r="G34" s="17"/>
      <c r="H34" s="39"/>
      <c r="I34" s="12"/>
      <c r="J34" s="21" t="str">
        <f t="shared" si="1"/>
        <v/>
      </c>
      <c r="K34" s="17"/>
      <c r="L34" s="39"/>
      <c r="M34" s="12"/>
      <c r="N34" s="21" t="str">
        <f t="shared" si="2"/>
        <v/>
      </c>
      <c r="O34" s="17"/>
      <c r="P34" s="39"/>
      <c r="Q34" s="12"/>
      <c r="R34" s="21" t="str">
        <f t="shared" si="3"/>
        <v/>
      </c>
      <c r="S34" s="17"/>
      <c r="T34" s="39"/>
      <c r="U34" s="12"/>
      <c r="V34" s="23" t="str">
        <f t="shared" si="4"/>
        <v/>
      </c>
      <c r="W34" s="73"/>
      <c r="X34" s="72"/>
      <c r="Y34" s="72"/>
      <c r="Z34" s="3"/>
      <c r="AA34" s="3"/>
      <c r="AB34" s="74"/>
      <c r="AE34" s="68"/>
      <c r="AF34" s="68"/>
      <c r="AG34" s="68"/>
      <c r="AH34" s="68"/>
    </row>
    <row r="35" spans="1:34" x14ac:dyDescent="0.3">
      <c r="A35" s="97"/>
      <c r="B35" s="57" t="s">
        <v>7</v>
      </c>
      <c r="C35" s="17"/>
      <c r="D35" s="39"/>
      <c r="E35" s="12"/>
      <c r="F35" s="21" t="str">
        <f t="shared" si="0"/>
        <v/>
      </c>
      <c r="G35" s="18" t="s">
        <v>36</v>
      </c>
      <c r="H35" s="39" t="s">
        <v>51</v>
      </c>
      <c r="I35" s="12" t="s">
        <v>48</v>
      </c>
      <c r="J35" s="21" t="str">
        <f t="shared" si="1"/>
        <v>Pelouse</v>
      </c>
      <c r="K35" s="17"/>
      <c r="L35" s="39"/>
      <c r="M35" s="12"/>
      <c r="N35" s="21" t="str">
        <f t="shared" si="2"/>
        <v/>
      </c>
      <c r="O35" s="17"/>
      <c r="P35" s="39"/>
      <c r="Q35" s="12"/>
      <c r="R35" s="21" t="str">
        <f t="shared" si="3"/>
        <v/>
      </c>
      <c r="S35" s="17"/>
      <c r="T35" s="39"/>
      <c r="U35" s="12"/>
      <c r="V35" s="23" t="str">
        <f t="shared" si="4"/>
        <v/>
      </c>
      <c r="W35" s="73"/>
      <c r="X35" s="72"/>
      <c r="Y35" s="72"/>
      <c r="Z35" s="3"/>
      <c r="AA35" s="3"/>
      <c r="AB35" s="74"/>
      <c r="AE35" s="68"/>
      <c r="AF35" s="68"/>
      <c r="AG35" s="68"/>
      <c r="AH35" s="68"/>
    </row>
    <row r="36" spans="1:34" x14ac:dyDescent="0.3">
      <c r="A36" s="97"/>
      <c r="B36" s="57" t="s">
        <v>2</v>
      </c>
      <c r="C36" s="17"/>
      <c r="D36" s="39"/>
      <c r="E36" s="12"/>
      <c r="F36" s="21" t="str">
        <f t="shared" si="0"/>
        <v/>
      </c>
      <c r="G36" s="17"/>
      <c r="H36" s="39"/>
      <c r="I36" s="12"/>
      <c r="J36" s="21" t="str">
        <f t="shared" si="1"/>
        <v/>
      </c>
      <c r="K36" s="17"/>
      <c r="L36" s="39"/>
      <c r="M36" s="12"/>
      <c r="N36" s="21" t="str">
        <f t="shared" si="2"/>
        <v/>
      </c>
      <c r="O36" s="17"/>
      <c r="P36" s="39"/>
      <c r="Q36" s="12"/>
      <c r="R36" s="21" t="str">
        <f t="shared" si="3"/>
        <v/>
      </c>
      <c r="S36" s="17"/>
      <c r="T36" s="39"/>
      <c r="U36" s="12"/>
      <c r="V36" s="23" t="str">
        <f t="shared" si="4"/>
        <v/>
      </c>
      <c r="W36" s="73"/>
      <c r="X36" s="72"/>
      <c r="Y36" s="72"/>
      <c r="Z36" s="3"/>
      <c r="AA36" s="3"/>
      <c r="AB36" s="74"/>
      <c r="AE36" s="68"/>
      <c r="AF36" s="68"/>
      <c r="AG36" s="68"/>
      <c r="AH36" s="68"/>
    </row>
    <row r="37" spans="1:34" ht="9.6" customHeight="1" x14ac:dyDescent="0.3">
      <c r="A37" s="97"/>
      <c r="B37" s="58"/>
      <c r="C37" s="14"/>
      <c r="D37" s="40"/>
      <c r="E37" s="15"/>
      <c r="F37" s="21" t="str">
        <f t="shared" si="0"/>
        <v/>
      </c>
      <c r="G37" s="14"/>
      <c r="H37" s="40"/>
      <c r="I37" s="15"/>
      <c r="J37" s="21" t="str">
        <f t="shared" si="1"/>
        <v/>
      </c>
      <c r="K37" s="14"/>
      <c r="L37" s="40"/>
      <c r="M37" s="15"/>
      <c r="N37" s="21" t="str">
        <f t="shared" si="2"/>
        <v/>
      </c>
      <c r="O37" s="14"/>
      <c r="P37" s="40"/>
      <c r="Q37" s="15"/>
      <c r="R37" s="21" t="str">
        <f t="shared" si="3"/>
        <v/>
      </c>
      <c r="S37" s="14"/>
      <c r="T37" s="40"/>
      <c r="U37" s="15"/>
      <c r="V37" s="23" t="str">
        <f t="shared" si="4"/>
        <v/>
      </c>
      <c r="W37" s="86"/>
      <c r="X37" s="9"/>
      <c r="Y37" s="9"/>
      <c r="Z37" s="9"/>
      <c r="AA37" s="9"/>
      <c r="AB37" s="87"/>
      <c r="AE37" s="68"/>
      <c r="AF37" s="68"/>
      <c r="AG37" s="68"/>
      <c r="AH37" s="68"/>
    </row>
    <row r="38" spans="1:34" x14ac:dyDescent="0.3">
      <c r="A38" s="97"/>
      <c r="B38" s="57" t="s">
        <v>3</v>
      </c>
      <c r="C38" s="17"/>
      <c r="D38" s="39"/>
      <c r="E38" s="12"/>
      <c r="F38" s="21" t="str">
        <f t="shared" si="0"/>
        <v/>
      </c>
      <c r="G38" s="17"/>
      <c r="H38" s="39"/>
      <c r="I38" s="12"/>
      <c r="J38" s="21" t="str">
        <f t="shared" si="1"/>
        <v/>
      </c>
      <c r="K38" s="17"/>
      <c r="L38" s="39"/>
      <c r="M38" s="12"/>
      <c r="N38" s="21" t="str">
        <f t="shared" si="2"/>
        <v/>
      </c>
      <c r="O38" s="16" t="s">
        <v>34</v>
      </c>
      <c r="P38" s="39" t="s">
        <v>51</v>
      </c>
      <c r="Q38" s="12" t="s">
        <v>48</v>
      </c>
      <c r="R38" s="21" t="str">
        <f t="shared" si="3"/>
        <v>Pelouse</v>
      </c>
      <c r="S38" s="17"/>
      <c r="T38" s="39"/>
      <c r="U38" s="12"/>
      <c r="V38" s="23" t="str">
        <f t="shared" si="4"/>
        <v/>
      </c>
      <c r="W38" s="73"/>
      <c r="X38" s="72"/>
      <c r="Y38" s="72"/>
      <c r="Z38" s="3"/>
      <c r="AA38" s="3"/>
      <c r="AB38" s="74"/>
      <c r="AE38" s="68"/>
      <c r="AF38" s="68"/>
      <c r="AG38" s="68"/>
      <c r="AH38" s="68"/>
    </row>
    <row r="39" spans="1:34" x14ac:dyDescent="0.3">
      <c r="A39" s="97"/>
      <c r="B39" s="57" t="s">
        <v>4</v>
      </c>
      <c r="C39" s="17"/>
      <c r="D39" s="39"/>
      <c r="E39" s="12"/>
      <c r="F39" s="21" t="str">
        <f t="shared" si="0"/>
        <v/>
      </c>
      <c r="G39" s="17"/>
      <c r="H39" s="39"/>
      <c r="I39" s="12"/>
      <c r="J39" s="21" t="str">
        <f t="shared" si="1"/>
        <v/>
      </c>
      <c r="K39" s="17"/>
      <c r="L39" s="39"/>
      <c r="M39" s="12"/>
      <c r="N39" s="21" t="str">
        <f t="shared" si="2"/>
        <v/>
      </c>
      <c r="O39" s="17"/>
      <c r="P39" s="39"/>
      <c r="Q39" s="12"/>
      <c r="R39" s="21" t="str">
        <f t="shared" si="3"/>
        <v/>
      </c>
      <c r="S39" s="17"/>
      <c r="T39" s="39"/>
      <c r="U39" s="12"/>
      <c r="V39" s="23" t="str">
        <f t="shared" si="4"/>
        <v/>
      </c>
      <c r="W39" s="73"/>
      <c r="X39" s="72"/>
      <c r="Y39" s="72"/>
      <c r="Z39" s="3"/>
      <c r="AA39" s="3"/>
      <c r="AB39" s="74"/>
      <c r="AE39" s="68"/>
      <c r="AF39" s="68"/>
      <c r="AG39" s="68"/>
      <c r="AH39" s="68"/>
    </row>
    <row r="40" spans="1:34" ht="15" thickBot="1" x14ac:dyDescent="0.35">
      <c r="A40" s="98"/>
      <c r="B40" s="59" t="s">
        <v>5</v>
      </c>
      <c r="C40" s="19"/>
      <c r="D40" s="41"/>
      <c r="E40" s="20"/>
      <c r="F40" s="29" t="str">
        <f t="shared" si="0"/>
        <v/>
      </c>
      <c r="G40" s="19"/>
      <c r="H40" s="41"/>
      <c r="I40" s="20"/>
      <c r="J40" s="29" t="str">
        <f t="shared" si="1"/>
        <v/>
      </c>
      <c r="K40" s="19"/>
      <c r="L40" s="41"/>
      <c r="M40" s="20"/>
      <c r="N40" s="29" t="str">
        <f t="shared" si="2"/>
        <v/>
      </c>
      <c r="O40" s="19"/>
      <c r="P40" s="41"/>
      <c r="Q40" s="20"/>
      <c r="R40" s="29" t="str">
        <f t="shared" si="3"/>
        <v/>
      </c>
      <c r="S40" s="19"/>
      <c r="T40" s="41"/>
      <c r="U40" s="20"/>
      <c r="V40" s="22" t="str">
        <f t="shared" si="4"/>
        <v/>
      </c>
      <c r="W40" s="75"/>
      <c r="X40" s="76"/>
      <c r="Y40" s="76"/>
      <c r="Z40" s="77"/>
      <c r="AA40" s="77"/>
      <c r="AB40" s="78"/>
      <c r="AE40" s="68"/>
      <c r="AF40" s="68"/>
      <c r="AG40" s="68"/>
      <c r="AH40" s="68"/>
    </row>
    <row r="41" spans="1:34" x14ac:dyDescent="0.3">
      <c r="A41" s="68"/>
      <c r="B41" s="62"/>
      <c r="C41" s="1"/>
      <c r="D41" s="68"/>
      <c r="E41" s="62"/>
      <c r="F41" s="1"/>
      <c r="G41" s="68"/>
      <c r="H41" s="62"/>
      <c r="I41" s="1"/>
      <c r="J41" s="68"/>
      <c r="K41" s="62"/>
      <c r="L41" s="1"/>
      <c r="M41" s="68"/>
      <c r="N41" s="62"/>
      <c r="O41" s="1"/>
      <c r="P41" s="68"/>
      <c r="Q41" s="62"/>
      <c r="R41" s="1"/>
      <c r="S41" s="68"/>
      <c r="T41" s="62"/>
      <c r="U41" s="1"/>
      <c r="V41" s="68"/>
      <c r="W41" s="65"/>
      <c r="X41" s="1"/>
      <c r="Y41" s="65"/>
      <c r="Z41" s="65"/>
      <c r="AB41" s="65"/>
      <c r="AC41" s="62"/>
      <c r="AD41" s="1"/>
      <c r="AE41" s="68"/>
      <c r="AF41" s="62"/>
      <c r="AG41" s="68"/>
      <c r="AH41" s="68"/>
    </row>
    <row r="42" spans="1:34" x14ac:dyDescent="0.3">
      <c r="A42" s="68"/>
      <c r="B42" s="62"/>
      <c r="C42" s="63"/>
      <c r="D42" s="64"/>
      <c r="E42" s="65"/>
      <c r="F42" s="66"/>
      <c r="G42" s="63"/>
      <c r="H42" s="66"/>
      <c r="I42" s="65"/>
      <c r="J42" s="66"/>
      <c r="K42" s="63"/>
      <c r="L42" s="66"/>
      <c r="M42" s="65"/>
      <c r="N42" s="66"/>
      <c r="O42" s="63"/>
      <c r="P42" s="66"/>
      <c r="Q42" s="65"/>
      <c r="R42" s="66"/>
      <c r="S42" s="63"/>
      <c r="T42" s="66"/>
      <c r="U42" s="65"/>
      <c r="V42" s="66"/>
      <c r="W42" s="68"/>
      <c r="X42" s="68"/>
      <c r="Y42" s="68"/>
      <c r="Z42" s="68"/>
      <c r="AA42" s="68"/>
      <c r="AE42" s="68"/>
      <c r="AF42" s="68"/>
      <c r="AG42" s="68"/>
      <c r="AH42" s="68"/>
    </row>
    <row r="43" spans="1:34" x14ac:dyDescent="0.3">
      <c r="A43" s="68"/>
      <c r="B43" s="62"/>
      <c r="C43" s="63"/>
      <c r="D43" s="64"/>
      <c r="E43" s="65"/>
      <c r="F43" s="66"/>
      <c r="G43" s="63"/>
      <c r="H43" s="66"/>
      <c r="I43" s="65"/>
      <c r="J43" s="66"/>
      <c r="K43" s="63"/>
      <c r="L43" s="66"/>
      <c r="M43" s="65"/>
      <c r="N43" s="66"/>
      <c r="O43" s="63"/>
      <c r="P43" s="66"/>
      <c r="Q43" s="65"/>
      <c r="R43" s="66"/>
      <c r="S43" s="63"/>
      <c r="T43" s="66"/>
      <c r="U43" s="65"/>
      <c r="V43" s="66"/>
      <c r="W43" s="68"/>
      <c r="X43" s="68"/>
      <c r="Y43" s="68"/>
      <c r="Z43" s="68"/>
      <c r="AA43" s="68"/>
      <c r="AE43" s="68"/>
      <c r="AF43" s="68"/>
      <c r="AG43" s="68"/>
      <c r="AH43" s="68"/>
    </row>
    <row r="44" spans="1:34" x14ac:dyDescent="0.3">
      <c r="A44" s="68"/>
      <c r="B44" s="62"/>
      <c r="C44" s="63"/>
      <c r="D44" s="64"/>
      <c r="E44" s="65"/>
      <c r="F44" s="66"/>
      <c r="G44" s="63"/>
      <c r="H44" s="66"/>
      <c r="I44" s="65"/>
      <c r="J44" s="66"/>
      <c r="K44" s="63"/>
      <c r="L44" s="66"/>
      <c r="M44" s="65"/>
      <c r="N44" s="66"/>
      <c r="O44" s="63"/>
      <c r="P44" s="66"/>
      <c r="Q44" s="65"/>
      <c r="R44" s="66"/>
      <c r="S44" s="63"/>
      <c r="T44" s="66"/>
      <c r="U44" s="65"/>
      <c r="V44" s="66"/>
      <c r="W44" s="68"/>
      <c r="X44" s="68"/>
      <c r="Y44" s="68"/>
      <c r="Z44" s="68"/>
      <c r="AA44" s="68"/>
      <c r="AE44" s="68"/>
      <c r="AF44" s="68"/>
      <c r="AG44" s="68"/>
      <c r="AH44" s="68"/>
    </row>
    <row r="45" spans="1:34" x14ac:dyDescent="0.3">
      <c r="A45" s="68"/>
      <c r="B45" s="62"/>
      <c r="C45" s="63"/>
      <c r="D45" s="64"/>
      <c r="E45" s="65"/>
      <c r="F45" s="66"/>
      <c r="G45" s="63"/>
      <c r="H45" s="66"/>
      <c r="I45" s="65"/>
      <c r="J45" s="66"/>
      <c r="K45" s="63"/>
      <c r="L45" s="66"/>
      <c r="M45" s="65"/>
      <c r="N45" s="66"/>
      <c r="O45" s="63"/>
      <c r="P45" s="66"/>
      <c r="Q45" s="65"/>
      <c r="R45" s="66"/>
      <c r="S45" s="63"/>
      <c r="T45" s="66"/>
      <c r="U45" s="65"/>
      <c r="V45" s="66"/>
      <c r="W45" s="68"/>
      <c r="X45" s="68"/>
      <c r="Y45" s="68"/>
      <c r="Z45" s="68"/>
      <c r="AA45" s="68"/>
      <c r="AE45" s="68"/>
      <c r="AF45" s="68"/>
      <c r="AG45" s="68"/>
      <c r="AH45" s="68"/>
    </row>
    <row r="46" spans="1:34" x14ac:dyDescent="0.3">
      <c r="A46" s="68"/>
      <c r="B46" s="62"/>
      <c r="C46" s="63"/>
      <c r="D46" s="64"/>
      <c r="E46" s="65"/>
      <c r="F46" s="66"/>
      <c r="G46" s="63"/>
      <c r="H46" s="66"/>
      <c r="I46" s="65"/>
      <c r="J46" s="66"/>
      <c r="K46" s="63"/>
      <c r="L46" s="66"/>
      <c r="M46" s="65"/>
      <c r="N46" s="66"/>
      <c r="O46" s="63"/>
      <c r="P46" s="66"/>
      <c r="Q46" s="65"/>
      <c r="R46" s="66"/>
      <c r="S46" s="63"/>
      <c r="T46" s="66"/>
      <c r="U46" s="65"/>
      <c r="V46" s="66"/>
      <c r="W46" s="68"/>
      <c r="X46" s="68"/>
      <c r="Y46" s="68"/>
      <c r="Z46" s="68"/>
      <c r="AA46" s="68"/>
      <c r="AE46" s="68"/>
      <c r="AF46" s="68"/>
      <c r="AG46" s="68"/>
      <c r="AH46" s="68"/>
    </row>
    <row r="47" spans="1:34" x14ac:dyDescent="0.3">
      <c r="A47" s="68"/>
      <c r="B47" s="62"/>
      <c r="C47" s="63"/>
      <c r="D47" s="64"/>
      <c r="E47" s="65"/>
      <c r="F47" s="66"/>
      <c r="G47" s="63"/>
      <c r="H47" s="66"/>
      <c r="I47" s="65"/>
      <c r="J47" s="66"/>
      <c r="K47" s="63"/>
      <c r="L47" s="66"/>
      <c r="M47" s="65"/>
      <c r="N47" s="66"/>
      <c r="O47" s="63"/>
      <c r="P47" s="66"/>
      <c r="Q47" s="65"/>
      <c r="R47" s="66"/>
      <c r="S47" s="63"/>
      <c r="T47" s="66"/>
      <c r="U47" s="65"/>
      <c r="V47" s="66"/>
      <c r="W47" s="68"/>
      <c r="X47" s="68"/>
      <c r="Y47" s="68"/>
      <c r="Z47" s="68"/>
      <c r="AA47" s="68"/>
      <c r="AE47" s="68"/>
      <c r="AF47" s="68"/>
      <c r="AG47" s="68"/>
      <c r="AH47" s="68"/>
    </row>
    <row r="48" spans="1:34" x14ac:dyDescent="0.3">
      <c r="A48" s="68"/>
      <c r="B48" s="62"/>
      <c r="C48" s="63"/>
      <c r="D48" s="64"/>
      <c r="E48" s="65"/>
      <c r="F48" s="66"/>
      <c r="G48" s="63"/>
      <c r="H48" s="66"/>
      <c r="I48" s="65"/>
      <c r="J48" s="66"/>
      <c r="K48" s="63"/>
      <c r="L48" s="66"/>
      <c r="M48" s="65"/>
      <c r="N48" s="66"/>
      <c r="O48" s="63"/>
      <c r="P48" s="66"/>
      <c r="Q48" s="65"/>
      <c r="R48" s="66"/>
      <c r="S48" s="63"/>
      <c r="T48" s="66"/>
      <c r="U48" s="65"/>
      <c r="V48" s="66"/>
      <c r="W48" s="68"/>
      <c r="X48" s="68"/>
      <c r="Y48" s="68"/>
      <c r="Z48" s="68"/>
      <c r="AA48" s="68"/>
      <c r="AE48" s="68"/>
      <c r="AF48" s="68"/>
      <c r="AG48" s="68"/>
      <c r="AH48" s="68"/>
    </row>
    <row r="49" spans="1:34" x14ac:dyDescent="0.3">
      <c r="A49" s="68"/>
      <c r="B49" s="62"/>
      <c r="C49" s="63"/>
      <c r="D49" s="64"/>
      <c r="E49" s="65"/>
      <c r="F49" s="66"/>
      <c r="G49" s="63"/>
      <c r="H49" s="66"/>
      <c r="I49" s="65"/>
      <c r="J49" s="66"/>
      <c r="K49" s="63"/>
      <c r="L49" s="66"/>
      <c r="M49" s="65"/>
      <c r="N49" s="66"/>
      <c r="O49" s="63"/>
      <c r="P49" s="66"/>
      <c r="Q49" s="65"/>
      <c r="R49" s="66"/>
      <c r="S49" s="63"/>
      <c r="T49" s="66"/>
      <c r="U49" s="65"/>
      <c r="V49" s="66"/>
      <c r="W49" s="68"/>
      <c r="X49" s="68"/>
      <c r="Y49" s="68"/>
      <c r="Z49" s="68"/>
      <c r="AA49" s="68"/>
      <c r="AE49" s="68"/>
      <c r="AF49" s="68"/>
      <c r="AG49" s="68"/>
      <c r="AH49" s="68"/>
    </row>
    <row r="50" spans="1:34" x14ac:dyDescent="0.3">
      <c r="A50" s="68"/>
      <c r="B50" s="62"/>
      <c r="C50" s="63"/>
      <c r="D50" s="64"/>
      <c r="E50" s="65"/>
      <c r="F50" s="66"/>
      <c r="G50" s="63"/>
      <c r="H50" s="66"/>
      <c r="I50" s="65"/>
      <c r="J50" s="66"/>
      <c r="K50" s="63"/>
      <c r="L50" s="66"/>
      <c r="M50" s="65"/>
      <c r="N50" s="66"/>
      <c r="O50" s="63"/>
      <c r="P50" s="66"/>
      <c r="Q50" s="65"/>
      <c r="R50" s="66"/>
      <c r="S50" s="63"/>
      <c r="T50" s="66"/>
      <c r="U50" s="65"/>
      <c r="V50" s="66"/>
      <c r="W50" s="68"/>
      <c r="X50" s="68"/>
      <c r="Y50" s="68"/>
      <c r="Z50" s="68"/>
      <c r="AA50" s="68"/>
      <c r="AE50" s="68"/>
      <c r="AF50" s="68"/>
      <c r="AG50" s="68"/>
      <c r="AH50" s="68"/>
    </row>
    <row r="51" spans="1:34" x14ac:dyDescent="0.3">
      <c r="A51" s="68"/>
      <c r="B51" s="62"/>
      <c r="C51" s="63"/>
      <c r="D51" s="64"/>
      <c r="E51" s="65"/>
      <c r="F51" s="66"/>
      <c r="G51" s="63"/>
      <c r="H51" s="66"/>
      <c r="I51" s="65"/>
      <c r="J51" s="66"/>
      <c r="K51" s="63"/>
      <c r="L51" s="66"/>
      <c r="M51" s="65"/>
      <c r="N51" s="66"/>
      <c r="O51" s="63"/>
      <c r="P51" s="66"/>
      <c r="Q51" s="65"/>
      <c r="R51" s="66"/>
      <c r="S51" s="63"/>
      <c r="T51" s="66"/>
      <c r="U51" s="65"/>
      <c r="V51" s="66"/>
      <c r="W51" s="68"/>
      <c r="X51" s="68"/>
      <c r="Y51" s="68"/>
      <c r="Z51" s="68"/>
      <c r="AA51" s="68"/>
      <c r="AE51" s="68"/>
      <c r="AF51" s="68"/>
      <c r="AG51" s="68"/>
      <c r="AH51" s="68"/>
    </row>
    <row r="52" spans="1:34" x14ac:dyDescent="0.3">
      <c r="A52" s="68"/>
      <c r="B52" s="62"/>
      <c r="C52" s="63"/>
      <c r="D52" s="64"/>
      <c r="E52" s="65"/>
      <c r="F52" s="66"/>
      <c r="G52" s="63"/>
      <c r="H52" s="66"/>
      <c r="I52" s="65"/>
      <c r="J52" s="66"/>
      <c r="K52" s="63"/>
      <c r="L52" s="66"/>
      <c r="M52" s="65"/>
      <c r="N52" s="66"/>
      <c r="O52" s="63"/>
      <c r="P52" s="66"/>
      <c r="Q52" s="65"/>
      <c r="R52" s="66"/>
      <c r="S52" s="63"/>
      <c r="T52" s="66"/>
      <c r="U52" s="65"/>
      <c r="V52" s="66"/>
      <c r="W52" s="68"/>
      <c r="X52" s="68"/>
      <c r="Y52" s="68"/>
      <c r="Z52" s="68"/>
      <c r="AA52" s="68"/>
      <c r="AE52" s="68"/>
      <c r="AF52" s="68"/>
      <c r="AG52" s="68"/>
      <c r="AH52" s="68"/>
    </row>
    <row r="53" spans="1:34" x14ac:dyDescent="0.3">
      <c r="A53" s="68"/>
      <c r="B53" s="62"/>
      <c r="C53" s="63"/>
      <c r="D53" s="64"/>
      <c r="E53" s="65"/>
      <c r="F53" s="66"/>
      <c r="G53" s="63"/>
      <c r="H53" s="66"/>
      <c r="I53" s="65"/>
      <c r="J53" s="66"/>
      <c r="K53" s="63"/>
      <c r="L53" s="66"/>
      <c r="M53" s="65"/>
      <c r="N53" s="66"/>
      <c r="O53" s="63"/>
      <c r="P53" s="66"/>
      <c r="Q53" s="65"/>
      <c r="R53" s="66"/>
      <c r="S53" s="63"/>
      <c r="T53" s="66"/>
      <c r="U53" s="65"/>
      <c r="V53" s="66"/>
      <c r="W53" s="68"/>
      <c r="X53" s="68"/>
      <c r="Y53" s="68"/>
      <c r="Z53" s="68"/>
      <c r="AA53" s="68"/>
      <c r="AE53" s="68"/>
      <c r="AF53" s="68"/>
      <c r="AG53" s="68"/>
      <c r="AH53" s="68"/>
    </row>
    <row r="54" spans="1:34" x14ac:dyDescent="0.3">
      <c r="A54" s="68"/>
      <c r="B54" s="62"/>
      <c r="C54" s="63"/>
      <c r="D54" s="64"/>
      <c r="E54" s="65"/>
      <c r="F54" s="66"/>
      <c r="G54" s="63"/>
      <c r="H54" s="66"/>
      <c r="I54" s="65"/>
      <c r="J54" s="66"/>
      <c r="K54" s="63"/>
      <c r="L54" s="66"/>
      <c r="M54" s="65"/>
      <c r="N54" s="66"/>
      <c r="O54" s="63"/>
      <c r="P54" s="66"/>
      <c r="Q54" s="65"/>
      <c r="R54" s="66"/>
      <c r="S54" s="63"/>
      <c r="T54" s="66"/>
      <c r="U54" s="65"/>
      <c r="V54" s="66"/>
      <c r="W54" s="68"/>
      <c r="X54" s="68"/>
      <c r="Y54" s="68"/>
      <c r="Z54" s="68"/>
      <c r="AA54" s="68"/>
      <c r="AE54" s="68"/>
      <c r="AF54" s="68"/>
      <c r="AG54" s="68"/>
      <c r="AH54" s="68"/>
    </row>
    <row r="55" spans="1:34" x14ac:dyDescent="0.3">
      <c r="A55" s="68"/>
      <c r="B55" s="62"/>
      <c r="C55" s="63"/>
      <c r="D55" s="64"/>
      <c r="E55" s="65"/>
      <c r="F55" s="66"/>
      <c r="G55" s="63"/>
      <c r="H55" s="66"/>
      <c r="I55" s="65"/>
      <c r="J55" s="66"/>
      <c r="K55" s="63"/>
      <c r="L55" s="66"/>
      <c r="M55" s="65"/>
      <c r="N55" s="66"/>
      <c r="O55" s="63"/>
      <c r="P55" s="66"/>
      <c r="Q55" s="65"/>
      <c r="R55" s="66"/>
      <c r="S55" s="63"/>
      <c r="T55" s="66"/>
      <c r="U55" s="65"/>
      <c r="V55" s="66"/>
      <c r="W55" s="68"/>
      <c r="X55" s="68"/>
      <c r="Y55" s="68"/>
      <c r="Z55" s="68"/>
      <c r="AA55" s="68"/>
      <c r="AE55" s="68"/>
      <c r="AF55" s="68"/>
      <c r="AG55" s="68"/>
      <c r="AH55" s="68"/>
    </row>
    <row r="56" spans="1:34" x14ac:dyDescent="0.3">
      <c r="A56" s="68"/>
      <c r="B56" s="62"/>
      <c r="C56" s="63"/>
      <c r="D56" s="64"/>
      <c r="E56" s="65"/>
      <c r="F56" s="66"/>
      <c r="G56" s="63"/>
      <c r="H56" s="66"/>
      <c r="I56" s="65"/>
      <c r="J56" s="66"/>
      <c r="K56" s="63"/>
      <c r="L56" s="66"/>
      <c r="M56" s="65"/>
      <c r="N56" s="66"/>
      <c r="O56" s="63"/>
      <c r="P56" s="66"/>
      <c r="Q56" s="65"/>
      <c r="R56" s="66"/>
      <c r="S56" s="63"/>
      <c r="T56" s="66"/>
      <c r="U56" s="65"/>
      <c r="V56" s="66"/>
      <c r="W56" s="68"/>
      <c r="X56" s="68"/>
      <c r="Y56" s="68"/>
      <c r="Z56" s="68"/>
      <c r="AA56" s="68"/>
      <c r="AE56" s="68"/>
      <c r="AF56" s="68"/>
      <c r="AG56" s="68"/>
      <c r="AH56" s="68"/>
    </row>
    <row r="57" spans="1:34" x14ac:dyDescent="0.3">
      <c r="A57" s="68"/>
      <c r="B57" s="62"/>
      <c r="C57" s="63"/>
      <c r="D57" s="64"/>
      <c r="E57" s="65"/>
      <c r="F57" s="66"/>
      <c r="G57" s="63"/>
      <c r="H57" s="66"/>
      <c r="I57" s="65"/>
      <c r="J57" s="66"/>
      <c r="K57" s="63"/>
      <c r="L57" s="66"/>
      <c r="M57" s="65"/>
      <c r="N57" s="66"/>
      <c r="O57" s="63"/>
      <c r="P57" s="66"/>
      <c r="Q57" s="65"/>
      <c r="R57" s="66"/>
      <c r="S57" s="63"/>
      <c r="T57" s="66"/>
      <c r="U57" s="65"/>
      <c r="V57" s="66"/>
      <c r="W57" s="68"/>
      <c r="X57" s="68"/>
      <c r="Y57" s="68"/>
      <c r="Z57" s="68"/>
      <c r="AA57" s="68"/>
      <c r="AE57" s="68"/>
      <c r="AF57" s="68"/>
      <c r="AG57" s="68"/>
      <c r="AH57" s="68"/>
    </row>
  </sheetData>
  <mergeCells count="19">
    <mergeCell ref="U1:W1"/>
    <mergeCell ref="X1:AB1"/>
    <mergeCell ref="A13:A20"/>
    <mergeCell ref="A21:A24"/>
    <mergeCell ref="A25:A32"/>
    <mergeCell ref="O3:Q3"/>
    <mergeCell ref="S3:U3"/>
    <mergeCell ref="AB3:AB4"/>
    <mergeCell ref="W3:W4"/>
    <mergeCell ref="X3:X4"/>
    <mergeCell ref="Y3:Y4"/>
    <mergeCell ref="Z3:Z4"/>
    <mergeCell ref="AA3:AA4"/>
    <mergeCell ref="A33:A40"/>
    <mergeCell ref="C3:E3"/>
    <mergeCell ref="A3:B4"/>
    <mergeCell ref="G3:I3"/>
    <mergeCell ref="K3:M3"/>
    <mergeCell ref="A5:A12"/>
  </mergeCells>
  <conditionalFormatting sqref="C3">
    <cfRule type="expression" dxfId="265" priority="501">
      <formula>$C3="Frédéric GAUSSERE"</formula>
    </cfRule>
    <cfRule type="expression" dxfId="264" priority="502">
      <formula>$C3="Chantal YGOUF"</formula>
    </cfRule>
    <cfRule type="expression" dxfId="263" priority="503">
      <formula>$C3="Isabelle BERGE"</formula>
    </cfRule>
    <cfRule type="expression" dxfId="262" priority="505">
      <formula>$C3="Stéphane OUALLET"</formula>
    </cfRule>
    <cfRule type="expression" dxfId="261" priority="506">
      <formula>$C3="Jérôme MALMEZET"</formula>
    </cfRule>
  </conditionalFormatting>
  <conditionalFormatting sqref="G3">
    <cfRule type="expression" dxfId="260" priority="496">
      <formula>$G3="Frédéric GAUSSERE"</formula>
    </cfRule>
    <cfRule type="expression" dxfId="259" priority="497">
      <formula>$G3="Chantal YGOUF"</formula>
    </cfRule>
    <cfRule type="expression" dxfId="258" priority="498">
      <formula>$G3="Isabelle BERGE"</formula>
    </cfRule>
    <cfRule type="expression" dxfId="257" priority="499">
      <formula>$G3="Stéphane OUALLET"</formula>
    </cfRule>
    <cfRule type="expression" dxfId="256" priority="500">
      <formula>$G3="Jérôme MALMEZET"</formula>
    </cfRule>
  </conditionalFormatting>
  <conditionalFormatting sqref="K3">
    <cfRule type="expression" dxfId="255" priority="491">
      <formula>$K3="Frédéric GAUSSERE"</formula>
    </cfRule>
    <cfRule type="expression" dxfId="254" priority="492">
      <formula>$K3="Chantal YGOUF"</formula>
    </cfRule>
    <cfRule type="expression" dxfId="253" priority="493">
      <formula>$K3="Isabelle BERGE"</formula>
    </cfRule>
    <cfRule type="expression" dxfId="252" priority="494">
      <formula>$K3="Stéphane OUALLET"</formula>
    </cfRule>
    <cfRule type="expression" dxfId="251" priority="495">
      <formula>$K3="Jérôme MALMEZET"</formula>
    </cfRule>
  </conditionalFormatting>
  <conditionalFormatting sqref="O3">
    <cfRule type="expression" dxfId="250" priority="486">
      <formula>$O3="Frédéric GAUSSERE"</formula>
    </cfRule>
    <cfRule type="expression" dxfId="249" priority="487">
      <formula>$O3="Chantal YGOUF"</formula>
    </cfRule>
    <cfRule type="expression" dxfId="248" priority="488">
      <formula>$O3="Isabelle BERGE"</formula>
    </cfRule>
    <cfRule type="expression" dxfId="247" priority="489">
      <formula>$O3="Stéphane OUALLET"</formula>
    </cfRule>
    <cfRule type="expression" dxfId="246" priority="490">
      <formula>$O3="Jérôme MALMEZET"</formula>
    </cfRule>
  </conditionalFormatting>
  <conditionalFormatting sqref="S3">
    <cfRule type="expression" dxfId="245" priority="481">
      <formula>$S3="Frédéric GAUSSERE"</formula>
    </cfRule>
    <cfRule type="expression" dxfId="244" priority="482">
      <formula>$S3="Chantal YGOUF"</formula>
    </cfRule>
    <cfRule type="expression" dxfId="243" priority="483">
      <formula>$S3="Isabelle BERGE"</formula>
    </cfRule>
    <cfRule type="expression" dxfId="242" priority="484">
      <formula>$S3="Stéphane OUALLET"</formula>
    </cfRule>
    <cfRule type="expression" dxfId="241" priority="485">
      <formula>$S3="Jérôme MALMEZET"</formula>
    </cfRule>
  </conditionalFormatting>
  <conditionalFormatting sqref="D5:E8 D10:D16 D18:D28 D30:E36 D38:E40">
    <cfRule type="expression" dxfId="240" priority="472">
      <formula>$C$3="Frédéric GAUSSERE"</formula>
    </cfRule>
    <cfRule type="expression" dxfId="239" priority="473">
      <formula>$C$3="Chantal YGOUF"</formula>
    </cfRule>
    <cfRule type="expression" dxfId="238" priority="474">
      <formula>$C$3="Isabelle BERGE"</formula>
    </cfRule>
    <cfRule type="expression" dxfId="237" priority="475">
      <formula>$C$3="Stéphane OUALLET"</formula>
    </cfRule>
    <cfRule type="expression" dxfId="236" priority="480">
      <formula>$C$3="Jérôme MALMEZET"</formula>
    </cfRule>
  </conditionalFormatting>
  <conditionalFormatting sqref="D1">
    <cfRule type="expression" dxfId="235" priority="468">
      <formula>$C1048576="6°1"</formula>
    </cfRule>
  </conditionalFormatting>
  <conditionalFormatting sqref="C10:C16 C18:C28 C30:C36 C38:C41 G5:G8 G10:G16 G18:G28 G30:G36 G38:G40 K5:K8 K10:K16 K18:K28 K30:K36 K38:K40 O5:O8 O10:O16 O18:O28 O30:O36 S5:S8 S10:S16 S18:S28 S30:S36 S38:S40 C5:C8 F41 I41 L41 O38:O41 R41 U41 X41 AA41 AD41 AG41">
    <cfRule type="cellIs" priority="467" stopIfTrue="1" operator="equal">
      <formula>mDF</formula>
    </cfRule>
  </conditionalFormatting>
  <conditionalFormatting sqref="D6:E6 E7:E8">
    <cfRule type="expression" dxfId="234" priority="465" stopIfTrue="1">
      <formula>ISBLANK($C$6)</formula>
    </cfRule>
  </conditionalFormatting>
  <conditionalFormatting sqref="D7:E7">
    <cfRule type="expression" dxfId="233" priority="464">
      <formula>ISBLANK($C7)</formula>
    </cfRule>
  </conditionalFormatting>
  <conditionalFormatting sqref="D8:E8">
    <cfRule type="expression" dxfId="232" priority="463">
      <formula>ISBLANK($C8)</formula>
    </cfRule>
  </conditionalFormatting>
  <conditionalFormatting sqref="D5:E5 E6:E8">
    <cfRule type="expression" dxfId="231" priority="462">
      <formula>ISBLANK($C5)</formula>
    </cfRule>
  </conditionalFormatting>
  <conditionalFormatting sqref="H6:I6">
    <cfRule type="expression" dxfId="230" priority="223" stopIfTrue="1">
      <formula>ISBLANK(G7)</formula>
    </cfRule>
    <cfRule type="expression" dxfId="229" priority="224">
      <formula>G4="Frédéric GAUSSERE"</formula>
    </cfRule>
    <cfRule type="expression" dxfId="228" priority="225">
      <formula>G4="Chantal YGOUF"</formula>
    </cfRule>
    <cfRule type="expression" dxfId="227" priority="226">
      <formula>G4="Isabelle BERGE"</formula>
    </cfRule>
    <cfRule type="expression" dxfId="226" priority="227">
      <formula>G4="Stéphane OUALLET"</formula>
    </cfRule>
    <cfRule type="expression" dxfId="225" priority="455" stopIfTrue="1">
      <formula>ISBLANK($C$6)</formula>
    </cfRule>
  </conditionalFormatting>
  <conditionalFormatting sqref="H7:I7">
    <cfRule type="expression" dxfId="224" priority="454">
      <formula>ISBLANK($C7)</formula>
    </cfRule>
  </conditionalFormatting>
  <conditionalFormatting sqref="H8:I8 H30:I36 H38:I40 H18:I28 H10:I16">
    <cfRule type="expression" dxfId="223" priority="453">
      <formula>ISBLANK($C8)</formula>
    </cfRule>
  </conditionalFormatting>
  <conditionalFormatting sqref="L5:M5">
    <cfRule type="expression" dxfId="222" priority="443">
      <formula>ISBLANK($K5)</formula>
    </cfRule>
    <cfRule type="expression" dxfId="221" priority="447">
      <formula>$K$3="Frédéric GAUSSERE"</formula>
    </cfRule>
    <cfRule type="expression" dxfId="220" priority="448">
      <formula>$K$3="Chantal YGOUF"</formula>
    </cfRule>
    <cfRule type="expression" dxfId="219" priority="449">
      <formula>$K$3="Isabelle BERGE"</formula>
    </cfRule>
    <cfRule type="expression" dxfId="218" priority="450">
      <formula>$K$3="Stéphane OUALLET"</formula>
    </cfRule>
    <cfRule type="expression" dxfId="217" priority="451">
      <formula>$K$3="Jérôme MALMEZET"</formula>
    </cfRule>
  </conditionalFormatting>
  <conditionalFormatting sqref="P5:Q8">
    <cfRule type="expression" dxfId="216" priority="438">
      <formula>$O$3="Frédéric GAUSSERE"</formula>
    </cfRule>
    <cfRule type="expression" dxfId="215" priority="439">
      <formula>$O$3="Chantal YGOUF"</formula>
    </cfRule>
    <cfRule type="expression" dxfId="214" priority="440">
      <formula>$O$3="Isabelle BERGE"</formula>
    </cfRule>
    <cfRule type="expression" dxfId="213" priority="441">
      <formula>$O$3="Stéphane OUALLET"</formula>
    </cfRule>
    <cfRule type="expression" dxfId="212" priority="442">
      <formula>$O$3="Jérôme MALMEZET"</formula>
    </cfRule>
  </conditionalFormatting>
  <conditionalFormatting sqref="P6:Q6">
    <cfRule type="expression" dxfId="211" priority="437" stopIfTrue="1">
      <formula>ISBLANK($C$6)</formula>
    </cfRule>
  </conditionalFormatting>
  <conditionalFormatting sqref="P7:Q7">
    <cfRule type="expression" dxfId="210" priority="436">
      <formula>ISBLANK($C7)</formula>
    </cfRule>
  </conditionalFormatting>
  <conditionalFormatting sqref="P8:Q8">
    <cfRule type="expression" dxfId="209" priority="435">
      <formula>ISBLANK($C8)</formula>
    </cfRule>
  </conditionalFormatting>
  <conditionalFormatting sqref="P5:Q5">
    <cfRule type="expression" dxfId="208" priority="434">
      <formula>ISBLANK($O5)</formula>
    </cfRule>
  </conditionalFormatting>
  <conditionalFormatting sqref="T5:U8">
    <cfRule type="expression" dxfId="207" priority="429">
      <formula>$S$3="Frédéric GAUSSERE"</formula>
    </cfRule>
    <cfRule type="expression" dxfId="206" priority="430">
      <formula>$S$3="Chantal YGOUF"</formula>
    </cfRule>
    <cfRule type="expression" dxfId="205" priority="431">
      <formula>$S$3="Isabelle BERGE"</formula>
    </cfRule>
    <cfRule type="expression" dxfId="204" priority="432">
      <formula>$S$3="Stéphane OUALLET"</formula>
    </cfRule>
    <cfRule type="expression" dxfId="203" priority="433">
      <formula>$S$3="Jérôme MALMEZET"</formula>
    </cfRule>
  </conditionalFormatting>
  <conditionalFormatting sqref="T6:U6">
    <cfRule type="expression" dxfId="202" priority="428" stopIfTrue="1">
      <formula>ISBLANK($C$6)</formula>
    </cfRule>
  </conditionalFormatting>
  <conditionalFormatting sqref="T7:U7">
    <cfRule type="expression" dxfId="201" priority="427">
      <formula>ISBLANK($C7)</formula>
    </cfRule>
  </conditionalFormatting>
  <conditionalFormatting sqref="T8:U8">
    <cfRule type="expression" dxfId="200" priority="426">
      <formula>ISBLANK($C8)</formula>
    </cfRule>
  </conditionalFormatting>
  <conditionalFormatting sqref="T5:U5">
    <cfRule type="expression" dxfId="199" priority="425">
      <formula>ISBLANK($S5)</formula>
    </cfRule>
  </conditionalFormatting>
  <conditionalFormatting sqref="D6:D8">
    <cfRule type="expression" dxfId="198" priority="274">
      <formula>ISBLANK($C6)</formula>
    </cfRule>
  </conditionalFormatting>
  <conditionalFormatting sqref="D10:D16">
    <cfRule type="expression" dxfId="197" priority="273">
      <formula>ISBLANK($C10)</formula>
    </cfRule>
  </conditionalFormatting>
  <conditionalFormatting sqref="D18:D28">
    <cfRule type="expression" dxfId="196" priority="272">
      <formula>ISBLANK($C18)</formula>
    </cfRule>
  </conditionalFormatting>
  <conditionalFormatting sqref="D30:D36">
    <cfRule type="expression" dxfId="195" priority="271">
      <formula>ISBLANK($C30)</formula>
    </cfRule>
  </conditionalFormatting>
  <conditionalFormatting sqref="D38:D40">
    <cfRule type="expression" dxfId="194" priority="270">
      <formula>ISBLANK($C38)</formula>
    </cfRule>
  </conditionalFormatting>
  <conditionalFormatting sqref="D6:D8">
    <cfRule type="expression" dxfId="193" priority="269">
      <formula>ISBLANK($C6)</formula>
    </cfRule>
  </conditionalFormatting>
  <conditionalFormatting sqref="D10:D16">
    <cfRule type="expression" dxfId="192" priority="268">
      <formula>ISBLANK($C10)</formula>
    </cfRule>
  </conditionalFormatting>
  <conditionalFormatting sqref="D18:D28">
    <cfRule type="expression" dxfId="191" priority="267">
      <formula>ISBLANK($C18)</formula>
    </cfRule>
  </conditionalFormatting>
  <conditionalFormatting sqref="D30:D36">
    <cfRule type="expression" dxfId="190" priority="266">
      <formula>ISBLANK($C30)</formula>
    </cfRule>
  </conditionalFormatting>
  <conditionalFormatting sqref="D38:D40">
    <cfRule type="expression" dxfId="189" priority="265">
      <formula>ISBLANK($C38)</formula>
    </cfRule>
  </conditionalFormatting>
  <conditionalFormatting sqref="H6:H8 H30:H36 H38:H40 H18:H28 H10:H16">
    <cfRule type="expression" dxfId="188" priority="264">
      <formula>ISBLANK($C6)</formula>
    </cfRule>
  </conditionalFormatting>
  <conditionalFormatting sqref="E6:E8">
    <cfRule type="expression" dxfId="187" priority="239">
      <formula>ISBLANK($C6)</formula>
    </cfRule>
  </conditionalFormatting>
  <conditionalFormatting sqref="E30:E36">
    <cfRule type="expression" dxfId="186" priority="236">
      <formula>ISBLANK($C30)</formula>
    </cfRule>
  </conditionalFormatting>
  <conditionalFormatting sqref="E38:E40">
    <cfRule type="expression" dxfId="185" priority="235">
      <formula>ISBLANK($C38)</formula>
    </cfRule>
  </conditionalFormatting>
  <conditionalFormatting sqref="H5:I8 H10:I16 H18:I28 H30:I36 H38:I40">
    <cfRule type="expression" dxfId="184" priority="179" stopIfTrue="1">
      <formula>$G$3="Chantal YGOUF"</formula>
    </cfRule>
    <cfRule type="expression" dxfId="183" priority="181" stopIfTrue="1">
      <formula>$G$3="Stéphane OUALLET"</formula>
    </cfRule>
    <cfRule type="expression" dxfId="182" priority="182" stopIfTrue="1">
      <formula>$G$3="Isabelle BERGE"</formula>
    </cfRule>
    <cfRule type="expression" dxfId="181" priority="189" stopIfTrue="1">
      <formula>$G$3="Jérôme MALMEZET"</formula>
    </cfRule>
    <cfRule type="expression" dxfId="180" priority="220" stopIfTrue="1">
      <formula>$G$3="Frédéric GAUSSERE"</formula>
    </cfRule>
  </conditionalFormatting>
  <conditionalFormatting sqref="H5:I8">
    <cfRule type="expression" dxfId="179" priority="178">
      <formula>ISBLANK($G5)</formula>
    </cfRule>
  </conditionalFormatting>
  <conditionalFormatting sqref="H10:I16">
    <cfRule type="expression" dxfId="178" priority="188">
      <formula>ISBLANK($G10)</formula>
    </cfRule>
  </conditionalFormatting>
  <conditionalFormatting sqref="H18:I28">
    <cfRule type="expression" dxfId="177" priority="187">
      <formula>ISBLANK($G18)</formula>
    </cfRule>
  </conditionalFormatting>
  <conditionalFormatting sqref="H30:I36">
    <cfRule type="expression" dxfId="176" priority="186">
      <formula>ISBLANK($G30)</formula>
    </cfRule>
  </conditionalFormatting>
  <conditionalFormatting sqref="H30:I36">
    <cfRule type="expression" dxfId="175" priority="185">
      <formula>ISBLANK($G30)</formula>
    </cfRule>
  </conditionalFormatting>
  <conditionalFormatting sqref="H38:I40">
    <cfRule type="expression" dxfId="174" priority="184">
      <formula>ISBLANK($G38)</formula>
    </cfRule>
  </conditionalFormatting>
  <conditionalFormatting sqref="H38:I40">
    <cfRule type="expression" dxfId="173" priority="183">
      <formula>ISBLANK($G38)</formula>
    </cfRule>
  </conditionalFormatting>
  <conditionalFormatting sqref="H38:I40 H30:I36 H18:I28 H10:I16">
    <cfRule type="expression" dxfId="172" priority="180">
      <formula>ISBLANK($G10)</formula>
    </cfRule>
  </conditionalFormatting>
  <conditionalFormatting sqref="H38:I40 H30:I36 H18:I28 H10:I16">
    <cfRule type="expression" dxfId="171" priority="177">
      <formula>ISBLANK($G10)</formula>
    </cfRule>
  </conditionalFormatting>
  <conditionalFormatting sqref="L6:L8">
    <cfRule type="expression" dxfId="170" priority="171">
      <formula>ISBLANK($K6)</formula>
    </cfRule>
    <cfRule type="expression" dxfId="169" priority="172">
      <formula>$K$3="Frédéric GAUSSERE"</formula>
    </cfRule>
    <cfRule type="expression" dxfId="168" priority="173">
      <formula>$K$3="Chantal YGOUF"</formula>
    </cfRule>
    <cfRule type="expression" dxfId="167" priority="174">
      <formula>$K$3="Isabelle BERGE"</formula>
    </cfRule>
    <cfRule type="expression" dxfId="166" priority="175">
      <formula>$K$3="Stéphane OUALLET"</formula>
    </cfRule>
    <cfRule type="expression" dxfId="165" priority="176">
      <formula>$K$3="Jérôme MALMEZET"</formula>
    </cfRule>
  </conditionalFormatting>
  <conditionalFormatting sqref="L10:L16">
    <cfRule type="expression" dxfId="164" priority="165">
      <formula>ISBLANK($K10)</formula>
    </cfRule>
    <cfRule type="expression" dxfId="163" priority="166">
      <formula>$K$3="Frédéric GAUSSERE"</formula>
    </cfRule>
    <cfRule type="expression" dxfId="162" priority="167">
      <formula>$K$3="Chantal YGOUF"</formula>
    </cfRule>
    <cfRule type="expression" dxfId="161" priority="168">
      <formula>$K$3="Isabelle BERGE"</formula>
    </cfRule>
    <cfRule type="expression" dxfId="160" priority="169">
      <formula>$K$3="Stéphane OUALLET"</formula>
    </cfRule>
    <cfRule type="expression" dxfId="159" priority="170">
      <formula>$K$3="Jérôme MALMEZET"</formula>
    </cfRule>
  </conditionalFormatting>
  <conditionalFormatting sqref="L18">
    <cfRule type="expression" dxfId="158" priority="159">
      <formula>ISBLANK($K18)</formula>
    </cfRule>
    <cfRule type="expression" dxfId="157" priority="160">
      <formula>$K$3="Frédéric GAUSSERE"</formula>
    </cfRule>
    <cfRule type="expression" dxfId="156" priority="161">
      <formula>$K$3="Chantal YGOUF"</formula>
    </cfRule>
    <cfRule type="expression" dxfId="155" priority="162">
      <formula>$K$3="Isabelle BERGE"</formula>
    </cfRule>
    <cfRule type="expression" dxfId="154" priority="163">
      <formula>$K$3="Stéphane OUALLET"</formula>
    </cfRule>
    <cfRule type="expression" dxfId="153" priority="164">
      <formula>$K$3="Jérôme MALMEZET"</formula>
    </cfRule>
  </conditionalFormatting>
  <conditionalFormatting sqref="L19:L28">
    <cfRule type="expression" dxfId="152" priority="153">
      <formula>ISBLANK($K19)</formula>
    </cfRule>
    <cfRule type="expression" dxfId="151" priority="154">
      <formula>$K$3="Frédéric GAUSSERE"</formula>
    </cfRule>
    <cfRule type="expression" dxfId="150" priority="155">
      <formula>$K$3="Chantal YGOUF"</formula>
    </cfRule>
    <cfRule type="expression" dxfId="149" priority="156">
      <formula>$K$3="Isabelle BERGE"</formula>
    </cfRule>
    <cfRule type="expression" dxfId="148" priority="157">
      <formula>$K$3="Stéphane OUALLET"</formula>
    </cfRule>
    <cfRule type="expression" dxfId="147" priority="158">
      <formula>$K$3="Jérôme MALMEZET"</formula>
    </cfRule>
  </conditionalFormatting>
  <conditionalFormatting sqref="L30">
    <cfRule type="expression" dxfId="146" priority="147">
      <formula>ISBLANK($K30)</formula>
    </cfRule>
    <cfRule type="expression" dxfId="145" priority="148">
      <formula>$K$3="Frédéric GAUSSERE"</formula>
    </cfRule>
    <cfRule type="expression" dxfId="144" priority="149">
      <formula>$K$3="Chantal YGOUF"</formula>
    </cfRule>
    <cfRule type="expression" dxfId="143" priority="150">
      <formula>$K$3="Isabelle BERGE"</formula>
    </cfRule>
    <cfRule type="expression" dxfId="142" priority="151">
      <formula>$K$3="Stéphane OUALLET"</formula>
    </cfRule>
    <cfRule type="expression" dxfId="141" priority="152">
      <formula>$K$3="Jérôme MALMEZET"</formula>
    </cfRule>
  </conditionalFormatting>
  <conditionalFormatting sqref="L31:L36">
    <cfRule type="expression" dxfId="140" priority="141">
      <formula>ISBLANK($K31)</formula>
    </cfRule>
    <cfRule type="expression" dxfId="139" priority="142">
      <formula>$K$3="Frédéric GAUSSERE"</formula>
    </cfRule>
    <cfRule type="expression" dxfId="138" priority="143">
      <formula>$K$3="Chantal YGOUF"</formula>
    </cfRule>
    <cfRule type="expression" dxfId="137" priority="144">
      <formula>$K$3="Isabelle BERGE"</formula>
    </cfRule>
    <cfRule type="expression" dxfId="136" priority="145">
      <formula>$K$3="Stéphane OUALLET"</formula>
    </cfRule>
    <cfRule type="expression" dxfId="135" priority="146">
      <formula>$K$3="Jérôme MALMEZET"</formula>
    </cfRule>
  </conditionalFormatting>
  <conditionalFormatting sqref="L38:L40">
    <cfRule type="expression" dxfId="134" priority="135">
      <formula>ISBLANK($K38)</formula>
    </cfRule>
    <cfRule type="expression" dxfId="133" priority="136">
      <formula>$K$3="Frédéric GAUSSERE"</formula>
    </cfRule>
    <cfRule type="expression" dxfId="132" priority="137">
      <formula>$K$3="Chantal YGOUF"</formula>
    </cfRule>
    <cfRule type="expression" dxfId="131" priority="138">
      <formula>$K$3="Isabelle BERGE"</formula>
    </cfRule>
    <cfRule type="expression" dxfId="130" priority="139">
      <formula>$K$3="Stéphane OUALLET"</formula>
    </cfRule>
    <cfRule type="expression" dxfId="129" priority="140">
      <formula>$K$3="Jérôme MALMEZET"</formula>
    </cfRule>
  </conditionalFormatting>
  <conditionalFormatting sqref="I38:I40 I30:I36 I18:I28 I10:I16">
    <cfRule type="expression" dxfId="128" priority="134">
      <formula>ISBLANK($G10)</formula>
    </cfRule>
  </conditionalFormatting>
  <conditionalFormatting sqref="E10:E16 E18:E28">
    <cfRule type="expression" dxfId="127" priority="129">
      <formula>$C$3="Frédéric GAUSSERE"</formula>
    </cfRule>
    <cfRule type="expression" dxfId="126" priority="130">
      <formula>$C$3="Chantal YGOUF"</formula>
    </cfRule>
    <cfRule type="expression" dxfId="125" priority="131">
      <formula>$C$3="Isabelle BERGE"</formula>
    </cfRule>
    <cfRule type="expression" dxfId="124" priority="132">
      <formula>$C$3="Stéphane OUALLET"</formula>
    </cfRule>
    <cfRule type="expression" dxfId="123" priority="133">
      <formula>$C$3="Jérôme MALMEZET"</formula>
    </cfRule>
  </conditionalFormatting>
  <conditionalFormatting sqref="E38:E40 E30:E36 E10:E16 E18:E28">
    <cfRule type="expression" dxfId="122" priority="128">
      <formula>ISBLANK($C10)</formula>
    </cfRule>
  </conditionalFormatting>
  <conditionalFormatting sqref="M6:M8">
    <cfRule type="expression" dxfId="121" priority="122">
      <formula>ISBLANK($K6)</formula>
    </cfRule>
    <cfRule type="expression" dxfId="120" priority="123">
      <formula>$K$3="Frédéric GAUSSERE"</formula>
    </cfRule>
    <cfRule type="expression" dxfId="119" priority="124">
      <formula>$K$3="Chantal YGOUF"</formula>
    </cfRule>
    <cfRule type="expression" dxfId="118" priority="125">
      <formula>$K$3="Isabelle BERGE"</formula>
    </cfRule>
    <cfRule type="expression" dxfId="117" priority="126">
      <formula>$K$3="Stéphane OUALLET"</formula>
    </cfRule>
    <cfRule type="expression" dxfId="116" priority="127">
      <formula>$K$3="Jérôme MALMEZET"</formula>
    </cfRule>
  </conditionalFormatting>
  <conditionalFormatting sqref="M38:M40 M30:M36 M18:M28 M10:M16">
    <cfRule type="expression" dxfId="115" priority="116">
      <formula>ISBLANK($K10)</formula>
    </cfRule>
    <cfRule type="expression" dxfId="114" priority="117">
      <formula>$K$3="Frédéric GAUSSERE"</formula>
    </cfRule>
    <cfRule type="expression" dxfId="113" priority="118">
      <formula>$K$3="Chantal YGOUF"</formula>
    </cfRule>
    <cfRule type="expression" dxfId="112" priority="119">
      <formula>$K$3="Isabelle BERGE"</formula>
    </cfRule>
    <cfRule type="expression" dxfId="111" priority="120">
      <formula>$K$3="Stéphane OUALLET"</formula>
    </cfRule>
    <cfRule type="expression" dxfId="110" priority="121">
      <formula>$K$3="Jérôme MALMEZET"</formula>
    </cfRule>
  </conditionalFormatting>
  <conditionalFormatting sqref="P6:Q8">
    <cfRule type="expression" dxfId="109" priority="115">
      <formula>ISBLANK($O6)</formula>
    </cfRule>
  </conditionalFormatting>
  <conditionalFormatting sqref="P10:P16">
    <cfRule type="expression" dxfId="108" priority="105">
      <formula>$O$3="Frédéric GAUSSERE"</formula>
    </cfRule>
    <cfRule type="expression" dxfId="107" priority="106">
      <formula>$O$3="Chantal YGOUF"</formula>
    </cfRule>
    <cfRule type="expression" dxfId="106" priority="107">
      <formula>$O$3="Isabelle BERGE"</formula>
    </cfRule>
    <cfRule type="expression" dxfId="105" priority="108">
      <formula>$O$3="Stéphane OUALLET"</formula>
    </cfRule>
    <cfRule type="expression" dxfId="104" priority="109">
      <formula>$O$3="Jérôme MALMEZET"</formula>
    </cfRule>
  </conditionalFormatting>
  <conditionalFormatting sqref="P10:P16">
    <cfRule type="expression" dxfId="103" priority="104">
      <formula>ISBLANK($O10)</formula>
    </cfRule>
  </conditionalFormatting>
  <conditionalFormatting sqref="P18:P28">
    <cfRule type="expression" dxfId="102" priority="99">
      <formula>$O$3="Frédéric GAUSSERE"</formula>
    </cfRule>
    <cfRule type="expression" dxfId="101" priority="100">
      <formula>$O$3="Chantal YGOUF"</formula>
    </cfRule>
    <cfRule type="expression" dxfId="100" priority="101">
      <formula>$O$3="Isabelle BERGE"</formula>
    </cfRule>
    <cfRule type="expression" dxfId="99" priority="102">
      <formula>$O$3="Stéphane OUALLET"</formula>
    </cfRule>
    <cfRule type="expression" dxfId="98" priority="103">
      <formula>$O$3="Jérôme MALMEZET"</formula>
    </cfRule>
  </conditionalFormatting>
  <conditionalFormatting sqref="P18:P28">
    <cfRule type="expression" dxfId="97" priority="98">
      <formula>ISBLANK($O18)</formula>
    </cfRule>
  </conditionalFormatting>
  <conditionalFormatting sqref="P30:P36">
    <cfRule type="expression" dxfId="96" priority="93">
      <formula>$O$3="Frédéric GAUSSERE"</formula>
    </cfRule>
    <cfRule type="expression" dxfId="95" priority="94">
      <formula>$O$3="Chantal YGOUF"</formula>
    </cfRule>
    <cfRule type="expression" dxfId="94" priority="95">
      <formula>$O$3="Isabelle BERGE"</formula>
    </cfRule>
    <cfRule type="expression" dxfId="93" priority="96">
      <formula>$O$3="Stéphane OUALLET"</formula>
    </cfRule>
    <cfRule type="expression" dxfId="92" priority="97">
      <formula>$O$3="Jérôme MALMEZET"</formula>
    </cfRule>
  </conditionalFormatting>
  <conditionalFormatting sqref="P30:P36">
    <cfRule type="expression" dxfId="91" priority="92">
      <formula>ISBLANK($O30)</formula>
    </cfRule>
  </conditionalFormatting>
  <conditionalFormatting sqref="P38:P40">
    <cfRule type="expression" dxfId="90" priority="87">
      <formula>$O$3="Frédéric GAUSSERE"</formula>
    </cfRule>
    <cfRule type="expression" dxfId="89" priority="88">
      <formula>$O$3="Chantal YGOUF"</formula>
    </cfRule>
    <cfRule type="expression" dxfId="88" priority="89">
      <formula>$O$3="Isabelle BERGE"</formula>
    </cfRule>
    <cfRule type="expression" dxfId="87" priority="90">
      <formula>$O$3="Stéphane OUALLET"</formula>
    </cfRule>
    <cfRule type="expression" dxfId="86" priority="91">
      <formula>$O$3="Jérôme MALMEZET"</formula>
    </cfRule>
  </conditionalFormatting>
  <conditionalFormatting sqref="P38:P40">
    <cfRule type="expression" dxfId="85" priority="86">
      <formula>ISBLANK($O38)</formula>
    </cfRule>
  </conditionalFormatting>
  <conditionalFormatting sqref="Q6:Q8 Q10:Q16 Q18:Q28">
    <cfRule type="expression" dxfId="84" priority="85">
      <formula>ISBLANK($O6)</formula>
    </cfRule>
  </conditionalFormatting>
  <conditionalFormatting sqref="Q18:Q28 Q10:Q16">
    <cfRule type="expression" dxfId="83" priority="80">
      <formula>$O$3="Frédéric GAUSSERE"</formula>
    </cfRule>
    <cfRule type="expression" dxfId="82" priority="81">
      <formula>$O$3="Chantal YGOUF"</formula>
    </cfRule>
    <cfRule type="expression" dxfId="81" priority="82">
      <formula>$O$3="Isabelle BERGE"</formula>
    </cfRule>
    <cfRule type="expression" dxfId="80" priority="83">
      <formula>$O$3="Stéphane OUALLET"</formula>
    </cfRule>
    <cfRule type="expression" dxfId="79" priority="84">
      <formula>$O$3="Jérôme MALMEZET"</formula>
    </cfRule>
  </conditionalFormatting>
  <conditionalFormatting sqref="Q10:Q16">
    <cfRule type="expression" dxfId="78" priority="75">
      <formula>$O$3="Frédéric GAUSSERE"</formula>
    </cfRule>
    <cfRule type="expression" dxfId="77" priority="76">
      <formula>$O$3="Chantal YGOUF"</formula>
    </cfRule>
    <cfRule type="expression" dxfId="76" priority="77">
      <formula>$O$3="Isabelle BERGE"</formula>
    </cfRule>
    <cfRule type="expression" dxfId="75" priority="78">
      <formula>$O$3="Stéphane OUALLET"</formula>
    </cfRule>
    <cfRule type="expression" dxfId="74" priority="79">
      <formula>$O$3="Jérôme MALMEZET"</formula>
    </cfRule>
  </conditionalFormatting>
  <conditionalFormatting sqref="Q10:Q16">
    <cfRule type="expression" dxfId="73" priority="74" stopIfTrue="1">
      <formula>ISBLANK($C$6)</formula>
    </cfRule>
  </conditionalFormatting>
  <conditionalFormatting sqref="Q10:Q16">
    <cfRule type="expression" dxfId="72" priority="73">
      <formula>ISBLANK($O10)</formula>
    </cfRule>
  </conditionalFormatting>
  <conditionalFormatting sqref="Q15">
    <cfRule type="expression" dxfId="71" priority="68">
      <formula>$O$3="Frédéric GAUSSERE"</formula>
    </cfRule>
    <cfRule type="expression" dxfId="70" priority="69">
      <formula>$O$3="Chantal YGOUF"</formula>
    </cfRule>
    <cfRule type="expression" dxfId="69" priority="70">
      <formula>$O$3="Isabelle BERGE"</formula>
    </cfRule>
    <cfRule type="expression" dxfId="68" priority="71">
      <formula>$O$3="Stéphane OUALLET"</formula>
    </cfRule>
    <cfRule type="expression" dxfId="67" priority="72">
      <formula>$O$3="Jérôme MALMEZET"</formula>
    </cfRule>
  </conditionalFormatting>
  <conditionalFormatting sqref="Q15">
    <cfRule type="expression" dxfId="66" priority="67" stopIfTrue="1">
      <formula>ISBLANK($C$6)</formula>
    </cfRule>
  </conditionalFormatting>
  <conditionalFormatting sqref="Q15">
    <cfRule type="expression" dxfId="65" priority="66">
      <formula>ISBLANK($O15)</formula>
    </cfRule>
  </conditionalFormatting>
  <conditionalFormatting sqref="Q18:Q28">
    <cfRule type="expression" dxfId="64" priority="61">
      <formula>$O$3="Frédéric GAUSSERE"</formula>
    </cfRule>
    <cfRule type="expression" dxfId="63" priority="62">
      <formula>$O$3="Chantal YGOUF"</formula>
    </cfRule>
    <cfRule type="expression" dxfId="62" priority="63">
      <formula>$O$3="Isabelle BERGE"</formula>
    </cfRule>
    <cfRule type="expression" dxfId="61" priority="64">
      <formula>$O$3="Stéphane OUALLET"</formula>
    </cfRule>
    <cfRule type="expression" dxfId="60" priority="65">
      <formula>$O$3="Jérôme MALMEZET"</formula>
    </cfRule>
  </conditionalFormatting>
  <conditionalFormatting sqref="Q18:Q28">
    <cfRule type="expression" dxfId="59" priority="60" stopIfTrue="1">
      <formula>ISBLANK($C$6)</formula>
    </cfRule>
  </conditionalFormatting>
  <conditionalFormatting sqref="Q18:Q28">
    <cfRule type="expression" dxfId="58" priority="59">
      <formula>ISBLANK($O18)</formula>
    </cfRule>
  </conditionalFormatting>
  <conditionalFormatting sqref="Q30:Q36 Q38:Q40">
    <cfRule type="expression" dxfId="57" priority="54">
      <formula>$O$3="Frédéric GAUSSERE"</formula>
    </cfRule>
    <cfRule type="expression" dxfId="56" priority="55">
      <formula>$O$3="Chantal YGOUF"</formula>
    </cfRule>
    <cfRule type="expression" dxfId="55" priority="56">
      <formula>$O$3="Isabelle BERGE"</formula>
    </cfRule>
    <cfRule type="expression" dxfId="54" priority="57">
      <formula>$O$3="Stéphane OUALLET"</formula>
    </cfRule>
    <cfRule type="expression" dxfId="53" priority="58">
      <formula>$O$3="Jérôme MALMEZET"</formula>
    </cfRule>
  </conditionalFormatting>
  <conditionalFormatting sqref="Q30:Q36 Q38:Q40">
    <cfRule type="expression" dxfId="52" priority="53" stopIfTrue="1">
      <formula>ISBLANK($C$6)</formula>
    </cfRule>
  </conditionalFormatting>
  <conditionalFormatting sqref="Q30:Q36 Q38:Q40">
    <cfRule type="expression" dxfId="51" priority="52">
      <formula>ISBLANK($O30)</formula>
    </cfRule>
  </conditionalFormatting>
  <conditionalFormatting sqref="Q30:Q36 Q38:Q40">
    <cfRule type="expression" dxfId="50" priority="51">
      <formula>ISBLANK($O30)</formula>
    </cfRule>
  </conditionalFormatting>
  <conditionalFormatting sqref="T6:U8">
    <cfRule type="expression" dxfId="49" priority="50">
      <formula>ISBLANK($S6)</formula>
    </cfRule>
  </conditionalFormatting>
  <conditionalFormatting sqref="T10:T16">
    <cfRule type="expression" dxfId="48" priority="45">
      <formula>$S$3="Frédéric GAUSSERE"</formula>
    </cfRule>
    <cfRule type="expression" dxfId="47" priority="46">
      <formula>$S$3="Chantal YGOUF"</formula>
    </cfRule>
    <cfRule type="expression" dxfId="46" priority="47">
      <formula>$S$3="Isabelle BERGE"</formula>
    </cfRule>
    <cfRule type="expression" dxfId="45" priority="48">
      <formula>$S$3="Stéphane OUALLET"</formula>
    </cfRule>
    <cfRule type="expression" dxfId="44" priority="49">
      <formula>$S$3="Jérôme MALMEZET"</formula>
    </cfRule>
  </conditionalFormatting>
  <conditionalFormatting sqref="T10:T16">
    <cfRule type="expression" dxfId="43" priority="44">
      <formula>ISBLANK($S10)</formula>
    </cfRule>
  </conditionalFormatting>
  <conditionalFormatting sqref="T18:T28">
    <cfRule type="expression" dxfId="42" priority="39">
      <formula>$S$3="Frédéric GAUSSERE"</formula>
    </cfRule>
    <cfRule type="expression" dxfId="41" priority="40">
      <formula>$S$3="Chantal YGOUF"</formula>
    </cfRule>
    <cfRule type="expression" dxfId="40" priority="41">
      <formula>$S$3="Isabelle BERGE"</formula>
    </cfRule>
    <cfRule type="expression" dxfId="39" priority="42">
      <formula>$S$3="Stéphane OUALLET"</formula>
    </cfRule>
    <cfRule type="expression" dxfId="38" priority="43">
      <formula>$S$3="Jérôme MALMEZET"</formula>
    </cfRule>
  </conditionalFormatting>
  <conditionalFormatting sqref="T18:T28">
    <cfRule type="expression" dxfId="37" priority="38">
      <formula>ISBLANK($S18)</formula>
    </cfRule>
  </conditionalFormatting>
  <conditionalFormatting sqref="T30:T36">
    <cfRule type="expression" dxfId="36" priority="33">
      <formula>$S$3="Frédéric GAUSSERE"</formula>
    </cfRule>
    <cfRule type="expression" dxfId="35" priority="34">
      <formula>$S$3="Chantal YGOUF"</formula>
    </cfRule>
    <cfRule type="expression" dxfId="34" priority="35">
      <formula>$S$3="Isabelle BERGE"</formula>
    </cfRule>
    <cfRule type="expression" dxfId="33" priority="36">
      <formula>$S$3="Stéphane OUALLET"</formula>
    </cfRule>
    <cfRule type="expression" dxfId="32" priority="37">
      <formula>$S$3="Jérôme MALMEZET"</formula>
    </cfRule>
  </conditionalFormatting>
  <conditionalFormatting sqref="T30:T36">
    <cfRule type="expression" dxfId="31" priority="32">
      <formula>ISBLANK($S30)</formula>
    </cfRule>
  </conditionalFormatting>
  <conditionalFormatting sqref="T38:T40">
    <cfRule type="expression" dxfId="30" priority="27">
      <formula>$S$3="Frédéric GAUSSERE"</formula>
    </cfRule>
    <cfRule type="expression" dxfId="29" priority="28">
      <formula>$S$3="Chantal YGOUF"</formula>
    </cfRule>
    <cfRule type="expression" dxfId="28" priority="29">
      <formula>$S$3="Isabelle BERGE"</formula>
    </cfRule>
    <cfRule type="expression" dxfId="27" priority="30">
      <formula>$S$3="Stéphane OUALLET"</formula>
    </cfRule>
    <cfRule type="expression" dxfId="26" priority="31">
      <formula>$S$3="Jérôme MALMEZET"</formula>
    </cfRule>
  </conditionalFormatting>
  <conditionalFormatting sqref="T38:T40">
    <cfRule type="expression" dxfId="25" priority="26">
      <formula>ISBLANK($S38)</formula>
    </cfRule>
  </conditionalFormatting>
  <conditionalFormatting sqref="U6:U8">
    <cfRule type="expression" dxfId="24" priority="25">
      <formula>ISBLANK($S6)</formula>
    </cfRule>
  </conditionalFormatting>
  <conditionalFormatting sqref="U10:U16">
    <cfRule type="expression" dxfId="23" priority="20">
      <formula>$S$3="Frédéric GAUSSERE"</formula>
    </cfRule>
    <cfRule type="expression" dxfId="22" priority="21">
      <formula>$S$3="Chantal YGOUF"</formula>
    </cfRule>
    <cfRule type="expression" dxfId="21" priority="22">
      <formula>$S$3="Isabelle BERGE"</formula>
    </cfRule>
    <cfRule type="expression" dxfId="20" priority="23">
      <formula>$S$3="Stéphane OUALLET"</formula>
    </cfRule>
    <cfRule type="expression" dxfId="19" priority="24">
      <formula>$S$3="Jérôme MALMEZET"</formula>
    </cfRule>
  </conditionalFormatting>
  <conditionalFormatting sqref="U10:U16">
    <cfRule type="expression" dxfId="18" priority="19">
      <formula>ISBLANK($S10)</formula>
    </cfRule>
  </conditionalFormatting>
  <conditionalFormatting sqref="U18:U28">
    <cfRule type="expression" dxfId="17" priority="14">
      <formula>$S$3="Frédéric GAUSSERE"</formula>
    </cfRule>
    <cfRule type="expression" dxfId="16" priority="15">
      <formula>$S$3="Chantal YGOUF"</formula>
    </cfRule>
    <cfRule type="expression" dxfId="15" priority="16">
      <formula>$S$3="Isabelle BERGE"</formula>
    </cfRule>
    <cfRule type="expression" dxfId="14" priority="17">
      <formula>$S$3="Stéphane OUALLET"</formula>
    </cfRule>
    <cfRule type="expression" dxfId="13" priority="18">
      <formula>$S$3="Jérôme MALMEZET"</formula>
    </cfRule>
  </conditionalFormatting>
  <conditionalFormatting sqref="U18:U28">
    <cfRule type="expression" dxfId="12" priority="13">
      <formula>ISBLANK($S18)</formula>
    </cfRule>
  </conditionalFormatting>
  <conditionalFormatting sqref="U30:U36">
    <cfRule type="expression" dxfId="11" priority="8">
      <formula>$S$3="Frédéric GAUSSERE"</formula>
    </cfRule>
    <cfRule type="expression" dxfId="10" priority="9">
      <formula>$S$3="Chantal YGOUF"</formula>
    </cfRule>
    <cfRule type="expression" dxfId="9" priority="10">
      <formula>$S$3="Isabelle BERGE"</formula>
    </cfRule>
    <cfRule type="expression" dxfId="8" priority="11">
      <formula>$S$3="Stéphane OUALLET"</formula>
    </cfRule>
    <cfRule type="expression" dxfId="7" priority="12">
      <formula>$S$3="Jérôme MALMEZET"</formula>
    </cfRule>
  </conditionalFormatting>
  <conditionalFormatting sqref="U30:U36">
    <cfRule type="expression" dxfId="6" priority="7">
      <formula>ISBLANK($S30)</formula>
    </cfRule>
  </conditionalFormatting>
  <conditionalFormatting sqref="U38:U40">
    <cfRule type="expression" dxfId="5" priority="2">
      <formula>$S$3="Frédéric GAUSSERE"</formula>
    </cfRule>
    <cfRule type="expression" dxfId="4" priority="3">
      <formula>$S$3="Chantal YGOUF"</formula>
    </cfRule>
    <cfRule type="expression" dxfId="3" priority="4">
      <formula>$S$3="Isabelle BERGE"</formula>
    </cfRule>
    <cfRule type="expression" dxfId="2" priority="5">
      <formula>$S$3="Stéphane OUALLET"</formula>
    </cfRule>
    <cfRule type="expression" dxfId="1" priority="6">
      <formula>$S$3="Jérôme MALMEZET"</formula>
    </cfRule>
  </conditionalFormatting>
  <conditionalFormatting sqref="U38:U40">
    <cfRule type="expression" dxfId="0" priority="1">
      <formula>ISBLANK($S38)</formula>
    </cfRule>
  </conditionalFormatting>
  <dataValidations count="9">
    <dataValidation type="list" allowBlank="1" showInputMessage="1" showErrorMessage="1" sqref="O3 G3 K3 S3 C3">
      <formula1>ListeProfEPS</formula1>
    </dataValidation>
    <dataValidation type="list" allowBlank="1" showInputMessage="1" showErrorMessage="1" sqref="A3:B4">
      <formula1>Cycle</formula1>
    </dataValidation>
    <dataValidation type="list" allowBlank="1" showInputMessage="1" showErrorMessage="1" sqref="S38:S40 C10:C16 C18:C28 C30:C36 C38:C40 G5:G8 G10:G16 G18:G28 G30:G36 G38:G40 K5:K8 K10:K16 K18:K28 K30:K36 K38:K40 O5:O8 O10:O16 O18:O28 O30:O36 O38:O40 S5:S8 S10:S16 S18:S28 S30:S36">
      <formula1>ListeClasses</formula1>
    </dataValidation>
    <dataValidation type="list" allowBlank="1" showInputMessage="1" showErrorMessage="1" sqref="C6:C8">
      <formula1>ListeClass</formula1>
    </dataValidation>
    <dataValidation type="list" showInputMessage="1" showErrorMessage="1" sqref="C5">
      <formula1>ListeClass</formula1>
    </dataValidation>
    <dataValidation type="list" showInputMessage="1" showErrorMessage="1" sqref="F18:F28 F30:F40 F5:F8 I37 F10:F16">
      <formula1>Install</formula1>
    </dataValidation>
    <dataValidation type="list" showInputMessage="1" showErrorMessage="1" sqref="D5:D8 D10:D16 D18:D28 D30:D36 D38:D40 T30:T36 P38:P40 T5:T8 T10:T16 T18:T28 H30:H40 L5:L8 L10:L16 L18:L28 L30:L36 L38:L40 P5:P8 P30:P36 P10:P16 P18:P28 H5:H8 H18:H28 H10:H16 T38:T40">
      <formula1>APSA</formula1>
    </dataValidation>
    <dataValidation type="list" showInputMessage="1" showErrorMessage="1" sqref="E6:E8">
      <formula1>OFFSET($AE$2,MATCH(D6,$AE$3:$AE$24,0),1,1,3)</formula1>
    </dataValidation>
    <dataValidation type="list" showInputMessage="1" showErrorMessage="1" sqref="E5 I5:I8 I10:I16 I18:I28 I30:I36 I38:I40 E10:E28 E30:E36 E38:E40 M5:M8 M10:M16 M18:M28 M30:M36 M38:M40 Q5:Q8 Q18:Q28 Q10:Q16 Q30:Q40 U5:U8 U10:U16 U18:U28 U30:U36 U38:U40">
      <formula1>OFFSET($AE$2,MATCH(D5,$AE$3:$AE$24,0),1,1,COUNTA(OFFSET($AE$2,MATCH(D5,$AE$3:$AE$24,0),1,1,3)))</formula1>
    </dataValidation>
  </dataValidations>
  <pageMargins left="0" right="0" top="0" bottom="0" header="0" footer="0.31496062992125984"/>
  <pageSetup paperSize="9" scale="70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1037" r:id="rId4" name="DTPicker2">
          <controlPr locked="0" defaultSize="0" autoLine="0" autoPict="0" linkedCell="T1" r:id="rId5">
            <anchor moveWithCells="1">
              <from>
                <xdr:col>16</xdr:col>
                <xdr:colOff>480060</xdr:colOff>
                <xdr:row>0</xdr:row>
                <xdr:rowOff>91440</xdr:rowOff>
              </from>
              <to>
                <xdr:col>19</xdr:col>
                <xdr:colOff>662940</xdr:colOff>
                <xdr:row>1</xdr:row>
                <xdr:rowOff>68580</xdr:rowOff>
              </to>
            </anchor>
          </controlPr>
        </control>
      </mc:Choice>
      <mc:Fallback>
        <control shapeId="1037" r:id="rId4" name="DTPicker2"/>
      </mc:Fallback>
    </mc:AlternateContent>
    <mc:AlternateContent xmlns:mc="http://schemas.openxmlformats.org/markup-compatibility/2006">
      <mc:Choice Requires="x14">
        <control shapeId="1036" r:id="rId6" name="DTPicker1">
          <controlPr locked="0" defaultSize="0" autoLine="0" autoPict="0" linkedCell="P1" r:id="rId7">
            <anchor moveWithCells="1">
              <from>
                <xdr:col>14</xdr:col>
                <xdr:colOff>350520</xdr:colOff>
                <xdr:row>0</xdr:row>
                <xdr:rowOff>83820</xdr:rowOff>
              </from>
              <to>
                <xdr:col>16</xdr:col>
                <xdr:colOff>259080</xdr:colOff>
                <xdr:row>1</xdr:row>
                <xdr:rowOff>60960</xdr:rowOff>
              </to>
            </anchor>
          </controlPr>
        </control>
      </mc:Choice>
      <mc:Fallback>
        <control shapeId="1036" r:id="rId6" name="DTPicke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Listes!$F$3:$F$14</xm:f>
          </x14:formula1>
          <xm:sqref>X1:AB1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17"/>
  <sheetViews>
    <sheetView workbookViewId="0">
      <selection activeCell="D22" sqref="D22"/>
    </sheetView>
  </sheetViews>
  <sheetFormatPr baseColWidth="10" defaultRowHeight="14.4" x14ac:dyDescent="0.3"/>
  <cols>
    <col min="1" max="16384" width="11.5546875" style="42"/>
  </cols>
  <sheetData>
    <row r="1" spans="1:1" x14ac:dyDescent="0.3">
      <c r="A1" s="50" t="s">
        <v>39</v>
      </c>
    </row>
    <row r="2" spans="1:1" x14ac:dyDescent="0.3">
      <c r="A2" s="50" t="s">
        <v>40</v>
      </c>
    </row>
    <row r="3" spans="1:1" x14ac:dyDescent="0.3">
      <c r="A3" s="50" t="s">
        <v>41</v>
      </c>
    </row>
    <row r="4" spans="1:1" x14ac:dyDescent="0.3">
      <c r="A4" s="50" t="s">
        <v>42</v>
      </c>
    </row>
    <row r="5" spans="1:1" x14ac:dyDescent="0.3">
      <c r="A5" s="51" t="s">
        <v>35</v>
      </c>
    </row>
    <row r="6" spans="1:1" x14ac:dyDescent="0.3">
      <c r="A6" s="51" t="s">
        <v>36</v>
      </c>
    </row>
    <row r="7" spans="1:1" x14ac:dyDescent="0.3">
      <c r="A7" s="51" t="s">
        <v>37</v>
      </c>
    </row>
    <row r="8" spans="1:1" x14ac:dyDescent="0.3">
      <c r="A8" s="51" t="s">
        <v>38</v>
      </c>
    </row>
    <row r="9" spans="1:1" x14ac:dyDescent="0.3">
      <c r="A9" s="52" t="s">
        <v>31</v>
      </c>
    </row>
    <row r="10" spans="1:1" x14ac:dyDescent="0.3">
      <c r="A10" s="52" t="s">
        <v>32</v>
      </c>
    </row>
    <row r="11" spans="1:1" x14ac:dyDescent="0.3">
      <c r="A11" s="52" t="s">
        <v>33</v>
      </c>
    </row>
    <row r="12" spans="1:1" x14ac:dyDescent="0.3">
      <c r="A12" s="52" t="s">
        <v>34</v>
      </c>
    </row>
    <row r="13" spans="1:1" x14ac:dyDescent="0.3">
      <c r="A13" s="53" t="s">
        <v>27</v>
      </c>
    </row>
    <row r="14" spans="1:1" x14ac:dyDescent="0.3">
      <c r="A14" s="53" t="s">
        <v>28</v>
      </c>
    </row>
    <row r="15" spans="1:1" x14ac:dyDescent="0.3">
      <c r="A15" s="53" t="s">
        <v>29</v>
      </c>
    </row>
    <row r="16" spans="1:1" x14ac:dyDescent="0.3">
      <c r="A16" s="53" t="s">
        <v>30</v>
      </c>
    </row>
    <row r="17" spans="1:1" x14ac:dyDescent="0.3">
      <c r="A17" s="54"/>
    </row>
  </sheetData>
  <sortState ref="A1:A17">
    <sortCondition ref="A2"/>
  </sortState>
  <pageMargins left="0" right="0" top="0" bottom="0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C1:L24"/>
  <sheetViews>
    <sheetView topLeftCell="B1" workbookViewId="0">
      <selection activeCell="D16" sqref="D16"/>
    </sheetView>
  </sheetViews>
  <sheetFormatPr baseColWidth="10" defaultRowHeight="14.4" x14ac:dyDescent="0.3"/>
  <cols>
    <col min="1" max="8" width="11.5546875" style="42"/>
    <col min="9" max="9" width="13.44140625" style="42" customWidth="1"/>
    <col min="10" max="16384" width="11.5546875" style="42"/>
  </cols>
  <sheetData>
    <row r="1" spans="3:12" x14ac:dyDescent="0.3">
      <c r="J1" s="43" t="s">
        <v>81</v>
      </c>
    </row>
    <row r="2" spans="3:12" x14ac:dyDescent="0.3">
      <c r="C2" s="43" t="s">
        <v>85</v>
      </c>
      <c r="E2" s="43" t="s">
        <v>86</v>
      </c>
      <c r="F2" s="88" t="s">
        <v>91</v>
      </c>
      <c r="G2" s="43" t="s">
        <v>9</v>
      </c>
      <c r="I2" s="42" t="s">
        <v>77</v>
      </c>
      <c r="J2" s="42" t="s">
        <v>78</v>
      </c>
      <c r="K2" s="42" t="s">
        <v>79</v>
      </c>
      <c r="L2" s="42" t="s">
        <v>80</v>
      </c>
    </row>
    <row r="3" spans="3:12" x14ac:dyDescent="0.3">
      <c r="C3" s="44" t="s">
        <v>17</v>
      </c>
      <c r="E3" s="42" t="s">
        <v>22</v>
      </c>
      <c r="F3" s="42" t="s">
        <v>92</v>
      </c>
      <c r="G3" s="42" t="s">
        <v>43</v>
      </c>
      <c r="I3" s="42" t="s">
        <v>49</v>
      </c>
      <c r="J3" s="42" t="s">
        <v>67</v>
      </c>
      <c r="K3" s="42" t="s">
        <v>68</v>
      </c>
    </row>
    <row r="4" spans="3:12" x14ac:dyDescent="0.3">
      <c r="C4" s="45" t="s">
        <v>18</v>
      </c>
      <c r="E4" s="42" t="s">
        <v>23</v>
      </c>
      <c r="F4" s="42" t="s">
        <v>93</v>
      </c>
      <c r="G4" s="42" t="s">
        <v>66</v>
      </c>
      <c r="I4" s="42" t="s">
        <v>50</v>
      </c>
      <c r="J4" s="42" t="s">
        <v>67</v>
      </c>
      <c r="K4" s="42" t="s">
        <v>68</v>
      </c>
    </row>
    <row r="5" spans="3:12" x14ac:dyDescent="0.3">
      <c r="C5" s="46" t="s">
        <v>19</v>
      </c>
      <c r="E5" s="42" t="s">
        <v>24</v>
      </c>
      <c r="F5" s="42" t="s">
        <v>94</v>
      </c>
      <c r="G5" s="42" t="s">
        <v>45</v>
      </c>
      <c r="I5" s="42" t="s">
        <v>51</v>
      </c>
      <c r="J5" s="42" t="s">
        <v>48</v>
      </c>
    </row>
    <row r="6" spans="3:12" x14ac:dyDescent="0.3">
      <c r="C6" s="47" t="s">
        <v>20</v>
      </c>
      <c r="E6" s="42" t="s">
        <v>25</v>
      </c>
      <c r="F6" s="42" t="s">
        <v>95</v>
      </c>
      <c r="G6" s="42" t="s">
        <v>47</v>
      </c>
      <c r="I6" s="42" t="s">
        <v>52</v>
      </c>
      <c r="J6" s="42" t="s">
        <v>48</v>
      </c>
    </row>
    <row r="7" spans="3:12" x14ac:dyDescent="0.3">
      <c r="C7" s="48" t="s">
        <v>21</v>
      </c>
      <c r="E7" s="42" t="s">
        <v>26</v>
      </c>
      <c r="F7" s="42" t="s">
        <v>96</v>
      </c>
      <c r="G7" s="42" t="s">
        <v>67</v>
      </c>
      <c r="I7" s="42" t="s">
        <v>53</v>
      </c>
      <c r="J7" s="42" t="s">
        <v>48</v>
      </c>
      <c r="K7" s="42" t="s">
        <v>67</v>
      </c>
      <c r="L7" s="42" t="s">
        <v>68</v>
      </c>
    </row>
    <row r="8" spans="3:12" x14ac:dyDescent="0.3">
      <c r="F8" s="42" t="s">
        <v>97</v>
      </c>
      <c r="G8" s="42" t="s">
        <v>48</v>
      </c>
      <c r="I8" s="42" t="s">
        <v>54</v>
      </c>
      <c r="J8" s="42" t="s">
        <v>67</v>
      </c>
      <c r="K8" s="42" t="s">
        <v>68</v>
      </c>
      <c r="L8" s="42" t="s">
        <v>82</v>
      </c>
    </row>
    <row r="9" spans="3:12" x14ac:dyDescent="0.3">
      <c r="F9" s="42" t="s">
        <v>98</v>
      </c>
      <c r="G9" s="49" t="s">
        <v>46</v>
      </c>
      <c r="I9" s="42" t="s">
        <v>88</v>
      </c>
      <c r="J9" s="42" t="s">
        <v>43</v>
      </c>
      <c r="K9" s="42" t="s">
        <v>82</v>
      </c>
    </row>
    <row r="10" spans="3:12" x14ac:dyDescent="0.3">
      <c r="F10" s="42" t="s">
        <v>99</v>
      </c>
      <c r="G10" s="42" t="s">
        <v>68</v>
      </c>
      <c r="I10" s="42" t="s">
        <v>65</v>
      </c>
      <c r="J10" s="42" t="s">
        <v>82</v>
      </c>
    </row>
    <row r="11" spans="3:12" x14ac:dyDescent="0.3">
      <c r="F11" s="42" t="s">
        <v>100</v>
      </c>
      <c r="G11" s="42" t="s">
        <v>69</v>
      </c>
      <c r="I11" s="42" t="s">
        <v>44</v>
      </c>
      <c r="J11" s="42" t="s">
        <v>66</v>
      </c>
    </row>
    <row r="12" spans="3:12" x14ac:dyDescent="0.3">
      <c r="F12" s="42" t="s">
        <v>101</v>
      </c>
      <c r="G12" s="42" t="s">
        <v>70</v>
      </c>
      <c r="I12" s="42" t="s">
        <v>56</v>
      </c>
      <c r="J12" s="42" t="s">
        <v>83</v>
      </c>
    </row>
    <row r="13" spans="3:12" x14ac:dyDescent="0.3">
      <c r="F13" s="42" t="s">
        <v>102</v>
      </c>
      <c r="G13" s="42" t="s">
        <v>82</v>
      </c>
      <c r="I13" s="42" t="s">
        <v>57</v>
      </c>
      <c r="J13" s="42" t="s">
        <v>47</v>
      </c>
    </row>
    <row r="14" spans="3:12" x14ac:dyDescent="0.3">
      <c r="F14" s="42" t="s">
        <v>103</v>
      </c>
      <c r="G14" s="42" t="s">
        <v>83</v>
      </c>
      <c r="I14" s="42" t="s">
        <v>58</v>
      </c>
      <c r="J14" s="42" t="s">
        <v>47</v>
      </c>
    </row>
    <row r="15" spans="3:12" x14ac:dyDescent="0.3">
      <c r="I15" s="42" t="s">
        <v>59</v>
      </c>
      <c r="J15" s="42" t="s">
        <v>47</v>
      </c>
    </row>
    <row r="16" spans="3:12" x14ac:dyDescent="0.3">
      <c r="I16" s="42" t="s">
        <v>60</v>
      </c>
      <c r="J16" s="42" t="s">
        <v>47</v>
      </c>
    </row>
    <row r="17" spans="9:10" x14ac:dyDescent="0.3">
      <c r="I17" s="42" t="s">
        <v>61</v>
      </c>
      <c r="J17" s="42" t="s">
        <v>46</v>
      </c>
    </row>
    <row r="18" spans="9:10" x14ac:dyDescent="0.3">
      <c r="I18" s="42" t="s">
        <v>62</v>
      </c>
      <c r="J18" s="42" t="s">
        <v>46</v>
      </c>
    </row>
    <row r="19" spans="9:10" x14ac:dyDescent="0.3">
      <c r="I19" s="42" t="s">
        <v>63</v>
      </c>
      <c r="J19" s="42" t="s">
        <v>46</v>
      </c>
    </row>
    <row r="20" spans="9:10" x14ac:dyDescent="0.3">
      <c r="I20" s="42" t="s">
        <v>75</v>
      </c>
      <c r="J20" s="42" t="s">
        <v>46</v>
      </c>
    </row>
    <row r="21" spans="9:10" x14ac:dyDescent="0.3">
      <c r="I21" s="42" t="s">
        <v>64</v>
      </c>
      <c r="J21" s="42" t="s">
        <v>46</v>
      </c>
    </row>
    <row r="22" spans="9:10" x14ac:dyDescent="0.3">
      <c r="I22" s="42" t="s">
        <v>73</v>
      </c>
      <c r="J22" s="42" t="s">
        <v>70</v>
      </c>
    </row>
    <row r="23" spans="9:10" x14ac:dyDescent="0.3">
      <c r="I23" s="42" t="s">
        <v>74</v>
      </c>
      <c r="J23" s="42" t="s">
        <v>69</v>
      </c>
    </row>
    <row r="24" spans="9:10" x14ac:dyDescent="0.3">
      <c r="I24" s="42" t="s">
        <v>89</v>
      </c>
      <c r="J24" s="42" t="s">
        <v>43</v>
      </c>
    </row>
  </sheetData>
  <pageMargins left="0" right="0" top="0" bottom="0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I31"/>
  <sheetViews>
    <sheetView topLeftCell="A10" workbookViewId="0">
      <selection activeCell="D36" sqref="D36"/>
    </sheetView>
  </sheetViews>
  <sheetFormatPr baseColWidth="10" defaultRowHeight="14.4" x14ac:dyDescent="0.3"/>
  <cols>
    <col min="1" max="1" width="5.6640625" style="1" customWidth="1"/>
    <col min="2" max="2" width="11.5546875" style="1"/>
    <col min="3" max="7" width="14.109375" style="1" customWidth="1"/>
    <col min="8" max="8" width="0" style="1" hidden="1" customWidth="1"/>
    <col min="9" max="16384" width="11.5546875" style="1"/>
  </cols>
  <sheetData>
    <row r="1" spans="2:9" x14ac:dyDescent="0.3">
      <c r="D1" s="1" t="s">
        <v>71</v>
      </c>
    </row>
    <row r="3" spans="2:9" x14ac:dyDescent="0.3">
      <c r="C3" s="37" t="str">
        <f>Planning!$C$3</f>
        <v>Jérôme MALMEZET</v>
      </c>
      <c r="D3" s="37" t="str">
        <f>Planning!$G$3</f>
        <v>Stéphane OUALLET</v>
      </c>
      <c r="E3" s="37" t="str">
        <f>Planning!$K$3</f>
        <v>Isabelle BERGE</v>
      </c>
      <c r="F3" s="37" t="str">
        <f>Planning!$O$3</f>
        <v>Chantal YGOUF</v>
      </c>
      <c r="G3" s="37" t="str">
        <f>Planning!$S$3</f>
        <v>Frédéric GAUSSERE</v>
      </c>
      <c r="H3" s="1" t="s">
        <v>72</v>
      </c>
    </row>
    <row r="4" spans="2:9" ht="15.6" x14ac:dyDescent="0.3">
      <c r="B4" s="1" t="s">
        <v>43</v>
      </c>
      <c r="C4" s="93">
        <f>COUNTIF(Planning!F$5:F$40,Bilan!$B4)</f>
        <v>0</v>
      </c>
      <c r="D4" s="93">
        <f>COUNTIF(Planning!J$5:J$40,Bilan!B4)</f>
        <v>1</v>
      </c>
      <c r="E4" s="93">
        <f>COUNTIF(Planning!N$5:N$40,Bilan!B4)</f>
        <v>0</v>
      </c>
      <c r="F4" s="93">
        <f>COUNTIF(Planning!R$5:R$40,Bilan!B4)</f>
        <v>2</v>
      </c>
      <c r="G4" s="93">
        <f>COUNTIF(Planning!V$5:V$40,Bilan!B4)</f>
        <v>0</v>
      </c>
      <c r="H4" s="93">
        <f>SUM(C4:G4)</f>
        <v>3</v>
      </c>
      <c r="I4" s="11" t="str">
        <f>CONCATENATE(H4,"h")</f>
        <v>3h</v>
      </c>
    </row>
    <row r="5" spans="2:9" ht="15.6" x14ac:dyDescent="0.3">
      <c r="B5" s="1" t="s">
        <v>66</v>
      </c>
      <c r="C5" s="93">
        <f>COUNTIF(Planning!F$5:F$40,Bilan!$B5)</f>
        <v>1</v>
      </c>
      <c r="D5" s="93">
        <f>COUNTIF(Planning!J$5:J$40,Bilan!B5)</f>
        <v>0</v>
      </c>
      <c r="E5" s="93">
        <f>COUNTIF(Planning!N$5:N$40,Bilan!B5)</f>
        <v>0</v>
      </c>
      <c r="F5" s="93">
        <f>COUNTIF(Planning!R$5:R$40,Bilan!B5)</f>
        <v>0</v>
      </c>
      <c r="G5" s="93">
        <f>COUNTIF(Planning!V$5:V$40,Bilan!B5)</f>
        <v>1</v>
      </c>
      <c r="H5" s="93">
        <f t="shared" ref="H5" si="0">SUM(C5:G5)</f>
        <v>2</v>
      </c>
      <c r="I5" s="11" t="str">
        <f t="shared" ref="I5:I28" si="1">CONCATENATE(H5,"h")</f>
        <v>2h</v>
      </c>
    </row>
    <row r="6" spans="2:9" ht="15.6" x14ac:dyDescent="0.3">
      <c r="B6" s="1" t="s">
        <v>45</v>
      </c>
      <c r="C6" s="93">
        <f>COUNTIF(Planning!F$5:F$40,Bilan!$B6)</f>
        <v>0</v>
      </c>
      <c r="D6" s="93">
        <f>COUNTIF(Planning!J$5:J$40,Bilan!B6)</f>
        <v>0</v>
      </c>
      <c r="E6" s="93">
        <f>COUNTIF(Planning!N$5:N$40,Bilan!B6)</f>
        <v>0</v>
      </c>
      <c r="F6" s="93">
        <f>COUNTIF(Planning!R$5:R$40,Bilan!B6)</f>
        <v>2</v>
      </c>
      <c r="G6" s="93">
        <f>COUNTIF(Planning!V$5:V$40,Bilan!B6)</f>
        <v>0</v>
      </c>
      <c r="H6" s="93">
        <f t="shared" ref="H6:H28" si="2">SUM(C6:G6)</f>
        <v>2</v>
      </c>
      <c r="I6" s="11" t="str">
        <f t="shared" si="1"/>
        <v>2h</v>
      </c>
    </row>
    <row r="7" spans="2:9" ht="15.6" x14ac:dyDescent="0.3">
      <c r="B7" s="1" t="s">
        <v>43</v>
      </c>
      <c r="C7" s="93">
        <f>COUNTIF(Planning!F$5:F$40,Bilan!$B7)</f>
        <v>0</v>
      </c>
      <c r="D7" s="93">
        <f>COUNTIF(Planning!J$5:J$40,Bilan!B7)</f>
        <v>1</v>
      </c>
      <c r="E7" s="93">
        <f>COUNTIF(Planning!N$5:N$40,Bilan!B7)</f>
        <v>0</v>
      </c>
      <c r="F7" s="93">
        <f>COUNTIF(Planning!R$5:R$40,Bilan!B7)</f>
        <v>2</v>
      </c>
      <c r="G7" s="93">
        <f>COUNTIF(Planning!V$5:V$40,Bilan!B7)</f>
        <v>0</v>
      </c>
      <c r="H7" s="93">
        <f t="shared" si="2"/>
        <v>3</v>
      </c>
      <c r="I7" s="11" t="str">
        <f t="shared" si="1"/>
        <v>3h</v>
      </c>
    </row>
    <row r="8" spans="2:9" ht="15.6" x14ac:dyDescent="0.3">
      <c r="B8" s="1" t="s">
        <v>84</v>
      </c>
      <c r="C8" s="93">
        <f>COUNTIF(Planning!F$5:F$40,Bilan!$B8)</f>
        <v>0</v>
      </c>
      <c r="D8" s="93">
        <f>COUNTIF(Planning!J$5:J$40,Bilan!B8)</f>
        <v>0</v>
      </c>
      <c r="E8" s="93">
        <f>COUNTIF(Planning!N$5:N$40,Bilan!B8)</f>
        <v>0</v>
      </c>
      <c r="F8" s="93">
        <f>COUNTIF(Planning!R$5:R$40,Bilan!B8)</f>
        <v>0</v>
      </c>
      <c r="G8" s="93">
        <f>COUNTIF(Planning!V$5:V$40,Bilan!B8)</f>
        <v>0</v>
      </c>
      <c r="H8" s="93">
        <f t="shared" si="2"/>
        <v>0</v>
      </c>
      <c r="I8" s="11" t="str">
        <f t="shared" si="1"/>
        <v>0h</v>
      </c>
    </row>
    <row r="9" spans="2:9" ht="15.6" x14ac:dyDescent="0.3">
      <c r="B9" s="1" t="s">
        <v>90</v>
      </c>
      <c r="C9" s="93">
        <f>COUNTIF(Planning!F$5:F$40,Bilan!$B9)</f>
        <v>0</v>
      </c>
      <c r="D9" s="93">
        <f>COUNTIF(Planning!J$5:J$40,Bilan!B9)</f>
        <v>0</v>
      </c>
      <c r="E9" s="93">
        <f>COUNTIF(Planning!N$5:N$40,Bilan!B9)</f>
        <v>0</v>
      </c>
      <c r="F9" s="93">
        <f>COUNTIF(Planning!R$5:R$40,Bilan!B9)</f>
        <v>0</v>
      </c>
      <c r="G9" s="93">
        <f>COUNTIF(Planning!V$5:V$40,Bilan!B9)</f>
        <v>1</v>
      </c>
      <c r="H9" s="93">
        <f t="shared" si="2"/>
        <v>1</v>
      </c>
      <c r="I9" s="11" t="str">
        <f t="shared" si="1"/>
        <v>1h</v>
      </c>
    </row>
    <row r="10" spans="2:9" ht="15.6" x14ac:dyDescent="0.3">
      <c r="B10" s="1" t="s">
        <v>47</v>
      </c>
      <c r="C10" s="93">
        <f>COUNTIF(Planning!F$5:F$40,Bilan!$B10)</f>
        <v>0</v>
      </c>
      <c r="D10" s="93">
        <f>COUNTIF(Planning!J$5:J$40,Bilan!B10)</f>
        <v>0</v>
      </c>
      <c r="E10" s="93">
        <f>COUNTIF(Planning!N$5:N$40,Bilan!B10)</f>
        <v>0</v>
      </c>
      <c r="F10" s="93">
        <f>COUNTIF(Planning!R$5:R$40,Bilan!B10)</f>
        <v>0</v>
      </c>
      <c r="G10" s="93">
        <f>COUNTIF(Planning!V$5:V$40,Bilan!B10)</f>
        <v>0</v>
      </c>
      <c r="H10" s="93">
        <f t="shared" si="2"/>
        <v>0</v>
      </c>
      <c r="I10" s="11" t="str">
        <f t="shared" si="1"/>
        <v>0h</v>
      </c>
    </row>
    <row r="11" spans="2:9" ht="15.6" x14ac:dyDescent="0.3">
      <c r="B11" s="1" t="s">
        <v>67</v>
      </c>
      <c r="C11" s="93">
        <f>COUNTIF(Planning!F$5:F$40,Bilan!$B11)</f>
        <v>1</v>
      </c>
      <c r="D11" s="93">
        <f>COUNTIF(Planning!J$5:J$40,Bilan!B11)</f>
        <v>0</v>
      </c>
      <c r="E11" s="93">
        <f>COUNTIF(Planning!N$5:N$40,Bilan!B11)</f>
        <v>1</v>
      </c>
      <c r="F11" s="93">
        <f>COUNTIF(Planning!R$5:R$40,Bilan!B11)</f>
        <v>1</v>
      </c>
      <c r="G11" s="93">
        <f>COUNTIF(Planning!V$5:V$40,Bilan!B11)</f>
        <v>1</v>
      </c>
      <c r="H11" s="93">
        <f t="shared" si="2"/>
        <v>4</v>
      </c>
      <c r="I11" s="11" t="str">
        <f t="shared" si="1"/>
        <v>4h</v>
      </c>
    </row>
    <row r="12" spans="2:9" ht="15.6" x14ac:dyDescent="0.3">
      <c r="B12" s="1" t="s">
        <v>48</v>
      </c>
      <c r="C12" s="93">
        <f>COUNTIF(Planning!F$5:F$40,Bilan!$B12)</f>
        <v>1</v>
      </c>
      <c r="D12" s="93">
        <f>COUNTIF(Planning!J$5:J$40,Bilan!B12)</f>
        <v>2</v>
      </c>
      <c r="E12" s="93">
        <f>COUNTIF(Planning!N$5:N$40,Bilan!B12)</f>
        <v>0</v>
      </c>
      <c r="F12" s="93">
        <f>COUNTIF(Planning!R$5:R$40,Bilan!B12)</f>
        <v>1</v>
      </c>
      <c r="G12" s="93">
        <f>COUNTIF(Planning!V$5:V$40,Bilan!B12)</f>
        <v>0</v>
      </c>
      <c r="H12" s="93">
        <f t="shared" si="2"/>
        <v>4</v>
      </c>
      <c r="I12" s="11" t="str">
        <f t="shared" si="1"/>
        <v>4h</v>
      </c>
    </row>
    <row r="13" spans="2:9" ht="15.6" x14ac:dyDescent="0.3">
      <c r="B13" s="94" t="s">
        <v>46</v>
      </c>
      <c r="C13" s="93">
        <f>COUNTIF(Planning!F$5:F$40,Bilan!$B13)</f>
        <v>0</v>
      </c>
      <c r="D13" s="93">
        <f>COUNTIF(Planning!J$5:J$40,Bilan!B13)</f>
        <v>1</v>
      </c>
      <c r="E13" s="93">
        <f>COUNTIF(Planning!N$5:N$40,Bilan!B13)</f>
        <v>2</v>
      </c>
      <c r="F13" s="93">
        <f>COUNTIF(Planning!R$5:R$40,Bilan!B13)</f>
        <v>1</v>
      </c>
      <c r="G13" s="93">
        <f>COUNTIF(Planning!V$5:V$40,Bilan!B13)</f>
        <v>1</v>
      </c>
      <c r="H13" s="93">
        <f t="shared" si="2"/>
        <v>5</v>
      </c>
      <c r="I13" s="11" t="str">
        <f t="shared" si="1"/>
        <v>5h</v>
      </c>
    </row>
    <row r="14" spans="2:9" ht="15.6" x14ac:dyDescent="0.3">
      <c r="B14" s="1" t="s">
        <v>69</v>
      </c>
      <c r="C14" s="93">
        <f>COUNTIF(Planning!F$5:F$40,Bilan!$B14)</f>
        <v>0</v>
      </c>
      <c r="D14" s="93">
        <f>COUNTIF(Planning!J$5:J$40,Bilan!B14)</f>
        <v>0</v>
      </c>
      <c r="E14" s="93">
        <f>COUNTIF(Planning!N$5:N$40,Bilan!B14)</f>
        <v>1</v>
      </c>
      <c r="F14" s="93">
        <f>COUNTIF(Planning!R$5:R$40,Bilan!B14)</f>
        <v>0</v>
      </c>
      <c r="G14" s="93">
        <f>COUNTIF(Planning!V$5:V$40,Bilan!B14)</f>
        <v>0</v>
      </c>
      <c r="H14" s="93">
        <f t="shared" si="2"/>
        <v>1</v>
      </c>
      <c r="I14" s="11" t="str">
        <f t="shared" si="1"/>
        <v>1h</v>
      </c>
    </row>
    <row r="15" spans="2:9" ht="15.6" x14ac:dyDescent="0.3">
      <c r="B15" s="1" t="s">
        <v>70</v>
      </c>
      <c r="C15" s="93">
        <f>COUNTIF(Planning!F$5:F$40,Bilan!$B15)</f>
        <v>0</v>
      </c>
      <c r="D15" s="93">
        <f>COUNTIF(Planning!J$5:J$40,Bilan!B15)</f>
        <v>1</v>
      </c>
      <c r="E15" s="93">
        <f>COUNTIF(Planning!N$5:N$40,Bilan!B15)</f>
        <v>0</v>
      </c>
      <c r="F15" s="93">
        <f>COUNTIF(Planning!R$5:R$40,Bilan!B15)</f>
        <v>1</v>
      </c>
      <c r="G15" s="93">
        <f>COUNTIF(Planning!V$5:V$40,Bilan!B15)</f>
        <v>0</v>
      </c>
      <c r="H15" s="93">
        <f t="shared" si="2"/>
        <v>2</v>
      </c>
      <c r="I15" s="11" t="str">
        <f t="shared" si="1"/>
        <v>2h</v>
      </c>
    </row>
    <row r="16" spans="2:9" ht="15.6" x14ac:dyDescent="0.3">
      <c r="B16" s="1" t="s">
        <v>83</v>
      </c>
      <c r="C16" s="93">
        <f>COUNTIF(Planning!F$5:F$40,Bilan!$B16)</f>
        <v>0</v>
      </c>
      <c r="D16" s="93">
        <f>COUNTIF(Planning!J$5:J$40,Bilan!B16)</f>
        <v>0</v>
      </c>
      <c r="E16" s="93">
        <f>COUNTIF(Planning!N$5:N$40,Bilan!B16)</f>
        <v>0</v>
      </c>
      <c r="F16" s="93">
        <f>COUNTIF(Planning!R$5:R$40,Bilan!B16)</f>
        <v>0</v>
      </c>
      <c r="G16" s="93">
        <f>COUNTIF(Planning!V$5:V$40,Bilan!B16)</f>
        <v>0</v>
      </c>
      <c r="H16" s="93">
        <f t="shared" si="2"/>
        <v>0</v>
      </c>
      <c r="I16" s="11" t="str">
        <f t="shared" si="1"/>
        <v>0h</v>
      </c>
    </row>
    <row r="17" spans="2:9" ht="15.6" x14ac:dyDescent="0.3">
      <c r="C17" s="93">
        <f>COUNTIF(Planning!F$5:F$40,Bilan!$B17)</f>
        <v>0</v>
      </c>
      <c r="D17" s="93">
        <f>COUNTIF(Planning!J$5:J$40,Bilan!B17)</f>
        <v>0</v>
      </c>
      <c r="E17" s="93">
        <f>COUNTIF(Planning!N$5:N$40,Bilan!B17)</f>
        <v>0</v>
      </c>
      <c r="F17" s="93">
        <f>COUNTIF(Planning!R$5:R$40,Bilan!B17)</f>
        <v>0</v>
      </c>
      <c r="G17" s="93">
        <f>COUNTIF(Planning!V$5:V$40,Bilan!B17)</f>
        <v>0</v>
      </c>
      <c r="H17" s="93">
        <f t="shared" si="2"/>
        <v>0</v>
      </c>
      <c r="I17" s="11" t="str">
        <f t="shared" si="1"/>
        <v>0h</v>
      </c>
    </row>
    <row r="18" spans="2:9" ht="15.6" x14ac:dyDescent="0.3">
      <c r="C18" s="93">
        <f>COUNTIF(Planning!F$5:F$40,Bilan!$B18)</f>
        <v>0</v>
      </c>
      <c r="D18" s="93">
        <f>COUNTIF(Planning!J$5:J$40,Bilan!B18)</f>
        <v>0</v>
      </c>
      <c r="E18" s="93">
        <f>COUNTIF(Planning!N$5:N$40,Bilan!B18)</f>
        <v>0</v>
      </c>
      <c r="F18" s="93">
        <f>COUNTIF(Planning!R$5:R$40,Bilan!B18)</f>
        <v>0</v>
      </c>
      <c r="G18" s="93">
        <f>COUNTIF(Planning!V$5:V$40,Bilan!B18)</f>
        <v>0</v>
      </c>
      <c r="H18" s="93">
        <f t="shared" si="2"/>
        <v>0</v>
      </c>
      <c r="I18" s="11" t="str">
        <f t="shared" si="1"/>
        <v>0h</v>
      </c>
    </row>
    <row r="19" spans="2:9" ht="15.6" x14ac:dyDescent="0.3">
      <c r="C19" s="93">
        <f>COUNTIF(Planning!F$5:F$40,Bilan!$B19)</f>
        <v>0</v>
      </c>
      <c r="D19" s="93">
        <f>COUNTIF(Planning!J$5:J$40,Bilan!B19)</f>
        <v>0</v>
      </c>
      <c r="E19" s="93">
        <f>COUNTIF(Planning!N$5:N$40,Bilan!B19)</f>
        <v>0</v>
      </c>
      <c r="F19" s="93">
        <f>COUNTIF(Planning!R$5:R$40,Bilan!B19)</f>
        <v>0</v>
      </c>
      <c r="G19" s="93">
        <f>COUNTIF(Planning!V$5:V$40,Bilan!B19)</f>
        <v>0</v>
      </c>
      <c r="H19" s="93">
        <f t="shared" si="2"/>
        <v>0</v>
      </c>
      <c r="I19" s="11" t="str">
        <f t="shared" si="1"/>
        <v>0h</v>
      </c>
    </row>
    <row r="20" spans="2:9" ht="15.6" x14ac:dyDescent="0.3">
      <c r="C20" s="93">
        <f>COUNTIF(Planning!F$5:F$40,Bilan!$B20)</f>
        <v>0</v>
      </c>
      <c r="D20" s="93">
        <f>COUNTIF(Planning!J$5:J$40,Bilan!B20)</f>
        <v>0</v>
      </c>
      <c r="E20" s="93">
        <f>COUNTIF(Planning!N$5:N$40,Bilan!B20)</f>
        <v>0</v>
      </c>
      <c r="F20" s="93">
        <f>COUNTIF(Planning!R$5:R$40,Bilan!B20)</f>
        <v>0</v>
      </c>
      <c r="G20" s="93">
        <f>COUNTIF(Planning!V$5:V$40,Bilan!B20)</f>
        <v>0</v>
      </c>
      <c r="H20" s="93">
        <f t="shared" si="2"/>
        <v>0</v>
      </c>
      <c r="I20" s="11" t="str">
        <f t="shared" si="1"/>
        <v>0h</v>
      </c>
    </row>
    <row r="21" spans="2:9" ht="15.6" x14ac:dyDescent="0.3">
      <c r="C21" s="93">
        <f>COUNTIF(Planning!F$5:F$40,Bilan!$B21)</f>
        <v>0</v>
      </c>
      <c r="D21" s="93">
        <f>COUNTIF(Planning!J$5:J$40,Bilan!B21)</f>
        <v>0</v>
      </c>
      <c r="E21" s="93">
        <f>COUNTIF(Planning!N$5:N$40,Bilan!B21)</f>
        <v>0</v>
      </c>
      <c r="F21" s="93">
        <f>COUNTIF(Planning!R$5:R$40,Bilan!B21)</f>
        <v>0</v>
      </c>
      <c r="G21" s="93">
        <f>COUNTIF(Planning!V$5:V$40,Bilan!B21)</f>
        <v>0</v>
      </c>
      <c r="H21" s="93">
        <f t="shared" si="2"/>
        <v>0</v>
      </c>
      <c r="I21" s="11" t="str">
        <f t="shared" si="1"/>
        <v>0h</v>
      </c>
    </row>
    <row r="22" spans="2:9" ht="15.6" x14ac:dyDescent="0.3">
      <c r="C22" s="93">
        <f>COUNTIF(Planning!F$5:F$40,Bilan!$B22)</f>
        <v>0</v>
      </c>
      <c r="D22" s="93">
        <f>COUNTIF(Planning!J$5:J$40,Bilan!B22)</f>
        <v>0</v>
      </c>
      <c r="E22" s="93">
        <f>COUNTIF(Planning!N$5:N$40,Bilan!B22)</f>
        <v>0</v>
      </c>
      <c r="F22" s="93">
        <f>COUNTIF(Planning!R$5:R$40,Bilan!B22)</f>
        <v>0</v>
      </c>
      <c r="G22" s="93">
        <f>COUNTIF(Planning!V$5:V$40,Bilan!B22)</f>
        <v>0</v>
      </c>
      <c r="H22" s="93">
        <f t="shared" si="2"/>
        <v>0</v>
      </c>
      <c r="I22" s="11" t="str">
        <f t="shared" si="1"/>
        <v>0h</v>
      </c>
    </row>
    <row r="23" spans="2:9" ht="15.6" x14ac:dyDescent="0.3">
      <c r="C23" s="93">
        <f>COUNTIF(Planning!F$5:F$40,Bilan!$B23)</f>
        <v>0</v>
      </c>
      <c r="D23" s="93">
        <f>COUNTIF(Planning!J$5:J$40,Bilan!B23)</f>
        <v>0</v>
      </c>
      <c r="E23" s="93">
        <f>COUNTIF(Planning!N$5:N$40,Bilan!B23)</f>
        <v>0</v>
      </c>
      <c r="F23" s="93">
        <f>COUNTIF(Planning!R$5:R$40,Bilan!B23)</f>
        <v>0</v>
      </c>
      <c r="G23" s="93">
        <f>COUNTIF(Planning!V$5:V$40,Bilan!B23)</f>
        <v>0</v>
      </c>
      <c r="H23" s="93">
        <f t="shared" si="2"/>
        <v>0</v>
      </c>
      <c r="I23" s="11" t="str">
        <f t="shared" si="1"/>
        <v>0h</v>
      </c>
    </row>
    <row r="24" spans="2:9" ht="15.6" x14ac:dyDescent="0.3">
      <c r="C24" s="93">
        <f>COUNTIF(Planning!F$5:F$40,Bilan!$B24)</f>
        <v>0</v>
      </c>
      <c r="D24" s="93">
        <f>COUNTIF(Planning!J$5:J$40,Bilan!B24)</f>
        <v>0</v>
      </c>
      <c r="E24" s="93">
        <f>COUNTIF(Planning!N$5:N$40,Bilan!B24)</f>
        <v>0</v>
      </c>
      <c r="F24" s="93">
        <f>COUNTIF(Planning!R$5:R$40,Bilan!B24)</f>
        <v>0</v>
      </c>
      <c r="G24" s="93">
        <f>COUNTIF(Planning!V$5:V$40,Bilan!B24)</f>
        <v>0</v>
      </c>
      <c r="H24" s="93">
        <f t="shared" si="2"/>
        <v>0</v>
      </c>
      <c r="I24" s="11" t="str">
        <f t="shared" si="1"/>
        <v>0h</v>
      </c>
    </row>
    <row r="25" spans="2:9" ht="15.6" x14ac:dyDescent="0.3">
      <c r="C25" s="93">
        <f>COUNTIF(Planning!F$5:F$40,Bilan!$B25)</f>
        <v>0</v>
      </c>
      <c r="D25" s="93">
        <f>COUNTIF(Planning!J$5:J$40,Bilan!B25)</f>
        <v>0</v>
      </c>
      <c r="E25" s="93">
        <f>COUNTIF(Planning!N$5:N$40,Bilan!B25)</f>
        <v>0</v>
      </c>
      <c r="F25" s="93">
        <f>COUNTIF(Planning!R$5:R$40,Bilan!B25)</f>
        <v>0</v>
      </c>
      <c r="G25" s="93">
        <f>COUNTIF(Planning!V$5:V$40,Bilan!B25)</f>
        <v>0</v>
      </c>
      <c r="H25" s="93">
        <f t="shared" si="2"/>
        <v>0</v>
      </c>
      <c r="I25" s="11" t="str">
        <f t="shared" si="1"/>
        <v>0h</v>
      </c>
    </row>
    <row r="26" spans="2:9" ht="15.6" x14ac:dyDescent="0.3">
      <c r="C26" s="93">
        <f>COUNTIF(Planning!F$5:F$40,Bilan!$B26)</f>
        <v>0</v>
      </c>
      <c r="D26" s="93">
        <f>COUNTIF(Planning!J$5:J$40,Bilan!B26)</f>
        <v>0</v>
      </c>
      <c r="E26" s="93">
        <f>COUNTIF(Planning!N$5:N$40,Bilan!B26)</f>
        <v>0</v>
      </c>
      <c r="F26" s="93">
        <f>COUNTIF(Planning!R$5:R$40,Bilan!B26)</f>
        <v>0</v>
      </c>
      <c r="G26" s="93">
        <f>COUNTIF(Planning!V$5:V$40,Bilan!B26)</f>
        <v>0</v>
      </c>
      <c r="H26" s="93">
        <f t="shared" si="2"/>
        <v>0</v>
      </c>
      <c r="I26" s="11" t="str">
        <f t="shared" si="1"/>
        <v>0h</v>
      </c>
    </row>
    <row r="27" spans="2:9" ht="15.6" x14ac:dyDescent="0.3">
      <c r="C27" s="93">
        <f>COUNTIF(Planning!F$5:F$40,Bilan!$B27)</f>
        <v>0</v>
      </c>
      <c r="D27" s="93">
        <f>COUNTIF(Planning!J$5:J$40,Bilan!B27)</f>
        <v>0</v>
      </c>
      <c r="E27" s="93">
        <f>COUNTIF(Planning!N$5:N$40,Bilan!B27)</f>
        <v>0</v>
      </c>
      <c r="F27" s="93">
        <f>COUNTIF(Planning!R$5:R$40,Bilan!B27)</f>
        <v>0</v>
      </c>
      <c r="G27" s="93">
        <f>COUNTIF(Planning!V$5:V$40,Bilan!B27)</f>
        <v>0</v>
      </c>
      <c r="H27" s="93">
        <f t="shared" si="2"/>
        <v>0</v>
      </c>
      <c r="I27" s="11" t="str">
        <f t="shared" si="1"/>
        <v>0h</v>
      </c>
    </row>
    <row r="28" spans="2:9" ht="15.6" x14ac:dyDescent="0.3">
      <c r="C28" s="93">
        <f>COUNTIF(Planning!F$5:F$40,Bilan!$B28)</f>
        <v>0</v>
      </c>
      <c r="D28" s="93">
        <f>COUNTIF(Planning!J$5:J$40,Bilan!B28)</f>
        <v>0</v>
      </c>
      <c r="E28" s="93">
        <f>COUNTIF(Planning!N$5:N$40,Bilan!B28)</f>
        <v>0</v>
      </c>
      <c r="F28" s="93">
        <f>COUNTIF(Planning!R$5:R$40,Bilan!B28)</f>
        <v>0</v>
      </c>
      <c r="G28" s="93">
        <f>COUNTIF(Planning!V$5:V$40,Bilan!B28)</f>
        <v>0</v>
      </c>
      <c r="H28" s="93">
        <f t="shared" si="2"/>
        <v>0</v>
      </c>
      <c r="I28" s="11" t="str">
        <f t="shared" si="1"/>
        <v>0h</v>
      </c>
    </row>
    <row r="29" spans="2:9" hidden="1" x14ac:dyDescent="0.3">
      <c r="C29" s="1">
        <f>SUM(C4:C28)</f>
        <v>3</v>
      </c>
      <c r="D29" s="1">
        <f t="shared" ref="D29:H29" si="3">SUM(D4:D28)</f>
        <v>6</v>
      </c>
      <c r="E29" s="1">
        <f t="shared" si="3"/>
        <v>4</v>
      </c>
      <c r="F29" s="1">
        <f t="shared" si="3"/>
        <v>10</v>
      </c>
      <c r="G29" s="1">
        <f t="shared" si="3"/>
        <v>4</v>
      </c>
      <c r="H29" s="1">
        <f t="shared" si="3"/>
        <v>27</v>
      </c>
    </row>
    <row r="30" spans="2:9" ht="15.6" x14ac:dyDescent="0.3">
      <c r="B30" s="1" t="s">
        <v>76</v>
      </c>
      <c r="C30" s="11" t="str">
        <f>CONCATENATE(C29,"h")</f>
        <v>3h</v>
      </c>
      <c r="D30" s="11" t="str">
        <f t="shared" ref="D30:H30" si="4">CONCATENATE(D29,"h")</f>
        <v>6h</v>
      </c>
      <c r="E30" s="11" t="str">
        <f t="shared" si="4"/>
        <v>4h</v>
      </c>
      <c r="F30" s="11" t="str">
        <f t="shared" si="4"/>
        <v>10h</v>
      </c>
      <c r="G30" s="11" t="str">
        <f t="shared" si="4"/>
        <v>4h</v>
      </c>
      <c r="H30" s="11" t="str">
        <f t="shared" si="4"/>
        <v>27h</v>
      </c>
    </row>
    <row r="31" spans="2:9" ht="28.8" x14ac:dyDescent="0.3">
      <c r="C31" s="95" t="str">
        <f>CONCATENATE(C3,C30)</f>
        <v>Jérôme MALMEZET3h</v>
      </c>
      <c r="D31" s="95" t="str">
        <f t="shared" ref="D31:G31" si="5">CONCATENATE(D3,D30)</f>
        <v>Stéphane OUALLET6h</v>
      </c>
      <c r="E31" s="95" t="str">
        <f t="shared" si="5"/>
        <v>Isabelle BERGE4h</v>
      </c>
      <c r="F31" s="95" t="str">
        <f t="shared" si="5"/>
        <v>Chantal YGOUF10h</v>
      </c>
      <c r="G31" s="95" t="str">
        <f t="shared" si="5"/>
        <v>Frédéric GAUSSERE4h</v>
      </c>
    </row>
  </sheetData>
  <pageMargins left="0" right="0" top="0" bottom="0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Planning</vt:lpstr>
      <vt:lpstr>MFC</vt:lpstr>
      <vt:lpstr>Listes</vt:lpstr>
      <vt:lpstr>Bilan</vt:lpstr>
      <vt:lpstr>APSA</vt:lpstr>
      <vt:lpstr>Cycle</vt:lpstr>
      <vt:lpstr>Install</vt:lpstr>
      <vt:lpstr>ListeClass</vt:lpstr>
      <vt:lpstr>ListeClasses</vt:lpstr>
      <vt:lpstr>ListeProfEPS</vt:lpstr>
    </vt:vector>
  </TitlesOfParts>
  <Company>jérome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vialard</dc:creator>
  <cp:lastModifiedBy>vialard</cp:lastModifiedBy>
  <cp:lastPrinted>2016-06-06T20:50:46Z</cp:lastPrinted>
  <dcterms:created xsi:type="dcterms:W3CDTF">2016-06-04T08:37:25Z</dcterms:created>
  <dcterms:modified xsi:type="dcterms:W3CDTF">2016-06-06T20:51:10Z</dcterms:modified>
</cp:coreProperties>
</file>