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4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5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6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drawings/drawing7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drawings/drawing8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9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P:\Direction RH\Admin-EquipeFormateur\Doc Publics_bruts\Doc Publics_Formulaires-Templates bruts\"/>
    </mc:Choice>
  </mc:AlternateContent>
  <xr:revisionPtr revIDLastSave="0" documentId="13_ncr:1_{FD281AFA-9D59-41E0-8F02-8069F7E08DEB}" xr6:coauthVersionLast="36" xr6:coauthVersionMax="36" xr10:uidLastSave="{00000000-0000-0000-0000-000000000000}"/>
  <bookViews>
    <workbookView xWindow="0" yWindow="0" windowWidth="20400" windowHeight="7155" tabRatio="721" firstSheet="1" activeTab="1" xr2:uid="{00000000-000D-0000-FFFF-FFFF00000000}"/>
  </bookViews>
  <sheets>
    <sheet name="DONNÉES" sheetId="34" state="hidden" r:id="rId1"/>
    <sheet name="TEMPLATE SEMAINE" sheetId="1" r:id="rId2"/>
    <sheet name="TEMPLATE JOUR" sheetId="18" r:id="rId3"/>
    <sheet name="DIMANCHE" sheetId="41" r:id="rId4"/>
    <sheet name="LUNDI" sheetId="35" r:id="rId5"/>
    <sheet name="MARDI" sheetId="36" r:id="rId6"/>
    <sheet name="MERCREDI" sheetId="37" r:id="rId7"/>
    <sheet name="JEUDI" sheetId="38" r:id="rId8"/>
    <sheet name="VENDREDI" sheetId="39" r:id="rId9"/>
    <sheet name="SAMEDI" sheetId="40" r:id="rId10"/>
  </sheets>
  <definedNames>
    <definedName name="Z_FCE4D8A0_731F_4119_A33E_89B6D2EFBEDE_.wvu.PrintArea" localSheetId="3" hidden="1">DIMANCHE!$A$2:$P$63</definedName>
    <definedName name="Z_FCE4D8A0_731F_4119_A33E_89B6D2EFBEDE_.wvu.PrintArea" localSheetId="7" hidden="1">JEUDI!$A$2:$P$63</definedName>
    <definedName name="Z_FCE4D8A0_731F_4119_A33E_89B6D2EFBEDE_.wvu.PrintArea" localSheetId="4" hidden="1">LUNDI!$A$2:$P$63</definedName>
    <definedName name="Z_FCE4D8A0_731F_4119_A33E_89B6D2EFBEDE_.wvu.PrintArea" localSheetId="5" hidden="1">MARDI!$A$2:$P$63</definedName>
    <definedName name="Z_FCE4D8A0_731F_4119_A33E_89B6D2EFBEDE_.wvu.PrintArea" localSheetId="6" hidden="1">MERCREDI!$A$2:$P$63</definedName>
    <definedName name="Z_FCE4D8A0_731F_4119_A33E_89B6D2EFBEDE_.wvu.PrintArea" localSheetId="9" hidden="1">SAMEDI!$A$2:$P$63</definedName>
    <definedName name="Z_FCE4D8A0_731F_4119_A33E_89B6D2EFBEDE_.wvu.PrintArea" localSheetId="2" hidden="1">'TEMPLATE JOUR'!$A$2:$P$63</definedName>
    <definedName name="Z_FCE4D8A0_731F_4119_A33E_89B6D2EFBEDE_.wvu.PrintArea" localSheetId="1" hidden="1">'TEMPLATE SEMAINE'!$A$1:$Q$115</definedName>
    <definedName name="Z_FCE4D8A0_731F_4119_A33E_89B6D2EFBEDE_.wvu.PrintArea" localSheetId="8" hidden="1">VENDREDI!$A$2:$P$63</definedName>
    <definedName name="Z_FCE4D8A0_731F_4119_A33E_89B6D2EFBEDE_.wvu.Rows" localSheetId="3" hidden="1">DIMANCHE!$1:$1</definedName>
    <definedName name="Z_FCE4D8A0_731F_4119_A33E_89B6D2EFBEDE_.wvu.Rows" localSheetId="7" hidden="1">JEUDI!$1:$1</definedName>
    <definedName name="Z_FCE4D8A0_731F_4119_A33E_89B6D2EFBEDE_.wvu.Rows" localSheetId="4" hidden="1">LUNDI!$1:$1</definedName>
    <definedName name="Z_FCE4D8A0_731F_4119_A33E_89B6D2EFBEDE_.wvu.Rows" localSheetId="5" hidden="1">MARDI!$1:$1</definedName>
    <definedName name="Z_FCE4D8A0_731F_4119_A33E_89B6D2EFBEDE_.wvu.Rows" localSheetId="6" hidden="1">MERCREDI!$1:$1</definedName>
    <definedName name="Z_FCE4D8A0_731F_4119_A33E_89B6D2EFBEDE_.wvu.Rows" localSheetId="9" hidden="1">SAMEDI!$1:$1</definedName>
    <definedName name="Z_FCE4D8A0_731F_4119_A33E_89B6D2EFBEDE_.wvu.Rows" localSheetId="2" hidden="1">'TEMPLATE JOUR'!$1:$1</definedName>
    <definedName name="Z_FCE4D8A0_731F_4119_A33E_89B6D2EFBEDE_.wvu.Rows" localSheetId="8" hidden="1">VENDREDI!$1:$1</definedName>
    <definedName name="_xlnm.Print_Area" localSheetId="3">DIMANCHE!$A$2:$P$70</definedName>
    <definedName name="_xlnm.Print_Area" localSheetId="7">JEUDI!$A$2:$P$70</definedName>
    <definedName name="_xlnm.Print_Area" localSheetId="4">LUNDI!$A$2:$P$70</definedName>
    <definedName name="_xlnm.Print_Area" localSheetId="5">MARDI!$A$2:$P$70</definedName>
    <definedName name="_xlnm.Print_Area" localSheetId="6">MERCREDI!$A$2:$P$70</definedName>
    <definedName name="_xlnm.Print_Area" localSheetId="9">SAMEDI!$A$2:$P$70</definedName>
    <definedName name="_xlnm.Print_Area" localSheetId="2">'TEMPLATE JOUR'!$A$2:$P$70</definedName>
    <definedName name="_xlnm.Print_Area" localSheetId="1">'TEMPLATE SEMAINE'!$A$1:$Q$116</definedName>
    <definedName name="_xlnm.Print_Area" localSheetId="8">VENDREDI!$A$2:$P$70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41" l="1"/>
  <c r="M39" i="41" l="1"/>
  <c r="L37" i="41"/>
  <c r="O37" i="41" s="1"/>
  <c r="L36" i="41"/>
  <c r="O36" i="41" s="1"/>
  <c r="L35" i="41"/>
  <c r="O35" i="41" s="1"/>
  <c r="L34" i="41"/>
  <c r="O34" i="41" s="1"/>
  <c r="L33" i="41"/>
  <c r="O33" i="41" s="1"/>
  <c r="L32" i="41"/>
  <c r="O32" i="41" s="1"/>
  <c r="L31" i="41"/>
  <c r="L39" i="41" s="1"/>
  <c r="O27" i="41"/>
  <c r="O25" i="41"/>
  <c r="O19" i="41"/>
  <c r="M18" i="41"/>
  <c r="M17" i="41"/>
  <c r="M16" i="41"/>
  <c r="M19" i="41" s="1"/>
  <c r="M15" i="41"/>
  <c r="M14" i="41"/>
  <c r="M13" i="41"/>
  <c r="M12" i="41"/>
  <c r="H9" i="41"/>
  <c r="D4" i="41"/>
  <c r="O39" i="41" l="1"/>
  <c r="G4" i="41" s="1"/>
  <c r="N34" i="41"/>
  <c r="N35" i="41"/>
  <c r="N36" i="41"/>
  <c r="N31" i="41"/>
  <c r="O31" i="41"/>
  <c r="N37" i="41"/>
  <c r="N32" i="41"/>
  <c r="N33" i="41"/>
  <c r="N39" i="41"/>
  <c r="M39" i="40"/>
  <c r="L37" i="40"/>
  <c r="O37" i="40" s="1"/>
  <c r="L36" i="40"/>
  <c r="O36" i="40" s="1"/>
  <c r="L35" i="40"/>
  <c r="O35" i="40" s="1"/>
  <c r="L34" i="40"/>
  <c r="O34" i="40" s="1"/>
  <c r="L33" i="40"/>
  <c r="O33" i="40" s="1"/>
  <c r="L32" i="40"/>
  <c r="O32" i="40" s="1"/>
  <c r="L31" i="40"/>
  <c r="L39" i="40" s="1"/>
  <c r="O27" i="40"/>
  <c r="O25" i="40"/>
  <c r="O19" i="40"/>
  <c r="M18" i="40"/>
  <c r="M17" i="40"/>
  <c r="M16" i="40"/>
  <c r="M19" i="40" s="1"/>
  <c r="M15" i="40"/>
  <c r="M14" i="40"/>
  <c r="M13" i="40"/>
  <c r="M12" i="40"/>
  <c r="H9" i="40"/>
  <c r="E5" i="40"/>
  <c r="D4" i="40"/>
  <c r="M39" i="39"/>
  <c r="L37" i="39"/>
  <c r="O37" i="39" s="1"/>
  <c r="L36" i="39"/>
  <c r="O36" i="39" s="1"/>
  <c r="L35" i="39"/>
  <c r="O35" i="39" s="1"/>
  <c r="L34" i="39"/>
  <c r="O34" i="39" s="1"/>
  <c r="L33" i="39"/>
  <c r="O33" i="39" s="1"/>
  <c r="L32" i="39"/>
  <c r="O32" i="39" s="1"/>
  <c r="L31" i="39"/>
  <c r="L39" i="39" s="1"/>
  <c r="O27" i="39"/>
  <c r="O25" i="39"/>
  <c r="O19" i="39"/>
  <c r="M18" i="39"/>
  <c r="M17" i="39"/>
  <c r="M16" i="39"/>
  <c r="M19" i="39" s="1"/>
  <c r="M15" i="39"/>
  <c r="M14" i="39"/>
  <c r="M13" i="39"/>
  <c r="M12" i="39"/>
  <c r="H9" i="39"/>
  <c r="E5" i="39"/>
  <c r="D4" i="39"/>
  <c r="M39" i="38"/>
  <c r="L37" i="38"/>
  <c r="O37" i="38" s="1"/>
  <c r="L36" i="38"/>
  <c r="O36" i="38" s="1"/>
  <c r="L35" i="38"/>
  <c r="O35" i="38" s="1"/>
  <c r="L34" i="38"/>
  <c r="O34" i="38" s="1"/>
  <c r="L33" i="38"/>
  <c r="O33" i="38" s="1"/>
  <c r="L32" i="38"/>
  <c r="O32" i="38" s="1"/>
  <c r="L31" i="38"/>
  <c r="L39" i="38" s="1"/>
  <c r="O27" i="38"/>
  <c r="O25" i="38"/>
  <c r="O19" i="38"/>
  <c r="M18" i="38"/>
  <c r="M17" i="38"/>
  <c r="M16" i="38"/>
  <c r="M19" i="38" s="1"/>
  <c r="M15" i="38"/>
  <c r="M14" i="38"/>
  <c r="M13" i="38"/>
  <c r="M12" i="38"/>
  <c r="H9" i="38"/>
  <c r="E5" i="38"/>
  <c r="D4" i="38"/>
  <c r="M39" i="37"/>
  <c r="O39" i="37" s="1"/>
  <c r="G4" i="37" s="1"/>
  <c r="L37" i="37"/>
  <c r="O37" i="37" s="1"/>
  <c r="L36" i="37"/>
  <c r="O36" i="37" s="1"/>
  <c r="L35" i="37"/>
  <c r="O35" i="37" s="1"/>
  <c r="L34" i="37"/>
  <c r="O34" i="37" s="1"/>
  <c r="L33" i="37"/>
  <c r="O33" i="37" s="1"/>
  <c r="L32" i="37"/>
  <c r="O32" i="37" s="1"/>
  <c r="L31" i="37"/>
  <c r="L39" i="37" s="1"/>
  <c r="O27" i="37"/>
  <c r="O25" i="37"/>
  <c r="O19" i="37"/>
  <c r="M18" i="37"/>
  <c r="M17" i="37"/>
  <c r="M16" i="37"/>
  <c r="M19" i="37" s="1"/>
  <c r="M15" i="37"/>
  <c r="M14" i="37"/>
  <c r="M13" i="37"/>
  <c r="M12" i="37"/>
  <c r="H9" i="37"/>
  <c r="E5" i="37"/>
  <c r="D4" i="37"/>
  <c r="M39" i="36"/>
  <c r="L37" i="36"/>
  <c r="O37" i="36" s="1"/>
  <c r="L36" i="36"/>
  <c r="O36" i="36" s="1"/>
  <c r="L35" i="36"/>
  <c r="O35" i="36" s="1"/>
  <c r="L34" i="36"/>
  <c r="O34" i="36" s="1"/>
  <c r="L33" i="36"/>
  <c r="O33" i="36" s="1"/>
  <c r="L32" i="36"/>
  <c r="O32" i="36" s="1"/>
  <c r="L31" i="36"/>
  <c r="L39" i="36" s="1"/>
  <c r="O27" i="36"/>
  <c r="O25" i="36"/>
  <c r="O19" i="36"/>
  <c r="M18" i="36"/>
  <c r="M17" i="36"/>
  <c r="M16" i="36"/>
  <c r="M19" i="36" s="1"/>
  <c r="M15" i="36"/>
  <c r="M14" i="36"/>
  <c r="M13" i="36"/>
  <c r="M12" i="36"/>
  <c r="H9" i="36"/>
  <c r="E5" i="36"/>
  <c r="D4" i="36"/>
  <c r="M39" i="35"/>
  <c r="O39" i="35" s="1"/>
  <c r="G4" i="35" s="1"/>
  <c r="L37" i="35"/>
  <c r="O37" i="35" s="1"/>
  <c r="L36" i="35"/>
  <c r="O36" i="35" s="1"/>
  <c r="L35" i="35"/>
  <c r="O35" i="35" s="1"/>
  <c r="O34" i="35"/>
  <c r="N34" i="35"/>
  <c r="L34" i="35"/>
  <c r="L33" i="35"/>
  <c r="O33" i="35" s="1"/>
  <c r="L32" i="35"/>
  <c r="O32" i="35" s="1"/>
  <c r="L31" i="35"/>
  <c r="L39" i="35" s="1"/>
  <c r="O27" i="35"/>
  <c r="O25" i="35"/>
  <c r="O19" i="35"/>
  <c r="M18" i="35"/>
  <c r="M17" i="35"/>
  <c r="M19" i="35" s="1"/>
  <c r="M16" i="35"/>
  <c r="M15" i="35"/>
  <c r="M14" i="35"/>
  <c r="M13" i="35"/>
  <c r="M12" i="35"/>
  <c r="H9" i="35"/>
  <c r="E5" i="35"/>
  <c r="D4" i="35"/>
  <c r="E5" i="18"/>
  <c r="O39" i="40" l="1"/>
  <c r="G4" i="40" s="1"/>
  <c r="N34" i="40"/>
  <c r="N35" i="40"/>
  <c r="N36" i="40"/>
  <c r="N31" i="40"/>
  <c r="O31" i="40"/>
  <c r="N37" i="40"/>
  <c r="N32" i="40"/>
  <c r="N33" i="40"/>
  <c r="N39" i="40"/>
  <c r="O39" i="39"/>
  <c r="G4" i="39" s="1"/>
  <c r="N34" i="39"/>
  <c r="N35" i="39"/>
  <c r="N36" i="39"/>
  <c r="N31" i="39"/>
  <c r="O31" i="39"/>
  <c r="N37" i="39"/>
  <c r="N32" i="39"/>
  <c r="N33" i="39"/>
  <c r="N39" i="39"/>
  <c r="O39" i="38"/>
  <c r="G4" i="38" s="1"/>
  <c r="N34" i="38"/>
  <c r="N35" i="38"/>
  <c r="N36" i="38"/>
  <c r="N31" i="38"/>
  <c r="O31" i="38"/>
  <c r="N37" i="38"/>
  <c r="N32" i="38"/>
  <c r="N33" i="38"/>
  <c r="N39" i="38"/>
  <c r="N34" i="37"/>
  <c r="N35" i="37"/>
  <c r="N36" i="37"/>
  <c r="N31" i="37"/>
  <c r="O31" i="37"/>
  <c r="N37" i="37"/>
  <c r="N32" i="37"/>
  <c r="N33" i="37"/>
  <c r="N39" i="37"/>
  <c r="O39" i="36"/>
  <c r="G4" i="36" s="1"/>
  <c r="N34" i="36"/>
  <c r="N35" i="36"/>
  <c r="N36" i="36"/>
  <c r="N31" i="36"/>
  <c r="O31" i="36"/>
  <c r="N37" i="36"/>
  <c r="N32" i="36"/>
  <c r="N39" i="36"/>
  <c r="N33" i="36"/>
  <c r="N35" i="35"/>
  <c r="N36" i="35"/>
  <c r="N31" i="35"/>
  <c r="O31" i="35"/>
  <c r="N37" i="35"/>
  <c r="N32" i="35"/>
  <c r="N33" i="35"/>
  <c r="N39" i="35"/>
  <c r="Q111" i="1"/>
  <c r="Q108" i="1"/>
  <c r="Q106" i="1"/>
  <c r="Q99" i="1"/>
  <c r="Q97" i="1"/>
  <c r="Q95" i="1"/>
  <c r="Q93" i="1"/>
  <c r="Q76" i="1"/>
  <c r="Q74" i="1"/>
  <c r="Q69" i="1"/>
  <c r="Q67" i="1"/>
  <c r="Q65" i="1"/>
  <c r="Q63" i="1"/>
  <c r="Q61" i="1"/>
  <c r="Q52" i="1"/>
  <c r="Q39" i="1"/>
  <c r="Q37" i="1"/>
  <c r="Q35" i="1"/>
  <c r="Q31" i="1"/>
  <c r="Q27" i="1"/>
  <c r="Q23" i="1"/>
  <c r="Q16" i="1"/>
  <c r="M39" i="18" l="1"/>
  <c r="D4" i="18" s="1"/>
  <c r="L37" i="18"/>
  <c r="O37" i="18" s="1"/>
  <c r="L36" i="18"/>
  <c r="N36" i="18" s="1"/>
  <c r="L35" i="18"/>
  <c r="O35" i="18" s="1"/>
  <c r="L34" i="18"/>
  <c r="O34" i="18" s="1"/>
  <c r="L33" i="18"/>
  <c r="O33" i="18" s="1"/>
  <c r="L32" i="18"/>
  <c r="O32" i="18" s="1"/>
  <c r="L31" i="18"/>
  <c r="O31" i="18" s="1"/>
  <c r="O27" i="18"/>
  <c r="O25" i="18"/>
  <c r="O19" i="18"/>
  <c r="M18" i="18"/>
  <c r="M17" i="18"/>
  <c r="M16" i="18"/>
  <c r="M15" i="18"/>
  <c r="M14" i="18"/>
  <c r="M13" i="18"/>
  <c r="M12" i="18"/>
  <c r="H9" i="18"/>
  <c r="N31" i="18" l="1"/>
  <c r="M19" i="18"/>
  <c r="N35" i="18"/>
  <c r="N32" i="18"/>
  <c r="O36" i="18"/>
  <c r="N33" i="18"/>
  <c r="N37" i="18"/>
  <c r="L39" i="18"/>
  <c r="O39" i="18" s="1"/>
  <c r="G4" i="18" s="1"/>
  <c r="N34" i="18"/>
  <c r="N39" i="18" l="1"/>
  <c r="O116" i="1" l="1"/>
  <c r="O114" i="1" s="1"/>
  <c r="M116" i="1"/>
  <c r="K116" i="1"/>
  <c r="I116" i="1"/>
  <c r="I114" i="1" s="1"/>
  <c r="G116" i="1"/>
  <c r="E116" i="1"/>
  <c r="C116" i="1"/>
  <c r="C114" i="1" s="1"/>
  <c r="O115" i="1"/>
  <c r="M115" i="1"/>
  <c r="M114" i="1" s="1"/>
  <c r="K115" i="1"/>
  <c r="K114" i="1" s="1"/>
  <c r="I115" i="1"/>
  <c r="G115" i="1"/>
  <c r="E115" i="1"/>
  <c r="C115" i="1"/>
  <c r="Q104" i="1"/>
  <c r="Q102" i="1"/>
  <c r="Q91" i="1"/>
  <c r="Q89" i="1"/>
  <c r="Q87" i="1"/>
  <c r="Q85" i="1"/>
  <c r="Q83" i="1"/>
  <c r="Q81" i="1"/>
  <c r="Q79" i="1"/>
  <c r="Q72" i="1"/>
  <c r="Q59" i="1"/>
  <c r="Q57" i="1"/>
  <c r="Q55" i="1"/>
  <c r="Q50" i="1"/>
  <c r="Q48" i="1"/>
  <c r="Q46" i="1"/>
  <c r="Q44" i="1"/>
  <c r="Q42" i="1"/>
  <c r="Q33" i="1"/>
  <c r="Q29" i="1"/>
  <c r="Q25" i="1"/>
  <c r="Q21" i="1"/>
  <c r="Q18" i="1"/>
  <c r="Q14" i="1"/>
  <c r="Q12" i="1"/>
  <c r="Q10" i="1"/>
  <c r="Q8" i="1"/>
  <c r="E6" i="1"/>
  <c r="G6" i="1" s="1"/>
  <c r="I6" i="1" s="1"/>
  <c r="K6" i="1" s="1"/>
  <c r="M6" i="1" s="1"/>
  <c r="O6" i="1" s="1"/>
  <c r="Q116" i="1" l="1"/>
  <c r="G114" i="1"/>
  <c r="E114" i="1"/>
  <c r="Q115" i="1"/>
  <c r="Q114" i="1" s="1"/>
</calcChain>
</file>

<file path=xl/sharedStrings.xml><?xml version="1.0" encoding="utf-8"?>
<sst xmlns="http://schemas.openxmlformats.org/spreadsheetml/2006/main" count="973" uniqueCount="98">
  <si>
    <t>NOMS</t>
  </si>
  <si>
    <t>DIMANCHE</t>
  </si>
  <si>
    <t>LUNDI</t>
  </si>
  <si>
    <t>MARDI</t>
  </si>
  <si>
    <t>MERCREDI</t>
  </si>
  <si>
    <t>JEUDI</t>
  </si>
  <si>
    <t>VENDREDI</t>
  </si>
  <si>
    <t>SAMEDI</t>
  </si>
  <si>
    <t>TOTAL</t>
  </si>
  <si>
    <t>HEURES</t>
  </si>
  <si>
    <t>GESTION</t>
  </si>
  <si>
    <t xml:space="preserve"> Gerant</t>
  </si>
  <si>
    <t>AG 1</t>
  </si>
  <si>
    <t>Assistant-Gerant</t>
  </si>
  <si>
    <t>AG 2</t>
  </si>
  <si>
    <t>AG 3</t>
  </si>
  <si>
    <t>Responsable Caisses</t>
  </si>
  <si>
    <t xml:space="preserve">PRODUCTION </t>
  </si>
  <si>
    <t xml:space="preserve"> HG 1</t>
  </si>
  <si>
    <t>souliers-sac-access</t>
  </si>
  <si>
    <t xml:space="preserve"> HG 2</t>
  </si>
  <si>
    <t>electro</t>
  </si>
  <si>
    <t>TRIAGE DE VÊTEMENTS - MONTAGE</t>
  </si>
  <si>
    <t>Trieuse</t>
  </si>
  <si>
    <t>Montage</t>
  </si>
  <si>
    <t>PLANCHER - CABINES</t>
  </si>
  <si>
    <t>Commis plancher</t>
  </si>
  <si>
    <t>Boutique</t>
  </si>
  <si>
    <t>PARTICIPANTS</t>
  </si>
  <si>
    <t>PARTICIPANT</t>
  </si>
  <si>
    <t>PAD</t>
  </si>
  <si>
    <t>TOTAL PERMANENTS</t>
  </si>
  <si>
    <t>TOTAL PARTICIPANTS</t>
  </si>
  <si>
    <t>DATE</t>
  </si>
  <si>
    <t>JOUR</t>
  </si>
  <si>
    <t>VENTE D'HIER</t>
  </si>
  <si>
    <t>OBJECTIFS DE VENTE À ATTEINDRE AUJOURD'HUI</t>
  </si>
  <si>
    <t>COULEUR DE PRODUCTION</t>
  </si>
  <si>
    <t>COULEUR DE ROTATION:</t>
  </si>
  <si>
    <t>ASSIGNATIONS</t>
  </si>
  <si>
    <t>SERVICE A LA CLIENTÈLE 100%                                           PRÉVENTION DES PERTES 100%</t>
  </si>
  <si>
    <t>CAISSE :</t>
  </si>
  <si>
    <t>PAUSES</t>
  </si>
  <si>
    <t>Heures</t>
  </si>
  <si>
    <t>NOM</t>
  </si>
  <si>
    <t>HORAIRE</t>
  </si>
  <si>
    <t>ASSIGNATION</t>
  </si>
  <si>
    <t>1ère PAUSE</t>
  </si>
  <si>
    <t>REPAS</t>
  </si>
  <si>
    <t>2ième PAUSE</t>
  </si>
  <si>
    <t>OBJECTIFS D'AUJOURD'HUI</t>
  </si>
  <si>
    <t>CATÉGORIES</t>
  </si>
  <si>
    <t>$</t>
  </si>
  <si>
    <t>%</t>
  </si>
  <si>
    <t>Accessoires</t>
  </si>
  <si>
    <t>Vêtements</t>
  </si>
  <si>
    <t>Livres</t>
  </si>
  <si>
    <t>Electroniques</t>
  </si>
  <si>
    <t>PLANCHER :</t>
  </si>
  <si>
    <t>Meubles</t>
  </si>
  <si>
    <t>Chaussures</t>
  </si>
  <si>
    <t>H.G</t>
  </si>
  <si>
    <t>VENTES RÉELLES D'HIER</t>
  </si>
  <si>
    <t>TRI / MONTAGE :</t>
  </si>
  <si>
    <t>Objectif</t>
  </si>
  <si>
    <t>Réel atteint hier</t>
  </si>
  <si>
    <t>Valeur du donateur</t>
  </si>
  <si>
    <t>Valeur transaction</t>
  </si>
  <si>
    <t>BUDGET D'HIER :</t>
  </si>
  <si>
    <t>Ventes $</t>
  </si>
  <si>
    <t>Différence $</t>
  </si>
  <si>
    <t>Différence %</t>
  </si>
  <si>
    <t>CENTRE DE DON / MANUTENTION :</t>
  </si>
  <si>
    <t>TABLES DE PRODUCTION :</t>
  </si>
  <si>
    <t>COMMERCIAL</t>
  </si>
  <si>
    <t>N/A</t>
  </si>
  <si>
    <t>ENTRETIEN MÉNAGER :</t>
  </si>
  <si>
    <t>COMMENTAIRES</t>
  </si>
  <si>
    <t xml:space="preserve"> </t>
  </si>
  <si>
    <t>GESTION :</t>
  </si>
  <si>
    <t>BONNE JOURNÉE À TOUS!</t>
  </si>
  <si>
    <t>Magasin ____________________:  HORAIRE DU ___________ AU ___________</t>
  </si>
  <si>
    <t>Objectif du magasin</t>
  </si>
  <si>
    <t>Livres-Média</t>
  </si>
  <si>
    <t>Accessoires-bijoux</t>
  </si>
  <si>
    <t>CAISSE - BOUTIQUE</t>
  </si>
  <si>
    <t>ENTRETIEN MÉNAGER</t>
  </si>
  <si>
    <t>PAD - MANUTENTION</t>
  </si>
  <si>
    <t>BLANC</t>
  </si>
  <si>
    <t>BLEU - ROSE - JAUNE - VERT</t>
  </si>
  <si>
    <t>BLEU</t>
  </si>
  <si>
    <t>ROSE - JAUNE - VERT - BLANC</t>
  </si>
  <si>
    <t>ROSE</t>
  </si>
  <si>
    <t>JAUNE - VERT - BLANC - BLEU</t>
  </si>
  <si>
    <t>JAUNE</t>
  </si>
  <si>
    <t>VERT - BLANC - BLEU - ROSE</t>
  </si>
  <si>
    <t>VERT</t>
  </si>
  <si>
    <t>BLANC - BLEU - ROSE -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</si>
</sst>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$&quot;_);[Red]\(#,##0\ &quot;$&quot;\)"/>
    <numFmt numFmtId="164" formatCode="[$-F800]dddd\,\ mmmm\ dd\,\ yyyy"/>
    <numFmt numFmtId="165" formatCode="[$$-C09]#,##0"/>
    <numFmt numFmtId="166" formatCode="#,##0.00\ &quot;$&quot;"/>
    <numFmt numFmtId="167" formatCode="#,##0.00_);[Red]\(#,##0.00\)"/>
  </numFmts>
  <fonts count="4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20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Tahoma"/>
      <family val="2"/>
    </font>
    <font>
      <b/>
      <sz val="12"/>
      <color theme="0"/>
      <name val="Arial"/>
      <family val="2"/>
    </font>
    <font>
      <b/>
      <sz val="11"/>
      <color indexed="8"/>
      <name val="Arial"/>
      <family val="2"/>
    </font>
    <font>
      <b/>
      <sz val="11"/>
      <color indexed="48"/>
      <name val="Arial"/>
      <family val="2"/>
    </font>
    <font>
      <b/>
      <sz val="11"/>
      <color theme="3"/>
      <name val="Arial"/>
      <family val="2"/>
    </font>
    <font>
      <b/>
      <sz val="18"/>
      <color theme="0"/>
      <name val="Arial"/>
      <family val="2"/>
    </font>
    <font>
      <b/>
      <sz val="10"/>
      <color theme="3"/>
      <name val="Arial"/>
      <family val="2"/>
    </font>
    <font>
      <b/>
      <sz val="12"/>
      <color rgb="FFFF0000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24"/>
      <name val="Arial"/>
      <family val="2"/>
    </font>
    <font>
      <b/>
      <sz val="40"/>
      <name val="Arial"/>
      <family val="2"/>
    </font>
    <font>
      <b/>
      <sz val="20"/>
      <color indexed="8"/>
      <name val="Arial"/>
      <family val="2"/>
    </font>
    <font>
      <b/>
      <sz val="36"/>
      <name val="Arial"/>
      <family val="2"/>
    </font>
    <font>
      <b/>
      <sz val="24"/>
      <name val="Arial"/>
      <family val="2"/>
    </font>
    <font>
      <sz val="20"/>
      <name val="Arial"/>
      <family val="2"/>
    </font>
    <font>
      <b/>
      <sz val="72"/>
      <name val="Arial"/>
      <family val="2"/>
    </font>
    <font>
      <b/>
      <sz val="48"/>
      <name val="Arial"/>
      <family val="2"/>
    </font>
    <font>
      <b/>
      <sz val="45"/>
      <name val="Arial"/>
      <family val="2"/>
    </font>
    <font>
      <b/>
      <sz val="26"/>
      <name val="Arial"/>
      <family val="2"/>
    </font>
    <font>
      <b/>
      <sz val="30"/>
      <name val="Arial"/>
      <family val="2"/>
    </font>
    <font>
      <b/>
      <sz val="22"/>
      <name val="Arial"/>
      <family val="2"/>
    </font>
    <font>
      <sz val="18"/>
      <name val="Arial"/>
      <family val="2"/>
    </font>
    <font>
      <b/>
      <sz val="32"/>
      <name val="Arial"/>
      <family val="2"/>
    </font>
    <font>
      <b/>
      <sz val="24"/>
      <color theme="0"/>
      <name val="Arial"/>
      <family val="2"/>
    </font>
    <font>
      <b/>
      <i/>
      <sz val="24"/>
      <name val="Arial"/>
      <family val="2"/>
    </font>
    <font>
      <b/>
      <sz val="28"/>
      <name val="Arial"/>
      <family val="2"/>
    </font>
    <font>
      <b/>
      <i/>
      <sz val="32"/>
      <name val="Arial"/>
      <family val="2"/>
    </font>
    <font>
      <sz val="22"/>
      <name val="Arial"/>
      <family val="2"/>
    </font>
    <font>
      <b/>
      <sz val="10"/>
      <name val="Arial"/>
      <family val="2"/>
    </font>
    <font>
      <sz val="26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9" fillId="0" borderId="0"/>
  </cellStyleXfs>
  <cellXfs count="335">
    <xf numFmtId="0" fontId="0" fillId="0" borderId="0" xfId="0"/>
    <xf numFmtId="0" fontId="0" fillId="0" borderId="0" xfId="0" applyFill="1"/>
    <xf numFmtId="0" fontId="0" fillId="0" borderId="0" xfId="0" applyBorder="1"/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1" fillId="2" borderId="4" xfId="0" applyFont="1" applyFill="1" applyBorder="1" applyAlignment="1" applyProtection="1">
      <alignment horizontal="center"/>
      <protection hidden="1"/>
    </xf>
    <xf numFmtId="0" fontId="7" fillId="2" borderId="7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/>
    <xf numFmtId="0" fontId="13" fillId="0" borderId="11" xfId="0" applyFont="1" applyFill="1" applyBorder="1" applyAlignment="1" applyProtection="1">
      <alignment horizontal="center"/>
      <protection locked="0"/>
    </xf>
    <xf numFmtId="0" fontId="7" fillId="0" borderId="11" xfId="0" applyFont="1" applyFill="1" applyBorder="1" applyAlignment="1" applyProtection="1">
      <alignment horizontal="center"/>
      <protection locked="0"/>
    </xf>
    <xf numFmtId="0" fontId="9" fillId="0" borderId="12" xfId="0" applyFont="1" applyFill="1" applyBorder="1" applyAlignment="1" applyProtection="1">
      <alignment horizontal="center"/>
      <protection locked="0"/>
    </xf>
    <xf numFmtId="0" fontId="9" fillId="0" borderId="14" xfId="0" applyFont="1" applyFill="1" applyBorder="1" applyAlignment="1" applyProtection="1">
      <alignment horizontal="center"/>
      <protection locked="0"/>
    </xf>
    <xf numFmtId="0" fontId="9" fillId="0" borderId="19" xfId="0" applyFont="1" applyFill="1" applyBorder="1" applyAlignment="1" applyProtection="1">
      <alignment horizontal="center"/>
      <protection locked="0"/>
    </xf>
    <xf numFmtId="0" fontId="9" fillId="0" borderId="20" xfId="0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vertical="center"/>
    </xf>
    <xf numFmtId="0" fontId="9" fillId="0" borderId="11" xfId="0" applyFont="1" applyFill="1" applyBorder="1" applyAlignment="1" applyProtection="1">
      <alignment horizontal="center"/>
      <protection locked="0"/>
    </xf>
    <xf numFmtId="0" fontId="7" fillId="0" borderId="25" xfId="0" applyFont="1" applyFill="1" applyBorder="1" applyAlignment="1" applyProtection="1">
      <alignment horizontal="center"/>
      <protection locked="0"/>
    </xf>
    <xf numFmtId="0" fontId="6" fillId="0" borderId="19" xfId="0" applyFont="1" applyFill="1" applyBorder="1" applyAlignment="1" applyProtection="1">
      <alignment horizontal="center"/>
      <protection locked="0"/>
    </xf>
    <xf numFmtId="0" fontId="9" fillId="0" borderId="18" xfId="0" applyFont="1" applyFill="1" applyBorder="1" applyAlignment="1" applyProtection="1">
      <alignment horizontal="center"/>
      <protection locked="0"/>
    </xf>
    <xf numFmtId="0" fontId="9" fillId="0" borderId="16" xfId="0" applyFont="1" applyFill="1" applyBorder="1" applyAlignment="1" applyProtection="1">
      <alignment horizontal="center"/>
      <protection locked="0"/>
    </xf>
    <xf numFmtId="0" fontId="9" fillId="0" borderId="25" xfId="0" applyFont="1" applyFill="1" applyBorder="1" applyAlignment="1" applyProtection="1">
      <alignment horizontal="center"/>
      <protection locked="0"/>
    </xf>
    <xf numFmtId="0" fontId="15" fillId="0" borderId="12" xfId="0" applyFont="1" applyFill="1" applyBorder="1" applyAlignment="1" applyProtection="1">
      <alignment horizontal="center"/>
      <protection locked="0"/>
    </xf>
    <xf numFmtId="0" fontId="13" fillId="0" borderId="20" xfId="0" applyFont="1" applyFill="1" applyBorder="1" applyAlignment="1" applyProtection="1">
      <alignment horizontal="center"/>
      <protection locked="0"/>
    </xf>
    <xf numFmtId="0" fontId="9" fillId="0" borderId="15" xfId="0" applyFont="1" applyFill="1" applyBorder="1" applyAlignment="1" applyProtection="1">
      <alignment horizontal="center"/>
      <protection locked="0"/>
    </xf>
    <xf numFmtId="0" fontId="3" fillId="0" borderId="0" xfId="0" applyFont="1" applyFill="1"/>
    <xf numFmtId="0" fontId="7" fillId="0" borderId="12" xfId="0" applyFont="1" applyFill="1" applyBorder="1" applyAlignment="1" applyProtection="1">
      <alignment horizontal="center"/>
      <protection locked="0"/>
    </xf>
    <xf numFmtId="0" fontId="9" fillId="4" borderId="19" xfId="0" applyFont="1" applyFill="1" applyBorder="1" applyAlignment="1" applyProtection="1">
      <alignment horizontal="center"/>
      <protection locked="0"/>
    </xf>
    <xf numFmtId="0" fontId="14" fillId="4" borderId="15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16" fillId="3" borderId="26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17" fillId="6" borderId="5" xfId="0" applyFont="1" applyFill="1" applyBorder="1" applyAlignment="1">
      <alignment horizontal="center" vertical="center"/>
    </xf>
    <xf numFmtId="0" fontId="17" fillId="6" borderId="14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8" fillId="0" borderId="9" xfId="0" applyFont="1" applyFill="1" applyBorder="1" applyAlignment="1">
      <alignment horizontal="center" vertical="center"/>
    </xf>
    <xf numFmtId="0" fontId="0" fillId="7" borderId="0" xfId="0" applyFill="1"/>
    <xf numFmtId="0" fontId="22" fillId="8" borderId="12" xfId="1" applyFont="1" applyFill="1" applyBorder="1" applyAlignment="1" applyProtection="1">
      <alignment horizontal="center" vertical="center"/>
    </xf>
    <xf numFmtId="0" fontId="22" fillId="10" borderId="12" xfId="1" applyFont="1" applyFill="1" applyBorder="1" applyAlignment="1" applyProtection="1">
      <alignment horizontal="center" vertical="center"/>
      <protection locked="0"/>
    </xf>
    <xf numFmtId="0" fontId="31" fillId="0" borderId="19" xfId="1" applyFont="1" applyBorder="1" applyAlignment="1" applyProtection="1">
      <alignment horizontal="center" vertical="center"/>
    </xf>
    <xf numFmtId="0" fontId="25" fillId="0" borderId="23" xfId="1" applyFont="1" applyBorder="1" applyAlignment="1" applyProtection="1">
      <alignment horizontal="center" vertical="center"/>
    </xf>
    <xf numFmtId="0" fontId="25" fillId="0" borderId="22" xfId="1" applyFont="1" applyBorder="1" applyAlignment="1" applyProtection="1">
      <alignment horizontal="center" vertical="center"/>
    </xf>
    <xf numFmtId="20" fontId="22" fillId="13" borderId="37" xfId="1" applyNumberFormat="1" applyFont="1" applyFill="1" applyBorder="1" applyAlignment="1" applyProtection="1">
      <alignment horizontal="center" vertical="center"/>
      <protection locked="0"/>
    </xf>
    <xf numFmtId="0" fontId="22" fillId="13" borderId="37" xfId="1" applyFont="1" applyFill="1" applyBorder="1" applyAlignment="1" applyProtection="1">
      <alignment horizontal="center" vertical="center" shrinkToFit="1"/>
      <protection locked="0"/>
    </xf>
    <xf numFmtId="0" fontId="22" fillId="13" borderId="37" xfId="1" applyFont="1" applyFill="1" applyBorder="1" applyAlignment="1" applyProtection="1">
      <alignment horizontal="center" vertical="center"/>
      <protection locked="0"/>
    </xf>
    <xf numFmtId="0" fontId="22" fillId="0" borderId="38" xfId="1" applyFont="1" applyFill="1" applyBorder="1" applyAlignment="1" applyProtection="1">
      <alignment horizontal="center" vertical="center"/>
      <protection locked="0"/>
    </xf>
    <xf numFmtId="0" fontId="31" fillId="0" borderId="20" xfId="1" applyFont="1" applyBorder="1" applyAlignment="1" applyProtection="1">
      <alignment horizontal="center" vertical="center"/>
      <protection locked="0"/>
    </xf>
    <xf numFmtId="20" fontId="22" fillId="0" borderId="37" xfId="1" applyNumberFormat="1" applyFont="1" applyFill="1" applyBorder="1" applyAlignment="1" applyProtection="1">
      <alignment horizontal="center" vertical="center"/>
      <protection locked="0"/>
    </xf>
    <xf numFmtId="0" fontId="22" fillId="0" borderId="37" xfId="1" applyFont="1" applyFill="1" applyBorder="1" applyAlignment="1" applyProtection="1">
      <alignment horizontal="center" vertical="center" shrinkToFit="1"/>
      <protection locked="0"/>
    </xf>
    <xf numFmtId="0" fontId="22" fillId="0" borderId="37" xfId="1" applyFont="1" applyFill="1" applyBorder="1" applyAlignment="1" applyProtection="1">
      <alignment horizontal="center" vertical="center"/>
      <protection locked="0"/>
    </xf>
    <xf numFmtId="0" fontId="22" fillId="0" borderId="37" xfId="1" applyFont="1" applyFill="1" applyBorder="1" applyAlignment="1" applyProtection="1">
      <alignment horizontal="center" vertical="center" wrapText="1" shrinkToFit="1"/>
      <protection locked="0"/>
    </xf>
    <xf numFmtId="0" fontId="31" fillId="0" borderId="20" xfId="1" applyFont="1" applyFill="1" applyBorder="1" applyAlignment="1" applyProtection="1">
      <alignment horizontal="center" vertical="center"/>
      <protection locked="0"/>
    </xf>
    <xf numFmtId="9" fontId="34" fillId="0" borderId="44" xfId="1" applyNumberFormat="1" applyFont="1" applyFill="1" applyBorder="1" applyAlignment="1" applyProtection="1">
      <alignment horizontal="center"/>
    </xf>
    <xf numFmtId="9" fontId="34" fillId="0" borderId="46" xfId="1" applyNumberFormat="1" applyFont="1" applyFill="1" applyBorder="1" applyAlignment="1" applyProtection="1">
      <alignment horizontal="center"/>
    </xf>
    <xf numFmtId="0" fontId="22" fillId="0" borderId="37" xfId="1" applyFont="1" applyFill="1" applyBorder="1" applyAlignment="1" applyProtection="1">
      <alignment horizontal="center" vertical="center" wrapText="1"/>
      <protection locked="0"/>
    </xf>
    <xf numFmtId="9" fontId="22" fillId="0" borderId="47" xfId="1" applyNumberFormat="1" applyFont="1" applyFill="1" applyBorder="1" applyAlignment="1" applyProtection="1">
      <alignment horizontal="center" vertical="center"/>
    </xf>
    <xf numFmtId="20" fontId="25" fillId="0" borderId="0" xfId="1" applyNumberFormat="1" applyFont="1" applyFill="1" applyBorder="1" applyAlignment="1" applyProtection="1">
      <alignment horizontal="center" vertical="center"/>
    </xf>
    <xf numFmtId="166" fontId="25" fillId="0" borderId="0" xfId="1" applyNumberFormat="1" applyFont="1" applyFill="1" applyBorder="1" applyAlignment="1" applyProtection="1">
      <alignment horizontal="center" vertical="center"/>
    </xf>
    <xf numFmtId="9" fontId="25" fillId="0" borderId="0" xfId="1" applyNumberFormat="1" applyFont="1" applyFill="1" applyBorder="1" applyAlignment="1" applyProtection="1">
      <alignment horizontal="center" vertical="center"/>
    </xf>
    <xf numFmtId="166" fontId="34" fillId="0" borderId="61" xfId="1" applyNumberFormat="1" applyFont="1" applyFill="1" applyBorder="1" applyAlignment="1" applyProtection="1">
      <alignment horizontal="center" vertical="center"/>
    </xf>
    <xf numFmtId="167" fontId="34" fillId="0" borderId="61" xfId="1" applyNumberFormat="1" applyFont="1" applyFill="1" applyBorder="1" applyAlignment="1" applyProtection="1">
      <alignment horizontal="center" vertical="center"/>
    </xf>
    <xf numFmtId="9" fontId="34" fillId="0" borderId="63" xfId="1" applyNumberFormat="1" applyFont="1" applyFill="1" applyBorder="1" applyAlignment="1" applyProtection="1">
      <alignment horizontal="center" vertical="center"/>
    </xf>
    <xf numFmtId="166" fontId="34" fillId="0" borderId="61" xfId="1" applyNumberFormat="1" applyFont="1" applyFill="1" applyBorder="1" applyAlignment="1" applyProtection="1">
      <alignment horizontal="center"/>
    </xf>
    <xf numFmtId="167" fontId="34" fillId="0" borderId="61" xfId="1" applyNumberFormat="1" applyFont="1" applyFill="1" applyBorder="1" applyAlignment="1" applyProtection="1">
      <alignment horizontal="center"/>
    </xf>
    <xf numFmtId="9" fontId="34" fillId="0" borderId="63" xfId="1" applyNumberFormat="1" applyFont="1" applyFill="1" applyBorder="1" applyAlignment="1" applyProtection="1">
      <alignment horizontal="center"/>
    </xf>
    <xf numFmtId="166" fontId="34" fillId="0" borderId="41" xfId="1" applyNumberFormat="1" applyFont="1" applyFill="1" applyBorder="1" applyAlignment="1" applyProtection="1">
      <alignment horizontal="center"/>
    </xf>
    <xf numFmtId="166" fontId="34" fillId="0" borderId="37" xfId="1" applyNumberFormat="1" applyFont="1" applyFill="1" applyBorder="1" applyAlignment="1" applyProtection="1">
      <alignment horizontal="center"/>
    </xf>
    <xf numFmtId="20" fontId="22" fillId="13" borderId="37" xfId="1" applyNumberFormat="1" applyFont="1" applyFill="1" applyBorder="1" applyAlignment="1" applyProtection="1">
      <alignment horizontal="center" vertical="center" wrapText="1"/>
      <protection locked="0"/>
    </xf>
    <xf numFmtId="0" fontId="22" fillId="13" borderId="38" xfId="1" applyFont="1" applyFill="1" applyBorder="1" applyAlignment="1" applyProtection="1">
      <alignment horizontal="center" vertical="center"/>
      <protection locked="0"/>
    </xf>
    <xf numFmtId="166" fontId="22" fillId="0" borderId="68" xfId="1" applyNumberFormat="1" applyFont="1" applyFill="1" applyBorder="1" applyAlignment="1" applyProtection="1">
      <alignment horizontal="center" vertical="center"/>
    </xf>
    <xf numFmtId="166" fontId="22" fillId="0" borderId="69" xfId="1" applyNumberFormat="1" applyFont="1" applyFill="1" applyBorder="1" applyAlignment="1" applyProtection="1">
      <alignment horizontal="center" vertical="center"/>
    </xf>
    <xf numFmtId="167" fontId="22" fillId="0" borderId="70" xfId="1" applyNumberFormat="1" applyFont="1" applyFill="1" applyBorder="1" applyAlignment="1" applyProtection="1">
      <alignment horizontal="center" vertical="center"/>
    </xf>
    <xf numFmtId="9" fontId="22" fillId="0" borderId="71" xfId="1" applyNumberFormat="1" applyFont="1" applyFill="1" applyBorder="1" applyAlignment="1" applyProtection="1">
      <alignment horizontal="center"/>
    </xf>
    <xf numFmtId="20" fontId="22" fillId="13" borderId="37" xfId="1" applyNumberFormat="1" applyFont="1" applyFill="1" applyBorder="1" applyAlignment="1" applyProtection="1">
      <alignment horizontal="center" vertical="center" wrapText="1" shrinkToFit="1"/>
      <protection locked="0"/>
    </xf>
    <xf numFmtId="20" fontId="24" fillId="0" borderId="0" xfId="1" applyNumberFormat="1" applyFont="1" applyFill="1" applyBorder="1" applyAlignment="1" applyProtection="1">
      <alignment horizontal="center" vertical="center"/>
    </xf>
    <xf numFmtId="166" fontId="24" fillId="0" borderId="0" xfId="1" applyNumberFormat="1" applyFont="1" applyFill="1" applyBorder="1" applyAlignment="1" applyProtection="1">
      <alignment horizontal="center" vertical="center"/>
    </xf>
    <xf numFmtId="167" fontId="24" fillId="0" borderId="0" xfId="1" applyNumberFormat="1" applyFont="1" applyFill="1" applyBorder="1" applyAlignment="1" applyProtection="1">
      <alignment horizontal="center" vertical="center"/>
    </xf>
    <xf numFmtId="9" fontId="24" fillId="0" borderId="0" xfId="1" applyNumberFormat="1" applyFont="1" applyFill="1" applyBorder="1" applyAlignment="1" applyProtection="1">
      <alignment horizontal="center"/>
    </xf>
    <xf numFmtId="20" fontId="22" fillId="14" borderId="37" xfId="1" applyNumberFormat="1" applyFont="1" applyFill="1" applyBorder="1" applyAlignment="1" applyProtection="1">
      <alignment horizontal="center" vertical="center"/>
      <protection locked="0"/>
    </xf>
    <xf numFmtId="0" fontId="22" fillId="14" borderId="37" xfId="1" applyFont="1" applyFill="1" applyBorder="1" applyAlignment="1" applyProtection="1">
      <alignment horizontal="center" vertical="center" shrinkToFit="1"/>
      <protection locked="0"/>
    </xf>
    <xf numFmtId="20" fontId="34" fillId="15" borderId="60" xfId="1" applyNumberFormat="1" applyFont="1" applyFill="1" applyBorder="1" applyAlignment="1" applyProtection="1">
      <alignment horizontal="center" vertical="center"/>
    </xf>
    <xf numFmtId="20" fontId="34" fillId="15" borderId="64" xfId="1" applyNumberFormat="1" applyFont="1" applyFill="1" applyBorder="1" applyAlignment="1" applyProtection="1">
      <alignment horizontal="center" vertical="center"/>
    </xf>
    <xf numFmtId="0" fontId="34" fillId="15" borderId="64" xfId="1" applyFont="1" applyFill="1" applyBorder="1" applyAlignment="1" applyProtection="1">
      <alignment horizontal="center" vertical="center"/>
    </xf>
    <xf numFmtId="20" fontId="34" fillId="15" borderId="65" xfId="1" applyNumberFormat="1" applyFont="1" applyFill="1" applyBorder="1" applyAlignment="1" applyProtection="1">
      <alignment horizontal="center" vertical="center"/>
    </xf>
    <xf numFmtId="20" fontId="22" fillId="15" borderId="67" xfId="1" applyNumberFormat="1" applyFont="1" applyFill="1" applyBorder="1" applyAlignment="1" applyProtection="1">
      <alignment horizontal="center" vertical="center"/>
    </xf>
    <xf numFmtId="0" fontId="22" fillId="8" borderId="8" xfId="1" applyFont="1" applyFill="1" applyBorder="1" applyAlignment="1" applyProtection="1">
      <alignment horizontal="center" vertical="center"/>
    </xf>
    <xf numFmtId="0" fontId="22" fillId="11" borderId="8" xfId="1" applyNumberFormat="1" applyFont="1" applyFill="1" applyBorder="1" applyAlignment="1" applyProtection="1">
      <alignment horizontal="center" vertical="center"/>
      <protection locked="0"/>
    </xf>
    <xf numFmtId="0" fontId="22" fillId="0" borderId="38" xfId="1" applyFont="1" applyBorder="1" applyAlignment="1" applyProtection="1">
      <alignment horizontal="center"/>
      <protection locked="0"/>
    </xf>
    <xf numFmtId="0" fontId="22" fillId="0" borderId="40" xfId="1" applyFont="1" applyBorder="1" applyAlignment="1" applyProtection="1">
      <alignment horizontal="center"/>
      <protection locked="0"/>
    </xf>
    <xf numFmtId="166" fontId="22" fillId="0" borderId="0" xfId="1" applyNumberFormat="1" applyFont="1" applyFill="1" applyBorder="1" applyAlignment="1" applyProtection="1">
      <alignment horizontal="center" vertical="center"/>
    </xf>
    <xf numFmtId="167" fontId="22" fillId="0" borderId="0" xfId="1" applyNumberFormat="1" applyFont="1" applyFill="1" applyBorder="1" applyAlignment="1" applyProtection="1">
      <alignment horizontal="center" vertical="center"/>
    </xf>
    <xf numFmtId="9" fontId="22" fillId="0" borderId="0" xfId="1" applyNumberFormat="1" applyFont="1" applyFill="1" applyBorder="1" applyAlignment="1" applyProtection="1">
      <alignment horizontal="center"/>
    </xf>
    <xf numFmtId="0" fontId="19" fillId="0" borderId="0" xfId="1" applyProtection="1"/>
    <xf numFmtId="0" fontId="8" fillId="0" borderId="0" xfId="1" applyFont="1" applyBorder="1" applyAlignment="1" applyProtection="1">
      <alignment horizontal="center" vertical="center"/>
    </xf>
    <xf numFmtId="0" fontId="20" fillId="0" borderId="32" xfId="1" applyFont="1" applyBorder="1" applyAlignment="1" applyProtection="1">
      <alignment horizontal="center" vertical="center"/>
    </xf>
    <xf numFmtId="0" fontId="20" fillId="0" borderId="0" xfId="1" applyFont="1" applyBorder="1" applyAlignment="1" applyProtection="1">
      <alignment horizontal="center" vertical="center"/>
    </xf>
    <xf numFmtId="0" fontId="21" fillId="0" borderId="0" xfId="1" applyFont="1" applyBorder="1" applyAlignment="1" applyProtection="1">
      <alignment horizontal="left"/>
    </xf>
    <xf numFmtId="0" fontId="21" fillId="0" borderId="32" xfId="1" applyFont="1" applyBorder="1" applyAlignment="1" applyProtection="1">
      <alignment horizontal="left"/>
    </xf>
    <xf numFmtId="0" fontId="19" fillId="0" borderId="0" xfId="1" applyFill="1" applyProtection="1"/>
    <xf numFmtId="0" fontId="8" fillId="0" borderId="0" xfId="1" applyFont="1" applyFill="1" applyBorder="1" applyAlignment="1" applyProtection="1">
      <alignment horizontal="center" vertical="center"/>
    </xf>
    <xf numFmtId="0" fontId="20" fillId="0" borderId="0" xfId="1" applyFont="1" applyFill="1" applyBorder="1" applyAlignment="1" applyProtection="1">
      <alignment horizontal="center" vertical="center"/>
    </xf>
    <xf numFmtId="0" fontId="21" fillId="0" borderId="0" xfId="1" applyFont="1" applyFill="1" applyBorder="1" applyAlignment="1" applyProtection="1">
      <alignment horizontal="left"/>
    </xf>
    <xf numFmtId="165" fontId="23" fillId="0" borderId="0" xfId="1" applyNumberFormat="1" applyFont="1" applyFill="1" applyBorder="1" applyAlignment="1" applyProtection="1">
      <alignment horizontal="center" vertical="center"/>
    </xf>
    <xf numFmtId="0" fontId="25" fillId="0" borderId="0" xfId="1" applyFont="1" applyFill="1" applyBorder="1" applyAlignment="1" applyProtection="1">
      <alignment horizontal="center"/>
    </xf>
    <xf numFmtId="0" fontId="26" fillId="0" borderId="0" xfId="1" applyFont="1" applyProtection="1"/>
    <xf numFmtId="0" fontId="5" fillId="0" borderId="0" xfId="1" applyFont="1" applyFill="1" applyBorder="1" applyAlignment="1" applyProtection="1">
      <alignment horizontal="center" vertical="center"/>
    </xf>
    <xf numFmtId="0" fontId="26" fillId="0" borderId="0" xfId="1" applyFont="1" applyFill="1" applyBorder="1" applyAlignment="1" applyProtection="1">
      <alignment horizontal="center" vertical="center"/>
    </xf>
    <xf numFmtId="9" fontId="4" fillId="0" borderId="0" xfId="1" applyNumberFormat="1" applyFont="1" applyFill="1" applyBorder="1" applyAlignment="1" applyProtection="1">
      <alignment horizontal="center" vertical="center"/>
    </xf>
    <xf numFmtId="9" fontId="4" fillId="0" borderId="0" xfId="1" applyNumberFormat="1" applyFont="1" applyFill="1" applyBorder="1" applyAlignment="1" applyProtection="1">
      <alignment vertical="center"/>
    </xf>
    <xf numFmtId="0" fontId="31" fillId="0" borderId="29" xfId="1" applyFont="1" applyFill="1" applyBorder="1" applyAlignment="1" applyProtection="1">
      <alignment horizontal="center" vertical="center" wrapText="1"/>
    </xf>
    <xf numFmtId="0" fontId="32" fillId="0" borderId="0" xfId="1" applyFont="1" applyFill="1" applyBorder="1" applyAlignment="1" applyProtection="1">
      <alignment horizontal="center" vertical="center" wrapText="1"/>
    </xf>
    <xf numFmtId="0" fontId="25" fillId="0" borderId="0" xfId="1" applyNumberFormat="1" applyFont="1" applyFill="1" applyBorder="1" applyAlignment="1" applyProtection="1">
      <alignment horizontal="center" vertical="center"/>
    </xf>
    <xf numFmtId="0" fontId="29" fillId="8" borderId="37" xfId="1" applyFont="1" applyFill="1" applyBorder="1" applyAlignment="1" applyProtection="1">
      <alignment horizontal="center" vertical="center"/>
    </xf>
    <xf numFmtId="0" fontId="30" fillId="12" borderId="37" xfId="1" applyFont="1" applyFill="1" applyBorder="1" applyAlignment="1" applyProtection="1">
      <alignment horizontal="center" vertical="center"/>
    </xf>
    <xf numFmtId="0" fontId="30" fillId="12" borderId="38" xfId="1" applyFont="1" applyFill="1" applyBorder="1" applyAlignment="1" applyProtection="1">
      <alignment horizontal="center" vertical="center"/>
    </xf>
    <xf numFmtId="0" fontId="33" fillId="0" borderId="0" xfId="1" applyFont="1" applyProtection="1"/>
    <xf numFmtId="0" fontId="31" fillId="0" borderId="20" xfId="1" applyFont="1" applyBorder="1" applyAlignment="1" applyProtection="1">
      <alignment horizontal="center" vertical="center"/>
    </xf>
    <xf numFmtId="0" fontId="32" fillId="0" borderId="0" xfId="1" applyFont="1" applyBorder="1" applyAlignment="1" applyProtection="1">
      <alignment horizontal="center" vertical="center"/>
    </xf>
    <xf numFmtId="0" fontId="25" fillId="0" borderId="0" xfId="1" applyNumberFormat="1" applyFont="1" applyFill="1" applyBorder="1" applyAlignment="1" applyProtection="1">
      <alignment horizontal="center"/>
    </xf>
    <xf numFmtId="0" fontId="34" fillId="9" borderId="42" xfId="1" applyFont="1" applyFill="1" applyBorder="1" applyAlignment="1" applyProtection="1">
      <alignment horizontal="center"/>
    </xf>
    <xf numFmtId="0" fontId="32" fillId="0" borderId="0" xfId="1" applyFont="1" applyFill="1" applyBorder="1" applyAlignment="1" applyProtection="1">
      <alignment horizontal="center" vertical="center"/>
    </xf>
    <xf numFmtId="0" fontId="35" fillId="0" borderId="0" xfId="1" applyFont="1" applyFill="1" applyBorder="1" applyAlignment="1" applyProtection="1">
      <alignment horizontal="center"/>
    </xf>
    <xf numFmtId="9" fontId="25" fillId="0" borderId="0" xfId="1" applyNumberFormat="1" applyFont="1" applyFill="1" applyBorder="1" applyAlignment="1" applyProtection="1">
      <alignment horizontal="center"/>
    </xf>
    <xf numFmtId="0" fontId="33" fillId="0" borderId="0" xfId="1" applyFont="1" applyAlignment="1" applyProtection="1">
      <alignment vertical="center"/>
    </xf>
    <xf numFmtId="0" fontId="21" fillId="0" borderId="0" xfId="1" applyFont="1" applyBorder="1" applyProtection="1"/>
    <xf numFmtId="0" fontId="21" fillId="0" borderId="0" xfId="1" applyFont="1" applyFill="1" applyBorder="1" applyProtection="1"/>
    <xf numFmtId="9" fontId="36" fillId="0" borderId="0" xfId="1" applyNumberFormat="1" applyFont="1" applyFill="1" applyBorder="1" applyAlignment="1" applyProtection="1">
      <alignment horizontal="center" vertical="center"/>
    </xf>
    <xf numFmtId="0" fontId="25" fillId="0" borderId="0" xfId="1" applyFont="1" applyFill="1" applyBorder="1" applyAlignment="1" applyProtection="1">
      <alignment horizontal="center" vertical="center"/>
    </xf>
    <xf numFmtId="9" fontId="38" fillId="0" borderId="54" xfId="1" applyNumberFormat="1" applyFont="1" applyFill="1" applyBorder="1" applyAlignment="1" applyProtection="1">
      <alignment horizontal="center" vertical="center"/>
    </xf>
    <xf numFmtId="0" fontId="33" fillId="0" borderId="56" xfId="1" applyFont="1" applyBorder="1" applyProtection="1"/>
    <xf numFmtId="0" fontId="33" fillId="0" borderId="0" xfId="1" applyFont="1" applyBorder="1" applyProtection="1"/>
    <xf numFmtId="0" fontId="19" fillId="0" borderId="57" xfId="1" applyBorder="1" applyProtection="1"/>
    <xf numFmtId="20" fontId="34" fillId="15" borderId="58" xfId="1" applyNumberFormat="1" applyFont="1" applyFill="1" applyBorder="1" applyAlignment="1" applyProtection="1">
      <alignment horizontal="center" vertical="center"/>
    </xf>
    <xf numFmtId="0" fontId="34" fillId="15" borderId="27" xfId="1" applyFont="1" applyFill="1" applyBorder="1" applyAlignment="1" applyProtection="1">
      <alignment horizontal="center" vertical="center"/>
    </xf>
    <xf numFmtId="0" fontId="34" fillId="15" borderId="12" xfId="1" applyFont="1" applyFill="1" applyBorder="1" applyAlignment="1" applyProtection="1">
      <alignment horizontal="center" vertical="center"/>
    </xf>
    <xf numFmtId="0" fontId="34" fillId="15" borderId="42" xfId="1" applyFont="1" applyFill="1" applyBorder="1" applyAlignment="1" applyProtection="1">
      <alignment horizontal="center" vertical="center"/>
    </xf>
    <xf numFmtId="0" fontId="34" fillId="15" borderId="59" xfId="1" applyFont="1" applyFill="1" applyBorder="1" applyAlignment="1" applyProtection="1">
      <alignment horizontal="center" vertical="center"/>
    </xf>
    <xf numFmtId="0" fontId="25" fillId="0" borderId="0" xfId="1" applyFont="1" applyBorder="1" applyAlignment="1" applyProtection="1">
      <alignment vertical="center" wrapText="1"/>
    </xf>
    <xf numFmtId="0" fontId="21" fillId="0" borderId="0" xfId="1" applyFont="1" applyProtection="1"/>
    <xf numFmtId="0" fontId="25" fillId="0" borderId="13" xfId="1" applyFont="1" applyBorder="1" applyAlignment="1" applyProtection="1">
      <alignment vertical="center" wrapText="1"/>
    </xf>
    <xf numFmtId="0" fontId="25" fillId="0" borderId="9" xfId="1" applyFont="1" applyBorder="1" applyAlignment="1" applyProtection="1">
      <alignment vertical="center" wrapText="1"/>
    </xf>
    <xf numFmtId="0" fontId="25" fillId="0" borderId="33" xfId="1" applyFont="1" applyBorder="1" applyAlignment="1" applyProtection="1">
      <alignment vertical="center" wrapText="1"/>
    </xf>
    <xf numFmtId="0" fontId="25" fillId="0" borderId="23" xfId="1" applyFont="1" applyBorder="1" applyAlignment="1" applyProtection="1">
      <alignment vertical="center" wrapText="1"/>
    </xf>
    <xf numFmtId="0" fontId="28" fillId="0" borderId="0" xfId="1" applyFont="1" applyBorder="1" applyAlignment="1" applyProtection="1">
      <alignment horizontal="centerContinuous" vertical="center" wrapText="1"/>
    </xf>
    <xf numFmtId="0" fontId="25" fillId="0" borderId="22" xfId="1" applyFont="1" applyBorder="1" applyAlignment="1" applyProtection="1">
      <alignment vertical="center" wrapText="1"/>
    </xf>
    <xf numFmtId="0" fontId="40" fillId="0" borderId="0" xfId="1" applyFont="1" applyBorder="1" applyAlignment="1" applyProtection="1">
      <alignment horizontal="right"/>
    </xf>
    <xf numFmtId="0" fontId="40" fillId="0" borderId="0" xfId="1" applyFont="1" applyAlignment="1" applyProtection="1">
      <alignment horizontal="right"/>
    </xf>
    <xf numFmtId="0" fontId="39" fillId="0" borderId="0" xfId="1" applyFont="1" applyFill="1" applyBorder="1" applyAlignment="1" applyProtection="1">
      <alignment horizontal="center" vertical="center"/>
    </xf>
    <xf numFmtId="0" fontId="21" fillId="0" borderId="23" xfId="1" applyFont="1" applyBorder="1" applyProtection="1"/>
    <xf numFmtId="0" fontId="40" fillId="0" borderId="22" xfId="1" applyFont="1" applyBorder="1" applyAlignment="1" applyProtection="1">
      <alignment horizontal="right"/>
    </xf>
    <xf numFmtId="0" fontId="21" fillId="0" borderId="22" xfId="1" applyFont="1" applyBorder="1" applyProtection="1"/>
    <xf numFmtId="0" fontId="26" fillId="0" borderId="0" xfId="1" applyFont="1" applyBorder="1" applyAlignment="1" applyProtection="1">
      <alignment horizontal="center" vertical="center"/>
    </xf>
    <xf numFmtId="20" fontId="26" fillId="13" borderId="0" xfId="1" applyNumberFormat="1" applyFont="1" applyFill="1" applyBorder="1" applyAlignment="1" applyProtection="1">
      <alignment horizontal="center" vertical="center"/>
    </xf>
    <xf numFmtId="0" fontId="19" fillId="0" borderId="0" xfId="1" applyAlignment="1" applyProtection="1">
      <alignment horizontal="center" vertical="center"/>
    </xf>
    <xf numFmtId="0" fontId="40" fillId="0" borderId="0" xfId="1" applyFont="1" applyAlignment="1" applyProtection="1">
      <alignment horizontal="center" vertical="center"/>
    </xf>
    <xf numFmtId="0" fontId="39" fillId="0" borderId="0" xfId="1" applyFont="1" applyFill="1" applyAlignment="1" applyProtection="1">
      <alignment horizontal="center" vertical="center"/>
    </xf>
    <xf numFmtId="0" fontId="21" fillId="0" borderId="15" xfId="1" applyFont="1" applyBorder="1" applyProtection="1"/>
    <xf numFmtId="0" fontId="21" fillId="0" borderId="1" xfId="1" applyFont="1" applyBorder="1" applyProtection="1"/>
    <xf numFmtId="0" fontId="21" fillId="0" borderId="16" xfId="1" applyFont="1" applyBorder="1" applyProtection="1"/>
    <xf numFmtId="0" fontId="25" fillId="0" borderId="0" xfId="1" applyFont="1" applyProtection="1"/>
    <xf numFmtId="0" fontId="28" fillId="0" borderId="0" xfId="1" applyFont="1" applyAlignment="1" applyProtection="1">
      <alignment horizontal="center" vertical="center"/>
    </xf>
    <xf numFmtId="0" fontId="27" fillId="0" borderId="0" xfId="1" applyFont="1" applyAlignment="1" applyProtection="1">
      <alignment horizontal="center" vertical="center"/>
    </xf>
    <xf numFmtId="0" fontId="9" fillId="0" borderId="16" xfId="0" applyFont="1" applyFill="1" applyBorder="1" applyAlignment="1" applyProtection="1">
      <alignment horizontal="center"/>
      <protection locked="0"/>
    </xf>
    <xf numFmtId="0" fontId="9" fillId="0" borderId="15" xfId="0" applyFont="1" applyFill="1" applyBorder="1" applyAlignment="1" applyProtection="1">
      <alignment horizontal="center"/>
      <protection locked="0"/>
    </xf>
    <xf numFmtId="0" fontId="22" fillId="0" borderId="38" xfId="1" applyFont="1" applyBorder="1" applyAlignment="1" applyProtection="1">
      <alignment horizontal="center"/>
      <protection locked="0"/>
    </xf>
    <xf numFmtId="0" fontId="22" fillId="0" borderId="40" xfId="1" applyFont="1" applyBorder="1" applyAlignment="1" applyProtection="1">
      <alignment horizontal="center"/>
      <protection locked="0"/>
    </xf>
    <xf numFmtId="20" fontId="41" fillId="15" borderId="53" xfId="1" applyNumberFormat="1" applyFont="1" applyFill="1" applyBorder="1" applyAlignment="1" applyProtection="1">
      <alignment horizontal="center" vertical="center"/>
    </xf>
    <xf numFmtId="0" fontId="22" fillId="11" borderId="8" xfId="1" applyNumberFormat="1" applyFont="1" applyFill="1" applyBorder="1" applyAlignment="1" applyProtection="1">
      <alignment horizontal="center" vertical="center"/>
      <protection locked="0"/>
    </xf>
    <xf numFmtId="0" fontId="29" fillId="8" borderId="37" xfId="1" applyFont="1" applyFill="1" applyBorder="1" applyAlignment="1" applyProtection="1">
      <alignment horizontal="center" vertical="center"/>
    </xf>
    <xf numFmtId="0" fontId="22" fillId="8" borderId="8" xfId="1" applyFont="1" applyFill="1" applyBorder="1" applyAlignment="1" applyProtection="1">
      <alignment horizontal="center" vertical="center"/>
    </xf>
    <xf numFmtId="0" fontId="22" fillId="0" borderId="38" xfId="1" applyFont="1" applyBorder="1" applyAlignment="1" applyProtection="1">
      <alignment horizontal="center"/>
      <protection locked="0"/>
    </xf>
    <xf numFmtId="0" fontId="22" fillId="0" borderId="40" xfId="1" applyFont="1" applyBorder="1" applyAlignment="1" applyProtection="1">
      <alignment horizontal="center"/>
      <protection locked="0"/>
    </xf>
    <xf numFmtId="0" fontId="27" fillId="0" borderId="0" xfId="1" applyFont="1" applyAlignment="1" applyProtection="1">
      <alignment horizontal="center" vertical="center"/>
    </xf>
    <xf numFmtId="0" fontId="27" fillId="0" borderId="0" xfId="1" applyFont="1" applyAlignment="1" applyProtection="1">
      <alignment horizontal="center" vertical="center"/>
    </xf>
    <xf numFmtId="0" fontId="29" fillId="8" borderId="37" xfId="1" applyFont="1" applyFill="1" applyBorder="1" applyAlignment="1" applyProtection="1">
      <alignment horizontal="center" vertical="center"/>
    </xf>
    <xf numFmtId="0" fontId="22" fillId="0" borderId="38" xfId="1" applyFont="1" applyBorder="1" applyAlignment="1" applyProtection="1">
      <alignment horizontal="center"/>
      <protection locked="0"/>
    </xf>
    <xf numFmtId="0" fontId="22" fillId="0" borderId="40" xfId="1" applyFont="1" applyBorder="1" applyAlignment="1" applyProtection="1">
      <alignment horizontal="center"/>
      <protection locked="0"/>
    </xf>
    <xf numFmtId="0" fontId="22" fillId="8" borderId="8" xfId="1" applyFont="1" applyFill="1" applyBorder="1" applyAlignment="1" applyProtection="1">
      <alignment horizontal="center" vertical="center"/>
    </xf>
    <xf numFmtId="6" fontId="38" fillId="10" borderId="12" xfId="1" applyNumberFormat="1" applyFont="1" applyFill="1" applyBorder="1" applyAlignment="1" applyProtection="1">
      <alignment horizontal="center" vertical="center"/>
      <protection locked="0"/>
    </xf>
    <xf numFmtId="166" fontId="38" fillId="10" borderId="12" xfId="1" applyNumberFormat="1" applyFont="1" applyFill="1" applyBorder="1" applyAlignment="1" applyProtection="1">
      <alignment horizontal="center" vertical="center"/>
      <protection locked="0"/>
    </xf>
    <xf numFmtId="166" fontId="34" fillId="10" borderId="42" xfId="1" applyNumberFormat="1" applyFont="1" applyFill="1" applyBorder="1" applyAlignment="1" applyProtection="1">
      <alignment horizontal="center"/>
      <protection locked="0"/>
    </xf>
    <xf numFmtId="166" fontId="34" fillId="10" borderId="62" xfId="1" applyNumberFormat="1" applyFont="1" applyFill="1" applyBorder="1" applyAlignment="1" applyProtection="1">
      <alignment horizontal="center" vertical="center"/>
      <protection locked="0"/>
    </xf>
    <xf numFmtId="166" fontId="34" fillId="10" borderId="62" xfId="1" applyNumberFormat="1" applyFont="1" applyFill="1" applyBorder="1" applyAlignment="1" applyProtection="1">
      <alignment horizontal="center"/>
      <protection locked="0"/>
    </xf>
    <xf numFmtId="166" fontId="34" fillId="10" borderId="66" xfId="1" applyNumberFormat="1" applyFont="1" applyFill="1" applyBorder="1" applyAlignment="1" applyProtection="1">
      <alignment horizontal="center"/>
      <protection locked="0"/>
    </xf>
    <xf numFmtId="10" fontId="22" fillId="0" borderId="28" xfId="1" applyNumberFormat="1" applyFont="1" applyFill="1" applyBorder="1" applyAlignment="1" applyProtection="1">
      <alignment horizontal="center" vertical="center"/>
    </xf>
    <xf numFmtId="166" fontId="34" fillId="0" borderId="61" xfId="1" applyNumberFormat="1" applyFont="1" applyFill="1" applyBorder="1" applyAlignment="1" applyProtection="1">
      <alignment horizontal="center"/>
    </xf>
    <xf numFmtId="0" fontId="43" fillId="0" borderId="0" xfId="0" applyFont="1" applyProtection="1"/>
    <xf numFmtId="0" fontId="0" fillId="0" borderId="0" xfId="0" applyProtection="1"/>
    <xf numFmtId="0" fontId="42" fillId="0" borderId="0" xfId="0" applyFont="1" applyProtection="1"/>
    <xf numFmtId="0" fontId="12" fillId="3" borderId="8" xfId="0" applyFont="1" applyFill="1" applyBorder="1" applyAlignment="1" applyProtection="1">
      <alignment horizontal="center" vertical="center"/>
      <protection locked="0"/>
    </xf>
    <xf numFmtId="0" fontId="12" fillId="3" borderId="0" xfId="0" applyFont="1" applyFill="1" applyBorder="1" applyAlignment="1" applyProtection="1">
      <alignment horizontal="center" vertical="center"/>
      <protection locked="0"/>
    </xf>
    <xf numFmtId="0" fontId="12" fillId="3" borderId="10" xfId="0" applyFont="1" applyFill="1" applyBorder="1" applyAlignment="1" applyProtection="1">
      <alignment horizontal="center" vertical="center"/>
      <protection locked="0"/>
    </xf>
    <xf numFmtId="0" fontId="14" fillId="0" borderId="13" xfId="0" applyFont="1" applyFill="1" applyBorder="1" applyAlignment="1" applyProtection="1">
      <alignment horizontal="center" vertical="center"/>
      <protection locked="0"/>
    </xf>
    <xf numFmtId="0" fontId="14" fillId="0" borderId="15" xfId="0" applyFont="1" applyFill="1" applyBorder="1" applyAlignment="1" applyProtection="1">
      <alignment horizontal="center" vertical="center"/>
      <protection locked="0"/>
    </xf>
    <xf numFmtId="0" fontId="9" fillId="0" borderId="17" xfId="0" applyFont="1" applyFill="1" applyBorder="1" applyAlignment="1" applyProtection="1">
      <alignment horizontal="center"/>
      <protection locked="0"/>
    </xf>
    <xf numFmtId="0" fontId="9" fillId="0" borderId="16" xfId="0" applyFont="1" applyFill="1" applyBorder="1" applyAlignment="1" applyProtection="1">
      <alignment horizontal="center"/>
      <protection locked="0"/>
    </xf>
    <xf numFmtId="0" fontId="9" fillId="0" borderId="15" xfId="0" applyFont="1" applyFill="1" applyBorder="1" applyAlignment="1" applyProtection="1">
      <alignment horizontal="center"/>
      <protection locked="0"/>
    </xf>
    <xf numFmtId="0" fontId="6" fillId="0" borderId="15" xfId="0" applyFont="1" applyFill="1" applyBorder="1" applyAlignment="1" applyProtection="1">
      <alignment horizontal="center"/>
      <protection locked="0"/>
    </xf>
    <xf numFmtId="0" fontId="6" fillId="0" borderId="16" xfId="0" applyFont="1" applyFill="1" applyBorder="1" applyAlignment="1" applyProtection="1">
      <alignment horizontal="center"/>
      <protection locked="0"/>
    </xf>
    <xf numFmtId="0" fontId="9" fillId="0" borderId="23" xfId="0" applyFont="1" applyFill="1" applyBorder="1" applyAlignment="1" applyProtection="1">
      <alignment horizontal="center"/>
      <protection locked="0"/>
    </xf>
    <xf numFmtId="0" fontId="9" fillId="0" borderId="22" xfId="0" applyFont="1" applyFill="1" applyBorder="1" applyAlignment="1" applyProtection="1">
      <alignment horizontal="center"/>
      <protection locked="0"/>
    </xf>
    <xf numFmtId="0" fontId="9" fillId="0" borderId="24" xfId="0" applyFont="1" applyFill="1" applyBorder="1" applyAlignment="1" applyProtection="1">
      <alignment horizontal="center"/>
      <protection locked="0"/>
    </xf>
    <xf numFmtId="0" fontId="12" fillId="3" borderId="8" xfId="0" applyFont="1" applyFill="1" applyBorder="1" applyAlignment="1" applyProtection="1">
      <alignment horizontal="center" vertical="center"/>
      <protection hidden="1"/>
    </xf>
    <xf numFmtId="0" fontId="12" fillId="3" borderId="0" xfId="0" applyFont="1" applyFill="1" applyBorder="1" applyAlignment="1" applyProtection="1">
      <alignment horizontal="center" vertical="center"/>
      <protection hidden="1"/>
    </xf>
    <xf numFmtId="0" fontId="12" fillId="3" borderId="10" xfId="0" applyFont="1" applyFill="1" applyBorder="1" applyAlignment="1" applyProtection="1">
      <alignment horizontal="center" vertical="center"/>
      <protection hidden="1"/>
    </xf>
    <xf numFmtId="0" fontId="9" fillId="0" borderId="18" xfId="0" applyFont="1" applyFill="1" applyBorder="1" applyAlignment="1" applyProtection="1">
      <alignment horizontal="center"/>
      <protection locked="0"/>
    </xf>
    <xf numFmtId="0" fontId="6" fillId="5" borderId="4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17" fillId="6" borderId="31" xfId="0" applyFont="1" applyFill="1" applyBorder="1" applyAlignment="1">
      <alignment horizontal="center" vertical="center"/>
    </xf>
    <xf numFmtId="0" fontId="9" fillId="4" borderId="17" xfId="0" applyFont="1" applyFill="1" applyBorder="1" applyAlignment="1" applyProtection="1">
      <alignment horizontal="center"/>
      <protection locked="0"/>
    </xf>
    <xf numFmtId="0" fontId="9" fillId="4" borderId="16" xfId="0" applyFont="1" applyFill="1" applyBorder="1" applyAlignment="1" applyProtection="1">
      <alignment horizontal="center"/>
      <protection locked="0"/>
    </xf>
    <xf numFmtId="0" fontId="16" fillId="3" borderId="27" xfId="0" applyFont="1" applyFill="1" applyBorder="1" applyAlignment="1">
      <alignment horizontal="center" vertical="center"/>
    </xf>
    <xf numFmtId="0" fontId="16" fillId="3" borderId="28" xfId="0" applyFont="1" applyFill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/>
    </xf>
    <xf numFmtId="0" fontId="9" fillId="4" borderId="1" xfId="0" applyFont="1" applyFill="1" applyBorder="1" applyAlignment="1" applyProtection="1">
      <alignment horizontal="center"/>
      <protection locked="0"/>
    </xf>
    <xf numFmtId="0" fontId="12" fillId="3" borderId="24" xfId="0" applyFont="1" applyFill="1" applyBorder="1" applyAlignment="1" applyProtection="1">
      <alignment horizontal="center" vertical="center"/>
      <protection hidden="1"/>
    </xf>
    <xf numFmtId="15" fontId="7" fillId="2" borderId="6" xfId="0" applyNumberFormat="1" applyFont="1" applyFill="1" applyBorder="1" applyAlignment="1" applyProtection="1">
      <alignment horizontal="center"/>
      <protection locked="0"/>
    </xf>
    <xf numFmtId="0" fontId="7" fillId="2" borderId="6" xfId="0" applyFont="1" applyFill="1" applyBorder="1" applyAlignment="1" applyProtection="1">
      <alignment horizontal="center"/>
      <protection locked="0"/>
    </xf>
    <xf numFmtId="0" fontId="14" fillId="0" borderId="23" xfId="0" applyFont="1" applyFill="1" applyBorder="1" applyAlignment="1" applyProtection="1">
      <alignment horizontal="center" vertical="center"/>
      <protection locked="0"/>
    </xf>
    <xf numFmtId="0" fontId="9" fillId="0" borderId="21" xfId="0" applyFont="1" applyFill="1" applyBorder="1" applyAlignment="1" applyProtection="1">
      <alignment horizontal="center"/>
      <protection locked="0"/>
    </xf>
    <xf numFmtId="49" fontId="9" fillId="0" borderId="23" xfId="0" applyNumberFormat="1" applyFont="1" applyFill="1" applyBorder="1" applyAlignment="1" applyProtection="1">
      <alignment horizontal="center"/>
      <protection locked="0"/>
    </xf>
    <xf numFmtId="49" fontId="9" fillId="0" borderId="22" xfId="0" applyNumberFormat="1" applyFont="1" applyFill="1" applyBorder="1" applyAlignment="1" applyProtection="1">
      <alignment horizontal="center"/>
      <protection locked="0"/>
    </xf>
    <xf numFmtId="49" fontId="9" fillId="0" borderId="18" xfId="0" applyNumberFormat="1" applyFont="1" applyFill="1" applyBorder="1" applyAlignment="1" applyProtection="1">
      <alignment horizontal="center"/>
      <protection locked="0"/>
    </xf>
    <xf numFmtId="49" fontId="9" fillId="0" borderId="16" xfId="0" applyNumberFormat="1" applyFont="1" applyFill="1" applyBorder="1" applyAlignment="1" applyProtection="1">
      <alignment horizontal="center"/>
      <protection locked="0"/>
    </xf>
    <xf numFmtId="49" fontId="9" fillId="0" borderId="15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 applyProtection="1">
      <alignment horizontal="center" vertical="center"/>
      <protection hidden="1"/>
    </xf>
    <xf numFmtId="0" fontId="9" fillId="0" borderId="15" xfId="0" applyFont="1" applyFill="1" applyBorder="1" applyAlignment="1" applyProtection="1">
      <alignment horizontal="center" vertical="center"/>
      <protection locked="0"/>
    </xf>
    <xf numFmtId="0" fontId="9" fillId="0" borderId="16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horizontal="center" vertical="center"/>
      <protection hidden="1"/>
    </xf>
    <xf numFmtId="0" fontId="7" fillId="2" borderId="5" xfId="0" applyFont="1" applyFill="1" applyBorder="1" applyAlignment="1" applyProtection="1">
      <alignment horizontal="center" vertical="center"/>
      <protection hidden="1"/>
    </xf>
    <xf numFmtId="164" fontId="7" fillId="2" borderId="3" xfId="0" applyNumberFormat="1" applyFont="1" applyFill="1" applyBorder="1" applyAlignment="1" applyProtection="1">
      <alignment horizontal="center"/>
      <protection hidden="1"/>
    </xf>
    <xf numFmtId="0" fontId="7" fillId="2" borderId="3" xfId="0" applyFont="1" applyFill="1" applyBorder="1" applyAlignment="1" applyProtection="1">
      <alignment horizontal="center"/>
      <protection hidden="1"/>
    </xf>
    <xf numFmtId="0" fontId="22" fillId="0" borderId="37" xfId="1" applyFont="1" applyBorder="1" applyAlignment="1" applyProtection="1">
      <alignment horizontal="center" vertical="center"/>
      <protection locked="0"/>
    </xf>
    <xf numFmtId="0" fontId="34" fillId="9" borderId="8" xfId="1" applyFont="1" applyFill="1" applyBorder="1" applyAlignment="1" applyProtection="1">
      <alignment horizontal="center" vertical="center"/>
    </xf>
    <xf numFmtId="0" fontId="34" fillId="9" borderId="10" xfId="1" applyFont="1" applyFill="1" applyBorder="1" applyAlignment="1" applyProtection="1">
      <alignment horizontal="center" vertical="center"/>
    </xf>
    <xf numFmtId="0" fontId="34" fillId="9" borderId="24" xfId="1" applyFont="1" applyFill="1" applyBorder="1" applyAlignment="1" applyProtection="1">
      <alignment horizontal="center" vertical="center"/>
    </xf>
    <xf numFmtId="0" fontId="22" fillId="0" borderId="37" xfId="1" applyFont="1" applyBorder="1" applyAlignment="1" applyProtection="1">
      <alignment horizontal="center"/>
      <protection locked="0"/>
    </xf>
    <xf numFmtId="20" fontId="34" fillId="9" borderId="43" xfId="1" applyNumberFormat="1" applyFont="1" applyFill="1" applyBorder="1" applyAlignment="1" applyProtection="1">
      <alignment horizontal="center" vertical="center"/>
    </xf>
    <xf numFmtId="20" fontId="34" fillId="9" borderId="30" xfId="1" applyNumberFormat="1" applyFont="1" applyFill="1" applyBorder="1" applyAlignment="1" applyProtection="1">
      <alignment horizontal="center" vertical="center"/>
    </xf>
    <xf numFmtId="166" fontId="34" fillId="0" borderId="4" xfId="1" applyNumberFormat="1" applyFont="1" applyFill="1" applyBorder="1" applyAlignment="1" applyProtection="1">
      <alignment horizontal="center"/>
    </xf>
    <xf numFmtId="166" fontId="34" fillId="0" borderId="30" xfId="1" applyNumberFormat="1" applyFont="1" applyFill="1" applyBorder="1" applyAlignment="1" applyProtection="1">
      <alignment horizontal="center"/>
    </xf>
    <xf numFmtId="20" fontId="34" fillId="9" borderId="8" xfId="1" applyNumberFormat="1" applyFont="1" applyFill="1" applyBorder="1" applyAlignment="1" applyProtection="1">
      <alignment horizontal="center" vertical="center"/>
    </xf>
    <xf numFmtId="20" fontId="34" fillId="9" borderId="28" xfId="1" applyNumberFormat="1" applyFont="1" applyFill="1" applyBorder="1" applyAlignment="1" applyProtection="1">
      <alignment horizontal="center" vertical="center"/>
    </xf>
    <xf numFmtId="0" fontId="34" fillId="9" borderId="27" xfId="1" applyFont="1" applyFill="1" applyBorder="1" applyAlignment="1" applyProtection="1">
      <alignment horizontal="center"/>
    </xf>
    <xf numFmtId="0" fontId="34" fillId="9" borderId="28" xfId="1" applyFont="1" applyFill="1" applyBorder="1" applyAlignment="1" applyProtection="1">
      <alignment horizontal="center"/>
    </xf>
    <xf numFmtId="14" fontId="22" fillId="8" borderId="0" xfId="1" applyNumberFormat="1" applyFont="1" applyFill="1" applyBorder="1" applyAlignment="1" applyProtection="1">
      <alignment horizontal="center" vertical="center"/>
    </xf>
    <xf numFmtId="14" fontId="22" fillId="8" borderId="22" xfId="1" applyNumberFormat="1" applyFont="1" applyFill="1" applyBorder="1" applyAlignment="1" applyProtection="1">
      <alignment horizontal="center" vertical="center"/>
    </xf>
    <xf numFmtId="0" fontId="22" fillId="0" borderId="8" xfId="1" applyNumberFormat="1" applyFont="1" applyFill="1" applyBorder="1" applyAlignment="1" applyProtection="1">
      <alignment horizontal="center" vertical="center"/>
    </xf>
    <xf numFmtId="0" fontId="22" fillId="0" borderId="10" xfId="1" applyNumberFormat="1" applyFont="1" applyFill="1" applyBorder="1" applyAlignment="1" applyProtection="1">
      <alignment horizontal="center" vertical="center"/>
    </xf>
    <xf numFmtId="0" fontId="22" fillId="0" borderId="28" xfId="1" applyNumberFormat="1" applyFont="1" applyFill="1" applyBorder="1" applyAlignment="1" applyProtection="1">
      <alignment horizontal="center" vertical="center"/>
    </xf>
    <xf numFmtId="166" fontId="27" fillId="10" borderId="37" xfId="1" applyNumberFormat="1" applyFont="1" applyFill="1" applyBorder="1" applyAlignment="1" applyProtection="1">
      <alignment horizontal="center" vertical="center"/>
      <protection locked="0"/>
    </xf>
    <xf numFmtId="0" fontId="28" fillId="0" borderId="0" xfId="1" applyFont="1" applyBorder="1" applyAlignment="1" applyProtection="1">
      <alignment horizontal="center" vertical="center"/>
    </xf>
    <xf numFmtId="9" fontId="28" fillId="0" borderId="23" xfId="1" applyNumberFormat="1" applyFont="1" applyFill="1" applyBorder="1" applyAlignment="1" applyProtection="1">
      <alignment horizontal="center" vertical="center" wrapText="1"/>
    </xf>
    <xf numFmtId="9" fontId="28" fillId="0" borderId="0" xfId="1" applyNumberFormat="1" applyFont="1" applyFill="1" applyBorder="1" applyAlignment="1" applyProtection="1">
      <alignment horizontal="center" vertical="center" wrapText="1"/>
    </xf>
    <xf numFmtId="9" fontId="28" fillId="0" borderId="22" xfId="1" applyNumberFormat="1" applyFont="1" applyFill="1" applyBorder="1" applyAlignment="1" applyProtection="1">
      <alignment horizontal="center" vertical="center" wrapText="1"/>
    </xf>
    <xf numFmtId="9" fontId="28" fillId="0" borderId="15" xfId="1" applyNumberFormat="1" applyFont="1" applyFill="1" applyBorder="1" applyAlignment="1" applyProtection="1">
      <alignment horizontal="center" vertical="center" wrapText="1"/>
    </xf>
    <xf numFmtId="9" fontId="28" fillId="0" borderId="1" xfId="1" applyNumberFormat="1" applyFont="1" applyFill="1" applyBorder="1" applyAlignment="1" applyProtection="1">
      <alignment horizontal="center" vertical="center" wrapText="1"/>
    </xf>
    <xf numFmtId="9" fontId="28" fillId="0" borderId="16" xfId="1" applyNumberFormat="1" applyFont="1" applyFill="1" applyBorder="1" applyAlignment="1" applyProtection="1">
      <alignment horizontal="center" vertical="center" wrapText="1"/>
    </xf>
    <xf numFmtId="0" fontId="29" fillId="8" borderId="38" xfId="1" applyFont="1" applyFill="1" applyBorder="1" applyAlignment="1" applyProtection="1">
      <alignment horizontal="center" vertical="center"/>
    </xf>
    <xf numFmtId="0" fontId="29" fillId="8" borderId="39" xfId="1" applyFont="1" applyFill="1" applyBorder="1" applyAlignment="1" applyProtection="1">
      <alignment horizontal="center" vertical="center"/>
    </xf>
    <xf numFmtId="0" fontId="29" fillId="8" borderId="40" xfId="1" applyFont="1" applyFill="1" applyBorder="1" applyAlignment="1" applyProtection="1">
      <alignment horizontal="center" vertical="center"/>
    </xf>
    <xf numFmtId="0" fontId="30" fillId="12" borderId="41" xfId="1" applyFont="1" applyFill="1" applyBorder="1" applyAlignment="1" applyProtection="1">
      <alignment horizontal="center" vertical="center"/>
    </xf>
    <xf numFmtId="0" fontId="30" fillId="12" borderId="0" xfId="1" applyFont="1" applyFill="1" applyBorder="1" applyAlignment="1" applyProtection="1">
      <alignment horizontal="center" vertical="center"/>
    </xf>
    <xf numFmtId="0" fontId="29" fillId="8" borderId="37" xfId="1" applyFont="1" applyFill="1" applyBorder="1" applyAlignment="1" applyProtection="1">
      <alignment horizontal="center" vertical="center"/>
    </xf>
    <xf numFmtId="0" fontId="22" fillId="8" borderId="8" xfId="1" applyFont="1" applyFill="1" applyBorder="1" applyAlignment="1" applyProtection="1">
      <alignment horizontal="center" vertical="center"/>
    </xf>
    <xf numFmtId="0" fontId="22" fillId="8" borderId="10" xfId="1" applyFont="1" applyFill="1" applyBorder="1" applyAlignment="1" applyProtection="1">
      <alignment horizontal="center" vertical="center"/>
    </xf>
    <xf numFmtId="0" fontId="22" fillId="8" borderId="28" xfId="1" applyFont="1" applyFill="1" applyBorder="1" applyAlignment="1" applyProtection="1">
      <alignment horizontal="center" vertical="center"/>
    </xf>
    <xf numFmtId="0" fontId="24" fillId="9" borderId="13" xfId="1" applyFont="1" applyFill="1" applyBorder="1" applyAlignment="1" applyProtection="1">
      <alignment horizontal="center" vertical="center"/>
    </xf>
    <xf numFmtId="0" fontId="24" fillId="9" borderId="9" xfId="1" applyFont="1" applyFill="1" applyBorder="1" applyAlignment="1" applyProtection="1">
      <alignment horizontal="center" vertical="center"/>
    </xf>
    <xf numFmtId="0" fontId="24" fillId="9" borderId="33" xfId="1" applyFont="1" applyFill="1" applyBorder="1" applyAlignment="1" applyProtection="1">
      <alignment horizontal="center" vertical="center"/>
    </xf>
    <xf numFmtId="0" fontId="24" fillId="9" borderId="34" xfId="1" applyFont="1" applyFill="1" applyBorder="1" applyAlignment="1" applyProtection="1">
      <alignment horizontal="center" vertical="center"/>
    </xf>
    <xf numFmtId="0" fontId="24" fillId="9" borderId="35" xfId="1" applyFont="1" applyFill="1" applyBorder="1" applyAlignment="1" applyProtection="1">
      <alignment horizontal="center" vertical="center"/>
    </xf>
    <xf numFmtId="0" fontId="24" fillId="9" borderId="36" xfId="1" applyFont="1" applyFill="1" applyBorder="1" applyAlignment="1" applyProtection="1">
      <alignment horizontal="center" vertical="center"/>
    </xf>
    <xf numFmtId="164" fontId="22" fillId="10" borderId="8" xfId="1" applyNumberFormat="1" applyFont="1" applyFill="1" applyBorder="1" applyAlignment="1" applyProtection="1">
      <alignment horizontal="center" vertical="center"/>
      <protection locked="0"/>
    </xf>
    <xf numFmtId="164" fontId="22" fillId="10" borderId="24" xfId="1" applyNumberFormat="1" applyFont="1" applyFill="1" applyBorder="1" applyAlignment="1" applyProtection="1">
      <alignment horizontal="center" vertical="center"/>
      <protection locked="0"/>
    </xf>
    <xf numFmtId="166" fontId="22" fillId="0" borderId="8" xfId="1" applyNumberFormat="1" applyFont="1" applyFill="1" applyBorder="1" applyAlignment="1" applyProtection="1">
      <alignment horizontal="center" vertical="center"/>
    </xf>
    <xf numFmtId="166" fontId="22" fillId="0" borderId="10" xfId="1" applyNumberFormat="1" applyFont="1" applyFill="1" applyBorder="1" applyAlignment="1" applyProtection="1">
      <alignment horizontal="center" vertical="center"/>
    </xf>
    <xf numFmtId="20" fontId="34" fillId="9" borderId="45" xfId="1" applyNumberFormat="1" applyFont="1" applyFill="1" applyBorder="1" applyAlignment="1" applyProtection="1">
      <alignment horizontal="center" vertical="center"/>
    </xf>
    <xf numFmtId="20" fontId="34" fillId="9" borderId="40" xfId="1" applyNumberFormat="1" applyFont="1" applyFill="1" applyBorder="1" applyAlignment="1" applyProtection="1">
      <alignment horizontal="center" vertical="center"/>
    </xf>
    <xf numFmtId="166" fontId="34" fillId="0" borderId="61" xfId="1" applyNumberFormat="1" applyFont="1" applyFill="1" applyBorder="1" applyAlignment="1" applyProtection="1">
      <alignment horizontal="center"/>
    </xf>
    <xf numFmtId="166" fontId="34" fillId="0" borderId="72" xfId="1" applyNumberFormat="1" applyFont="1" applyFill="1" applyBorder="1" applyAlignment="1" applyProtection="1">
      <alignment horizontal="center"/>
    </xf>
    <xf numFmtId="166" fontId="34" fillId="0" borderId="38" xfId="1" applyNumberFormat="1" applyFont="1" applyFill="1" applyBorder="1" applyAlignment="1" applyProtection="1">
      <alignment horizontal="center"/>
    </xf>
    <xf numFmtId="166" fontId="34" fillId="0" borderId="40" xfId="1" applyNumberFormat="1" applyFont="1" applyFill="1" applyBorder="1" applyAlignment="1" applyProtection="1">
      <alignment horizontal="center"/>
    </xf>
    <xf numFmtId="0" fontId="34" fillId="9" borderId="45" xfId="1" applyFont="1" applyFill="1" applyBorder="1" applyAlignment="1" applyProtection="1">
      <alignment horizontal="center" vertical="center"/>
    </xf>
    <xf numFmtId="0" fontId="34" fillId="9" borderId="40" xfId="1" applyFont="1" applyFill="1" applyBorder="1" applyAlignment="1" applyProtection="1">
      <alignment horizontal="center" vertical="center"/>
    </xf>
    <xf numFmtId="20" fontId="22" fillId="9" borderId="18" xfId="1" applyNumberFormat="1" applyFont="1" applyFill="1" applyBorder="1" applyAlignment="1" applyProtection="1">
      <alignment horizontal="center" vertical="center"/>
    </xf>
    <xf numFmtId="20" fontId="22" fillId="9" borderId="31" xfId="1" applyNumberFormat="1" applyFont="1" applyFill="1" applyBorder="1" applyAlignment="1" applyProtection="1">
      <alignment horizontal="center" vertical="center"/>
    </xf>
    <xf numFmtId="166" fontId="22" fillId="0" borderId="7" xfId="1" applyNumberFormat="1" applyFont="1" applyFill="1" applyBorder="1" applyAlignment="1" applyProtection="1">
      <alignment horizontal="center" vertical="center"/>
    </xf>
    <xf numFmtId="166" fontId="22" fillId="0" borderId="31" xfId="1" applyNumberFormat="1" applyFont="1" applyFill="1" applyBorder="1" applyAlignment="1" applyProtection="1">
      <alignment horizontal="center" vertical="center"/>
    </xf>
    <xf numFmtId="0" fontId="24" fillId="15" borderId="48" xfId="1" applyFont="1" applyFill="1" applyBorder="1" applyAlignment="1" applyProtection="1">
      <alignment horizontal="center" vertical="center"/>
    </xf>
    <xf numFmtId="0" fontId="24" fillId="15" borderId="49" xfId="1" applyFont="1" applyFill="1" applyBorder="1" applyAlignment="1" applyProtection="1">
      <alignment horizontal="center" vertical="center"/>
    </xf>
    <xf numFmtId="0" fontId="24" fillId="15" borderId="50" xfId="1" applyFont="1" applyFill="1" applyBorder="1" applyAlignment="1" applyProtection="1">
      <alignment horizontal="center" vertical="center"/>
    </xf>
    <xf numFmtId="0" fontId="24" fillId="15" borderId="51" xfId="1" applyFont="1" applyFill="1" applyBorder="1" applyAlignment="1" applyProtection="1">
      <alignment horizontal="center" vertical="center"/>
    </xf>
    <xf numFmtId="0" fontId="24" fillId="15" borderId="1" xfId="1" applyFont="1" applyFill="1" applyBorder="1" applyAlignment="1" applyProtection="1">
      <alignment horizontal="center" vertical="center"/>
    </xf>
    <xf numFmtId="0" fontId="24" fillId="15" borderId="52" xfId="1" applyFont="1" applyFill="1" applyBorder="1" applyAlignment="1" applyProtection="1">
      <alignment horizontal="center" vertical="center"/>
    </xf>
    <xf numFmtId="0" fontId="22" fillId="0" borderId="38" xfId="1" applyFont="1" applyBorder="1" applyAlignment="1" applyProtection="1">
      <alignment horizontal="center"/>
      <protection locked="0"/>
    </xf>
    <xf numFmtId="0" fontId="22" fillId="0" borderId="40" xfId="1" applyFont="1" applyBorder="1" applyAlignment="1" applyProtection="1">
      <alignment horizontal="center"/>
      <protection locked="0"/>
    </xf>
    <xf numFmtId="20" fontId="37" fillId="15" borderId="53" xfId="1" applyNumberFormat="1" applyFont="1" applyFill="1" applyBorder="1" applyAlignment="1" applyProtection="1">
      <alignment horizontal="center" vertical="center"/>
    </xf>
    <xf numFmtId="20" fontId="37" fillId="15" borderId="10" xfId="1" applyNumberFormat="1" applyFont="1" applyFill="1" applyBorder="1" applyAlignment="1" applyProtection="1">
      <alignment horizontal="center" vertical="center"/>
    </xf>
    <xf numFmtId="20" fontId="37" fillId="15" borderId="24" xfId="1" applyNumberFormat="1" applyFont="1" applyFill="1" applyBorder="1" applyAlignment="1" applyProtection="1">
      <alignment horizontal="center" vertical="center"/>
    </xf>
    <xf numFmtId="20" fontId="37" fillId="15" borderId="12" xfId="1" applyNumberFormat="1" applyFont="1" applyFill="1" applyBorder="1" applyAlignment="1" applyProtection="1">
      <alignment horizontal="center" vertical="center"/>
    </xf>
    <xf numFmtId="20" fontId="37" fillId="15" borderId="54" xfId="1" applyNumberFormat="1" applyFont="1" applyFill="1" applyBorder="1" applyAlignment="1" applyProtection="1">
      <alignment horizontal="center" vertical="center"/>
    </xf>
    <xf numFmtId="20" fontId="34" fillId="0" borderId="53" xfId="1" applyNumberFormat="1" applyFont="1" applyFill="1" applyBorder="1" applyAlignment="1" applyProtection="1">
      <alignment horizontal="center" vertical="center"/>
    </xf>
    <xf numFmtId="20" fontId="34" fillId="0" borderId="24" xfId="1" applyNumberFormat="1" applyFont="1" applyFill="1" applyBorder="1" applyAlignment="1" applyProtection="1">
      <alignment horizontal="center" vertical="center"/>
    </xf>
    <xf numFmtId="0" fontId="34" fillId="15" borderId="8" xfId="1" applyNumberFormat="1" applyFont="1" applyFill="1" applyBorder="1" applyAlignment="1" applyProtection="1">
      <alignment horizontal="center" vertical="center"/>
    </xf>
    <xf numFmtId="0" fontId="34" fillId="15" borderId="10" xfId="1" applyNumberFormat="1" applyFont="1" applyFill="1" applyBorder="1" applyAlignment="1" applyProtection="1">
      <alignment horizontal="center" vertical="center"/>
    </xf>
    <xf numFmtId="0" fontId="34" fillId="15" borderId="55" xfId="1" applyNumberFormat="1" applyFont="1" applyFill="1" applyBorder="1" applyAlignment="1" applyProtection="1">
      <alignment horizontal="center" vertical="center"/>
    </xf>
    <xf numFmtId="20" fontId="37" fillId="15" borderId="8" xfId="1" applyNumberFormat="1" applyFont="1" applyFill="1" applyBorder="1" applyAlignment="1" applyProtection="1">
      <alignment horizontal="center" vertical="center"/>
    </xf>
    <xf numFmtId="20" fontId="37" fillId="15" borderId="55" xfId="1" applyNumberFormat="1" applyFont="1" applyFill="1" applyBorder="1" applyAlignment="1" applyProtection="1">
      <alignment horizontal="center" vertical="center"/>
    </xf>
    <xf numFmtId="0" fontId="28" fillId="2" borderId="8" xfId="1" applyFont="1" applyFill="1" applyBorder="1" applyAlignment="1" applyProtection="1">
      <alignment horizontal="center" vertical="center"/>
    </xf>
    <xf numFmtId="0" fontId="28" fillId="2" borderId="10" xfId="1" applyFont="1" applyFill="1" applyBorder="1" applyAlignment="1" applyProtection="1">
      <alignment horizontal="center" vertical="center"/>
    </xf>
    <xf numFmtId="0" fontId="28" fillId="2" borderId="24" xfId="1" applyFont="1" applyFill="1" applyBorder="1" applyAlignment="1" applyProtection="1">
      <alignment horizontal="center" vertical="center"/>
    </xf>
    <xf numFmtId="0" fontId="28" fillId="0" borderId="23" xfId="1" applyFont="1" applyBorder="1" applyAlignment="1" applyProtection="1">
      <alignment horizontal="center" vertical="center" wrapText="1"/>
    </xf>
    <xf numFmtId="0" fontId="28" fillId="0" borderId="0" xfId="1" applyFont="1" applyBorder="1" applyAlignment="1" applyProtection="1">
      <alignment horizontal="center" vertical="center" wrapText="1"/>
    </xf>
    <xf numFmtId="0" fontId="28" fillId="0" borderId="22" xfId="1" applyFont="1" applyBorder="1" applyAlignment="1" applyProtection="1">
      <alignment horizontal="center" vertical="center" wrapText="1"/>
    </xf>
    <xf numFmtId="0" fontId="27" fillId="0" borderId="0" xfId="1" applyFont="1" applyAlignment="1" applyProtection="1">
      <alignment horizontal="center" vertical="center"/>
    </xf>
    <xf numFmtId="0" fontId="22" fillId="14" borderId="37" xfId="1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 2 2" xfId="1" xr:uid="{00000000-0005-0000-0000-000001000000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234135</xdr:colOff>
      <xdr:row>0</xdr:row>
      <xdr:rowOff>0</xdr:rowOff>
    </xdr:from>
    <xdr:to>
      <xdr:col>16</xdr:col>
      <xdr:colOff>598902</xdr:colOff>
      <xdr:row>3</xdr:row>
      <xdr:rowOff>146504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92685" y="0"/>
          <a:ext cx="2155467" cy="718004"/>
        </a:xfrm>
        <a:prstGeom prst="rect">
          <a:avLst/>
        </a:prstGeom>
      </xdr:spPr>
    </xdr:pic>
    <xdr:clientData/>
  </xdr:twoCellAnchor>
  <xdr:twoCellAnchor editAs="oneCell">
    <xdr:from>
      <xdr:col>13</xdr:col>
      <xdr:colOff>234135</xdr:colOff>
      <xdr:row>0</xdr:row>
      <xdr:rowOff>0</xdr:rowOff>
    </xdr:from>
    <xdr:to>
      <xdr:col>16</xdr:col>
      <xdr:colOff>598902</xdr:colOff>
      <xdr:row>3</xdr:row>
      <xdr:rowOff>175079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92685" y="0"/>
          <a:ext cx="2155467" cy="74657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44</xdr:row>
      <xdr:rowOff>99060</xdr:rowOff>
    </xdr:from>
    <xdr:to>
      <xdr:col>15</xdr:col>
      <xdr:colOff>38100</xdr:colOff>
      <xdr:row>60</xdr:row>
      <xdr:rowOff>426720</xdr:rowOff>
    </xdr:to>
    <xdr:sp macro="" textlink="" fLocksText="0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0609540" y="27104340"/>
          <a:ext cx="13898880" cy="1047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CA" sz="4400" b="1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4276725</xdr:colOff>
          <xdr:row>4</xdr:row>
          <xdr:rowOff>19050</xdr:rowOff>
        </xdr:from>
        <xdr:to>
          <xdr:col>3</xdr:col>
          <xdr:colOff>0</xdr:colOff>
          <xdr:row>4</xdr:row>
          <xdr:rowOff>657225</xdr:rowOff>
        </xdr:to>
        <xdr:sp macro="" textlink="">
          <xdr:nvSpPr>
            <xdr:cNvPr id="2050" name="Combo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4276725</xdr:colOff>
          <xdr:row>3</xdr:row>
          <xdr:rowOff>19050</xdr:rowOff>
        </xdr:from>
        <xdr:to>
          <xdr:col>2</xdr:col>
          <xdr:colOff>3629025</xdr:colOff>
          <xdr:row>3</xdr:row>
          <xdr:rowOff>666750</xdr:rowOff>
        </xdr:to>
        <xdr:sp macro="" textlink="">
          <xdr:nvSpPr>
            <xdr:cNvPr id="2052" name="JOURS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44</xdr:row>
      <xdr:rowOff>99060</xdr:rowOff>
    </xdr:from>
    <xdr:to>
      <xdr:col>15</xdr:col>
      <xdr:colOff>38100</xdr:colOff>
      <xdr:row>60</xdr:row>
      <xdr:rowOff>426720</xdr:rowOff>
    </xdr:to>
    <xdr:sp macro="" textlink="" fLocksText="0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29308425" y="26635710"/>
          <a:ext cx="13496925" cy="103003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CA" sz="4400" b="1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4276725</xdr:colOff>
          <xdr:row>4</xdr:row>
          <xdr:rowOff>19050</xdr:rowOff>
        </xdr:from>
        <xdr:to>
          <xdr:col>3</xdr:col>
          <xdr:colOff>0</xdr:colOff>
          <xdr:row>4</xdr:row>
          <xdr:rowOff>657225</xdr:rowOff>
        </xdr:to>
        <xdr:sp macro="" textlink="">
          <xdr:nvSpPr>
            <xdr:cNvPr id="17409" name="ComboBox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3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4276725</xdr:colOff>
          <xdr:row>3</xdr:row>
          <xdr:rowOff>19050</xdr:rowOff>
        </xdr:from>
        <xdr:to>
          <xdr:col>2</xdr:col>
          <xdr:colOff>3629025</xdr:colOff>
          <xdr:row>3</xdr:row>
          <xdr:rowOff>666750</xdr:rowOff>
        </xdr:to>
        <xdr:sp macro="" textlink="">
          <xdr:nvSpPr>
            <xdr:cNvPr id="17410" name="JOURS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3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44</xdr:row>
      <xdr:rowOff>99060</xdr:rowOff>
    </xdr:from>
    <xdr:to>
      <xdr:col>15</xdr:col>
      <xdr:colOff>38100</xdr:colOff>
      <xdr:row>60</xdr:row>
      <xdr:rowOff>426720</xdr:rowOff>
    </xdr:to>
    <xdr:sp macro="" textlink="" fLocksText="0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9308425" y="26635710"/>
          <a:ext cx="13496925" cy="103003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CA" sz="4400" b="1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4276725</xdr:colOff>
          <xdr:row>4</xdr:row>
          <xdr:rowOff>19050</xdr:rowOff>
        </xdr:from>
        <xdr:to>
          <xdr:col>3</xdr:col>
          <xdr:colOff>0</xdr:colOff>
          <xdr:row>4</xdr:row>
          <xdr:rowOff>657225</xdr:rowOff>
        </xdr:to>
        <xdr:sp macro="" textlink="">
          <xdr:nvSpPr>
            <xdr:cNvPr id="11265" name="ComboBox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4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4276725</xdr:colOff>
          <xdr:row>3</xdr:row>
          <xdr:rowOff>19050</xdr:rowOff>
        </xdr:from>
        <xdr:to>
          <xdr:col>2</xdr:col>
          <xdr:colOff>3629025</xdr:colOff>
          <xdr:row>3</xdr:row>
          <xdr:rowOff>666750</xdr:rowOff>
        </xdr:to>
        <xdr:sp macro="" textlink="">
          <xdr:nvSpPr>
            <xdr:cNvPr id="11266" name="JOURS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4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44</xdr:row>
      <xdr:rowOff>99060</xdr:rowOff>
    </xdr:from>
    <xdr:to>
      <xdr:col>15</xdr:col>
      <xdr:colOff>38100</xdr:colOff>
      <xdr:row>60</xdr:row>
      <xdr:rowOff>426720</xdr:rowOff>
    </xdr:to>
    <xdr:sp macro="" textlink="" fLocksText="0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29308425" y="26635710"/>
          <a:ext cx="13496925" cy="103003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CA" sz="4400" b="1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4276725</xdr:colOff>
          <xdr:row>4</xdr:row>
          <xdr:rowOff>19050</xdr:rowOff>
        </xdr:from>
        <xdr:to>
          <xdr:col>3</xdr:col>
          <xdr:colOff>0</xdr:colOff>
          <xdr:row>4</xdr:row>
          <xdr:rowOff>657225</xdr:rowOff>
        </xdr:to>
        <xdr:sp macro="" textlink="">
          <xdr:nvSpPr>
            <xdr:cNvPr id="12289" name="ComboBox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4276725</xdr:colOff>
          <xdr:row>3</xdr:row>
          <xdr:rowOff>19050</xdr:rowOff>
        </xdr:from>
        <xdr:to>
          <xdr:col>2</xdr:col>
          <xdr:colOff>3629025</xdr:colOff>
          <xdr:row>3</xdr:row>
          <xdr:rowOff>666750</xdr:rowOff>
        </xdr:to>
        <xdr:sp macro="" textlink="">
          <xdr:nvSpPr>
            <xdr:cNvPr id="12290" name="JOURS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44</xdr:row>
      <xdr:rowOff>99060</xdr:rowOff>
    </xdr:from>
    <xdr:to>
      <xdr:col>15</xdr:col>
      <xdr:colOff>38100</xdr:colOff>
      <xdr:row>60</xdr:row>
      <xdr:rowOff>426720</xdr:rowOff>
    </xdr:to>
    <xdr:sp macro="" textlink="" fLocksText="0">
      <xdr:nvSpPr>
        <xdr:cNvPr id="2" name="ZoneText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29308425" y="26635710"/>
          <a:ext cx="13496925" cy="103003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CA" sz="4400" b="1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4276725</xdr:colOff>
          <xdr:row>4</xdr:row>
          <xdr:rowOff>19050</xdr:rowOff>
        </xdr:from>
        <xdr:to>
          <xdr:col>3</xdr:col>
          <xdr:colOff>0</xdr:colOff>
          <xdr:row>4</xdr:row>
          <xdr:rowOff>657225</xdr:rowOff>
        </xdr:to>
        <xdr:sp macro="" textlink="">
          <xdr:nvSpPr>
            <xdr:cNvPr id="13313" name="ComboBox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6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4276725</xdr:colOff>
          <xdr:row>3</xdr:row>
          <xdr:rowOff>19050</xdr:rowOff>
        </xdr:from>
        <xdr:to>
          <xdr:col>2</xdr:col>
          <xdr:colOff>3629025</xdr:colOff>
          <xdr:row>3</xdr:row>
          <xdr:rowOff>666750</xdr:rowOff>
        </xdr:to>
        <xdr:sp macro="" textlink="">
          <xdr:nvSpPr>
            <xdr:cNvPr id="13314" name="JOURS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6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44</xdr:row>
      <xdr:rowOff>99060</xdr:rowOff>
    </xdr:from>
    <xdr:to>
      <xdr:col>15</xdr:col>
      <xdr:colOff>38100</xdr:colOff>
      <xdr:row>60</xdr:row>
      <xdr:rowOff>426720</xdr:rowOff>
    </xdr:to>
    <xdr:sp macro="" textlink="" fLocksText="0">
      <xdr:nvSpPr>
        <xdr:cNvPr id="2" name="ZoneText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29308425" y="26635710"/>
          <a:ext cx="13496925" cy="103003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CA" sz="4400" b="1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4276725</xdr:colOff>
          <xdr:row>4</xdr:row>
          <xdr:rowOff>19050</xdr:rowOff>
        </xdr:from>
        <xdr:to>
          <xdr:col>3</xdr:col>
          <xdr:colOff>0</xdr:colOff>
          <xdr:row>4</xdr:row>
          <xdr:rowOff>657225</xdr:rowOff>
        </xdr:to>
        <xdr:sp macro="" textlink="">
          <xdr:nvSpPr>
            <xdr:cNvPr id="14337" name="ComboBox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7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4276725</xdr:colOff>
          <xdr:row>3</xdr:row>
          <xdr:rowOff>19050</xdr:rowOff>
        </xdr:from>
        <xdr:to>
          <xdr:col>2</xdr:col>
          <xdr:colOff>3629025</xdr:colOff>
          <xdr:row>3</xdr:row>
          <xdr:rowOff>666750</xdr:rowOff>
        </xdr:to>
        <xdr:sp macro="" textlink="">
          <xdr:nvSpPr>
            <xdr:cNvPr id="14338" name="JOURS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7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44</xdr:row>
      <xdr:rowOff>99060</xdr:rowOff>
    </xdr:from>
    <xdr:to>
      <xdr:col>15</xdr:col>
      <xdr:colOff>38100</xdr:colOff>
      <xdr:row>60</xdr:row>
      <xdr:rowOff>426720</xdr:rowOff>
    </xdr:to>
    <xdr:sp macro="" textlink="" fLocksText="0">
      <xdr:nvSpPr>
        <xdr:cNvPr id="2" name="ZoneText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29308425" y="26635710"/>
          <a:ext cx="13496925" cy="103003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CA" sz="4400" b="1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4276725</xdr:colOff>
          <xdr:row>4</xdr:row>
          <xdr:rowOff>19050</xdr:rowOff>
        </xdr:from>
        <xdr:to>
          <xdr:col>3</xdr:col>
          <xdr:colOff>0</xdr:colOff>
          <xdr:row>4</xdr:row>
          <xdr:rowOff>657225</xdr:rowOff>
        </xdr:to>
        <xdr:sp macro="" textlink="">
          <xdr:nvSpPr>
            <xdr:cNvPr id="15361" name="ComboBox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8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4276725</xdr:colOff>
          <xdr:row>3</xdr:row>
          <xdr:rowOff>19050</xdr:rowOff>
        </xdr:from>
        <xdr:to>
          <xdr:col>2</xdr:col>
          <xdr:colOff>3629025</xdr:colOff>
          <xdr:row>3</xdr:row>
          <xdr:rowOff>666750</xdr:rowOff>
        </xdr:to>
        <xdr:sp macro="" textlink="">
          <xdr:nvSpPr>
            <xdr:cNvPr id="15362" name="JOURS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8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44</xdr:row>
      <xdr:rowOff>99060</xdr:rowOff>
    </xdr:from>
    <xdr:to>
      <xdr:col>15</xdr:col>
      <xdr:colOff>38100</xdr:colOff>
      <xdr:row>60</xdr:row>
      <xdr:rowOff>426720</xdr:rowOff>
    </xdr:to>
    <xdr:sp macro="" textlink="" fLocksText="0">
      <xdr:nvSpPr>
        <xdr:cNvPr id="2" name="ZoneText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29308425" y="26635710"/>
          <a:ext cx="13496925" cy="103003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CA" sz="4400" b="1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4276725</xdr:colOff>
          <xdr:row>4</xdr:row>
          <xdr:rowOff>19050</xdr:rowOff>
        </xdr:from>
        <xdr:to>
          <xdr:col>3</xdr:col>
          <xdr:colOff>0</xdr:colOff>
          <xdr:row>4</xdr:row>
          <xdr:rowOff>657225</xdr:rowOff>
        </xdr:to>
        <xdr:sp macro="" textlink="">
          <xdr:nvSpPr>
            <xdr:cNvPr id="16385" name="ComboBox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9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4276725</xdr:colOff>
          <xdr:row>3</xdr:row>
          <xdr:rowOff>19050</xdr:rowOff>
        </xdr:from>
        <xdr:to>
          <xdr:col>2</xdr:col>
          <xdr:colOff>3629025</xdr:colOff>
          <xdr:row>3</xdr:row>
          <xdr:rowOff>666750</xdr:rowOff>
        </xdr:to>
        <xdr:sp macro="" textlink="">
          <xdr:nvSpPr>
            <xdr:cNvPr id="16386" name="JOURS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9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3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6.xml"/><Relationship Id="rId5" Type="http://schemas.openxmlformats.org/officeDocument/2006/relationships/image" Target="../media/image2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3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8.xml"/><Relationship Id="rId5" Type="http://schemas.openxmlformats.org/officeDocument/2006/relationships/image" Target="../media/image2.emf"/><Relationship Id="rId4" Type="http://schemas.openxmlformats.org/officeDocument/2006/relationships/control" Target="../activeX/activeX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3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0.xml"/><Relationship Id="rId5" Type="http://schemas.openxmlformats.org/officeDocument/2006/relationships/image" Target="../media/image2.emf"/><Relationship Id="rId4" Type="http://schemas.openxmlformats.org/officeDocument/2006/relationships/control" Target="../activeX/activeX9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image" Target="../media/image3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12.xml"/><Relationship Id="rId5" Type="http://schemas.openxmlformats.org/officeDocument/2006/relationships/image" Target="../media/image2.emf"/><Relationship Id="rId4" Type="http://schemas.openxmlformats.org/officeDocument/2006/relationships/control" Target="../activeX/activeX1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image" Target="../media/image3.emf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14.xml"/><Relationship Id="rId5" Type="http://schemas.openxmlformats.org/officeDocument/2006/relationships/image" Target="../media/image2.emf"/><Relationship Id="rId4" Type="http://schemas.openxmlformats.org/officeDocument/2006/relationships/control" Target="../activeX/activeX1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7" Type="http://schemas.openxmlformats.org/officeDocument/2006/relationships/image" Target="../media/image3.emf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ontrol" Target="../activeX/activeX16.xml"/><Relationship Id="rId5" Type="http://schemas.openxmlformats.org/officeDocument/2006/relationships/image" Target="../media/image2.emf"/><Relationship Id="rId4" Type="http://schemas.openxmlformats.org/officeDocument/2006/relationships/control" Target="../activeX/activeX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53D48-8385-44CF-8A2D-5885863EDAD9}">
  <sheetPr codeName="Feuil2">
    <tabColor theme="1"/>
  </sheetPr>
  <dimension ref="B4:D10"/>
  <sheetViews>
    <sheetView workbookViewId="0">
      <selection activeCell="C34" sqref="C34:D34"/>
    </sheetView>
  </sheetViews>
  <sheetFormatPr baseColWidth="10" defaultRowHeight="18.75" x14ac:dyDescent="0.3"/>
  <cols>
    <col min="1" max="1" width="11.42578125" style="202"/>
    <col min="2" max="2" width="23.7109375" style="203" bestFit="1" customWidth="1"/>
    <col min="3" max="3" width="34.7109375" style="203" bestFit="1" customWidth="1"/>
    <col min="4" max="4" width="14.140625" style="202" bestFit="1" customWidth="1"/>
    <col min="5" max="16384" width="11.42578125" style="202"/>
  </cols>
  <sheetData>
    <row r="4" spans="2:4" x14ac:dyDescent="0.3">
      <c r="B4" s="201" t="s">
        <v>88</v>
      </c>
      <c r="C4" s="201" t="s">
        <v>89</v>
      </c>
      <c r="D4" s="201" t="s">
        <v>1</v>
      </c>
    </row>
    <row r="5" spans="2:4" x14ac:dyDescent="0.3">
      <c r="B5" s="201" t="s">
        <v>90</v>
      </c>
      <c r="C5" s="201" t="s">
        <v>91</v>
      </c>
      <c r="D5" s="201" t="s">
        <v>2</v>
      </c>
    </row>
    <row r="6" spans="2:4" x14ac:dyDescent="0.3">
      <c r="B6" s="201" t="s">
        <v>92</v>
      </c>
      <c r="C6" s="201" t="s">
        <v>93</v>
      </c>
      <c r="D6" s="201" t="s">
        <v>3</v>
      </c>
    </row>
    <row r="7" spans="2:4" x14ac:dyDescent="0.3">
      <c r="B7" s="201" t="s">
        <v>94</v>
      </c>
      <c r="C7" s="201" t="s">
        <v>95</v>
      </c>
      <c r="D7" s="201" t="s">
        <v>4</v>
      </c>
    </row>
    <row r="8" spans="2:4" x14ac:dyDescent="0.3">
      <c r="B8" s="201" t="s">
        <v>96</v>
      </c>
      <c r="C8" s="201" t="s">
        <v>97</v>
      </c>
      <c r="D8" s="201" t="s">
        <v>5</v>
      </c>
    </row>
    <row r="9" spans="2:4" x14ac:dyDescent="0.3">
      <c r="D9" s="201" t="s">
        <v>6</v>
      </c>
    </row>
    <row r="10" spans="2:4" x14ac:dyDescent="0.3">
      <c r="D10" s="201" t="s">
        <v>7</v>
      </c>
    </row>
  </sheetData>
  <sheetProtection algorithmName="SHA-512" hashValue="61GpiQEreUuHWLK+8sBTAINQU+oEgdKwItEH1VgGFy7SahwOfXq+3PeIxGbYeVn/d2ZendELHFEnYAhvdkzaEg==" saltValue="TAtTjqwpSFAf5eIQ6Opg1A==" spinCount="100000" sheet="1" objects="1" scenarios="1" selectLockedCells="1" selectUn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theme="1"/>
    <pageSetUpPr fitToPage="1"/>
  </sheetPr>
  <dimension ref="A1:Q2260"/>
  <sheetViews>
    <sheetView tabSelected="1" view="pageBreakPreview" zoomScale="70" zoomScaleNormal="70" zoomScaleSheetLayoutView="70" workbookViewId="0">
      <pane ySplit="6" topLeftCell="A7" activePane="bottomLeft" state="frozen"/>
      <selection activeCell="G34" sqref="G34"/>
      <selection pane="bottomLeft" activeCell="C34" sqref="C34:D34"/>
    </sheetView>
  </sheetViews>
  <sheetFormatPr baseColWidth="10" defaultColWidth="11.42578125" defaultRowHeight="15" x14ac:dyDescent="0.25"/>
  <cols>
    <col min="1" max="1" width="6.85546875" style="1" customWidth="1"/>
    <col min="2" max="2" width="29.42578125" customWidth="1"/>
    <col min="3" max="3" width="18.7109375" style="1" customWidth="1"/>
    <col min="4" max="4" width="4.28515625" style="1" customWidth="1"/>
    <col min="5" max="5" width="18.7109375" customWidth="1"/>
    <col min="6" max="6" width="3.7109375" customWidth="1"/>
    <col min="7" max="7" width="18.7109375" customWidth="1"/>
    <col min="8" max="8" width="4.140625" customWidth="1"/>
    <col min="9" max="9" width="18.7109375" customWidth="1"/>
    <col min="10" max="10" width="4.28515625" customWidth="1"/>
    <col min="11" max="11" width="18.7109375" style="51" customWidth="1"/>
    <col min="12" max="12" width="3.85546875" customWidth="1"/>
    <col min="13" max="13" width="18.7109375" customWidth="1"/>
    <col min="14" max="14" width="3.85546875" customWidth="1"/>
    <col min="15" max="15" width="18.7109375" customWidth="1"/>
    <col min="16" max="16" width="4.28515625" customWidth="1"/>
    <col min="17" max="17" width="13.5703125" customWidth="1"/>
  </cols>
  <sheetData>
    <row r="1" spans="1:17" x14ac:dyDescent="0.25">
      <c r="B1" s="2"/>
      <c r="C1" s="241" t="s">
        <v>81</v>
      </c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"/>
      <c r="P1" s="2"/>
      <c r="Q1" s="2"/>
    </row>
    <row r="2" spans="1:17" x14ac:dyDescent="0.25">
      <c r="B2" s="2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"/>
      <c r="P2" s="2"/>
      <c r="Q2" s="2"/>
    </row>
    <row r="3" spans="1:17" x14ac:dyDescent="0.25">
      <c r="B3" s="2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"/>
      <c r="P3" s="2"/>
      <c r="Q3" s="2"/>
    </row>
    <row r="4" spans="1:17" s="14" customFormat="1" ht="33" customHeight="1" thickBot="1" x14ac:dyDescent="0.3">
      <c r="A4" s="3"/>
      <c r="B4" s="4"/>
      <c r="C4" s="5"/>
      <c r="D4" s="5"/>
      <c r="E4" s="6"/>
      <c r="F4" s="7"/>
      <c r="G4" s="8"/>
      <c r="H4" s="7"/>
      <c r="I4" s="9"/>
      <c r="J4" s="10"/>
      <c r="K4" s="242"/>
      <c r="L4" s="242"/>
      <c r="M4" s="11"/>
      <c r="N4" s="12"/>
      <c r="O4" s="4"/>
      <c r="P4" s="4"/>
      <c r="Q4" s="13"/>
    </row>
    <row r="5" spans="1:17" x14ac:dyDescent="0.25">
      <c r="B5" s="246" t="s">
        <v>0</v>
      </c>
      <c r="C5" s="248" t="s">
        <v>1</v>
      </c>
      <c r="D5" s="248"/>
      <c r="E5" s="248" t="s">
        <v>2</v>
      </c>
      <c r="F5" s="248"/>
      <c r="G5" s="249" t="s">
        <v>3</v>
      </c>
      <c r="H5" s="249"/>
      <c r="I5" s="249" t="s">
        <v>4</v>
      </c>
      <c r="J5" s="249"/>
      <c r="K5" s="249" t="s">
        <v>5</v>
      </c>
      <c r="L5" s="249"/>
      <c r="M5" s="249" t="s">
        <v>6</v>
      </c>
      <c r="N5" s="249"/>
      <c r="O5" s="249" t="s">
        <v>7</v>
      </c>
      <c r="P5" s="249"/>
      <c r="Q5" s="15" t="s">
        <v>8</v>
      </c>
    </row>
    <row r="6" spans="1:17" ht="15.75" thickBot="1" x14ac:dyDescent="0.3">
      <c r="B6" s="247"/>
      <c r="C6" s="232">
        <v>42939</v>
      </c>
      <c r="D6" s="233"/>
      <c r="E6" s="232">
        <f>C6+1</f>
        <v>42940</v>
      </c>
      <c r="F6" s="233"/>
      <c r="G6" s="232">
        <f>E6+1</f>
        <v>42941</v>
      </c>
      <c r="H6" s="233"/>
      <c r="I6" s="232">
        <f>G6+1</f>
        <v>42942</v>
      </c>
      <c r="J6" s="233"/>
      <c r="K6" s="232">
        <f>I6+1</f>
        <v>42943</v>
      </c>
      <c r="L6" s="233"/>
      <c r="M6" s="232">
        <f>K6+1</f>
        <v>42944</v>
      </c>
      <c r="N6" s="233"/>
      <c r="O6" s="232">
        <f>M6+1</f>
        <v>42945</v>
      </c>
      <c r="P6" s="233"/>
      <c r="Q6" s="16" t="s">
        <v>9</v>
      </c>
    </row>
    <row r="7" spans="1:17" s="18" customFormat="1" ht="21.95" customHeight="1" thickBot="1" x14ac:dyDescent="0.3">
      <c r="A7" s="17"/>
      <c r="B7" s="217" t="s">
        <v>10</v>
      </c>
      <c r="C7" s="243"/>
      <c r="D7" s="243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</row>
    <row r="8" spans="1:17" ht="18" customHeight="1" thickBot="1" x14ac:dyDescent="0.3">
      <c r="A8" s="19"/>
      <c r="B8" s="20"/>
      <c r="C8" s="21"/>
      <c r="D8" s="22"/>
      <c r="E8" s="21"/>
      <c r="F8" s="22"/>
      <c r="G8" s="21"/>
      <c r="H8" s="22"/>
      <c r="I8" s="21"/>
      <c r="J8" s="22"/>
      <c r="K8" s="21"/>
      <c r="L8" s="22"/>
      <c r="M8" s="21"/>
      <c r="N8" s="22"/>
      <c r="O8" s="21"/>
      <c r="P8" s="22"/>
      <c r="Q8" s="207">
        <f>P8+N8+L8+J8+H8+F8+D8</f>
        <v>0</v>
      </c>
    </row>
    <row r="9" spans="1:17" ht="18" customHeight="1" thickBot="1" x14ac:dyDescent="0.3">
      <c r="A9" s="19"/>
      <c r="B9" s="23" t="s">
        <v>11</v>
      </c>
      <c r="C9" s="211"/>
      <c r="D9" s="210"/>
      <c r="E9" s="209"/>
      <c r="F9" s="210"/>
      <c r="G9" s="240"/>
      <c r="H9" s="239"/>
      <c r="I9" s="238"/>
      <c r="J9" s="239"/>
      <c r="K9" s="244"/>
      <c r="L9" s="245"/>
      <c r="M9" s="211"/>
      <c r="N9" s="210"/>
      <c r="O9" s="211"/>
      <c r="P9" s="210"/>
      <c r="Q9" s="208"/>
    </row>
    <row r="10" spans="1:17" ht="18" customHeight="1" thickBot="1" x14ac:dyDescent="0.3">
      <c r="A10" s="19"/>
      <c r="B10" s="20" t="s">
        <v>12</v>
      </c>
      <c r="C10" s="21"/>
      <c r="D10" s="22"/>
      <c r="E10" s="21"/>
      <c r="F10" s="22"/>
      <c r="G10" s="21"/>
      <c r="H10" s="22"/>
      <c r="I10" s="21"/>
      <c r="J10" s="22"/>
      <c r="K10" s="21"/>
      <c r="L10" s="22"/>
      <c r="M10" s="21"/>
      <c r="N10" s="22"/>
      <c r="O10" s="21"/>
      <c r="P10" s="22"/>
      <c r="Q10" s="207">
        <f t="shared" ref="Q10" si="0">P10+N10+L10+J10+H10+F10+D10</f>
        <v>0</v>
      </c>
    </row>
    <row r="11" spans="1:17" ht="18" customHeight="1" thickBot="1" x14ac:dyDescent="0.3">
      <c r="A11" s="19"/>
      <c r="B11" s="24" t="s">
        <v>13</v>
      </c>
      <c r="C11" s="211"/>
      <c r="D11" s="210"/>
      <c r="E11" s="212"/>
      <c r="F11" s="213"/>
      <c r="G11" s="212"/>
      <c r="H11" s="213"/>
      <c r="I11" s="211"/>
      <c r="J11" s="210"/>
      <c r="K11" s="220"/>
      <c r="L11" s="210"/>
      <c r="M11" s="240"/>
      <c r="N11" s="239"/>
      <c r="O11" s="220"/>
      <c r="P11" s="210"/>
      <c r="Q11" s="208"/>
    </row>
    <row r="12" spans="1:17" ht="18" customHeight="1" thickBot="1" x14ac:dyDescent="0.3">
      <c r="A12" s="19"/>
      <c r="B12" s="20" t="s">
        <v>14</v>
      </c>
      <c r="C12" s="21"/>
      <c r="D12" s="22"/>
      <c r="E12" s="21"/>
      <c r="F12" s="22"/>
      <c r="G12" s="21"/>
      <c r="H12" s="22"/>
      <c r="I12" s="21"/>
      <c r="J12" s="22"/>
      <c r="K12" s="21"/>
      <c r="L12" s="22"/>
      <c r="M12" s="21"/>
      <c r="N12" s="22"/>
      <c r="O12" s="21"/>
      <c r="P12" s="22"/>
      <c r="Q12" s="207">
        <f t="shared" ref="Q12" si="1">P12+N12+L12+J12+H12+F12+D12</f>
        <v>0</v>
      </c>
    </row>
    <row r="13" spans="1:17" ht="18" customHeight="1" thickBot="1" x14ac:dyDescent="0.3">
      <c r="A13" s="19"/>
      <c r="B13" s="24" t="s">
        <v>13</v>
      </c>
      <c r="C13" s="220"/>
      <c r="D13" s="210"/>
      <c r="E13" s="211"/>
      <c r="F13" s="210"/>
      <c r="G13" s="238"/>
      <c r="H13" s="239"/>
      <c r="I13" s="240"/>
      <c r="J13" s="239"/>
      <c r="K13" s="240"/>
      <c r="L13" s="239"/>
      <c r="M13" s="238"/>
      <c r="N13" s="239"/>
      <c r="O13" s="211"/>
      <c r="P13" s="210"/>
      <c r="Q13" s="208"/>
    </row>
    <row r="14" spans="1:17" ht="18" customHeight="1" thickBot="1" x14ac:dyDescent="0.3">
      <c r="A14" s="19"/>
      <c r="B14" s="20" t="s">
        <v>15</v>
      </c>
      <c r="C14" s="21"/>
      <c r="D14" s="22"/>
      <c r="E14" s="21"/>
      <c r="F14" s="22"/>
      <c r="G14" s="21"/>
      <c r="H14" s="22"/>
      <c r="I14" s="21"/>
      <c r="J14" s="22"/>
      <c r="K14" s="21"/>
      <c r="L14" s="22"/>
      <c r="M14" s="21"/>
      <c r="N14" s="22"/>
      <c r="O14" s="21"/>
      <c r="P14" s="22"/>
      <c r="Q14" s="207">
        <f t="shared" ref="Q14" si="2">P14+N14+L14+J14+H14+F14+D14</f>
        <v>0</v>
      </c>
    </row>
    <row r="15" spans="1:17" ht="18" customHeight="1" thickBot="1" x14ac:dyDescent="0.3">
      <c r="A15" s="19"/>
      <c r="B15" s="25" t="s">
        <v>13</v>
      </c>
      <c r="C15" s="235"/>
      <c r="D15" s="215"/>
      <c r="E15" s="236"/>
      <c r="F15" s="237"/>
      <c r="G15" s="235"/>
      <c r="H15" s="215"/>
      <c r="I15" s="236"/>
      <c r="J15" s="237"/>
      <c r="K15" s="236"/>
      <c r="L15" s="237"/>
      <c r="M15" s="236"/>
      <c r="N15" s="237"/>
      <c r="O15" s="235"/>
      <c r="P15" s="215"/>
      <c r="Q15" s="234"/>
    </row>
    <row r="16" spans="1:17" ht="18" customHeight="1" thickBot="1" x14ac:dyDescent="0.3">
      <c r="A16" s="19"/>
      <c r="B16" s="21"/>
      <c r="C16" s="21"/>
      <c r="D16" s="22"/>
      <c r="E16" s="21"/>
      <c r="F16" s="22"/>
      <c r="G16" s="21"/>
      <c r="H16" s="22"/>
      <c r="I16" s="21"/>
      <c r="J16" s="22"/>
      <c r="K16" s="21"/>
      <c r="L16" s="22"/>
      <c r="M16" s="21"/>
      <c r="N16" s="22"/>
      <c r="O16" s="21"/>
      <c r="P16" s="22"/>
      <c r="Q16" s="207">
        <f>P16+N16+L16+J16+H16+F16+D16</f>
        <v>0</v>
      </c>
    </row>
    <row r="17" spans="1:17" ht="18" customHeight="1" thickBot="1" x14ac:dyDescent="0.3">
      <c r="A17" s="19"/>
      <c r="B17" s="24"/>
      <c r="C17" s="211"/>
      <c r="D17" s="210"/>
      <c r="E17" s="209"/>
      <c r="F17" s="210"/>
      <c r="G17" s="211"/>
      <c r="H17" s="210"/>
      <c r="I17" s="211"/>
      <c r="J17" s="210"/>
      <c r="K17" s="220"/>
      <c r="L17" s="210"/>
      <c r="M17" s="211"/>
      <c r="N17" s="210"/>
      <c r="O17" s="211"/>
      <c r="P17" s="210"/>
      <c r="Q17" s="208"/>
    </row>
    <row r="18" spans="1:17" ht="18" customHeight="1" thickBot="1" x14ac:dyDescent="0.3">
      <c r="A18" s="19"/>
      <c r="B18" s="21"/>
      <c r="C18" s="21"/>
      <c r="D18" s="22"/>
      <c r="E18" s="21"/>
      <c r="F18" s="22"/>
      <c r="G18" s="21"/>
      <c r="H18" s="22"/>
      <c r="I18" s="21"/>
      <c r="J18" s="22"/>
      <c r="K18" s="21"/>
      <c r="L18" s="22"/>
      <c r="M18" s="21"/>
      <c r="N18" s="22"/>
      <c r="O18" s="21"/>
      <c r="P18" s="22"/>
      <c r="Q18" s="207">
        <f>P18+N18+L18+J18+H18+F18+D18</f>
        <v>0</v>
      </c>
    </row>
    <row r="19" spans="1:17" ht="18" customHeight="1" thickBot="1" x14ac:dyDescent="0.3">
      <c r="A19" s="19"/>
      <c r="B19" s="24" t="s">
        <v>16</v>
      </c>
      <c r="C19" s="211"/>
      <c r="D19" s="210"/>
      <c r="E19" s="209"/>
      <c r="F19" s="210"/>
      <c r="G19" s="211"/>
      <c r="H19" s="210"/>
      <c r="I19" s="211"/>
      <c r="J19" s="210"/>
      <c r="K19" s="220"/>
      <c r="L19" s="210"/>
      <c r="M19" s="211"/>
      <c r="N19" s="210"/>
      <c r="O19" s="211"/>
      <c r="P19" s="210"/>
      <c r="Q19" s="208"/>
    </row>
    <row r="20" spans="1:17" s="18" customFormat="1" ht="21.95" customHeight="1" thickBot="1" x14ac:dyDescent="0.3">
      <c r="A20" s="26"/>
      <c r="B20" s="217" t="s">
        <v>17</v>
      </c>
      <c r="C20" s="219"/>
      <c r="D20" s="219"/>
      <c r="E20" s="219"/>
      <c r="F20" s="219"/>
      <c r="G20" s="219"/>
      <c r="H20" s="219"/>
      <c r="I20" s="219"/>
      <c r="J20" s="219"/>
      <c r="K20" s="219"/>
      <c r="L20" s="219"/>
      <c r="M20" s="219"/>
      <c r="N20" s="219"/>
      <c r="O20" s="219"/>
      <c r="P20" s="219"/>
      <c r="Q20" s="231"/>
    </row>
    <row r="21" spans="1:17" ht="18" customHeight="1" thickBot="1" x14ac:dyDescent="0.3">
      <c r="B21" s="21"/>
      <c r="C21" s="21"/>
      <c r="D21" s="22"/>
      <c r="E21" s="27"/>
      <c r="F21" s="22"/>
      <c r="G21" s="27"/>
      <c r="H21" s="22"/>
      <c r="I21" s="21"/>
      <c r="J21" s="22"/>
      <c r="K21" s="21"/>
      <c r="L21" s="22"/>
      <c r="M21" s="21"/>
      <c r="N21" s="22"/>
      <c r="O21" s="21"/>
      <c r="P21" s="22"/>
      <c r="Q21" s="207">
        <f t="shared" ref="Q21" si="3">P21+N21+L21+J21+H21+F21+D21</f>
        <v>0</v>
      </c>
    </row>
    <row r="22" spans="1:17" ht="18" customHeight="1" thickBot="1" x14ac:dyDescent="0.3">
      <c r="B22" s="23" t="s">
        <v>18</v>
      </c>
      <c r="C22" s="211"/>
      <c r="D22" s="210"/>
      <c r="E22" s="212"/>
      <c r="F22" s="213"/>
      <c r="G22" s="211"/>
      <c r="H22" s="210"/>
      <c r="I22" s="211"/>
      <c r="J22" s="210"/>
      <c r="K22" s="211"/>
      <c r="L22" s="210"/>
      <c r="M22" s="211"/>
      <c r="N22" s="210"/>
      <c r="O22" s="211"/>
      <c r="P22" s="210"/>
      <c r="Q22" s="208"/>
    </row>
    <row r="23" spans="1:17" ht="18" customHeight="1" thickBot="1" x14ac:dyDescent="0.3">
      <c r="B23" s="21"/>
      <c r="C23" s="21"/>
      <c r="D23" s="22"/>
      <c r="E23" s="27"/>
      <c r="F23" s="22"/>
      <c r="G23" s="27"/>
      <c r="H23" s="22"/>
      <c r="I23" s="21"/>
      <c r="J23" s="22"/>
      <c r="K23" s="21"/>
      <c r="L23" s="22"/>
      <c r="M23" s="21"/>
      <c r="N23" s="22"/>
      <c r="O23" s="21"/>
      <c r="P23" s="22"/>
      <c r="Q23" s="207">
        <f t="shared" ref="Q23" si="4">P23+N23+L23+J23+H23+F23+D23</f>
        <v>0</v>
      </c>
    </row>
    <row r="24" spans="1:17" ht="18" customHeight="1" thickBot="1" x14ac:dyDescent="0.3">
      <c r="B24" s="24" t="s">
        <v>19</v>
      </c>
      <c r="C24" s="211"/>
      <c r="D24" s="210"/>
      <c r="E24" s="212"/>
      <c r="F24" s="213"/>
      <c r="G24" s="211"/>
      <c r="H24" s="210"/>
      <c r="I24" s="211"/>
      <c r="J24" s="210"/>
      <c r="K24" s="211"/>
      <c r="L24" s="210"/>
      <c r="M24" s="211"/>
      <c r="N24" s="210"/>
      <c r="O24" s="211"/>
      <c r="P24" s="210"/>
      <c r="Q24" s="208"/>
    </row>
    <row r="25" spans="1:17" ht="18" customHeight="1" thickBot="1" x14ac:dyDescent="0.3">
      <c r="B25" s="20"/>
      <c r="C25" s="21"/>
      <c r="D25" s="22"/>
      <c r="E25" s="21"/>
      <c r="F25" s="22"/>
      <c r="G25" s="21"/>
      <c r="H25" s="22"/>
      <c r="I25" s="21"/>
      <c r="J25" s="22"/>
      <c r="K25" s="21"/>
      <c r="L25" s="22"/>
      <c r="M25" s="21"/>
      <c r="N25" s="22"/>
      <c r="O25" s="21"/>
      <c r="P25" s="22"/>
      <c r="Q25" s="207">
        <f t="shared" ref="Q25" si="5">P25+N25+L25+J25+H25+F25+D25</f>
        <v>0</v>
      </c>
    </row>
    <row r="26" spans="1:17" ht="18" customHeight="1" thickBot="1" x14ac:dyDescent="0.3">
      <c r="B26" s="23" t="s">
        <v>20</v>
      </c>
      <c r="C26" s="211"/>
      <c r="D26" s="210"/>
      <c r="E26" s="211"/>
      <c r="F26" s="210"/>
      <c r="G26" s="211"/>
      <c r="H26" s="210"/>
      <c r="I26" s="211"/>
      <c r="J26" s="210"/>
      <c r="K26" s="211"/>
      <c r="L26" s="210"/>
      <c r="M26" s="211"/>
      <c r="N26" s="210"/>
      <c r="O26" s="211"/>
      <c r="P26" s="210"/>
      <c r="Q26" s="208"/>
    </row>
    <row r="27" spans="1:17" ht="18" customHeight="1" thickBot="1" x14ac:dyDescent="0.3">
      <c r="B27" s="20"/>
      <c r="C27" s="21"/>
      <c r="D27" s="22"/>
      <c r="E27" s="21"/>
      <c r="F27" s="22"/>
      <c r="G27" s="21"/>
      <c r="H27" s="22"/>
      <c r="I27" s="21"/>
      <c r="J27" s="22"/>
      <c r="K27" s="21"/>
      <c r="L27" s="22"/>
      <c r="M27" s="21"/>
      <c r="N27" s="22"/>
      <c r="O27" s="21"/>
      <c r="P27" s="22"/>
      <c r="Q27" s="207">
        <f t="shared" ref="Q27" si="6">P27+N27+L27+J27+H27+F27+D27</f>
        <v>0</v>
      </c>
    </row>
    <row r="28" spans="1:17" ht="18" customHeight="1" thickBot="1" x14ac:dyDescent="0.3">
      <c r="B28" s="29" t="s">
        <v>21</v>
      </c>
      <c r="C28" s="211"/>
      <c r="D28" s="210"/>
      <c r="E28" s="211"/>
      <c r="F28" s="210"/>
      <c r="G28" s="211"/>
      <c r="H28" s="210"/>
      <c r="I28" s="211"/>
      <c r="J28" s="210"/>
      <c r="K28" s="211"/>
      <c r="L28" s="210"/>
      <c r="M28" s="211"/>
      <c r="N28" s="210"/>
      <c r="O28" s="211"/>
      <c r="P28" s="210"/>
      <c r="Q28" s="208"/>
    </row>
    <row r="29" spans="1:17" ht="18" customHeight="1" thickBot="1" x14ac:dyDescent="0.3">
      <c r="B29" s="20"/>
      <c r="C29" s="21"/>
      <c r="D29" s="22"/>
      <c r="E29" s="21"/>
      <c r="F29" s="22"/>
      <c r="G29" s="21"/>
      <c r="H29" s="22"/>
      <c r="I29" s="21"/>
      <c r="J29" s="22"/>
      <c r="K29" s="21"/>
      <c r="L29" s="22"/>
      <c r="M29" s="21"/>
      <c r="N29" s="22"/>
      <c r="O29" s="21"/>
      <c r="P29" s="22"/>
      <c r="Q29" s="207">
        <f t="shared" ref="Q29" si="7">P29+N29+L29+J29+H29+F29+D29</f>
        <v>0</v>
      </c>
    </row>
    <row r="30" spans="1:17" ht="18" customHeight="1" thickBot="1" x14ac:dyDescent="0.3">
      <c r="B30" s="23" t="s">
        <v>83</v>
      </c>
      <c r="C30" s="211"/>
      <c r="D30" s="210"/>
      <c r="E30" s="211"/>
      <c r="F30" s="210"/>
      <c r="G30" s="211"/>
      <c r="H30" s="210"/>
      <c r="I30" s="211"/>
      <c r="J30" s="210"/>
      <c r="K30" s="211"/>
      <c r="L30" s="210"/>
      <c r="M30" s="211"/>
      <c r="N30" s="210"/>
      <c r="O30" s="211"/>
      <c r="P30" s="210"/>
      <c r="Q30" s="208"/>
    </row>
    <row r="31" spans="1:17" ht="18" customHeight="1" thickBot="1" x14ac:dyDescent="0.3">
      <c r="B31" s="20"/>
      <c r="C31" s="21"/>
      <c r="D31" s="22"/>
      <c r="E31" s="21"/>
      <c r="F31" s="22"/>
      <c r="G31" s="21"/>
      <c r="H31" s="22"/>
      <c r="I31" s="21"/>
      <c r="J31" s="22"/>
      <c r="K31" s="21"/>
      <c r="L31" s="22"/>
      <c r="M31" s="21"/>
      <c r="N31" s="22"/>
      <c r="O31" s="21"/>
      <c r="P31" s="22"/>
      <c r="Q31" s="207">
        <f t="shared" ref="Q31" si="8">P31+N31+L31+J31+H31+F31+D31</f>
        <v>0</v>
      </c>
    </row>
    <row r="32" spans="1:17" ht="18" customHeight="1" thickBot="1" x14ac:dyDescent="0.3">
      <c r="B32" s="23" t="s">
        <v>84</v>
      </c>
      <c r="C32" s="211"/>
      <c r="D32" s="210"/>
      <c r="E32" s="211"/>
      <c r="F32" s="210"/>
      <c r="G32" s="211"/>
      <c r="H32" s="210"/>
      <c r="I32" s="211"/>
      <c r="J32" s="210"/>
      <c r="K32" s="211"/>
      <c r="L32" s="210"/>
      <c r="M32" s="211"/>
      <c r="N32" s="210"/>
      <c r="O32" s="211"/>
      <c r="P32" s="210"/>
      <c r="Q32" s="208"/>
    </row>
    <row r="33" spans="1:17" ht="18" customHeight="1" thickBot="1" x14ac:dyDescent="0.3">
      <c r="B33" s="21"/>
      <c r="C33" s="21"/>
      <c r="D33" s="22"/>
      <c r="E33" s="21"/>
      <c r="F33" s="22"/>
      <c r="G33" s="21"/>
      <c r="H33" s="22"/>
      <c r="I33" s="21"/>
      <c r="J33" s="22"/>
      <c r="K33" s="21"/>
      <c r="L33" s="22"/>
      <c r="M33" s="21"/>
      <c r="N33" s="22"/>
      <c r="O33" s="28"/>
      <c r="P33" s="22"/>
      <c r="Q33" s="207">
        <f t="shared" ref="Q33" si="9">P33+N33+L33+J33+H33+F33+D33</f>
        <v>0</v>
      </c>
    </row>
    <row r="34" spans="1:17" ht="18" customHeight="1" thickBot="1" x14ac:dyDescent="0.3">
      <c r="B34" s="29"/>
      <c r="C34" s="212"/>
      <c r="D34" s="213"/>
      <c r="E34" s="211"/>
      <c r="F34" s="210"/>
      <c r="G34" s="212"/>
      <c r="H34" s="213"/>
      <c r="I34" s="212"/>
      <c r="J34" s="213"/>
      <c r="K34" s="211"/>
      <c r="L34" s="210"/>
      <c r="M34" s="212"/>
      <c r="N34" s="213"/>
      <c r="O34" s="212"/>
      <c r="P34" s="213"/>
      <c r="Q34" s="208"/>
    </row>
    <row r="35" spans="1:17" ht="18" customHeight="1" thickBot="1" x14ac:dyDescent="0.3">
      <c r="B35" s="21"/>
      <c r="C35" s="21"/>
      <c r="D35" s="22"/>
      <c r="E35" s="21"/>
      <c r="F35" s="22"/>
      <c r="G35" s="21"/>
      <c r="H35" s="22"/>
      <c r="I35" s="21"/>
      <c r="J35" s="22"/>
      <c r="K35" s="21"/>
      <c r="L35" s="22"/>
      <c r="M35" s="21"/>
      <c r="N35" s="22"/>
      <c r="O35" s="28"/>
      <c r="P35" s="22"/>
      <c r="Q35" s="207">
        <f t="shared" ref="Q35" si="10">P35+N35+L35+J35+H35+F35+D35</f>
        <v>0</v>
      </c>
    </row>
    <row r="36" spans="1:17" ht="18" customHeight="1" thickBot="1" x14ac:dyDescent="0.3">
      <c r="B36" s="29"/>
      <c r="C36" s="212"/>
      <c r="D36" s="213"/>
      <c r="E36" s="211"/>
      <c r="F36" s="210"/>
      <c r="G36" s="212"/>
      <c r="H36" s="213"/>
      <c r="I36" s="212"/>
      <c r="J36" s="213"/>
      <c r="K36" s="211"/>
      <c r="L36" s="210"/>
      <c r="M36" s="212"/>
      <c r="N36" s="213"/>
      <c r="O36" s="212"/>
      <c r="P36" s="213"/>
      <c r="Q36" s="208"/>
    </row>
    <row r="37" spans="1:17" ht="18" customHeight="1" thickBot="1" x14ac:dyDescent="0.3">
      <c r="B37" s="21"/>
      <c r="C37" s="21"/>
      <c r="D37" s="22"/>
      <c r="E37" s="21"/>
      <c r="F37" s="22"/>
      <c r="G37" s="21"/>
      <c r="H37" s="22"/>
      <c r="I37" s="21"/>
      <c r="J37" s="22"/>
      <c r="K37" s="21"/>
      <c r="L37" s="22"/>
      <c r="M37" s="21"/>
      <c r="N37" s="22"/>
      <c r="O37" s="28"/>
      <c r="P37" s="22"/>
      <c r="Q37" s="207">
        <f t="shared" ref="Q37" si="11">P37+N37+L37+J37+H37+F37+D37</f>
        <v>0</v>
      </c>
    </row>
    <row r="38" spans="1:17" ht="18" customHeight="1" thickBot="1" x14ac:dyDescent="0.3">
      <c r="B38" s="29"/>
      <c r="C38" s="212"/>
      <c r="D38" s="213"/>
      <c r="E38" s="211"/>
      <c r="F38" s="210"/>
      <c r="G38" s="212"/>
      <c r="H38" s="213"/>
      <c r="I38" s="212"/>
      <c r="J38" s="213"/>
      <c r="K38" s="211"/>
      <c r="L38" s="210"/>
      <c r="M38" s="212"/>
      <c r="N38" s="213"/>
      <c r="O38" s="212"/>
      <c r="P38" s="213"/>
      <c r="Q38" s="208"/>
    </row>
    <row r="39" spans="1:17" ht="18" customHeight="1" thickBot="1" x14ac:dyDescent="0.3">
      <c r="B39" s="21"/>
      <c r="C39" s="21"/>
      <c r="D39" s="22"/>
      <c r="E39" s="21"/>
      <c r="F39" s="22"/>
      <c r="G39" s="21"/>
      <c r="H39" s="22"/>
      <c r="I39" s="21"/>
      <c r="J39" s="22"/>
      <c r="K39" s="21"/>
      <c r="L39" s="22"/>
      <c r="M39" s="21"/>
      <c r="N39" s="22"/>
      <c r="O39" s="28"/>
      <c r="P39" s="22"/>
      <c r="Q39" s="207">
        <f t="shared" ref="Q39" si="12">P39+N39+L39+J39+H39+F39+D39</f>
        <v>0</v>
      </c>
    </row>
    <row r="40" spans="1:17" ht="18" customHeight="1" thickBot="1" x14ac:dyDescent="0.3">
      <c r="B40" s="29"/>
      <c r="C40" s="212"/>
      <c r="D40" s="213"/>
      <c r="E40" s="211"/>
      <c r="F40" s="210"/>
      <c r="G40" s="212"/>
      <c r="H40" s="213"/>
      <c r="I40" s="212"/>
      <c r="J40" s="213"/>
      <c r="K40" s="211"/>
      <c r="L40" s="210"/>
      <c r="M40" s="212"/>
      <c r="N40" s="213"/>
      <c r="O40" s="212"/>
      <c r="P40" s="213"/>
      <c r="Q40" s="208"/>
    </row>
    <row r="41" spans="1:17" s="18" customFormat="1" ht="21.95" customHeight="1" thickBot="1" x14ac:dyDescent="0.3">
      <c r="A41" s="26"/>
      <c r="B41" s="204" t="s">
        <v>22</v>
      </c>
      <c r="C41" s="205"/>
      <c r="D41" s="205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</row>
    <row r="42" spans="1:17" ht="18" customHeight="1" thickBot="1" x14ac:dyDescent="0.3">
      <c r="B42" s="20"/>
      <c r="C42" s="21"/>
      <c r="D42" s="22"/>
      <c r="E42" s="21"/>
      <c r="F42" s="22"/>
      <c r="G42" s="21"/>
      <c r="H42" s="22"/>
      <c r="I42" s="21"/>
      <c r="J42" s="22"/>
      <c r="K42" s="21"/>
      <c r="L42" s="22"/>
      <c r="M42" s="21"/>
      <c r="N42" s="22"/>
      <c r="O42" s="21"/>
      <c r="P42" s="22"/>
      <c r="Q42" s="207">
        <f t="shared" ref="Q42:Q46" si="13">P42+N42+L42+J42+H42+F42+D42</f>
        <v>0</v>
      </c>
    </row>
    <row r="43" spans="1:17" ht="18" customHeight="1" thickBot="1" x14ac:dyDescent="0.3">
      <c r="B43" s="23" t="s">
        <v>23</v>
      </c>
      <c r="C43" s="209"/>
      <c r="D43" s="210"/>
      <c r="E43" s="30"/>
      <c r="F43" s="31"/>
      <c r="G43" s="30"/>
      <c r="H43" s="31"/>
      <c r="I43" s="30"/>
      <c r="J43" s="31"/>
      <c r="K43" s="30"/>
      <c r="L43" s="31"/>
      <c r="M43" s="30"/>
      <c r="N43" s="31"/>
      <c r="O43" s="211"/>
      <c r="P43" s="210"/>
      <c r="Q43" s="208"/>
    </row>
    <row r="44" spans="1:17" ht="18" customHeight="1" thickBot="1" x14ac:dyDescent="0.3">
      <c r="B44" s="21"/>
      <c r="C44" s="21"/>
      <c r="D44" s="22"/>
      <c r="E44" s="21"/>
      <c r="F44" s="22"/>
      <c r="G44" s="21"/>
      <c r="H44" s="22"/>
      <c r="I44" s="21"/>
      <c r="J44" s="22"/>
      <c r="K44" s="21"/>
      <c r="L44" s="22"/>
      <c r="M44" s="21"/>
      <c r="N44" s="22"/>
      <c r="O44" s="21"/>
      <c r="P44" s="22"/>
      <c r="Q44" s="207">
        <f t="shared" si="13"/>
        <v>0</v>
      </c>
    </row>
    <row r="45" spans="1:17" ht="18" customHeight="1" thickBot="1" x14ac:dyDescent="0.3">
      <c r="B45" s="23" t="s">
        <v>23</v>
      </c>
      <c r="C45" s="212"/>
      <c r="D45" s="213"/>
      <c r="E45" s="30"/>
      <c r="F45" s="31"/>
      <c r="G45" s="30"/>
      <c r="H45" s="31"/>
      <c r="I45" s="30"/>
      <c r="J45" s="31"/>
      <c r="K45" s="30"/>
      <c r="L45" s="31"/>
      <c r="M45" s="30"/>
      <c r="N45" s="31"/>
      <c r="O45" s="212"/>
      <c r="P45" s="213"/>
      <c r="Q45" s="208"/>
    </row>
    <row r="46" spans="1:17" s="1" customFormat="1" ht="18" customHeight="1" thickBot="1" x14ac:dyDescent="0.3">
      <c r="B46" s="20"/>
      <c r="C46" s="21"/>
      <c r="D46" s="22"/>
      <c r="E46" s="28"/>
      <c r="F46" s="22"/>
      <c r="G46" s="28"/>
      <c r="H46" s="22"/>
      <c r="I46" s="21"/>
      <c r="J46" s="22"/>
      <c r="K46" s="28"/>
      <c r="L46" s="22"/>
      <c r="M46" s="21"/>
      <c r="N46" s="22"/>
      <c r="O46" s="28"/>
      <c r="P46" s="22"/>
      <c r="Q46" s="207">
        <f t="shared" si="13"/>
        <v>0</v>
      </c>
    </row>
    <row r="47" spans="1:17" s="1" customFormat="1" ht="18" customHeight="1" thickBot="1" x14ac:dyDescent="0.3">
      <c r="B47" s="23" t="s">
        <v>23</v>
      </c>
      <c r="C47" s="30"/>
      <c r="D47" s="31"/>
      <c r="E47" s="212"/>
      <c r="F47" s="213"/>
      <c r="G47" s="209"/>
      <c r="H47" s="210"/>
      <c r="I47" s="211"/>
      <c r="J47" s="210"/>
      <c r="K47" s="211"/>
      <c r="L47" s="210"/>
      <c r="M47" s="211"/>
      <c r="N47" s="210"/>
      <c r="O47" s="211"/>
      <c r="P47" s="210"/>
      <c r="Q47" s="208"/>
    </row>
    <row r="48" spans="1:17" s="1" customFormat="1" ht="18" customHeight="1" thickBot="1" x14ac:dyDescent="0.3">
      <c r="B48" s="20"/>
      <c r="C48" s="28"/>
      <c r="D48" s="22"/>
      <c r="E48" s="28"/>
      <c r="F48" s="22"/>
      <c r="G48" s="28"/>
      <c r="H48" s="22"/>
      <c r="I48" s="28"/>
      <c r="J48" s="22"/>
      <c r="K48" s="28"/>
      <c r="L48" s="22"/>
      <c r="M48" s="21"/>
      <c r="N48" s="22"/>
      <c r="O48" s="21"/>
      <c r="P48" s="22"/>
      <c r="Q48" s="207">
        <f t="shared" ref="Q48:Q50" si="14">P48+N48+L48+J48+H48+F48+D48</f>
        <v>0</v>
      </c>
    </row>
    <row r="49" spans="1:17" ht="18" customHeight="1" thickBot="1" x14ac:dyDescent="0.3">
      <c r="B49" s="24" t="s">
        <v>24</v>
      </c>
      <c r="C49" s="220"/>
      <c r="D49" s="210"/>
      <c r="E49" s="220"/>
      <c r="F49" s="210"/>
      <c r="G49" s="220"/>
      <c r="H49" s="210"/>
      <c r="I49" s="220"/>
      <c r="J49" s="210"/>
      <c r="K49" s="220"/>
      <c r="L49" s="210"/>
      <c r="M49" s="211"/>
      <c r="N49" s="210"/>
      <c r="O49" s="211"/>
      <c r="P49" s="210"/>
      <c r="Q49" s="208"/>
    </row>
    <row r="50" spans="1:17" ht="18" customHeight="1" thickBot="1" x14ac:dyDescent="0.3">
      <c r="B50" s="21"/>
      <c r="C50" s="28"/>
      <c r="D50" s="22"/>
      <c r="E50" s="28"/>
      <c r="F50" s="22"/>
      <c r="G50" s="28"/>
      <c r="H50" s="22"/>
      <c r="I50" s="28"/>
      <c r="J50" s="22"/>
      <c r="K50" s="28"/>
      <c r="L50" s="22"/>
      <c r="M50" s="28"/>
      <c r="N50" s="22"/>
      <c r="O50" s="28"/>
      <c r="P50" s="22"/>
      <c r="Q50" s="207">
        <f t="shared" si="14"/>
        <v>0</v>
      </c>
    </row>
    <row r="51" spans="1:17" ht="18" customHeight="1" thickBot="1" x14ac:dyDescent="0.3">
      <c r="B51" s="24" t="s">
        <v>24</v>
      </c>
      <c r="C51" s="220"/>
      <c r="D51" s="210"/>
      <c r="E51" s="212"/>
      <c r="F51" s="213"/>
      <c r="G51" s="211"/>
      <c r="H51" s="210"/>
      <c r="I51" s="211"/>
      <c r="J51" s="210"/>
      <c r="K51" s="211"/>
      <c r="L51" s="210"/>
      <c r="M51" s="211"/>
      <c r="N51" s="210"/>
      <c r="O51" s="220"/>
      <c r="P51" s="210"/>
      <c r="Q51" s="208"/>
    </row>
    <row r="52" spans="1:17" ht="18" customHeight="1" thickBot="1" x14ac:dyDescent="0.3">
      <c r="B52" s="21"/>
      <c r="C52" s="28"/>
      <c r="D52" s="22"/>
      <c r="E52" s="28"/>
      <c r="F52" s="22"/>
      <c r="G52" s="28"/>
      <c r="H52" s="22"/>
      <c r="I52" s="28"/>
      <c r="J52" s="22"/>
      <c r="K52" s="28"/>
      <c r="L52" s="22"/>
      <c r="M52" s="28"/>
      <c r="N52" s="22"/>
      <c r="O52" s="28"/>
      <c r="P52" s="22"/>
      <c r="Q52" s="207">
        <f t="shared" ref="Q52" si="15">P52+N52+L52+J52+H52+F52+D52</f>
        <v>0</v>
      </c>
    </row>
    <row r="53" spans="1:17" ht="18" customHeight="1" thickBot="1" x14ac:dyDescent="0.3">
      <c r="B53" s="24"/>
      <c r="C53" s="220"/>
      <c r="D53" s="210"/>
      <c r="E53" s="212"/>
      <c r="F53" s="213"/>
      <c r="G53" s="211"/>
      <c r="H53" s="210"/>
      <c r="I53" s="211"/>
      <c r="J53" s="210"/>
      <c r="K53" s="211"/>
      <c r="L53" s="210"/>
      <c r="M53" s="211"/>
      <c r="N53" s="210"/>
      <c r="O53" s="220"/>
      <c r="P53" s="210"/>
      <c r="Q53" s="208"/>
    </row>
    <row r="54" spans="1:17" s="18" customFormat="1" ht="21.95" customHeight="1" thickBot="1" x14ac:dyDescent="0.3">
      <c r="A54" s="26"/>
      <c r="B54" s="217" t="s">
        <v>25</v>
      </c>
      <c r="C54" s="218"/>
      <c r="D54" s="218"/>
      <c r="E54" s="219"/>
      <c r="F54" s="219"/>
      <c r="G54" s="219"/>
      <c r="H54" s="219"/>
      <c r="I54" s="219"/>
      <c r="J54" s="219"/>
      <c r="K54" s="219"/>
      <c r="L54" s="219"/>
      <c r="M54" s="219"/>
      <c r="N54" s="219"/>
      <c r="O54" s="219"/>
      <c r="P54" s="219"/>
      <c r="Q54" s="219"/>
    </row>
    <row r="55" spans="1:17" s="1" customFormat="1" ht="18" customHeight="1" thickBot="1" x14ac:dyDescent="0.3">
      <c r="B55" s="21"/>
      <c r="C55" s="28"/>
      <c r="D55" s="22"/>
      <c r="E55" s="28"/>
      <c r="F55" s="22"/>
      <c r="G55" s="28"/>
      <c r="H55" s="22"/>
      <c r="I55" s="28"/>
      <c r="J55" s="22"/>
      <c r="K55" s="28"/>
      <c r="L55" s="22"/>
      <c r="M55" s="21"/>
      <c r="N55" s="22"/>
      <c r="O55" s="21"/>
      <c r="P55" s="22"/>
      <c r="Q55" s="207">
        <f t="shared" ref="Q55:Q57" si="16">P55+N55+L55+J55+H55+F55+D55</f>
        <v>0</v>
      </c>
    </row>
    <row r="56" spans="1:17" s="1" customFormat="1" ht="18" customHeight="1" thickBot="1" x14ac:dyDescent="0.3">
      <c r="B56" s="23" t="s">
        <v>26</v>
      </c>
      <c r="C56" s="211"/>
      <c r="D56" s="210"/>
      <c r="E56" s="211"/>
      <c r="F56" s="210"/>
      <c r="G56" s="211"/>
      <c r="H56" s="216"/>
      <c r="I56" s="220"/>
      <c r="J56" s="210"/>
      <c r="K56" s="211"/>
      <c r="L56" s="210"/>
      <c r="M56" s="209"/>
      <c r="N56" s="210"/>
      <c r="O56" s="211"/>
      <c r="P56" s="216"/>
      <c r="Q56" s="208"/>
    </row>
    <row r="57" spans="1:17" ht="18" customHeight="1" thickBot="1" x14ac:dyDescent="0.3">
      <c r="B57" s="20"/>
      <c r="C57" s="21"/>
      <c r="D57" s="22"/>
      <c r="E57" s="32"/>
      <c r="F57" s="33"/>
      <c r="G57" s="32"/>
      <c r="H57" s="33"/>
      <c r="I57" s="32"/>
      <c r="J57" s="33"/>
      <c r="K57" s="32"/>
      <c r="L57" s="33"/>
      <c r="M57" s="21"/>
      <c r="N57" s="22"/>
      <c r="O57" s="28"/>
      <c r="P57" s="33"/>
      <c r="Q57" s="207">
        <f t="shared" si="16"/>
        <v>0</v>
      </c>
    </row>
    <row r="58" spans="1:17" ht="18" customHeight="1" thickBot="1" x14ac:dyDescent="0.3">
      <c r="B58" s="23" t="s">
        <v>26</v>
      </c>
      <c r="C58" s="211"/>
      <c r="D58" s="210"/>
      <c r="E58" s="211"/>
      <c r="F58" s="210"/>
      <c r="G58" s="211"/>
      <c r="H58" s="210"/>
      <c r="I58" s="211"/>
      <c r="J58" s="210"/>
      <c r="K58" s="211"/>
      <c r="L58" s="210"/>
      <c r="M58" s="211"/>
      <c r="N58" s="210"/>
      <c r="O58" s="211"/>
      <c r="P58" s="210"/>
      <c r="Q58" s="208"/>
    </row>
    <row r="59" spans="1:17" ht="18" customHeight="1" thickBot="1" x14ac:dyDescent="0.3">
      <c r="B59" s="20"/>
      <c r="C59" s="28"/>
      <c r="D59" s="22"/>
      <c r="E59" s="21"/>
      <c r="F59" s="22"/>
      <c r="G59" s="28"/>
      <c r="H59" s="22"/>
      <c r="I59" s="28"/>
      <c r="J59" s="22"/>
      <c r="K59" s="21"/>
      <c r="L59" s="22"/>
      <c r="M59" s="28"/>
      <c r="N59" s="22"/>
      <c r="O59" s="28"/>
      <c r="P59" s="22"/>
      <c r="Q59" s="207">
        <f t="shared" ref="Q59" si="17">P59+N59+L59+J59+H59+F59+D59</f>
        <v>0</v>
      </c>
    </row>
    <row r="60" spans="1:17" ht="18" customHeight="1" thickBot="1" x14ac:dyDescent="0.3">
      <c r="B60" s="23" t="s">
        <v>26</v>
      </c>
      <c r="C60" s="211"/>
      <c r="D60" s="210"/>
      <c r="E60" s="212"/>
      <c r="F60" s="213"/>
      <c r="G60" s="212"/>
      <c r="H60" s="213"/>
      <c r="I60" s="211"/>
      <c r="J60" s="210"/>
      <c r="K60" s="212"/>
      <c r="L60" s="213"/>
      <c r="M60" s="211"/>
      <c r="N60" s="210"/>
      <c r="O60" s="211"/>
      <c r="P60" s="210"/>
      <c r="Q60" s="208"/>
    </row>
    <row r="61" spans="1:17" ht="18" customHeight="1" thickBot="1" x14ac:dyDescent="0.3">
      <c r="B61" s="20"/>
      <c r="C61" s="28"/>
      <c r="D61" s="22"/>
      <c r="E61" s="21"/>
      <c r="F61" s="22"/>
      <c r="G61" s="28"/>
      <c r="H61" s="22"/>
      <c r="I61" s="28"/>
      <c r="J61" s="22"/>
      <c r="K61" s="21"/>
      <c r="L61" s="22"/>
      <c r="M61" s="28"/>
      <c r="N61" s="22"/>
      <c r="O61" s="28"/>
      <c r="P61" s="22"/>
      <c r="Q61" s="207">
        <f t="shared" ref="Q61" si="18">P61+N61+L61+J61+H61+F61+D61</f>
        <v>0</v>
      </c>
    </row>
    <row r="62" spans="1:17" ht="18" customHeight="1" thickBot="1" x14ac:dyDescent="0.3">
      <c r="B62" s="23" t="s">
        <v>26</v>
      </c>
      <c r="C62" s="211"/>
      <c r="D62" s="210"/>
      <c r="E62" s="212"/>
      <c r="F62" s="213"/>
      <c r="G62" s="212"/>
      <c r="H62" s="213"/>
      <c r="I62" s="211"/>
      <c r="J62" s="210"/>
      <c r="K62" s="212"/>
      <c r="L62" s="213"/>
      <c r="M62" s="211"/>
      <c r="N62" s="210"/>
      <c r="O62" s="211"/>
      <c r="P62" s="210"/>
      <c r="Q62" s="208"/>
    </row>
    <row r="63" spans="1:17" ht="18" customHeight="1" thickBot="1" x14ac:dyDescent="0.3">
      <c r="B63" s="20"/>
      <c r="C63" s="28"/>
      <c r="D63" s="22"/>
      <c r="E63" s="21"/>
      <c r="F63" s="22"/>
      <c r="G63" s="28"/>
      <c r="H63" s="22"/>
      <c r="I63" s="28"/>
      <c r="J63" s="22"/>
      <c r="K63" s="21"/>
      <c r="L63" s="22"/>
      <c r="M63" s="28"/>
      <c r="N63" s="22"/>
      <c r="O63" s="28"/>
      <c r="P63" s="22"/>
      <c r="Q63" s="207">
        <f t="shared" ref="Q63" si="19">P63+N63+L63+J63+H63+F63+D63</f>
        <v>0</v>
      </c>
    </row>
    <row r="64" spans="1:17" ht="18" customHeight="1" thickBot="1" x14ac:dyDescent="0.3">
      <c r="B64" s="23" t="s">
        <v>26</v>
      </c>
      <c r="C64" s="211"/>
      <c r="D64" s="210"/>
      <c r="E64" s="212"/>
      <c r="F64" s="213"/>
      <c r="G64" s="212"/>
      <c r="H64" s="213"/>
      <c r="I64" s="211"/>
      <c r="J64" s="210"/>
      <c r="K64" s="212"/>
      <c r="L64" s="213"/>
      <c r="M64" s="211"/>
      <c r="N64" s="210"/>
      <c r="O64" s="211"/>
      <c r="P64" s="210"/>
      <c r="Q64" s="208"/>
    </row>
    <row r="65" spans="1:17" ht="18" customHeight="1" thickBot="1" x14ac:dyDescent="0.3">
      <c r="B65" s="20"/>
      <c r="C65" s="28"/>
      <c r="D65" s="22"/>
      <c r="E65" s="21"/>
      <c r="F65" s="22"/>
      <c r="G65" s="28"/>
      <c r="H65" s="22"/>
      <c r="I65" s="28"/>
      <c r="J65" s="22"/>
      <c r="K65" s="21"/>
      <c r="L65" s="22"/>
      <c r="M65" s="28"/>
      <c r="N65" s="22"/>
      <c r="O65" s="28"/>
      <c r="P65" s="22"/>
      <c r="Q65" s="207">
        <f t="shared" ref="Q65" si="20">P65+N65+L65+J65+H65+F65+D65</f>
        <v>0</v>
      </c>
    </row>
    <row r="66" spans="1:17" ht="18" customHeight="1" thickBot="1" x14ac:dyDescent="0.3">
      <c r="B66" s="23" t="s">
        <v>26</v>
      </c>
      <c r="C66" s="211"/>
      <c r="D66" s="210"/>
      <c r="E66" s="212"/>
      <c r="F66" s="213"/>
      <c r="G66" s="212"/>
      <c r="H66" s="213"/>
      <c r="I66" s="211"/>
      <c r="J66" s="210"/>
      <c r="K66" s="212"/>
      <c r="L66" s="213"/>
      <c r="M66" s="211"/>
      <c r="N66" s="210"/>
      <c r="O66" s="211"/>
      <c r="P66" s="210"/>
      <c r="Q66" s="208"/>
    </row>
    <row r="67" spans="1:17" ht="18" customHeight="1" thickBot="1" x14ac:dyDescent="0.3">
      <c r="B67" s="20"/>
      <c r="C67" s="28"/>
      <c r="D67" s="22"/>
      <c r="E67" s="21"/>
      <c r="F67" s="22"/>
      <c r="G67" s="28"/>
      <c r="H67" s="22"/>
      <c r="I67" s="28"/>
      <c r="J67" s="22"/>
      <c r="K67" s="21"/>
      <c r="L67" s="22"/>
      <c r="M67" s="28"/>
      <c r="N67" s="22"/>
      <c r="O67" s="28"/>
      <c r="P67" s="22"/>
      <c r="Q67" s="207">
        <f t="shared" ref="Q67" si="21">P67+N67+L67+J67+H67+F67+D67</f>
        <v>0</v>
      </c>
    </row>
    <row r="68" spans="1:17" ht="18" customHeight="1" thickBot="1" x14ac:dyDescent="0.3">
      <c r="B68" s="23" t="s">
        <v>26</v>
      </c>
      <c r="C68" s="211"/>
      <c r="D68" s="210"/>
      <c r="E68" s="212"/>
      <c r="F68" s="213"/>
      <c r="G68" s="212"/>
      <c r="H68" s="213"/>
      <c r="I68" s="211"/>
      <c r="J68" s="210"/>
      <c r="K68" s="212"/>
      <c r="L68" s="213"/>
      <c r="M68" s="211"/>
      <c r="N68" s="210"/>
      <c r="O68" s="211"/>
      <c r="P68" s="210"/>
      <c r="Q68" s="208"/>
    </row>
    <row r="69" spans="1:17" ht="18" customHeight="1" thickBot="1" x14ac:dyDescent="0.3">
      <c r="B69" s="20"/>
      <c r="C69" s="28"/>
      <c r="D69" s="22"/>
      <c r="E69" s="21"/>
      <c r="F69" s="22"/>
      <c r="G69" s="28"/>
      <c r="H69" s="22"/>
      <c r="I69" s="28"/>
      <c r="J69" s="22"/>
      <c r="K69" s="21"/>
      <c r="L69" s="22"/>
      <c r="M69" s="28"/>
      <c r="N69" s="22"/>
      <c r="O69" s="28"/>
      <c r="P69" s="22"/>
      <c r="Q69" s="207">
        <f t="shared" ref="Q69" si="22">P69+N69+L69+J69+H69+F69+D69</f>
        <v>0</v>
      </c>
    </row>
    <row r="70" spans="1:17" ht="18" customHeight="1" thickBot="1" x14ac:dyDescent="0.3">
      <c r="B70" s="23" t="s">
        <v>26</v>
      </c>
      <c r="C70" s="211"/>
      <c r="D70" s="210"/>
      <c r="E70" s="212"/>
      <c r="F70" s="213"/>
      <c r="G70" s="212"/>
      <c r="H70" s="213"/>
      <c r="I70" s="211"/>
      <c r="J70" s="210"/>
      <c r="K70" s="212"/>
      <c r="L70" s="213"/>
      <c r="M70" s="211"/>
      <c r="N70" s="210"/>
      <c r="O70" s="211"/>
      <c r="P70" s="210"/>
      <c r="Q70" s="208"/>
    </row>
    <row r="71" spans="1:17" s="18" customFormat="1" ht="21.95" customHeight="1" thickBot="1" x14ac:dyDescent="0.3">
      <c r="A71" s="26"/>
      <c r="B71" s="217" t="s">
        <v>85</v>
      </c>
      <c r="C71" s="218"/>
      <c r="D71" s="218"/>
      <c r="E71" s="219"/>
      <c r="F71" s="219"/>
      <c r="G71" s="219"/>
      <c r="H71" s="219"/>
      <c r="I71" s="219"/>
      <c r="J71" s="219"/>
      <c r="K71" s="219"/>
      <c r="L71" s="219"/>
      <c r="M71" s="219"/>
      <c r="N71" s="219"/>
      <c r="O71" s="219"/>
      <c r="P71" s="219"/>
      <c r="Q71" s="219"/>
    </row>
    <row r="72" spans="1:17" ht="18" customHeight="1" thickBot="1" x14ac:dyDescent="0.3">
      <c r="B72" s="20"/>
      <c r="C72" s="28"/>
      <c r="D72" s="22"/>
      <c r="E72" s="21"/>
      <c r="F72" s="22"/>
      <c r="G72" s="21"/>
      <c r="H72" s="22"/>
      <c r="I72" s="28"/>
      <c r="J72" s="22"/>
      <c r="K72" s="28"/>
      <c r="L72" s="22"/>
      <c r="M72" s="28"/>
      <c r="N72" s="22"/>
      <c r="O72" s="28"/>
      <c r="P72" s="22"/>
      <c r="Q72" s="207">
        <f t="shared" ref="Q72" si="23">P72+N72+L72+J72+H72+F72+D72</f>
        <v>0</v>
      </c>
    </row>
    <row r="73" spans="1:17" ht="18" customHeight="1" thickBot="1" x14ac:dyDescent="0.3">
      <c r="B73" s="23" t="s">
        <v>27</v>
      </c>
      <c r="C73" s="211"/>
      <c r="D73" s="210"/>
      <c r="E73" s="209"/>
      <c r="F73" s="210"/>
      <c r="G73" s="209"/>
      <c r="H73" s="210"/>
      <c r="I73" s="211"/>
      <c r="J73" s="210"/>
      <c r="K73" s="211"/>
      <c r="L73" s="210"/>
      <c r="M73" s="211"/>
      <c r="N73" s="210"/>
      <c r="O73" s="211"/>
      <c r="P73" s="210"/>
      <c r="Q73" s="208"/>
    </row>
    <row r="74" spans="1:17" ht="18" customHeight="1" thickBot="1" x14ac:dyDescent="0.3">
      <c r="B74" s="20"/>
      <c r="C74" s="28"/>
      <c r="D74" s="22"/>
      <c r="E74" s="21"/>
      <c r="F74" s="22"/>
      <c r="G74" s="21"/>
      <c r="H74" s="22"/>
      <c r="I74" s="28"/>
      <c r="J74" s="22"/>
      <c r="K74" s="28"/>
      <c r="L74" s="22"/>
      <c r="M74" s="28"/>
      <c r="N74" s="22"/>
      <c r="O74" s="28"/>
      <c r="P74" s="22"/>
      <c r="Q74" s="207">
        <f t="shared" ref="Q74" si="24">P74+N74+L74+J74+H74+F74+D74</f>
        <v>0</v>
      </c>
    </row>
    <row r="75" spans="1:17" ht="18" customHeight="1" thickBot="1" x14ac:dyDescent="0.3">
      <c r="B75" s="23" t="s">
        <v>27</v>
      </c>
      <c r="C75" s="211"/>
      <c r="D75" s="210"/>
      <c r="E75" s="209"/>
      <c r="F75" s="210"/>
      <c r="G75" s="209"/>
      <c r="H75" s="210"/>
      <c r="I75" s="211"/>
      <c r="J75" s="210"/>
      <c r="K75" s="211"/>
      <c r="L75" s="210"/>
      <c r="M75" s="211"/>
      <c r="N75" s="210"/>
      <c r="O75" s="211"/>
      <c r="P75" s="210"/>
      <c r="Q75" s="208"/>
    </row>
    <row r="76" spans="1:17" ht="18" customHeight="1" thickBot="1" x14ac:dyDescent="0.3">
      <c r="B76" s="20"/>
      <c r="C76" s="28"/>
      <c r="D76" s="22"/>
      <c r="E76" s="21"/>
      <c r="F76" s="22"/>
      <c r="G76" s="21"/>
      <c r="H76" s="22"/>
      <c r="I76" s="28"/>
      <c r="J76" s="22"/>
      <c r="K76" s="28"/>
      <c r="L76" s="22"/>
      <c r="M76" s="28"/>
      <c r="N76" s="22"/>
      <c r="O76" s="28"/>
      <c r="P76" s="22"/>
      <c r="Q76" s="207">
        <f t="shared" ref="Q76" si="25">P76+N76+L76+J76+H76+F76+D76</f>
        <v>0</v>
      </c>
    </row>
    <row r="77" spans="1:17" ht="18" customHeight="1" thickBot="1" x14ac:dyDescent="0.3">
      <c r="B77" s="23" t="s">
        <v>27</v>
      </c>
      <c r="C77" s="211"/>
      <c r="D77" s="210"/>
      <c r="E77" s="209"/>
      <c r="F77" s="210"/>
      <c r="G77" s="209"/>
      <c r="H77" s="210"/>
      <c r="I77" s="211"/>
      <c r="J77" s="210"/>
      <c r="K77" s="211"/>
      <c r="L77" s="210"/>
      <c r="M77" s="211"/>
      <c r="N77" s="210"/>
      <c r="O77" s="211"/>
      <c r="P77" s="210"/>
      <c r="Q77" s="208"/>
    </row>
    <row r="78" spans="1:17" s="18" customFormat="1" ht="21.95" customHeight="1" thickBot="1" x14ac:dyDescent="0.3">
      <c r="A78" s="26"/>
      <c r="B78" s="217" t="s">
        <v>28</v>
      </c>
      <c r="C78" s="218"/>
      <c r="D78" s="218"/>
      <c r="E78" s="219"/>
      <c r="F78" s="219"/>
      <c r="G78" s="219"/>
      <c r="H78" s="219"/>
      <c r="I78" s="219"/>
      <c r="J78" s="219"/>
      <c r="K78" s="219"/>
      <c r="L78" s="219"/>
      <c r="M78" s="219"/>
      <c r="N78" s="219"/>
      <c r="O78" s="219"/>
      <c r="P78" s="219"/>
      <c r="Q78" s="219"/>
    </row>
    <row r="79" spans="1:17" ht="18" customHeight="1" thickBot="1" x14ac:dyDescent="0.3">
      <c r="B79" s="34" t="s">
        <v>29</v>
      </c>
      <c r="C79" s="28"/>
      <c r="D79" s="22"/>
      <c r="E79" s="21"/>
      <c r="F79" s="22"/>
      <c r="G79" s="28"/>
      <c r="H79" s="22"/>
      <c r="I79" s="21"/>
      <c r="J79" s="22"/>
      <c r="K79" s="28"/>
      <c r="L79" s="22"/>
      <c r="M79" s="28"/>
      <c r="N79" s="22"/>
      <c r="O79" s="28"/>
      <c r="P79" s="22"/>
      <c r="Q79" s="207">
        <f t="shared" ref="Q79:Q91" si="26">P79+N79+L79+J79+H79+F79+D79</f>
        <v>0</v>
      </c>
    </row>
    <row r="80" spans="1:17" ht="18" customHeight="1" thickBot="1" x14ac:dyDescent="0.3">
      <c r="B80" s="23">
        <v>21</v>
      </c>
      <c r="C80" s="211"/>
      <c r="D80" s="210"/>
      <c r="E80" s="211"/>
      <c r="F80" s="210"/>
      <c r="G80" s="211"/>
      <c r="H80" s="216"/>
      <c r="I80" s="209"/>
      <c r="J80" s="210"/>
      <c r="K80" s="211"/>
      <c r="L80" s="210"/>
      <c r="M80" s="211"/>
      <c r="N80" s="210"/>
      <c r="O80" s="211"/>
      <c r="P80" s="216"/>
      <c r="Q80" s="208"/>
    </row>
    <row r="81" spans="2:17" ht="18" customHeight="1" thickBot="1" x14ac:dyDescent="0.3">
      <c r="B81" s="34" t="s">
        <v>29</v>
      </c>
      <c r="C81" s="28"/>
      <c r="D81" s="22"/>
      <c r="E81" s="21"/>
      <c r="F81" s="22"/>
      <c r="G81" s="28"/>
      <c r="H81" s="22"/>
      <c r="I81" s="28"/>
      <c r="J81" s="22"/>
      <c r="K81" s="28"/>
      <c r="L81" s="22"/>
      <c r="M81" s="21"/>
      <c r="N81" s="22"/>
      <c r="O81" s="28"/>
      <c r="P81" s="22"/>
      <c r="Q81" s="207">
        <f t="shared" si="26"/>
        <v>0</v>
      </c>
    </row>
    <row r="82" spans="2:17" ht="18" customHeight="1" thickBot="1" x14ac:dyDescent="0.3">
      <c r="B82" s="23">
        <v>21</v>
      </c>
      <c r="C82" s="211"/>
      <c r="D82" s="216"/>
      <c r="E82" s="209"/>
      <c r="F82" s="210"/>
      <c r="G82" s="211"/>
      <c r="H82" s="210"/>
      <c r="I82" s="211"/>
      <c r="J82" s="210"/>
      <c r="K82" s="211"/>
      <c r="L82" s="210"/>
      <c r="M82" s="211"/>
      <c r="N82" s="210"/>
      <c r="O82" s="211"/>
      <c r="P82" s="210"/>
      <c r="Q82" s="208"/>
    </row>
    <row r="83" spans="2:17" ht="18" customHeight="1" thickBot="1" x14ac:dyDescent="0.3">
      <c r="B83" s="34" t="s">
        <v>29</v>
      </c>
      <c r="C83" s="28"/>
      <c r="D83" s="22"/>
      <c r="E83" s="21"/>
      <c r="F83" s="22"/>
      <c r="G83" s="28"/>
      <c r="H83" s="22"/>
      <c r="I83" s="28"/>
      <c r="J83" s="22"/>
      <c r="K83" s="21"/>
      <c r="L83" s="22"/>
      <c r="M83" s="28"/>
      <c r="N83" s="22"/>
      <c r="O83" s="28"/>
      <c r="P83" s="22"/>
      <c r="Q83" s="207">
        <f t="shared" si="26"/>
        <v>0</v>
      </c>
    </row>
    <row r="84" spans="2:17" ht="18" customHeight="1" thickBot="1" x14ac:dyDescent="0.3">
      <c r="B84" s="23">
        <v>18</v>
      </c>
      <c r="C84" s="35"/>
      <c r="D84" s="31"/>
      <c r="E84" s="211"/>
      <c r="F84" s="210"/>
      <c r="G84" s="209"/>
      <c r="H84" s="210"/>
      <c r="I84" s="211"/>
      <c r="J84" s="210"/>
      <c r="K84" s="209"/>
      <c r="L84" s="210"/>
      <c r="M84" s="211"/>
      <c r="N84" s="210"/>
      <c r="O84" s="211"/>
      <c r="P84" s="210"/>
      <c r="Q84" s="208"/>
    </row>
    <row r="85" spans="2:17" ht="18" customHeight="1" thickBot="1" x14ac:dyDescent="0.3">
      <c r="B85" s="34" t="s">
        <v>29</v>
      </c>
      <c r="C85" s="21"/>
      <c r="D85" s="22"/>
      <c r="E85" s="28"/>
      <c r="F85" s="22"/>
      <c r="G85" s="28"/>
      <c r="H85" s="22"/>
      <c r="I85" s="28"/>
      <c r="J85" s="22"/>
      <c r="K85" s="21"/>
      <c r="L85" s="22"/>
      <c r="M85" s="28"/>
      <c r="N85" s="22"/>
      <c r="O85" s="28"/>
      <c r="P85" s="22"/>
      <c r="Q85" s="207">
        <f t="shared" si="26"/>
        <v>0</v>
      </c>
    </row>
    <row r="86" spans="2:17" ht="18" customHeight="1" thickBot="1" x14ac:dyDescent="0.3">
      <c r="B86" s="23">
        <v>14</v>
      </c>
      <c r="C86" s="209"/>
      <c r="D86" s="210"/>
      <c r="E86" s="211"/>
      <c r="F86" s="210"/>
      <c r="G86" s="211"/>
      <c r="H86" s="210"/>
      <c r="I86" s="211"/>
      <c r="J86" s="210"/>
      <c r="K86" s="211"/>
      <c r="L86" s="210"/>
      <c r="M86" s="211"/>
      <c r="N86" s="216"/>
      <c r="O86" s="211"/>
      <c r="P86" s="216"/>
      <c r="Q86" s="208"/>
    </row>
    <row r="87" spans="2:17" ht="18" customHeight="1" thickBot="1" x14ac:dyDescent="0.3">
      <c r="B87" s="34" t="s">
        <v>29</v>
      </c>
      <c r="C87" s="28"/>
      <c r="D87" s="22"/>
      <c r="E87" s="21"/>
      <c r="F87" s="22"/>
      <c r="G87" s="28"/>
      <c r="H87" s="22"/>
      <c r="I87" s="28"/>
      <c r="J87" s="22"/>
      <c r="K87" s="28"/>
      <c r="L87" s="22"/>
      <c r="M87" s="21"/>
      <c r="N87" s="22"/>
      <c r="O87" s="28"/>
      <c r="P87" s="22"/>
      <c r="Q87" s="207">
        <f t="shared" si="26"/>
        <v>0</v>
      </c>
    </row>
    <row r="88" spans="2:17" ht="18" customHeight="1" thickBot="1" x14ac:dyDescent="0.3">
      <c r="B88" s="23">
        <v>12</v>
      </c>
      <c r="C88" s="211"/>
      <c r="D88" s="216"/>
      <c r="E88" s="211"/>
      <c r="F88" s="210"/>
      <c r="G88" s="211"/>
      <c r="H88" s="216"/>
      <c r="I88" s="211"/>
      <c r="J88" s="210"/>
      <c r="K88" s="211"/>
      <c r="L88" s="210"/>
      <c r="M88" s="209"/>
      <c r="N88" s="210"/>
      <c r="O88" s="211"/>
      <c r="P88" s="210"/>
      <c r="Q88" s="208"/>
    </row>
    <row r="89" spans="2:17" ht="18" customHeight="1" thickBot="1" x14ac:dyDescent="0.3">
      <c r="B89" s="34" t="s">
        <v>29</v>
      </c>
      <c r="C89" s="21"/>
      <c r="D89" s="22"/>
      <c r="E89" s="28"/>
      <c r="F89" s="22"/>
      <c r="G89" s="28"/>
      <c r="H89" s="22"/>
      <c r="I89" s="28"/>
      <c r="J89" s="22"/>
      <c r="K89" s="21"/>
      <c r="L89" s="22"/>
      <c r="M89" s="28"/>
      <c r="N89" s="22"/>
      <c r="O89" s="28"/>
      <c r="P89" s="22"/>
      <c r="Q89" s="207">
        <f t="shared" si="26"/>
        <v>0</v>
      </c>
    </row>
    <row r="90" spans="2:17" ht="18" customHeight="1" thickBot="1" x14ac:dyDescent="0.3">
      <c r="B90" s="23">
        <v>6</v>
      </c>
      <c r="C90" s="209"/>
      <c r="D90" s="210"/>
      <c r="E90" s="211"/>
      <c r="F90" s="210"/>
      <c r="G90" s="211"/>
      <c r="H90" s="210"/>
      <c r="I90" s="209"/>
      <c r="J90" s="210"/>
      <c r="K90" s="211"/>
      <c r="L90" s="210"/>
      <c r="M90" s="211"/>
      <c r="N90" s="216"/>
      <c r="O90" s="211"/>
      <c r="P90" s="216"/>
      <c r="Q90" s="208"/>
    </row>
    <row r="91" spans="2:17" ht="18" customHeight="1" thickBot="1" x14ac:dyDescent="0.3">
      <c r="B91" s="34" t="s">
        <v>29</v>
      </c>
      <c r="C91" s="21"/>
      <c r="D91" s="22"/>
      <c r="E91" s="28"/>
      <c r="F91" s="22"/>
      <c r="G91" s="28"/>
      <c r="H91" s="22"/>
      <c r="I91" s="28"/>
      <c r="J91" s="22"/>
      <c r="K91" s="28"/>
      <c r="L91" s="22"/>
      <c r="M91" s="28"/>
      <c r="N91" s="22"/>
      <c r="O91" s="21"/>
      <c r="P91" s="22"/>
      <c r="Q91" s="207">
        <f t="shared" si="26"/>
        <v>0</v>
      </c>
    </row>
    <row r="92" spans="2:17" ht="18" customHeight="1" thickBot="1" x14ac:dyDescent="0.3">
      <c r="B92" s="23">
        <v>2</v>
      </c>
      <c r="C92" s="209"/>
      <c r="D92" s="210"/>
      <c r="E92" s="211"/>
      <c r="F92" s="210"/>
      <c r="G92" s="211"/>
      <c r="H92" s="210"/>
      <c r="I92" s="35"/>
      <c r="J92" s="31"/>
      <c r="K92" s="211"/>
      <c r="L92" s="210"/>
      <c r="M92" s="211"/>
      <c r="N92" s="210"/>
      <c r="O92" s="211"/>
      <c r="P92" s="210"/>
      <c r="Q92" s="208"/>
    </row>
    <row r="93" spans="2:17" ht="18" customHeight="1" thickBot="1" x14ac:dyDescent="0.3">
      <c r="B93" s="34" t="s">
        <v>29</v>
      </c>
      <c r="C93" s="21"/>
      <c r="D93" s="22"/>
      <c r="E93" s="28"/>
      <c r="F93" s="22"/>
      <c r="G93" s="28"/>
      <c r="H93" s="22"/>
      <c r="I93" s="28"/>
      <c r="J93" s="22"/>
      <c r="K93" s="28"/>
      <c r="L93" s="22"/>
      <c r="M93" s="28"/>
      <c r="N93" s="22"/>
      <c r="O93" s="21"/>
      <c r="P93" s="22"/>
      <c r="Q93" s="207">
        <f t="shared" ref="Q93" si="27">P93+N93+L93+J93+H93+F93+D93</f>
        <v>0</v>
      </c>
    </row>
    <row r="94" spans="2:17" ht="18" customHeight="1" thickBot="1" x14ac:dyDescent="0.3">
      <c r="B94" s="23">
        <v>2</v>
      </c>
      <c r="C94" s="209"/>
      <c r="D94" s="210"/>
      <c r="E94" s="211"/>
      <c r="F94" s="210"/>
      <c r="G94" s="211"/>
      <c r="H94" s="210"/>
      <c r="I94" s="178"/>
      <c r="J94" s="177"/>
      <c r="K94" s="211"/>
      <c r="L94" s="210"/>
      <c r="M94" s="211"/>
      <c r="N94" s="210"/>
      <c r="O94" s="211"/>
      <c r="P94" s="210"/>
      <c r="Q94" s="208"/>
    </row>
    <row r="95" spans="2:17" ht="18" customHeight="1" thickBot="1" x14ac:dyDescent="0.3">
      <c r="B95" s="34" t="s">
        <v>29</v>
      </c>
      <c r="C95" s="21"/>
      <c r="D95" s="22"/>
      <c r="E95" s="28"/>
      <c r="F95" s="22"/>
      <c r="G95" s="28"/>
      <c r="H95" s="22"/>
      <c r="I95" s="28"/>
      <c r="J95" s="22"/>
      <c r="K95" s="28"/>
      <c r="L95" s="22"/>
      <c r="M95" s="28"/>
      <c r="N95" s="22"/>
      <c r="O95" s="21"/>
      <c r="P95" s="22"/>
      <c r="Q95" s="207">
        <f t="shared" ref="Q95" si="28">P95+N95+L95+J95+H95+F95+D95</f>
        <v>0</v>
      </c>
    </row>
    <row r="96" spans="2:17" ht="18" customHeight="1" thickBot="1" x14ac:dyDescent="0.3">
      <c r="B96" s="23">
        <v>2</v>
      </c>
      <c r="C96" s="209"/>
      <c r="D96" s="210"/>
      <c r="E96" s="211"/>
      <c r="F96" s="210"/>
      <c r="G96" s="211"/>
      <c r="H96" s="210"/>
      <c r="I96" s="178"/>
      <c r="J96" s="177"/>
      <c r="K96" s="211"/>
      <c r="L96" s="210"/>
      <c r="M96" s="211"/>
      <c r="N96" s="210"/>
      <c r="O96" s="211"/>
      <c r="P96" s="210"/>
      <c r="Q96" s="208"/>
    </row>
    <row r="97" spans="1:17" ht="18" customHeight="1" thickBot="1" x14ac:dyDescent="0.3">
      <c r="B97" s="34" t="s">
        <v>29</v>
      </c>
      <c r="C97" s="21"/>
      <c r="D97" s="22"/>
      <c r="E97" s="28"/>
      <c r="F97" s="22"/>
      <c r="G97" s="28"/>
      <c r="H97" s="22"/>
      <c r="I97" s="28"/>
      <c r="J97" s="22"/>
      <c r="K97" s="28"/>
      <c r="L97" s="22"/>
      <c r="M97" s="28"/>
      <c r="N97" s="22"/>
      <c r="O97" s="21"/>
      <c r="P97" s="22"/>
      <c r="Q97" s="207">
        <f t="shared" ref="Q97" si="29">P97+N97+L97+J97+H97+F97+D97</f>
        <v>0</v>
      </c>
    </row>
    <row r="98" spans="1:17" ht="18" customHeight="1" thickBot="1" x14ac:dyDescent="0.3">
      <c r="B98" s="23">
        <v>2</v>
      </c>
      <c r="C98" s="209"/>
      <c r="D98" s="210"/>
      <c r="E98" s="211"/>
      <c r="F98" s="210"/>
      <c r="G98" s="211"/>
      <c r="H98" s="210"/>
      <c r="I98" s="178"/>
      <c r="J98" s="177"/>
      <c r="K98" s="211"/>
      <c r="L98" s="210"/>
      <c r="M98" s="211"/>
      <c r="N98" s="210"/>
      <c r="O98" s="211"/>
      <c r="P98" s="210"/>
      <c r="Q98" s="208"/>
    </row>
    <row r="99" spans="1:17" ht="18" customHeight="1" thickBot="1" x14ac:dyDescent="0.3">
      <c r="B99" s="34" t="s">
        <v>29</v>
      </c>
      <c r="C99" s="21"/>
      <c r="D99" s="22"/>
      <c r="E99" s="28"/>
      <c r="F99" s="22"/>
      <c r="G99" s="28"/>
      <c r="H99" s="22"/>
      <c r="I99" s="28"/>
      <c r="J99" s="22"/>
      <c r="K99" s="28"/>
      <c r="L99" s="22"/>
      <c r="M99" s="28"/>
      <c r="N99" s="22"/>
      <c r="O99" s="21"/>
      <c r="P99" s="22"/>
      <c r="Q99" s="207">
        <f t="shared" ref="Q99" si="30">P99+N99+L99+J99+H99+F99+D99</f>
        <v>0</v>
      </c>
    </row>
    <row r="100" spans="1:17" ht="18" customHeight="1" thickBot="1" x14ac:dyDescent="0.3">
      <c r="B100" s="23">
        <v>2</v>
      </c>
      <c r="C100" s="209"/>
      <c r="D100" s="210"/>
      <c r="E100" s="211"/>
      <c r="F100" s="210"/>
      <c r="G100" s="211"/>
      <c r="H100" s="210"/>
      <c r="I100" s="178"/>
      <c r="J100" s="177"/>
      <c r="K100" s="211"/>
      <c r="L100" s="210"/>
      <c r="M100" s="211"/>
      <c r="N100" s="210"/>
      <c r="O100" s="211"/>
      <c r="P100" s="210"/>
      <c r="Q100" s="208"/>
    </row>
    <row r="101" spans="1:17" s="18" customFormat="1" ht="21.95" customHeight="1" thickBot="1" x14ac:dyDescent="0.3">
      <c r="A101" s="26"/>
      <c r="B101" s="204" t="s">
        <v>87</v>
      </c>
      <c r="C101" s="205"/>
      <c r="D101" s="205"/>
      <c r="E101" s="206"/>
      <c r="F101" s="206"/>
      <c r="G101" s="206"/>
      <c r="H101" s="206"/>
      <c r="I101" s="206"/>
      <c r="J101" s="206"/>
      <c r="K101" s="206"/>
      <c r="L101" s="206"/>
      <c r="M101" s="206"/>
      <c r="N101" s="206"/>
      <c r="O101" s="206"/>
      <c r="P101" s="206"/>
      <c r="Q101" s="206"/>
    </row>
    <row r="102" spans="1:17" ht="18" customHeight="1" thickBot="1" x14ac:dyDescent="0.3">
      <c r="B102" s="21"/>
      <c r="C102" s="21"/>
      <c r="D102" s="22"/>
      <c r="E102" s="28"/>
      <c r="F102" s="22"/>
      <c r="G102" s="28"/>
      <c r="H102" s="22"/>
      <c r="I102" s="28"/>
      <c r="J102" s="22"/>
      <c r="K102" s="28"/>
      <c r="L102" s="22"/>
      <c r="M102" s="28"/>
      <c r="N102" s="22"/>
      <c r="O102" s="21"/>
      <c r="P102" s="22"/>
      <c r="Q102" s="207">
        <f t="shared" ref="Q102:Q104" si="31">P102+N102+L102+J102+H102+F102+D102</f>
        <v>0</v>
      </c>
    </row>
    <row r="103" spans="1:17" ht="18" customHeight="1" thickBot="1" x14ac:dyDescent="0.3">
      <c r="B103" s="24" t="s">
        <v>30</v>
      </c>
      <c r="C103" s="209"/>
      <c r="D103" s="210"/>
      <c r="E103" s="211"/>
      <c r="F103" s="210"/>
      <c r="G103" s="211"/>
      <c r="H103" s="210"/>
      <c r="I103" s="211"/>
      <c r="J103" s="210"/>
      <c r="K103" s="211"/>
      <c r="L103" s="210"/>
      <c r="M103" s="211"/>
      <c r="N103" s="210"/>
      <c r="O103" s="209"/>
      <c r="P103" s="210"/>
      <c r="Q103" s="208"/>
    </row>
    <row r="104" spans="1:17" ht="18" customHeight="1" thickBot="1" x14ac:dyDescent="0.3">
      <c r="A104" s="36"/>
      <c r="B104" s="21"/>
      <c r="C104" s="28"/>
      <c r="D104" s="22"/>
      <c r="E104" s="28"/>
      <c r="F104" s="22"/>
      <c r="G104" s="28"/>
      <c r="H104" s="37"/>
      <c r="I104" s="28"/>
      <c r="J104" s="22"/>
      <c r="K104" s="28"/>
      <c r="L104" s="22"/>
      <c r="M104" s="28"/>
      <c r="N104" s="22"/>
      <c r="O104" s="28"/>
      <c r="P104" s="22"/>
      <c r="Q104" s="207">
        <f t="shared" si="31"/>
        <v>0</v>
      </c>
    </row>
    <row r="105" spans="1:17" ht="18" customHeight="1" thickBot="1" x14ac:dyDescent="0.3">
      <c r="A105" s="36"/>
      <c r="B105" s="24" t="s">
        <v>30</v>
      </c>
      <c r="C105" s="209"/>
      <c r="D105" s="210"/>
      <c r="E105" s="212"/>
      <c r="F105" s="213"/>
      <c r="G105" s="214"/>
      <c r="H105" s="215"/>
      <c r="I105" s="214"/>
      <c r="J105" s="215"/>
      <c r="K105" s="214"/>
      <c r="L105" s="215"/>
      <c r="M105" s="209"/>
      <c r="N105" s="210"/>
      <c r="O105" s="211"/>
      <c r="P105" s="210"/>
      <c r="Q105" s="208"/>
    </row>
    <row r="106" spans="1:17" ht="18" customHeight="1" thickBot="1" x14ac:dyDescent="0.3">
      <c r="B106" s="21"/>
      <c r="C106" s="21"/>
      <c r="D106" s="22"/>
      <c r="E106" s="28"/>
      <c r="F106" s="22"/>
      <c r="G106" s="28"/>
      <c r="H106" s="22"/>
      <c r="I106" s="28"/>
      <c r="J106" s="22"/>
      <c r="K106" s="28"/>
      <c r="L106" s="22"/>
      <c r="M106" s="28"/>
      <c r="N106" s="22"/>
      <c r="O106" s="21"/>
      <c r="P106" s="22"/>
      <c r="Q106" s="207">
        <f t="shared" ref="Q106" si="32">P106+N106+L106+J106+H106+F106+D106</f>
        <v>0</v>
      </c>
    </row>
    <row r="107" spans="1:17" ht="18" customHeight="1" thickBot="1" x14ac:dyDescent="0.3">
      <c r="B107" s="24" t="s">
        <v>30</v>
      </c>
      <c r="C107" s="209"/>
      <c r="D107" s="210"/>
      <c r="E107" s="211"/>
      <c r="F107" s="210"/>
      <c r="G107" s="211"/>
      <c r="H107" s="210"/>
      <c r="I107" s="211"/>
      <c r="J107" s="210"/>
      <c r="K107" s="211"/>
      <c r="L107" s="210"/>
      <c r="M107" s="211"/>
      <c r="N107" s="210"/>
      <c r="O107" s="209"/>
      <c r="P107" s="210"/>
      <c r="Q107" s="208"/>
    </row>
    <row r="108" spans="1:17" ht="18" customHeight="1" thickBot="1" x14ac:dyDescent="0.3">
      <c r="B108" s="21"/>
      <c r="C108" s="21"/>
      <c r="D108" s="22"/>
      <c r="E108" s="28"/>
      <c r="F108" s="22"/>
      <c r="G108" s="28"/>
      <c r="H108" s="22"/>
      <c r="I108" s="28"/>
      <c r="J108" s="22"/>
      <c r="K108" s="28"/>
      <c r="L108" s="22"/>
      <c r="M108" s="28"/>
      <c r="N108" s="22"/>
      <c r="O108" s="21"/>
      <c r="P108" s="22"/>
      <c r="Q108" s="207">
        <f t="shared" ref="Q108" si="33">P108+N108+L108+J108+H108+F108+D108</f>
        <v>0</v>
      </c>
    </row>
    <row r="109" spans="1:17" ht="18" customHeight="1" thickBot="1" x14ac:dyDescent="0.3">
      <c r="B109" s="24" t="s">
        <v>30</v>
      </c>
      <c r="C109" s="209"/>
      <c r="D109" s="210"/>
      <c r="E109" s="211"/>
      <c r="F109" s="210"/>
      <c r="G109" s="211"/>
      <c r="H109" s="210"/>
      <c r="I109" s="211"/>
      <c r="J109" s="210"/>
      <c r="K109" s="211"/>
      <c r="L109" s="210"/>
      <c r="M109" s="211"/>
      <c r="N109" s="210"/>
      <c r="O109" s="209"/>
      <c r="P109" s="210"/>
      <c r="Q109" s="208"/>
    </row>
    <row r="110" spans="1:17" s="18" customFormat="1" ht="21.95" customHeight="1" thickBot="1" x14ac:dyDescent="0.3">
      <c r="A110" s="26"/>
      <c r="B110" s="204" t="s">
        <v>86</v>
      </c>
      <c r="C110" s="205"/>
      <c r="D110" s="205"/>
      <c r="E110" s="206"/>
      <c r="F110" s="206"/>
      <c r="G110" s="206"/>
      <c r="H110" s="206"/>
      <c r="I110" s="206"/>
      <c r="J110" s="206"/>
      <c r="K110" s="206"/>
      <c r="L110" s="206"/>
      <c r="M110" s="206"/>
      <c r="N110" s="206"/>
      <c r="O110" s="206"/>
      <c r="P110" s="206"/>
      <c r="Q110" s="206"/>
    </row>
    <row r="111" spans="1:17" ht="18" customHeight="1" thickBot="1" x14ac:dyDescent="0.3">
      <c r="B111" s="21"/>
      <c r="C111" s="21"/>
      <c r="D111" s="22"/>
      <c r="E111" s="28"/>
      <c r="F111" s="22"/>
      <c r="G111" s="28"/>
      <c r="H111" s="22"/>
      <c r="I111" s="28"/>
      <c r="J111" s="22"/>
      <c r="K111" s="28"/>
      <c r="L111" s="22"/>
      <c r="M111" s="28"/>
      <c r="N111" s="22"/>
      <c r="O111" s="21"/>
      <c r="P111" s="22"/>
      <c r="Q111" s="207">
        <f t="shared" ref="Q111" si="34">P111+N111+L111+J111+H111+F111+D111</f>
        <v>0</v>
      </c>
    </row>
    <row r="112" spans="1:17" ht="18" customHeight="1" thickBot="1" x14ac:dyDescent="0.3">
      <c r="B112" s="24" t="s">
        <v>86</v>
      </c>
      <c r="C112" s="209"/>
      <c r="D112" s="210"/>
      <c r="E112" s="211"/>
      <c r="F112" s="210"/>
      <c r="G112" s="211"/>
      <c r="H112" s="210"/>
      <c r="I112" s="211"/>
      <c r="J112" s="210"/>
      <c r="K112" s="211"/>
      <c r="L112" s="210"/>
      <c r="M112" s="211"/>
      <c r="N112" s="210"/>
      <c r="O112" s="209"/>
      <c r="P112" s="210"/>
      <c r="Q112" s="208"/>
    </row>
    <row r="113" spans="1:17" ht="15.75" thickBot="1" x14ac:dyDescent="0.3">
      <c r="B113" s="38"/>
      <c r="C113" s="225"/>
      <c r="D113" s="226"/>
      <c r="E113" s="230"/>
      <c r="F113" s="226"/>
      <c r="G113" s="230"/>
      <c r="H113" s="226"/>
      <c r="I113" s="230"/>
      <c r="J113" s="226"/>
      <c r="K113" s="225"/>
      <c r="L113" s="226"/>
      <c r="M113" s="225"/>
      <c r="N113" s="226"/>
      <c r="O113" s="225"/>
      <c r="P113" s="226"/>
      <c r="Q113" s="39"/>
    </row>
    <row r="114" spans="1:17" s="43" customFormat="1" ht="24" thickBot="1" x14ac:dyDescent="0.3">
      <c r="A114" s="40"/>
      <c r="B114" s="41" t="s">
        <v>8</v>
      </c>
      <c r="C114" s="227">
        <f>C116+C115</f>
        <v>0</v>
      </c>
      <c r="D114" s="228"/>
      <c r="E114" s="227">
        <f>E116+E115</f>
        <v>0</v>
      </c>
      <c r="F114" s="228"/>
      <c r="G114" s="227">
        <f>G116+G115</f>
        <v>0</v>
      </c>
      <c r="H114" s="228"/>
      <c r="I114" s="227">
        <f>I116+I115</f>
        <v>0</v>
      </c>
      <c r="J114" s="228"/>
      <c r="K114" s="227">
        <f>K116+K115</f>
        <v>0</v>
      </c>
      <c r="L114" s="228"/>
      <c r="M114" s="227">
        <f>M116+M115</f>
        <v>0</v>
      </c>
      <c r="N114" s="228"/>
      <c r="O114" s="227">
        <f>O116+O115</f>
        <v>0</v>
      </c>
      <c r="P114" s="229"/>
      <c r="Q114" s="42">
        <f>Q116+Q115</f>
        <v>0</v>
      </c>
    </row>
    <row r="115" spans="1:17" s="43" customFormat="1" ht="21.75" customHeight="1" x14ac:dyDescent="0.25">
      <c r="A115" s="40"/>
      <c r="B115" s="44" t="s">
        <v>31</v>
      </c>
      <c r="C115" s="221">
        <f>D104+D102+D46+D42+D59+D55+D33+D25+D21+D14+D10+D8+D50+D72+D12+D29+D48+D18+D57+D44</f>
        <v>0</v>
      </c>
      <c r="D115" s="222"/>
      <c r="E115" s="221">
        <f>F104+F102+F46+F42+F59+F55+F33+F25+F21+F14+F10+F8+F50+F72+F12+F29+F48+F18+F57+F44</f>
        <v>0</v>
      </c>
      <c r="F115" s="222"/>
      <c r="G115" s="221">
        <f>H104+H102+H46+H42+H59+H55+H33+H25+H21+H14+H10+H8+H50+H72+H12+H29+H48+H18+H57+H44</f>
        <v>0</v>
      </c>
      <c r="H115" s="222"/>
      <c r="I115" s="221">
        <f>J104+J102+J46+J42+J59+J55+J33+J25+J21+J14+J10+J8+J50+J72+J12+J29+J48+J18+J57+J44</f>
        <v>0</v>
      </c>
      <c r="J115" s="222"/>
      <c r="K115" s="221">
        <f>L104+L102+L46+L42+L59+L55+L33+L25+L21+L14+L10+L8+L50+L72+L12+L29+L48+L18+L57+L44</f>
        <v>0</v>
      </c>
      <c r="L115" s="222"/>
      <c r="M115" s="221">
        <f>N104+N102+N46+N42+N59+N55+N33+N25+N21+N14+N10+N8+N50+N72+N12+N29+N48+N18+N57+N44</f>
        <v>0</v>
      </c>
      <c r="N115" s="222"/>
      <c r="O115" s="221">
        <f>P104+P102+P46+P42+P59+P55+P33+P25+P21+P14+P10+P8+P50+P72+P12+P29+P48+P18+P57+P44</f>
        <v>0</v>
      </c>
      <c r="P115" s="222"/>
      <c r="Q115" s="45">
        <f>Q104+Q102+Q46+Q42+Q59+Q55+Q33+Q25+Q21+Q14+Q10+Q8+Q50+Q12+Q72+Q29+Q48+Q18+Q57+Q44</f>
        <v>0</v>
      </c>
    </row>
    <row r="116" spans="1:17" s="43" customFormat="1" ht="16.5" customHeight="1" thickBot="1" x14ac:dyDescent="0.3">
      <c r="A116" s="40"/>
      <c r="B116" s="46" t="s">
        <v>32</v>
      </c>
      <c r="C116" s="223">
        <f>SUM(D79,D83,D81,D85,D87,D89,D91)</f>
        <v>0</v>
      </c>
      <c r="D116" s="224"/>
      <c r="E116" s="223">
        <f t="shared" ref="E116" si="35">SUM(F79,F83,F81,F85,F87,F89,F91)</f>
        <v>0</v>
      </c>
      <c r="F116" s="224"/>
      <c r="G116" s="223">
        <f t="shared" ref="G116" si="36">SUM(H79,H83,H81,H85,H87,H89,H91)</f>
        <v>0</v>
      </c>
      <c r="H116" s="224"/>
      <c r="I116" s="223">
        <f t="shared" ref="I116" si="37">SUM(J79,J83,J81,J85,J87,J89,J91)</f>
        <v>0</v>
      </c>
      <c r="J116" s="224"/>
      <c r="K116" s="223">
        <f t="shared" ref="K116" si="38">SUM(L79,L83,L81,L85,L87,L89,L91)</f>
        <v>0</v>
      </c>
      <c r="L116" s="224"/>
      <c r="M116" s="223">
        <f t="shared" ref="M116" si="39">SUM(N79,N83,N81,N85,N87,N89,N91)</f>
        <v>0</v>
      </c>
      <c r="N116" s="224"/>
      <c r="O116" s="223">
        <f t="shared" ref="O116" si="40">SUM(P79,P83,P81,P85,P87,P89,P91)</f>
        <v>0</v>
      </c>
      <c r="P116" s="224"/>
      <c r="Q116" s="47">
        <f>Q79+Q83+Q81+Q85+Q87+Q89+Q91</f>
        <v>0</v>
      </c>
    </row>
    <row r="117" spans="1:17" ht="21" customHeight="1" x14ac:dyDescent="0.25">
      <c r="C117" s="48"/>
      <c r="E117" s="49"/>
      <c r="G117" s="49"/>
      <c r="I117" s="49"/>
      <c r="K117" s="48"/>
      <c r="M117" s="49"/>
      <c r="O117" s="49"/>
      <c r="Q117" s="50"/>
    </row>
    <row r="118" spans="1:17" ht="14.25" customHeight="1" x14ac:dyDescent="0.25">
      <c r="K118" s="1"/>
    </row>
    <row r="119" spans="1:17" x14ac:dyDescent="0.25">
      <c r="K119" s="1"/>
    </row>
    <row r="120" spans="1:17" x14ac:dyDescent="0.25">
      <c r="K120" s="1"/>
    </row>
    <row r="121" spans="1:17" x14ac:dyDescent="0.25">
      <c r="K121" s="1"/>
    </row>
    <row r="122" spans="1:17" x14ac:dyDescent="0.25">
      <c r="K122" s="1"/>
    </row>
    <row r="123" spans="1:17" x14ac:dyDescent="0.25">
      <c r="K123" s="1"/>
    </row>
    <row r="124" spans="1:17" x14ac:dyDescent="0.25">
      <c r="K124" s="1"/>
    </row>
    <row r="125" spans="1:17" x14ac:dyDescent="0.25">
      <c r="K125" s="1"/>
    </row>
    <row r="126" spans="1:17" x14ac:dyDescent="0.25">
      <c r="K126" s="1"/>
    </row>
    <row r="127" spans="1:17" x14ac:dyDescent="0.25">
      <c r="K127" s="1"/>
    </row>
    <row r="128" spans="1:17" x14ac:dyDescent="0.25">
      <c r="K128" s="1"/>
    </row>
    <row r="129" spans="11:11" x14ac:dyDescent="0.25">
      <c r="K129" s="1"/>
    </row>
    <row r="130" spans="11:11" x14ac:dyDescent="0.25">
      <c r="K130" s="1"/>
    </row>
    <row r="131" spans="11:11" x14ac:dyDescent="0.25">
      <c r="K131" s="1"/>
    </row>
    <row r="132" spans="11:11" x14ac:dyDescent="0.25">
      <c r="K132" s="1"/>
    </row>
    <row r="133" spans="11:11" x14ac:dyDescent="0.25">
      <c r="K133" s="1"/>
    </row>
    <row r="134" spans="11:11" x14ac:dyDescent="0.25">
      <c r="K134" s="1"/>
    </row>
    <row r="135" spans="11:11" x14ac:dyDescent="0.25">
      <c r="K135" s="1"/>
    </row>
    <row r="136" spans="11:11" x14ac:dyDescent="0.25">
      <c r="K136" s="1"/>
    </row>
    <row r="137" spans="11:11" x14ac:dyDescent="0.25">
      <c r="K137" s="1"/>
    </row>
    <row r="138" spans="11:11" x14ac:dyDescent="0.25">
      <c r="K138" s="1"/>
    </row>
    <row r="139" spans="11:11" x14ac:dyDescent="0.25">
      <c r="K139" s="1"/>
    </row>
    <row r="140" spans="11:11" x14ac:dyDescent="0.25">
      <c r="K140" s="1"/>
    </row>
    <row r="141" spans="11:11" x14ac:dyDescent="0.25">
      <c r="K141" s="1"/>
    </row>
    <row r="142" spans="11:11" x14ac:dyDescent="0.25">
      <c r="K142" s="1"/>
    </row>
    <row r="143" spans="11:11" x14ac:dyDescent="0.25">
      <c r="K143" s="1"/>
    </row>
    <row r="144" spans="11:11" x14ac:dyDescent="0.25">
      <c r="K144" s="1"/>
    </row>
    <row r="145" spans="11:11" x14ac:dyDescent="0.25">
      <c r="K145" s="1"/>
    </row>
    <row r="146" spans="11:11" x14ac:dyDescent="0.25">
      <c r="K146" s="1"/>
    </row>
    <row r="147" spans="11:11" x14ac:dyDescent="0.25">
      <c r="K147" s="1"/>
    </row>
    <row r="148" spans="11:11" x14ac:dyDescent="0.25">
      <c r="K148" s="1"/>
    </row>
    <row r="149" spans="11:11" x14ac:dyDescent="0.25">
      <c r="K149" s="1"/>
    </row>
    <row r="150" spans="11:11" x14ac:dyDescent="0.25">
      <c r="K150" s="1"/>
    </row>
    <row r="151" spans="11:11" x14ac:dyDescent="0.25">
      <c r="K151" s="1"/>
    </row>
    <row r="152" spans="11:11" x14ac:dyDescent="0.25">
      <c r="K152" s="1"/>
    </row>
    <row r="153" spans="11:11" x14ac:dyDescent="0.25">
      <c r="K153" s="1"/>
    </row>
    <row r="154" spans="11:11" x14ac:dyDescent="0.25">
      <c r="K154" s="1"/>
    </row>
    <row r="155" spans="11:11" x14ac:dyDescent="0.25">
      <c r="K155" s="1"/>
    </row>
    <row r="156" spans="11:11" x14ac:dyDescent="0.25">
      <c r="K156" s="1"/>
    </row>
    <row r="157" spans="11:11" x14ac:dyDescent="0.25">
      <c r="K157" s="1"/>
    </row>
    <row r="158" spans="11:11" x14ac:dyDescent="0.25">
      <c r="K158" s="1"/>
    </row>
    <row r="159" spans="11:11" x14ac:dyDescent="0.25">
      <c r="K159" s="1"/>
    </row>
    <row r="160" spans="11:11" x14ac:dyDescent="0.25">
      <c r="K160" s="1"/>
    </row>
    <row r="161" spans="11:11" x14ac:dyDescent="0.25">
      <c r="K161" s="1"/>
    </row>
    <row r="162" spans="11:11" x14ac:dyDescent="0.25">
      <c r="K162" s="1"/>
    </row>
    <row r="163" spans="11:11" x14ac:dyDescent="0.25">
      <c r="K163" s="1"/>
    </row>
    <row r="164" spans="11:11" x14ac:dyDescent="0.25">
      <c r="K164" s="1"/>
    </row>
    <row r="165" spans="11:11" x14ac:dyDescent="0.25">
      <c r="K165" s="1"/>
    </row>
    <row r="166" spans="11:11" x14ac:dyDescent="0.25">
      <c r="K166" s="1"/>
    </row>
    <row r="167" spans="11:11" x14ac:dyDescent="0.25">
      <c r="K167" s="1"/>
    </row>
    <row r="168" spans="11:11" x14ac:dyDescent="0.25">
      <c r="K168" s="1"/>
    </row>
    <row r="169" spans="11:11" x14ac:dyDescent="0.25">
      <c r="K169" s="1"/>
    </row>
    <row r="170" spans="11:11" x14ac:dyDescent="0.25">
      <c r="K170" s="1"/>
    </row>
    <row r="171" spans="11:11" x14ac:dyDescent="0.25">
      <c r="K171" s="1"/>
    </row>
    <row r="172" spans="11:11" x14ac:dyDescent="0.25">
      <c r="K172" s="1"/>
    </row>
    <row r="173" spans="11:11" x14ac:dyDescent="0.25">
      <c r="K173" s="1"/>
    </row>
    <row r="174" spans="11:11" x14ac:dyDescent="0.25">
      <c r="K174" s="1"/>
    </row>
    <row r="175" spans="11:11" x14ac:dyDescent="0.25">
      <c r="K175" s="1"/>
    </row>
    <row r="176" spans="11:11" x14ac:dyDescent="0.25">
      <c r="K176" s="1"/>
    </row>
    <row r="177" spans="11:11" x14ac:dyDescent="0.25">
      <c r="K177" s="1"/>
    </row>
    <row r="178" spans="11:11" x14ac:dyDescent="0.25">
      <c r="K178" s="1"/>
    </row>
    <row r="179" spans="11:11" x14ac:dyDescent="0.25">
      <c r="K179" s="1"/>
    </row>
    <row r="180" spans="11:11" x14ac:dyDescent="0.25">
      <c r="K180" s="1"/>
    </row>
    <row r="181" spans="11:11" x14ac:dyDescent="0.25">
      <c r="K181" s="1"/>
    </row>
    <row r="182" spans="11:11" x14ac:dyDescent="0.25">
      <c r="K182" s="1"/>
    </row>
    <row r="183" spans="11:11" x14ac:dyDescent="0.25">
      <c r="K183" s="1"/>
    </row>
    <row r="184" spans="11:11" x14ac:dyDescent="0.25">
      <c r="K184" s="1"/>
    </row>
    <row r="185" spans="11:11" x14ac:dyDescent="0.25">
      <c r="K185" s="1"/>
    </row>
    <row r="186" spans="11:11" x14ac:dyDescent="0.25">
      <c r="K186" s="1"/>
    </row>
    <row r="187" spans="11:11" x14ac:dyDescent="0.25">
      <c r="K187" s="1"/>
    </row>
    <row r="188" spans="11:11" x14ac:dyDescent="0.25">
      <c r="K188" s="1"/>
    </row>
    <row r="189" spans="11:11" x14ac:dyDescent="0.25">
      <c r="K189" s="1"/>
    </row>
    <row r="190" spans="11:11" x14ac:dyDescent="0.25">
      <c r="K190" s="1"/>
    </row>
    <row r="191" spans="11:11" x14ac:dyDescent="0.25">
      <c r="K191" s="1"/>
    </row>
    <row r="192" spans="11:11" x14ac:dyDescent="0.25">
      <c r="K192" s="1"/>
    </row>
    <row r="193" spans="11:11" x14ac:dyDescent="0.25">
      <c r="K193" s="1"/>
    </row>
    <row r="194" spans="11:11" x14ac:dyDescent="0.25">
      <c r="K194" s="1"/>
    </row>
    <row r="195" spans="11:11" x14ac:dyDescent="0.25">
      <c r="K195" s="1"/>
    </row>
    <row r="196" spans="11:11" x14ac:dyDescent="0.25">
      <c r="K196" s="1"/>
    </row>
    <row r="197" spans="11:11" x14ac:dyDescent="0.25">
      <c r="K197" s="1"/>
    </row>
    <row r="198" spans="11:11" x14ac:dyDescent="0.25">
      <c r="K198" s="1"/>
    </row>
    <row r="199" spans="11:11" x14ac:dyDescent="0.25">
      <c r="K199" s="1"/>
    </row>
    <row r="200" spans="11:11" x14ac:dyDescent="0.25">
      <c r="K200" s="1"/>
    </row>
    <row r="201" spans="11:11" x14ac:dyDescent="0.25">
      <c r="K201" s="1"/>
    </row>
    <row r="202" spans="11:11" x14ac:dyDescent="0.25">
      <c r="K202" s="1"/>
    </row>
    <row r="203" spans="11:11" x14ac:dyDescent="0.25">
      <c r="K203" s="1"/>
    </row>
    <row r="204" spans="11:11" x14ac:dyDescent="0.25">
      <c r="K204" s="1"/>
    </row>
    <row r="205" spans="11:11" x14ac:dyDescent="0.25">
      <c r="K205" s="1"/>
    </row>
    <row r="206" spans="11:11" x14ac:dyDescent="0.25">
      <c r="K206" s="1"/>
    </row>
    <row r="207" spans="11:11" x14ac:dyDescent="0.25">
      <c r="K207" s="1"/>
    </row>
    <row r="208" spans="11:11" x14ac:dyDescent="0.25">
      <c r="K208" s="1"/>
    </row>
    <row r="209" spans="11:11" x14ac:dyDescent="0.25">
      <c r="K209" s="1"/>
    </row>
    <row r="210" spans="11:11" x14ac:dyDescent="0.25">
      <c r="K210" s="1"/>
    </row>
    <row r="211" spans="11:11" x14ac:dyDescent="0.25">
      <c r="K211" s="1"/>
    </row>
    <row r="212" spans="11:11" x14ac:dyDescent="0.25">
      <c r="K212" s="1"/>
    </row>
    <row r="213" spans="11:11" x14ac:dyDescent="0.25">
      <c r="K213" s="1"/>
    </row>
    <row r="214" spans="11:11" x14ac:dyDescent="0.25">
      <c r="K214" s="1"/>
    </row>
    <row r="215" spans="11:11" x14ac:dyDescent="0.25">
      <c r="K215" s="1"/>
    </row>
    <row r="216" spans="11:11" x14ac:dyDescent="0.25">
      <c r="K216" s="1"/>
    </row>
    <row r="217" spans="11:11" x14ac:dyDescent="0.25">
      <c r="K217" s="1"/>
    </row>
    <row r="218" spans="11:11" x14ac:dyDescent="0.25">
      <c r="K218" s="1"/>
    </row>
    <row r="219" spans="11:11" x14ac:dyDescent="0.25">
      <c r="K219" s="1"/>
    </row>
    <row r="220" spans="11:11" x14ac:dyDescent="0.25">
      <c r="K220" s="1"/>
    </row>
    <row r="221" spans="11:11" x14ac:dyDescent="0.25">
      <c r="K221" s="1"/>
    </row>
    <row r="222" spans="11:11" x14ac:dyDescent="0.25">
      <c r="K222" s="1"/>
    </row>
    <row r="223" spans="11:11" x14ac:dyDescent="0.25">
      <c r="K223" s="1"/>
    </row>
    <row r="224" spans="11:11" x14ac:dyDescent="0.25">
      <c r="K224" s="1"/>
    </row>
    <row r="225" spans="11:11" x14ac:dyDescent="0.25">
      <c r="K225" s="1"/>
    </row>
    <row r="226" spans="11:11" x14ac:dyDescent="0.25">
      <c r="K226" s="1"/>
    </row>
    <row r="227" spans="11:11" x14ac:dyDescent="0.25">
      <c r="K227" s="1"/>
    </row>
    <row r="228" spans="11:11" x14ac:dyDescent="0.25">
      <c r="K228" s="1"/>
    </row>
    <row r="229" spans="11:11" x14ac:dyDescent="0.25">
      <c r="K229" s="1"/>
    </row>
    <row r="230" spans="11:11" x14ac:dyDescent="0.25">
      <c r="K230" s="1"/>
    </row>
    <row r="231" spans="11:11" x14ac:dyDescent="0.25">
      <c r="K231" s="1"/>
    </row>
    <row r="232" spans="11:11" x14ac:dyDescent="0.25">
      <c r="K232" s="1"/>
    </row>
    <row r="233" spans="11:11" x14ac:dyDescent="0.25">
      <c r="K233" s="1"/>
    </row>
    <row r="234" spans="11:11" x14ac:dyDescent="0.25">
      <c r="K234" s="1"/>
    </row>
    <row r="235" spans="11:11" x14ac:dyDescent="0.25">
      <c r="K235" s="1"/>
    </row>
    <row r="236" spans="11:11" x14ac:dyDescent="0.25">
      <c r="K236" s="1"/>
    </row>
    <row r="237" spans="11:11" x14ac:dyDescent="0.25">
      <c r="K237" s="1"/>
    </row>
    <row r="238" spans="11:11" x14ac:dyDescent="0.25">
      <c r="K238" s="1"/>
    </row>
    <row r="239" spans="11:11" x14ac:dyDescent="0.25">
      <c r="K239" s="1"/>
    </row>
    <row r="240" spans="11:11" x14ac:dyDescent="0.25">
      <c r="K240" s="1"/>
    </row>
    <row r="241" spans="11:11" x14ac:dyDescent="0.25">
      <c r="K241" s="1"/>
    </row>
    <row r="242" spans="11:11" x14ac:dyDescent="0.25">
      <c r="K242" s="1"/>
    </row>
    <row r="243" spans="11:11" x14ac:dyDescent="0.25">
      <c r="K243" s="1"/>
    </row>
    <row r="244" spans="11:11" x14ac:dyDescent="0.25">
      <c r="K244" s="1"/>
    </row>
    <row r="245" spans="11:11" x14ac:dyDescent="0.25">
      <c r="K245" s="1"/>
    </row>
    <row r="246" spans="11:11" x14ac:dyDescent="0.25">
      <c r="K246" s="1"/>
    </row>
    <row r="247" spans="11:11" x14ac:dyDescent="0.25">
      <c r="K247" s="1"/>
    </row>
    <row r="248" spans="11:11" x14ac:dyDescent="0.25">
      <c r="K248" s="1"/>
    </row>
    <row r="249" spans="11:11" x14ac:dyDescent="0.25">
      <c r="K249" s="1"/>
    </row>
    <row r="250" spans="11:11" x14ac:dyDescent="0.25">
      <c r="K250" s="1"/>
    </row>
    <row r="251" spans="11:11" x14ac:dyDescent="0.25">
      <c r="K251" s="1"/>
    </row>
    <row r="252" spans="11:11" x14ac:dyDescent="0.25">
      <c r="K252" s="1"/>
    </row>
    <row r="253" spans="11:11" x14ac:dyDescent="0.25">
      <c r="K253" s="1"/>
    </row>
    <row r="254" spans="11:11" x14ac:dyDescent="0.25">
      <c r="K254" s="1"/>
    </row>
    <row r="255" spans="11:11" x14ac:dyDescent="0.25">
      <c r="K255" s="1"/>
    </row>
    <row r="256" spans="11:11" x14ac:dyDescent="0.25">
      <c r="K256" s="1"/>
    </row>
    <row r="257" spans="11:11" x14ac:dyDescent="0.25">
      <c r="K257" s="1"/>
    </row>
    <row r="258" spans="11:11" x14ac:dyDescent="0.25">
      <c r="K258" s="1"/>
    </row>
    <row r="259" spans="11:11" x14ac:dyDescent="0.25">
      <c r="K259" s="1"/>
    </row>
    <row r="260" spans="11:11" x14ac:dyDescent="0.25">
      <c r="K260" s="1"/>
    </row>
    <row r="261" spans="11:11" x14ac:dyDescent="0.25">
      <c r="K261" s="1"/>
    </row>
    <row r="262" spans="11:11" x14ac:dyDescent="0.25">
      <c r="K262" s="1"/>
    </row>
    <row r="263" spans="11:11" x14ac:dyDescent="0.25">
      <c r="K263" s="1"/>
    </row>
    <row r="264" spans="11:11" x14ac:dyDescent="0.25">
      <c r="K264" s="1"/>
    </row>
    <row r="265" spans="11:11" x14ac:dyDescent="0.25">
      <c r="K265" s="1"/>
    </row>
    <row r="266" spans="11:11" x14ac:dyDescent="0.25">
      <c r="K266" s="1"/>
    </row>
    <row r="267" spans="11:11" x14ac:dyDescent="0.25">
      <c r="K267" s="1"/>
    </row>
    <row r="268" spans="11:11" x14ac:dyDescent="0.25">
      <c r="K268" s="1"/>
    </row>
    <row r="269" spans="11:11" x14ac:dyDescent="0.25">
      <c r="K269" s="1"/>
    </row>
    <row r="270" spans="11:11" x14ac:dyDescent="0.25">
      <c r="K270" s="1"/>
    </row>
    <row r="271" spans="11:11" x14ac:dyDescent="0.25">
      <c r="K271" s="1"/>
    </row>
    <row r="272" spans="11:11" x14ac:dyDescent="0.25">
      <c r="K272" s="1"/>
    </row>
    <row r="273" spans="11:11" x14ac:dyDescent="0.25">
      <c r="K273" s="1"/>
    </row>
    <row r="274" spans="11:11" x14ac:dyDescent="0.25">
      <c r="K274" s="1"/>
    </row>
    <row r="275" spans="11:11" x14ac:dyDescent="0.25">
      <c r="K275" s="1"/>
    </row>
    <row r="276" spans="11:11" x14ac:dyDescent="0.25">
      <c r="K276" s="1"/>
    </row>
    <row r="277" spans="11:11" x14ac:dyDescent="0.25">
      <c r="K277" s="1"/>
    </row>
    <row r="278" spans="11:11" x14ac:dyDescent="0.25">
      <c r="K278" s="1"/>
    </row>
    <row r="279" spans="11:11" x14ac:dyDescent="0.25">
      <c r="K279" s="1"/>
    </row>
    <row r="280" spans="11:11" x14ac:dyDescent="0.25">
      <c r="K280" s="1"/>
    </row>
    <row r="281" spans="11:11" x14ac:dyDescent="0.25">
      <c r="K281" s="1"/>
    </row>
    <row r="282" spans="11:11" x14ac:dyDescent="0.25">
      <c r="K282" s="1"/>
    </row>
    <row r="283" spans="11:11" x14ac:dyDescent="0.25">
      <c r="K283" s="1"/>
    </row>
    <row r="284" spans="11:11" x14ac:dyDescent="0.25">
      <c r="K284" s="1"/>
    </row>
    <row r="285" spans="11:11" x14ac:dyDescent="0.25">
      <c r="K285" s="1"/>
    </row>
    <row r="286" spans="11:11" x14ac:dyDescent="0.25">
      <c r="K286" s="1"/>
    </row>
    <row r="287" spans="11:11" x14ac:dyDescent="0.25">
      <c r="K287" s="1"/>
    </row>
    <row r="288" spans="11:11" x14ac:dyDescent="0.25">
      <c r="K288" s="1"/>
    </row>
    <row r="289" spans="11:11" x14ac:dyDescent="0.25">
      <c r="K289" s="1"/>
    </row>
    <row r="290" spans="11:11" x14ac:dyDescent="0.25">
      <c r="K290" s="1"/>
    </row>
    <row r="291" spans="11:11" x14ac:dyDescent="0.25">
      <c r="K291" s="1"/>
    </row>
    <row r="292" spans="11:11" x14ac:dyDescent="0.25">
      <c r="K292" s="1"/>
    </row>
    <row r="293" spans="11:11" x14ac:dyDescent="0.25">
      <c r="K293" s="1"/>
    </row>
    <row r="294" spans="11:11" x14ac:dyDescent="0.25">
      <c r="K294" s="1"/>
    </row>
    <row r="295" spans="11:11" x14ac:dyDescent="0.25">
      <c r="K295" s="1"/>
    </row>
    <row r="296" spans="11:11" x14ac:dyDescent="0.25">
      <c r="K296" s="1"/>
    </row>
    <row r="297" spans="11:11" x14ac:dyDescent="0.25">
      <c r="K297" s="1"/>
    </row>
    <row r="298" spans="11:11" x14ac:dyDescent="0.25">
      <c r="K298" s="1"/>
    </row>
    <row r="299" spans="11:11" x14ac:dyDescent="0.25">
      <c r="K299" s="1"/>
    </row>
    <row r="300" spans="11:11" x14ac:dyDescent="0.25">
      <c r="K300" s="1"/>
    </row>
    <row r="301" spans="11:11" x14ac:dyDescent="0.25">
      <c r="K301" s="1"/>
    </row>
    <row r="302" spans="11:11" x14ac:dyDescent="0.25">
      <c r="K302" s="1"/>
    </row>
    <row r="303" spans="11:11" x14ac:dyDescent="0.25">
      <c r="K303" s="1"/>
    </row>
    <row r="304" spans="11:11" x14ac:dyDescent="0.25">
      <c r="K304" s="1"/>
    </row>
    <row r="305" spans="11:11" x14ac:dyDescent="0.25">
      <c r="K305" s="1"/>
    </row>
    <row r="306" spans="11:11" x14ac:dyDescent="0.25">
      <c r="K306" s="1"/>
    </row>
    <row r="307" spans="11:11" x14ac:dyDescent="0.25">
      <c r="K307" s="1"/>
    </row>
    <row r="308" spans="11:11" x14ac:dyDescent="0.25">
      <c r="K308" s="1"/>
    </row>
    <row r="309" spans="11:11" x14ac:dyDescent="0.25">
      <c r="K309" s="1"/>
    </row>
    <row r="310" spans="11:11" x14ac:dyDescent="0.25">
      <c r="K310" s="1"/>
    </row>
    <row r="311" spans="11:11" x14ac:dyDescent="0.25">
      <c r="K311" s="1"/>
    </row>
    <row r="312" spans="11:11" x14ac:dyDescent="0.25">
      <c r="K312" s="1"/>
    </row>
    <row r="313" spans="11:11" x14ac:dyDescent="0.25">
      <c r="K313" s="1"/>
    </row>
    <row r="314" spans="11:11" x14ac:dyDescent="0.25">
      <c r="K314" s="1"/>
    </row>
    <row r="315" spans="11:11" x14ac:dyDescent="0.25">
      <c r="K315" s="1"/>
    </row>
    <row r="316" spans="11:11" x14ac:dyDescent="0.25">
      <c r="K316" s="1"/>
    </row>
    <row r="317" spans="11:11" x14ac:dyDescent="0.25">
      <c r="K317" s="1"/>
    </row>
    <row r="318" spans="11:11" x14ac:dyDescent="0.25">
      <c r="K318" s="1"/>
    </row>
    <row r="319" spans="11:11" x14ac:dyDescent="0.25">
      <c r="K319" s="1"/>
    </row>
    <row r="320" spans="11:11" x14ac:dyDescent="0.25">
      <c r="K320" s="1"/>
    </row>
    <row r="321" spans="11:11" x14ac:dyDescent="0.25">
      <c r="K321" s="1"/>
    </row>
    <row r="322" spans="11:11" x14ac:dyDescent="0.25">
      <c r="K322" s="1"/>
    </row>
    <row r="323" spans="11:11" x14ac:dyDescent="0.25">
      <c r="K323" s="1"/>
    </row>
    <row r="324" spans="11:11" x14ac:dyDescent="0.25">
      <c r="K324" s="1"/>
    </row>
    <row r="325" spans="11:11" x14ac:dyDescent="0.25">
      <c r="K325" s="1"/>
    </row>
    <row r="326" spans="11:11" x14ac:dyDescent="0.25">
      <c r="K326" s="1"/>
    </row>
    <row r="327" spans="11:11" x14ac:dyDescent="0.25">
      <c r="K327" s="1"/>
    </row>
    <row r="328" spans="11:11" x14ac:dyDescent="0.25">
      <c r="K328" s="1"/>
    </row>
    <row r="329" spans="11:11" x14ac:dyDescent="0.25">
      <c r="K329" s="1"/>
    </row>
    <row r="330" spans="11:11" x14ac:dyDescent="0.25">
      <c r="K330" s="1"/>
    </row>
    <row r="331" spans="11:11" x14ac:dyDescent="0.25">
      <c r="K331" s="1"/>
    </row>
    <row r="332" spans="11:11" x14ac:dyDescent="0.25">
      <c r="K332" s="1"/>
    </row>
    <row r="333" spans="11:11" x14ac:dyDescent="0.25">
      <c r="K333" s="1"/>
    </row>
    <row r="334" spans="11:11" x14ac:dyDescent="0.25">
      <c r="K334" s="1"/>
    </row>
    <row r="335" spans="11:11" x14ac:dyDescent="0.25">
      <c r="K335" s="1"/>
    </row>
    <row r="336" spans="11:11" x14ac:dyDescent="0.25">
      <c r="K336" s="1"/>
    </row>
    <row r="337" spans="11:11" x14ac:dyDescent="0.25">
      <c r="K337" s="1"/>
    </row>
    <row r="338" spans="11:11" x14ac:dyDescent="0.25">
      <c r="K338" s="1"/>
    </row>
    <row r="339" spans="11:11" x14ac:dyDescent="0.25">
      <c r="K339" s="1"/>
    </row>
    <row r="340" spans="11:11" x14ac:dyDescent="0.25">
      <c r="K340" s="1"/>
    </row>
    <row r="341" spans="11:11" x14ac:dyDescent="0.25">
      <c r="K341" s="1"/>
    </row>
    <row r="342" spans="11:11" x14ac:dyDescent="0.25">
      <c r="K342" s="1"/>
    </row>
    <row r="343" spans="11:11" x14ac:dyDescent="0.25">
      <c r="K343" s="1"/>
    </row>
    <row r="344" spans="11:11" x14ac:dyDescent="0.25">
      <c r="K344" s="1"/>
    </row>
    <row r="345" spans="11:11" x14ac:dyDescent="0.25">
      <c r="K345" s="1"/>
    </row>
    <row r="346" spans="11:11" x14ac:dyDescent="0.25">
      <c r="K346" s="1"/>
    </row>
    <row r="347" spans="11:11" x14ac:dyDescent="0.25">
      <c r="K347" s="1"/>
    </row>
    <row r="348" spans="11:11" x14ac:dyDescent="0.25">
      <c r="K348" s="1"/>
    </row>
    <row r="349" spans="11:11" x14ac:dyDescent="0.25">
      <c r="K349" s="1"/>
    </row>
    <row r="350" spans="11:11" x14ac:dyDescent="0.25">
      <c r="K350" s="1"/>
    </row>
    <row r="351" spans="11:11" x14ac:dyDescent="0.25">
      <c r="K351" s="1"/>
    </row>
    <row r="352" spans="11:11" x14ac:dyDescent="0.25">
      <c r="K352" s="1"/>
    </row>
    <row r="353" spans="11:11" x14ac:dyDescent="0.25">
      <c r="K353" s="1"/>
    </row>
    <row r="354" spans="11:11" x14ac:dyDescent="0.25">
      <c r="K354" s="1"/>
    </row>
    <row r="355" spans="11:11" x14ac:dyDescent="0.25">
      <c r="K355" s="1"/>
    </row>
    <row r="356" spans="11:11" x14ac:dyDescent="0.25">
      <c r="K356" s="1"/>
    </row>
    <row r="357" spans="11:11" x14ac:dyDescent="0.25">
      <c r="K357" s="1"/>
    </row>
    <row r="358" spans="11:11" x14ac:dyDescent="0.25">
      <c r="K358" s="1"/>
    </row>
    <row r="359" spans="11:11" x14ac:dyDescent="0.25">
      <c r="K359" s="1"/>
    </row>
    <row r="360" spans="11:11" x14ac:dyDescent="0.25">
      <c r="K360" s="1"/>
    </row>
    <row r="361" spans="11:11" x14ac:dyDescent="0.25">
      <c r="K361" s="1"/>
    </row>
    <row r="362" spans="11:11" x14ac:dyDescent="0.25">
      <c r="K362" s="1"/>
    </row>
    <row r="363" spans="11:11" x14ac:dyDescent="0.25">
      <c r="K363" s="1"/>
    </row>
    <row r="364" spans="11:11" x14ac:dyDescent="0.25">
      <c r="K364" s="1"/>
    </row>
    <row r="365" spans="11:11" x14ac:dyDescent="0.25">
      <c r="K365" s="1"/>
    </row>
    <row r="366" spans="11:11" x14ac:dyDescent="0.25">
      <c r="K366" s="1"/>
    </row>
    <row r="367" spans="11:11" x14ac:dyDescent="0.25">
      <c r="K367" s="1"/>
    </row>
    <row r="368" spans="11:11" x14ac:dyDescent="0.25">
      <c r="K368" s="1"/>
    </row>
    <row r="369" spans="11:11" x14ac:dyDescent="0.25">
      <c r="K369" s="1"/>
    </row>
    <row r="370" spans="11:11" x14ac:dyDescent="0.25">
      <c r="K370" s="1"/>
    </row>
    <row r="371" spans="11:11" x14ac:dyDescent="0.25">
      <c r="K371" s="1"/>
    </row>
    <row r="372" spans="11:11" x14ac:dyDescent="0.25">
      <c r="K372" s="1"/>
    </row>
    <row r="373" spans="11:11" x14ac:dyDescent="0.25">
      <c r="K373" s="1"/>
    </row>
    <row r="374" spans="11:11" x14ac:dyDescent="0.25">
      <c r="K374" s="1"/>
    </row>
    <row r="375" spans="11:11" x14ac:dyDescent="0.25">
      <c r="K375" s="1"/>
    </row>
    <row r="376" spans="11:11" x14ac:dyDescent="0.25">
      <c r="K376" s="1"/>
    </row>
    <row r="377" spans="11:11" x14ac:dyDescent="0.25">
      <c r="K377" s="1"/>
    </row>
    <row r="378" spans="11:11" x14ac:dyDescent="0.25">
      <c r="K378" s="1"/>
    </row>
    <row r="379" spans="11:11" x14ac:dyDescent="0.25">
      <c r="K379" s="1"/>
    </row>
    <row r="380" spans="11:11" x14ac:dyDescent="0.25">
      <c r="K380" s="1"/>
    </row>
    <row r="381" spans="11:11" x14ac:dyDescent="0.25">
      <c r="K381" s="1"/>
    </row>
    <row r="382" spans="11:11" x14ac:dyDescent="0.25">
      <c r="K382" s="1"/>
    </row>
    <row r="383" spans="11:11" x14ac:dyDescent="0.25">
      <c r="K383" s="1"/>
    </row>
    <row r="384" spans="11:11" x14ac:dyDescent="0.25">
      <c r="K384" s="1"/>
    </row>
    <row r="385" spans="11:11" x14ac:dyDescent="0.25">
      <c r="K385" s="1"/>
    </row>
    <row r="386" spans="11:11" x14ac:dyDescent="0.25">
      <c r="K386" s="1"/>
    </row>
    <row r="387" spans="11:11" x14ac:dyDescent="0.25">
      <c r="K387" s="1"/>
    </row>
    <row r="388" spans="11:11" x14ac:dyDescent="0.25">
      <c r="K388" s="1"/>
    </row>
    <row r="389" spans="11:11" x14ac:dyDescent="0.25">
      <c r="K389" s="1"/>
    </row>
    <row r="390" spans="11:11" x14ac:dyDescent="0.25">
      <c r="K390" s="1"/>
    </row>
    <row r="391" spans="11:11" x14ac:dyDescent="0.25">
      <c r="K391" s="1"/>
    </row>
    <row r="392" spans="11:11" x14ac:dyDescent="0.25">
      <c r="K392" s="1"/>
    </row>
    <row r="393" spans="11:11" x14ac:dyDescent="0.25">
      <c r="K393" s="1"/>
    </row>
    <row r="394" spans="11:11" x14ac:dyDescent="0.25">
      <c r="K394" s="1"/>
    </row>
    <row r="395" spans="11:11" x14ac:dyDescent="0.25">
      <c r="K395" s="1"/>
    </row>
    <row r="396" spans="11:11" x14ac:dyDescent="0.25">
      <c r="K396" s="1"/>
    </row>
    <row r="397" spans="11:11" x14ac:dyDescent="0.25">
      <c r="K397" s="1"/>
    </row>
    <row r="398" spans="11:11" x14ac:dyDescent="0.25">
      <c r="K398" s="1"/>
    </row>
    <row r="399" spans="11:11" x14ac:dyDescent="0.25">
      <c r="K399" s="1"/>
    </row>
    <row r="400" spans="11:11" x14ac:dyDescent="0.25">
      <c r="K400" s="1"/>
    </row>
    <row r="401" spans="11:11" x14ac:dyDescent="0.25">
      <c r="K401" s="1"/>
    </row>
    <row r="402" spans="11:11" x14ac:dyDescent="0.25">
      <c r="K402" s="1"/>
    </row>
    <row r="403" spans="11:11" x14ac:dyDescent="0.25">
      <c r="K403" s="1"/>
    </row>
    <row r="404" spans="11:11" x14ac:dyDescent="0.25">
      <c r="K404" s="1"/>
    </row>
    <row r="405" spans="11:11" x14ac:dyDescent="0.25">
      <c r="K405" s="1"/>
    </row>
    <row r="406" spans="11:11" x14ac:dyDescent="0.25">
      <c r="K406" s="1"/>
    </row>
    <row r="407" spans="11:11" x14ac:dyDescent="0.25">
      <c r="K407" s="1"/>
    </row>
    <row r="408" spans="11:11" x14ac:dyDescent="0.25">
      <c r="K408" s="1"/>
    </row>
    <row r="409" spans="11:11" x14ac:dyDescent="0.25">
      <c r="K409" s="1"/>
    </row>
    <row r="410" spans="11:11" x14ac:dyDescent="0.25">
      <c r="K410" s="1"/>
    </row>
    <row r="411" spans="11:11" x14ac:dyDescent="0.25">
      <c r="K411" s="1"/>
    </row>
    <row r="412" spans="11:11" x14ac:dyDescent="0.25">
      <c r="K412" s="1"/>
    </row>
    <row r="413" spans="11:11" x14ac:dyDescent="0.25">
      <c r="K413" s="1"/>
    </row>
    <row r="414" spans="11:11" x14ac:dyDescent="0.25">
      <c r="K414" s="1"/>
    </row>
    <row r="415" spans="11:11" x14ac:dyDescent="0.25">
      <c r="K415" s="1"/>
    </row>
    <row r="416" spans="11:11" x14ac:dyDescent="0.25">
      <c r="K416" s="1"/>
    </row>
    <row r="417" spans="11:11" x14ac:dyDescent="0.25">
      <c r="K417" s="1"/>
    </row>
    <row r="418" spans="11:11" x14ac:dyDescent="0.25">
      <c r="K418" s="1"/>
    </row>
    <row r="419" spans="11:11" x14ac:dyDescent="0.25">
      <c r="K419" s="1"/>
    </row>
    <row r="420" spans="11:11" x14ac:dyDescent="0.25">
      <c r="K420" s="1"/>
    </row>
    <row r="421" spans="11:11" x14ac:dyDescent="0.25">
      <c r="K421" s="1"/>
    </row>
    <row r="422" spans="11:11" x14ac:dyDescent="0.25">
      <c r="K422" s="1"/>
    </row>
    <row r="423" spans="11:11" x14ac:dyDescent="0.25">
      <c r="K423" s="1"/>
    </row>
    <row r="424" spans="11:11" x14ac:dyDescent="0.25">
      <c r="K424" s="1"/>
    </row>
    <row r="425" spans="11:11" x14ac:dyDescent="0.25">
      <c r="K425" s="1"/>
    </row>
    <row r="426" spans="11:11" x14ac:dyDescent="0.25">
      <c r="K426" s="1"/>
    </row>
    <row r="427" spans="11:11" x14ac:dyDescent="0.25">
      <c r="K427" s="1"/>
    </row>
    <row r="428" spans="11:11" x14ac:dyDescent="0.25">
      <c r="K428" s="1"/>
    </row>
    <row r="429" spans="11:11" x14ac:dyDescent="0.25">
      <c r="K429" s="1"/>
    </row>
    <row r="430" spans="11:11" x14ac:dyDescent="0.25">
      <c r="K430" s="1"/>
    </row>
    <row r="431" spans="11:11" x14ac:dyDescent="0.25">
      <c r="K431" s="1"/>
    </row>
    <row r="432" spans="11:11" x14ac:dyDescent="0.25">
      <c r="K432" s="1"/>
    </row>
    <row r="433" spans="11:11" x14ac:dyDescent="0.25">
      <c r="K433" s="1"/>
    </row>
    <row r="434" spans="11:11" x14ac:dyDescent="0.25">
      <c r="K434" s="1"/>
    </row>
    <row r="435" spans="11:11" x14ac:dyDescent="0.25">
      <c r="K435" s="1"/>
    </row>
    <row r="436" spans="11:11" x14ac:dyDescent="0.25">
      <c r="K436" s="1"/>
    </row>
    <row r="437" spans="11:11" x14ac:dyDescent="0.25">
      <c r="K437" s="1"/>
    </row>
    <row r="438" spans="11:11" x14ac:dyDescent="0.25">
      <c r="K438" s="1"/>
    </row>
    <row r="439" spans="11:11" x14ac:dyDescent="0.25">
      <c r="K439" s="1"/>
    </row>
    <row r="440" spans="11:11" x14ac:dyDescent="0.25">
      <c r="K440" s="1"/>
    </row>
    <row r="441" spans="11:11" x14ac:dyDescent="0.25">
      <c r="K441" s="1"/>
    </row>
    <row r="442" spans="11:11" x14ac:dyDescent="0.25">
      <c r="K442" s="1"/>
    </row>
    <row r="443" spans="11:11" x14ac:dyDescent="0.25">
      <c r="K443" s="1"/>
    </row>
    <row r="444" spans="11:11" x14ac:dyDescent="0.25">
      <c r="K444" s="1"/>
    </row>
    <row r="445" spans="11:11" x14ac:dyDescent="0.25">
      <c r="K445" s="1"/>
    </row>
    <row r="446" spans="11:11" x14ac:dyDescent="0.25">
      <c r="K446" s="1"/>
    </row>
    <row r="447" spans="11:11" x14ac:dyDescent="0.25">
      <c r="K447" s="1"/>
    </row>
    <row r="448" spans="11:11" x14ac:dyDescent="0.25">
      <c r="K448" s="1"/>
    </row>
    <row r="449" spans="11:11" x14ac:dyDescent="0.25">
      <c r="K449" s="1"/>
    </row>
    <row r="450" spans="11:11" x14ac:dyDescent="0.25">
      <c r="K450" s="1"/>
    </row>
    <row r="451" spans="11:11" x14ac:dyDescent="0.25">
      <c r="K451" s="1"/>
    </row>
    <row r="452" spans="11:11" x14ac:dyDescent="0.25">
      <c r="K452" s="1"/>
    </row>
    <row r="453" spans="11:11" x14ac:dyDescent="0.25">
      <c r="K453" s="1"/>
    </row>
    <row r="454" spans="11:11" x14ac:dyDescent="0.25">
      <c r="K454" s="1"/>
    </row>
    <row r="455" spans="11:11" x14ac:dyDescent="0.25">
      <c r="K455" s="1"/>
    </row>
    <row r="456" spans="11:11" x14ac:dyDescent="0.25">
      <c r="K456" s="1"/>
    </row>
    <row r="457" spans="11:11" x14ac:dyDescent="0.25">
      <c r="K457" s="1"/>
    </row>
    <row r="458" spans="11:11" x14ac:dyDescent="0.25">
      <c r="K458" s="1"/>
    </row>
    <row r="459" spans="11:11" x14ac:dyDescent="0.25">
      <c r="K459" s="1"/>
    </row>
    <row r="460" spans="11:11" x14ac:dyDescent="0.25">
      <c r="K460" s="1"/>
    </row>
    <row r="461" spans="11:11" x14ac:dyDescent="0.25">
      <c r="K461" s="1"/>
    </row>
    <row r="462" spans="11:11" x14ac:dyDescent="0.25">
      <c r="K462" s="1"/>
    </row>
    <row r="463" spans="11:11" x14ac:dyDescent="0.25">
      <c r="K463" s="1"/>
    </row>
    <row r="464" spans="11:11" x14ac:dyDescent="0.25">
      <c r="K464" s="1"/>
    </row>
    <row r="465" spans="11:11" x14ac:dyDescent="0.25">
      <c r="K465" s="1"/>
    </row>
    <row r="466" spans="11:11" x14ac:dyDescent="0.25">
      <c r="K466" s="1"/>
    </row>
    <row r="467" spans="11:11" x14ac:dyDescent="0.25">
      <c r="K467" s="1"/>
    </row>
    <row r="468" spans="11:11" x14ac:dyDescent="0.25">
      <c r="K468" s="1"/>
    </row>
    <row r="469" spans="11:11" x14ac:dyDescent="0.25">
      <c r="K469" s="1"/>
    </row>
    <row r="470" spans="11:11" x14ac:dyDescent="0.25">
      <c r="K470" s="1"/>
    </row>
    <row r="471" spans="11:11" x14ac:dyDescent="0.25">
      <c r="K471" s="1"/>
    </row>
    <row r="472" spans="11:11" x14ac:dyDescent="0.25">
      <c r="K472" s="1"/>
    </row>
    <row r="473" spans="11:11" x14ac:dyDescent="0.25">
      <c r="K473" s="1"/>
    </row>
    <row r="474" spans="11:11" x14ac:dyDescent="0.25">
      <c r="K474" s="1"/>
    </row>
    <row r="475" spans="11:11" x14ac:dyDescent="0.25">
      <c r="K475" s="1"/>
    </row>
    <row r="476" spans="11:11" x14ac:dyDescent="0.25">
      <c r="K476" s="1"/>
    </row>
    <row r="477" spans="11:11" x14ac:dyDescent="0.25">
      <c r="K477" s="1"/>
    </row>
    <row r="478" spans="11:11" x14ac:dyDescent="0.25">
      <c r="K478" s="1"/>
    </row>
    <row r="479" spans="11:11" x14ac:dyDescent="0.25">
      <c r="K479" s="1"/>
    </row>
    <row r="480" spans="11:11" x14ac:dyDescent="0.25">
      <c r="K480" s="1"/>
    </row>
    <row r="481" spans="11:11" x14ac:dyDescent="0.25">
      <c r="K481" s="1"/>
    </row>
    <row r="482" spans="11:11" x14ac:dyDescent="0.25">
      <c r="K482" s="1"/>
    </row>
    <row r="483" spans="11:11" x14ac:dyDescent="0.25">
      <c r="K483" s="1"/>
    </row>
    <row r="484" spans="11:11" x14ac:dyDescent="0.25">
      <c r="K484" s="1"/>
    </row>
    <row r="485" spans="11:11" x14ac:dyDescent="0.25">
      <c r="K485" s="1"/>
    </row>
    <row r="486" spans="11:11" x14ac:dyDescent="0.25">
      <c r="K486" s="1"/>
    </row>
    <row r="487" spans="11:11" x14ac:dyDescent="0.25">
      <c r="K487" s="1"/>
    </row>
    <row r="488" spans="11:11" x14ac:dyDescent="0.25">
      <c r="K488" s="1"/>
    </row>
    <row r="489" spans="11:11" x14ac:dyDescent="0.25">
      <c r="K489" s="1"/>
    </row>
    <row r="490" spans="11:11" x14ac:dyDescent="0.25">
      <c r="K490" s="1"/>
    </row>
    <row r="491" spans="11:11" x14ac:dyDescent="0.25">
      <c r="K491" s="1"/>
    </row>
    <row r="492" spans="11:11" x14ac:dyDescent="0.25">
      <c r="K492" s="1"/>
    </row>
    <row r="493" spans="11:11" x14ac:dyDescent="0.25">
      <c r="K493" s="1"/>
    </row>
    <row r="494" spans="11:11" x14ac:dyDescent="0.25">
      <c r="K494" s="1"/>
    </row>
    <row r="495" spans="11:11" x14ac:dyDescent="0.25">
      <c r="K495" s="1"/>
    </row>
    <row r="496" spans="11:11" x14ac:dyDescent="0.25">
      <c r="K496" s="1"/>
    </row>
    <row r="497" spans="11:11" x14ac:dyDescent="0.25">
      <c r="K497" s="1"/>
    </row>
    <row r="498" spans="11:11" x14ac:dyDescent="0.25">
      <c r="K498" s="1"/>
    </row>
    <row r="499" spans="11:11" x14ac:dyDescent="0.25">
      <c r="K499" s="1"/>
    </row>
    <row r="500" spans="11:11" x14ac:dyDescent="0.25">
      <c r="K500" s="1"/>
    </row>
    <row r="501" spans="11:11" x14ac:dyDescent="0.25">
      <c r="K501" s="1"/>
    </row>
    <row r="502" spans="11:11" x14ac:dyDescent="0.25">
      <c r="K502" s="1"/>
    </row>
    <row r="503" spans="11:11" x14ac:dyDescent="0.25">
      <c r="K503" s="1"/>
    </row>
    <row r="504" spans="11:11" x14ac:dyDescent="0.25">
      <c r="K504" s="1"/>
    </row>
    <row r="505" spans="11:11" x14ac:dyDescent="0.25">
      <c r="K505" s="1"/>
    </row>
    <row r="506" spans="11:11" x14ac:dyDescent="0.25">
      <c r="K506" s="1"/>
    </row>
    <row r="507" spans="11:11" x14ac:dyDescent="0.25">
      <c r="K507" s="1"/>
    </row>
    <row r="508" spans="11:11" x14ac:dyDescent="0.25">
      <c r="K508" s="1"/>
    </row>
    <row r="509" spans="11:11" x14ac:dyDescent="0.25">
      <c r="K509" s="1"/>
    </row>
    <row r="510" spans="11:11" x14ac:dyDescent="0.25">
      <c r="K510" s="1"/>
    </row>
    <row r="511" spans="11:11" x14ac:dyDescent="0.25">
      <c r="K511" s="1"/>
    </row>
    <row r="512" spans="11:11" x14ac:dyDescent="0.25">
      <c r="K512" s="1"/>
    </row>
    <row r="513" spans="11:11" x14ac:dyDescent="0.25">
      <c r="K513" s="1"/>
    </row>
    <row r="514" spans="11:11" x14ac:dyDescent="0.25">
      <c r="K514" s="1"/>
    </row>
    <row r="515" spans="11:11" x14ac:dyDescent="0.25">
      <c r="K515" s="1"/>
    </row>
    <row r="516" spans="11:11" x14ac:dyDescent="0.25">
      <c r="K516" s="1"/>
    </row>
    <row r="517" spans="11:11" x14ac:dyDescent="0.25">
      <c r="K517" s="1"/>
    </row>
    <row r="518" spans="11:11" x14ac:dyDescent="0.25">
      <c r="K518" s="1"/>
    </row>
    <row r="519" spans="11:11" x14ac:dyDescent="0.25">
      <c r="K519" s="1"/>
    </row>
    <row r="520" spans="11:11" x14ac:dyDescent="0.25">
      <c r="K520" s="1"/>
    </row>
    <row r="521" spans="11:11" x14ac:dyDescent="0.25">
      <c r="K521" s="1"/>
    </row>
    <row r="522" spans="11:11" x14ac:dyDescent="0.25">
      <c r="K522" s="1"/>
    </row>
    <row r="523" spans="11:11" x14ac:dyDescent="0.25">
      <c r="K523" s="1"/>
    </row>
    <row r="524" spans="11:11" x14ac:dyDescent="0.25">
      <c r="K524" s="1"/>
    </row>
    <row r="525" spans="11:11" x14ac:dyDescent="0.25">
      <c r="K525" s="1"/>
    </row>
    <row r="526" spans="11:11" x14ac:dyDescent="0.25">
      <c r="K526" s="1"/>
    </row>
    <row r="527" spans="11:11" x14ac:dyDescent="0.25">
      <c r="K527" s="1"/>
    </row>
    <row r="528" spans="11:11" x14ac:dyDescent="0.25">
      <c r="K528" s="1"/>
    </row>
    <row r="529" spans="11:11" x14ac:dyDescent="0.25">
      <c r="K529" s="1"/>
    </row>
    <row r="530" spans="11:11" x14ac:dyDescent="0.25">
      <c r="K530" s="1"/>
    </row>
    <row r="531" spans="11:11" x14ac:dyDescent="0.25">
      <c r="K531" s="1"/>
    </row>
    <row r="532" spans="11:11" x14ac:dyDescent="0.25">
      <c r="K532" s="1"/>
    </row>
    <row r="533" spans="11:11" x14ac:dyDescent="0.25">
      <c r="K533" s="1"/>
    </row>
    <row r="534" spans="11:11" x14ac:dyDescent="0.25">
      <c r="K534" s="1"/>
    </row>
    <row r="535" spans="11:11" x14ac:dyDescent="0.25">
      <c r="K535" s="1"/>
    </row>
    <row r="536" spans="11:11" x14ac:dyDescent="0.25">
      <c r="K536" s="1"/>
    </row>
    <row r="537" spans="11:11" x14ac:dyDescent="0.25">
      <c r="K537" s="1"/>
    </row>
    <row r="538" spans="11:11" x14ac:dyDescent="0.25">
      <c r="K538" s="1"/>
    </row>
    <row r="539" spans="11:11" x14ac:dyDescent="0.25">
      <c r="K539" s="1"/>
    </row>
    <row r="540" spans="11:11" x14ac:dyDescent="0.25">
      <c r="K540" s="1"/>
    </row>
    <row r="541" spans="11:11" x14ac:dyDescent="0.25">
      <c r="K541" s="1"/>
    </row>
    <row r="542" spans="11:11" x14ac:dyDescent="0.25">
      <c r="K542" s="1"/>
    </row>
    <row r="543" spans="11:11" x14ac:dyDescent="0.25">
      <c r="K543" s="1"/>
    </row>
    <row r="544" spans="11:11" x14ac:dyDescent="0.25">
      <c r="K544" s="1"/>
    </row>
    <row r="545" spans="11:11" x14ac:dyDescent="0.25">
      <c r="K545" s="1"/>
    </row>
    <row r="546" spans="11:11" x14ac:dyDescent="0.25">
      <c r="K546" s="1"/>
    </row>
    <row r="547" spans="11:11" x14ac:dyDescent="0.25">
      <c r="K547" s="1"/>
    </row>
    <row r="548" spans="11:11" x14ac:dyDescent="0.25">
      <c r="K548" s="1"/>
    </row>
    <row r="549" spans="11:11" x14ac:dyDescent="0.25">
      <c r="K549" s="1"/>
    </row>
    <row r="550" spans="11:11" x14ac:dyDescent="0.25">
      <c r="K550" s="1"/>
    </row>
    <row r="551" spans="11:11" x14ac:dyDescent="0.25">
      <c r="K551" s="1"/>
    </row>
    <row r="552" spans="11:11" x14ac:dyDescent="0.25">
      <c r="K552" s="1"/>
    </row>
    <row r="553" spans="11:11" x14ac:dyDescent="0.25">
      <c r="K553" s="1"/>
    </row>
    <row r="554" spans="11:11" x14ac:dyDescent="0.25">
      <c r="K554" s="1"/>
    </row>
    <row r="555" spans="11:11" x14ac:dyDescent="0.25">
      <c r="K555" s="1"/>
    </row>
    <row r="556" spans="11:11" x14ac:dyDescent="0.25">
      <c r="K556" s="1"/>
    </row>
    <row r="557" spans="11:11" x14ac:dyDescent="0.25">
      <c r="K557" s="1"/>
    </row>
    <row r="558" spans="11:11" x14ac:dyDescent="0.25">
      <c r="K558" s="1"/>
    </row>
    <row r="559" spans="11:11" x14ac:dyDescent="0.25">
      <c r="K559" s="1"/>
    </row>
    <row r="560" spans="11:11" x14ac:dyDescent="0.25">
      <c r="K560" s="1"/>
    </row>
    <row r="561" spans="11:11" x14ac:dyDescent="0.25">
      <c r="K561" s="1"/>
    </row>
    <row r="562" spans="11:11" x14ac:dyDescent="0.25">
      <c r="K562" s="1"/>
    </row>
    <row r="563" spans="11:11" x14ac:dyDescent="0.25">
      <c r="K563" s="1"/>
    </row>
    <row r="564" spans="11:11" x14ac:dyDescent="0.25">
      <c r="K564" s="1"/>
    </row>
    <row r="565" spans="11:11" x14ac:dyDescent="0.25">
      <c r="K565" s="1"/>
    </row>
    <row r="566" spans="11:11" x14ac:dyDescent="0.25">
      <c r="K566" s="1"/>
    </row>
    <row r="567" spans="11:11" x14ac:dyDescent="0.25">
      <c r="K567" s="1"/>
    </row>
    <row r="568" spans="11:11" x14ac:dyDescent="0.25">
      <c r="K568" s="1"/>
    </row>
    <row r="569" spans="11:11" x14ac:dyDescent="0.25">
      <c r="K569" s="1"/>
    </row>
    <row r="570" spans="11:11" x14ac:dyDescent="0.25">
      <c r="K570" s="1"/>
    </row>
    <row r="571" spans="11:11" x14ac:dyDescent="0.25">
      <c r="K571" s="1"/>
    </row>
    <row r="572" spans="11:11" x14ac:dyDescent="0.25">
      <c r="K572" s="1"/>
    </row>
    <row r="573" spans="11:11" x14ac:dyDescent="0.25">
      <c r="K573" s="1"/>
    </row>
    <row r="574" spans="11:11" x14ac:dyDescent="0.25">
      <c r="K574" s="1"/>
    </row>
    <row r="575" spans="11:11" x14ac:dyDescent="0.25">
      <c r="K575" s="1"/>
    </row>
    <row r="576" spans="11:11" x14ac:dyDescent="0.25">
      <c r="K576" s="1"/>
    </row>
    <row r="577" spans="11:11" x14ac:dyDescent="0.25">
      <c r="K577" s="1"/>
    </row>
    <row r="578" spans="11:11" x14ac:dyDescent="0.25">
      <c r="K578" s="1"/>
    </row>
    <row r="579" spans="11:11" x14ac:dyDescent="0.25">
      <c r="K579" s="1"/>
    </row>
    <row r="580" spans="11:11" x14ac:dyDescent="0.25">
      <c r="K580" s="1"/>
    </row>
    <row r="581" spans="11:11" x14ac:dyDescent="0.25">
      <c r="K581" s="1"/>
    </row>
    <row r="582" spans="11:11" x14ac:dyDescent="0.25">
      <c r="K582" s="1"/>
    </row>
    <row r="583" spans="11:11" x14ac:dyDescent="0.25">
      <c r="K583" s="1"/>
    </row>
    <row r="584" spans="11:11" x14ac:dyDescent="0.25">
      <c r="K584" s="1"/>
    </row>
    <row r="585" spans="11:11" x14ac:dyDescent="0.25">
      <c r="K585" s="1"/>
    </row>
    <row r="586" spans="11:11" x14ac:dyDescent="0.25">
      <c r="K586" s="1"/>
    </row>
    <row r="587" spans="11:11" x14ac:dyDescent="0.25">
      <c r="K587" s="1"/>
    </row>
    <row r="588" spans="11:11" x14ac:dyDescent="0.25">
      <c r="K588" s="1"/>
    </row>
    <row r="589" spans="11:11" x14ac:dyDescent="0.25">
      <c r="K589" s="1"/>
    </row>
    <row r="590" spans="11:11" x14ac:dyDescent="0.25">
      <c r="K590" s="1"/>
    </row>
    <row r="591" spans="11:11" x14ac:dyDescent="0.25">
      <c r="K591" s="1"/>
    </row>
    <row r="592" spans="11:11" x14ac:dyDescent="0.25">
      <c r="K592" s="1"/>
    </row>
    <row r="593" spans="11:11" x14ac:dyDescent="0.25">
      <c r="K593" s="1"/>
    </row>
    <row r="594" spans="11:11" x14ac:dyDescent="0.25">
      <c r="K594" s="1"/>
    </row>
    <row r="595" spans="11:11" x14ac:dyDescent="0.25">
      <c r="K595" s="1"/>
    </row>
    <row r="596" spans="11:11" x14ac:dyDescent="0.25">
      <c r="K596" s="1"/>
    </row>
    <row r="597" spans="11:11" x14ac:dyDescent="0.25">
      <c r="K597" s="1"/>
    </row>
    <row r="598" spans="11:11" x14ac:dyDescent="0.25">
      <c r="K598" s="1"/>
    </row>
    <row r="599" spans="11:11" x14ac:dyDescent="0.25">
      <c r="K599" s="1"/>
    </row>
    <row r="600" spans="11:11" x14ac:dyDescent="0.25">
      <c r="K600" s="1"/>
    </row>
    <row r="601" spans="11:11" x14ac:dyDescent="0.25">
      <c r="K601" s="1"/>
    </row>
    <row r="602" spans="11:11" x14ac:dyDescent="0.25">
      <c r="K602" s="1"/>
    </row>
    <row r="603" spans="11:11" x14ac:dyDescent="0.25">
      <c r="K603" s="1"/>
    </row>
    <row r="604" spans="11:11" x14ac:dyDescent="0.25">
      <c r="K604" s="1"/>
    </row>
    <row r="605" spans="11:11" x14ac:dyDescent="0.25">
      <c r="K605" s="1"/>
    </row>
    <row r="606" spans="11:11" x14ac:dyDescent="0.25">
      <c r="K606" s="1"/>
    </row>
    <row r="607" spans="11:11" x14ac:dyDescent="0.25">
      <c r="K607" s="1"/>
    </row>
    <row r="608" spans="11:11" x14ac:dyDescent="0.25">
      <c r="K608" s="1"/>
    </row>
    <row r="609" spans="11:11" x14ac:dyDescent="0.25">
      <c r="K609" s="1"/>
    </row>
    <row r="610" spans="11:11" x14ac:dyDescent="0.25">
      <c r="K610" s="1"/>
    </row>
    <row r="611" spans="11:11" x14ac:dyDescent="0.25">
      <c r="K611" s="1"/>
    </row>
    <row r="612" spans="11:11" x14ac:dyDescent="0.25">
      <c r="K612" s="1"/>
    </row>
    <row r="613" spans="11:11" x14ac:dyDescent="0.25">
      <c r="K613" s="1"/>
    </row>
    <row r="614" spans="11:11" x14ac:dyDescent="0.25">
      <c r="K614" s="1"/>
    </row>
    <row r="615" spans="11:11" x14ac:dyDescent="0.25">
      <c r="K615" s="1"/>
    </row>
    <row r="616" spans="11:11" x14ac:dyDescent="0.25">
      <c r="K616" s="1"/>
    </row>
    <row r="617" spans="11:11" x14ac:dyDescent="0.25">
      <c r="K617" s="1"/>
    </row>
    <row r="618" spans="11:11" x14ac:dyDescent="0.25">
      <c r="K618" s="1"/>
    </row>
    <row r="619" spans="11:11" x14ac:dyDescent="0.25">
      <c r="K619" s="1"/>
    </row>
    <row r="620" spans="11:11" x14ac:dyDescent="0.25">
      <c r="K620" s="1"/>
    </row>
    <row r="621" spans="11:11" x14ac:dyDescent="0.25">
      <c r="K621" s="1"/>
    </row>
    <row r="622" spans="11:11" x14ac:dyDescent="0.25">
      <c r="K622" s="1"/>
    </row>
    <row r="623" spans="11:11" x14ac:dyDescent="0.25">
      <c r="K623" s="1"/>
    </row>
    <row r="624" spans="11:11" x14ac:dyDescent="0.25">
      <c r="K624" s="1"/>
    </row>
    <row r="625" spans="11:11" x14ac:dyDescent="0.25">
      <c r="K625" s="1"/>
    </row>
    <row r="626" spans="11:11" x14ac:dyDescent="0.25">
      <c r="K626" s="1"/>
    </row>
    <row r="627" spans="11:11" x14ac:dyDescent="0.25">
      <c r="K627" s="1"/>
    </row>
    <row r="628" spans="11:11" x14ac:dyDescent="0.25">
      <c r="K628" s="1"/>
    </row>
    <row r="629" spans="11:11" x14ac:dyDescent="0.25">
      <c r="K629" s="1"/>
    </row>
    <row r="630" spans="11:11" x14ac:dyDescent="0.25">
      <c r="K630" s="1"/>
    </row>
    <row r="631" spans="11:11" x14ac:dyDescent="0.25">
      <c r="K631" s="1"/>
    </row>
    <row r="632" spans="11:11" x14ac:dyDescent="0.25">
      <c r="K632" s="1"/>
    </row>
    <row r="633" spans="11:11" x14ac:dyDescent="0.25">
      <c r="K633" s="1"/>
    </row>
    <row r="634" spans="11:11" x14ac:dyDescent="0.25">
      <c r="K634" s="1"/>
    </row>
    <row r="635" spans="11:11" x14ac:dyDescent="0.25">
      <c r="K635" s="1"/>
    </row>
    <row r="636" spans="11:11" x14ac:dyDescent="0.25">
      <c r="K636" s="1"/>
    </row>
    <row r="637" spans="11:11" x14ac:dyDescent="0.25">
      <c r="K637" s="1"/>
    </row>
    <row r="638" spans="11:11" x14ac:dyDescent="0.25">
      <c r="K638" s="1"/>
    </row>
    <row r="639" spans="11:11" x14ac:dyDescent="0.25">
      <c r="K639" s="1"/>
    </row>
    <row r="640" spans="11:11" x14ac:dyDescent="0.25">
      <c r="K640" s="1"/>
    </row>
    <row r="641" spans="11:11" x14ac:dyDescent="0.25">
      <c r="K641" s="1"/>
    </row>
    <row r="642" spans="11:11" x14ac:dyDescent="0.25">
      <c r="K642" s="1"/>
    </row>
    <row r="643" spans="11:11" x14ac:dyDescent="0.25">
      <c r="K643" s="1"/>
    </row>
    <row r="644" spans="11:11" x14ac:dyDescent="0.25">
      <c r="K644" s="1"/>
    </row>
    <row r="645" spans="11:11" x14ac:dyDescent="0.25">
      <c r="K645" s="1"/>
    </row>
    <row r="646" spans="11:11" x14ac:dyDescent="0.25">
      <c r="K646" s="1"/>
    </row>
    <row r="647" spans="11:11" x14ac:dyDescent="0.25">
      <c r="K647" s="1"/>
    </row>
    <row r="648" spans="11:11" x14ac:dyDescent="0.25">
      <c r="K648" s="1"/>
    </row>
    <row r="649" spans="11:11" x14ac:dyDescent="0.25">
      <c r="K649" s="1"/>
    </row>
    <row r="650" spans="11:11" x14ac:dyDescent="0.25">
      <c r="K650" s="1"/>
    </row>
    <row r="651" spans="11:11" x14ac:dyDescent="0.25">
      <c r="K651" s="1"/>
    </row>
    <row r="652" spans="11:11" x14ac:dyDescent="0.25">
      <c r="K652" s="1"/>
    </row>
    <row r="653" spans="11:11" x14ac:dyDescent="0.25">
      <c r="K653" s="1"/>
    </row>
    <row r="654" spans="11:11" x14ac:dyDescent="0.25">
      <c r="K654" s="1"/>
    </row>
    <row r="655" spans="11:11" x14ac:dyDescent="0.25">
      <c r="K655" s="1"/>
    </row>
    <row r="656" spans="11:11" x14ac:dyDescent="0.25">
      <c r="K656" s="1"/>
    </row>
    <row r="657" spans="11:11" x14ac:dyDescent="0.25">
      <c r="K657" s="1"/>
    </row>
    <row r="658" spans="11:11" x14ac:dyDescent="0.25">
      <c r="K658" s="1"/>
    </row>
    <row r="659" spans="11:11" x14ac:dyDescent="0.25">
      <c r="K659" s="1"/>
    </row>
    <row r="660" spans="11:11" x14ac:dyDescent="0.25">
      <c r="K660" s="1"/>
    </row>
    <row r="661" spans="11:11" x14ac:dyDescent="0.25">
      <c r="K661" s="1"/>
    </row>
    <row r="662" spans="11:11" x14ac:dyDescent="0.25">
      <c r="K662" s="1"/>
    </row>
    <row r="663" spans="11:11" x14ac:dyDescent="0.25">
      <c r="K663" s="1"/>
    </row>
    <row r="664" spans="11:11" x14ac:dyDescent="0.25">
      <c r="K664" s="1"/>
    </row>
    <row r="665" spans="11:11" x14ac:dyDescent="0.25">
      <c r="K665" s="1"/>
    </row>
    <row r="666" spans="11:11" x14ac:dyDescent="0.25">
      <c r="K666" s="1"/>
    </row>
    <row r="667" spans="11:11" x14ac:dyDescent="0.25">
      <c r="K667" s="1"/>
    </row>
    <row r="668" spans="11:11" x14ac:dyDescent="0.25">
      <c r="K668" s="1"/>
    </row>
    <row r="669" spans="11:11" x14ac:dyDescent="0.25">
      <c r="K669" s="1"/>
    </row>
    <row r="670" spans="11:11" x14ac:dyDescent="0.25">
      <c r="K670" s="1"/>
    </row>
    <row r="671" spans="11:11" x14ac:dyDescent="0.25">
      <c r="K671" s="1"/>
    </row>
    <row r="672" spans="11:11" x14ac:dyDescent="0.25">
      <c r="K672" s="1"/>
    </row>
    <row r="673" spans="11:11" x14ac:dyDescent="0.25">
      <c r="K673" s="1"/>
    </row>
    <row r="674" spans="11:11" x14ac:dyDescent="0.25">
      <c r="K674" s="1"/>
    </row>
    <row r="675" spans="11:11" x14ac:dyDescent="0.25">
      <c r="K675" s="1"/>
    </row>
    <row r="676" spans="11:11" x14ac:dyDescent="0.25">
      <c r="K676" s="1"/>
    </row>
    <row r="677" spans="11:11" x14ac:dyDescent="0.25">
      <c r="K677" s="1"/>
    </row>
    <row r="678" spans="11:11" x14ac:dyDescent="0.25">
      <c r="K678" s="1"/>
    </row>
    <row r="679" spans="11:11" x14ac:dyDescent="0.25">
      <c r="K679" s="1"/>
    </row>
    <row r="680" spans="11:11" x14ac:dyDescent="0.25">
      <c r="K680" s="1"/>
    </row>
    <row r="681" spans="11:11" x14ac:dyDescent="0.25">
      <c r="K681" s="1"/>
    </row>
    <row r="682" spans="11:11" x14ac:dyDescent="0.25">
      <c r="K682" s="1"/>
    </row>
    <row r="683" spans="11:11" x14ac:dyDescent="0.25">
      <c r="K683" s="1"/>
    </row>
    <row r="684" spans="11:11" x14ac:dyDescent="0.25">
      <c r="K684" s="1"/>
    </row>
    <row r="685" spans="11:11" x14ac:dyDescent="0.25">
      <c r="K685" s="1"/>
    </row>
    <row r="686" spans="11:11" x14ac:dyDescent="0.25">
      <c r="K686" s="1"/>
    </row>
    <row r="687" spans="11:11" x14ac:dyDescent="0.25">
      <c r="K687" s="1"/>
    </row>
    <row r="688" spans="11:11" x14ac:dyDescent="0.25">
      <c r="K688" s="1"/>
    </row>
    <row r="689" spans="11:11" x14ac:dyDescent="0.25">
      <c r="K689" s="1"/>
    </row>
    <row r="690" spans="11:11" x14ac:dyDescent="0.25">
      <c r="K690" s="1"/>
    </row>
    <row r="691" spans="11:11" x14ac:dyDescent="0.25">
      <c r="K691" s="1"/>
    </row>
    <row r="692" spans="11:11" x14ac:dyDescent="0.25">
      <c r="K692" s="1"/>
    </row>
    <row r="693" spans="11:11" x14ac:dyDescent="0.25">
      <c r="K693" s="1"/>
    </row>
    <row r="694" spans="11:11" x14ac:dyDescent="0.25">
      <c r="K694" s="1"/>
    </row>
    <row r="695" spans="11:11" x14ac:dyDescent="0.25">
      <c r="K695" s="1"/>
    </row>
    <row r="696" spans="11:11" x14ac:dyDescent="0.25">
      <c r="K696" s="1"/>
    </row>
    <row r="697" spans="11:11" x14ac:dyDescent="0.25">
      <c r="K697" s="1"/>
    </row>
    <row r="698" spans="11:11" x14ac:dyDescent="0.25">
      <c r="K698" s="1"/>
    </row>
    <row r="699" spans="11:11" x14ac:dyDescent="0.25">
      <c r="K699" s="1"/>
    </row>
    <row r="700" spans="11:11" x14ac:dyDescent="0.25">
      <c r="K700" s="1"/>
    </row>
    <row r="701" spans="11:11" x14ac:dyDescent="0.25">
      <c r="K701" s="1"/>
    </row>
    <row r="702" spans="11:11" x14ac:dyDescent="0.25">
      <c r="K702" s="1"/>
    </row>
    <row r="703" spans="11:11" x14ac:dyDescent="0.25">
      <c r="K703" s="1"/>
    </row>
    <row r="704" spans="11:11" x14ac:dyDescent="0.25">
      <c r="K704" s="1"/>
    </row>
    <row r="705" spans="11:11" x14ac:dyDescent="0.25">
      <c r="K705" s="1"/>
    </row>
    <row r="706" spans="11:11" x14ac:dyDescent="0.25">
      <c r="K706" s="1"/>
    </row>
    <row r="707" spans="11:11" x14ac:dyDescent="0.25">
      <c r="K707" s="1"/>
    </row>
    <row r="708" spans="11:11" x14ac:dyDescent="0.25">
      <c r="K708" s="1"/>
    </row>
    <row r="709" spans="11:11" x14ac:dyDescent="0.25">
      <c r="K709" s="1"/>
    </row>
    <row r="710" spans="11:11" x14ac:dyDescent="0.25">
      <c r="K710" s="1"/>
    </row>
    <row r="711" spans="11:11" x14ac:dyDescent="0.25">
      <c r="K711" s="1"/>
    </row>
    <row r="712" spans="11:11" x14ac:dyDescent="0.25">
      <c r="K712" s="1"/>
    </row>
    <row r="713" spans="11:11" x14ac:dyDescent="0.25">
      <c r="K713" s="1"/>
    </row>
    <row r="714" spans="11:11" x14ac:dyDescent="0.25">
      <c r="K714" s="1"/>
    </row>
    <row r="715" spans="11:11" x14ac:dyDescent="0.25">
      <c r="K715" s="1"/>
    </row>
    <row r="716" spans="11:11" x14ac:dyDescent="0.25">
      <c r="K716" s="1"/>
    </row>
    <row r="717" spans="11:11" x14ac:dyDescent="0.25">
      <c r="K717" s="1"/>
    </row>
    <row r="718" spans="11:11" x14ac:dyDescent="0.25">
      <c r="K718" s="1"/>
    </row>
    <row r="719" spans="11:11" x14ac:dyDescent="0.25">
      <c r="K719" s="1"/>
    </row>
    <row r="720" spans="11:11" x14ac:dyDescent="0.25">
      <c r="K720" s="1"/>
    </row>
    <row r="721" spans="11:11" x14ac:dyDescent="0.25">
      <c r="K721" s="1"/>
    </row>
    <row r="722" spans="11:11" x14ac:dyDescent="0.25">
      <c r="K722" s="1"/>
    </row>
    <row r="723" spans="11:11" x14ac:dyDescent="0.25">
      <c r="K723" s="1"/>
    </row>
    <row r="724" spans="11:11" x14ac:dyDescent="0.25">
      <c r="K724" s="1"/>
    </row>
    <row r="725" spans="11:11" x14ac:dyDescent="0.25">
      <c r="K725" s="1"/>
    </row>
    <row r="726" spans="11:11" x14ac:dyDescent="0.25">
      <c r="K726" s="1"/>
    </row>
    <row r="727" spans="11:11" x14ac:dyDescent="0.25">
      <c r="K727" s="1"/>
    </row>
    <row r="728" spans="11:11" x14ac:dyDescent="0.25">
      <c r="K728" s="1"/>
    </row>
    <row r="729" spans="11:11" x14ac:dyDescent="0.25">
      <c r="K729" s="1"/>
    </row>
    <row r="730" spans="11:11" x14ac:dyDescent="0.25">
      <c r="K730" s="1"/>
    </row>
    <row r="731" spans="11:11" x14ac:dyDescent="0.25">
      <c r="K731" s="1"/>
    </row>
    <row r="732" spans="11:11" x14ac:dyDescent="0.25">
      <c r="K732" s="1"/>
    </row>
    <row r="733" spans="11:11" x14ac:dyDescent="0.25">
      <c r="K733" s="1"/>
    </row>
    <row r="734" spans="11:11" x14ac:dyDescent="0.25">
      <c r="K734" s="1"/>
    </row>
    <row r="735" spans="11:11" x14ac:dyDescent="0.25">
      <c r="K735" s="1"/>
    </row>
    <row r="736" spans="11:11" x14ac:dyDescent="0.25">
      <c r="K736" s="1"/>
    </row>
    <row r="737" spans="11:11" x14ac:dyDescent="0.25">
      <c r="K737" s="1"/>
    </row>
    <row r="738" spans="11:11" x14ac:dyDescent="0.25">
      <c r="K738" s="1"/>
    </row>
    <row r="739" spans="11:11" x14ac:dyDescent="0.25">
      <c r="K739" s="1"/>
    </row>
    <row r="740" spans="11:11" x14ac:dyDescent="0.25">
      <c r="K740" s="1"/>
    </row>
    <row r="741" spans="11:11" x14ac:dyDescent="0.25">
      <c r="K741" s="1"/>
    </row>
    <row r="742" spans="11:11" x14ac:dyDescent="0.25">
      <c r="K742" s="1"/>
    </row>
    <row r="743" spans="11:11" x14ac:dyDescent="0.25">
      <c r="K743" s="1"/>
    </row>
    <row r="744" spans="11:11" x14ac:dyDescent="0.25">
      <c r="K744" s="1"/>
    </row>
    <row r="745" spans="11:11" x14ac:dyDescent="0.25">
      <c r="K745" s="1"/>
    </row>
    <row r="746" spans="11:11" x14ac:dyDescent="0.25">
      <c r="K746" s="1"/>
    </row>
    <row r="747" spans="11:11" x14ac:dyDescent="0.25">
      <c r="K747" s="1"/>
    </row>
    <row r="748" spans="11:11" x14ac:dyDescent="0.25">
      <c r="K748" s="1"/>
    </row>
    <row r="749" spans="11:11" x14ac:dyDescent="0.25">
      <c r="K749" s="1"/>
    </row>
    <row r="750" spans="11:11" x14ac:dyDescent="0.25">
      <c r="K750" s="1"/>
    </row>
    <row r="751" spans="11:11" x14ac:dyDescent="0.25">
      <c r="K751" s="1"/>
    </row>
    <row r="752" spans="11:11" x14ac:dyDescent="0.25">
      <c r="K752" s="1"/>
    </row>
    <row r="753" spans="11:11" x14ac:dyDescent="0.25">
      <c r="K753" s="1"/>
    </row>
    <row r="754" spans="11:11" x14ac:dyDescent="0.25">
      <c r="K754" s="1"/>
    </row>
    <row r="755" spans="11:11" x14ac:dyDescent="0.25">
      <c r="K755" s="1"/>
    </row>
    <row r="756" spans="11:11" x14ac:dyDescent="0.25">
      <c r="K756" s="1"/>
    </row>
    <row r="757" spans="11:11" x14ac:dyDescent="0.25">
      <c r="K757" s="1"/>
    </row>
    <row r="758" spans="11:11" x14ac:dyDescent="0.25">
      <c r="K758" s="1"/>
    </row>
    <row r="759" spans="11:11" x14ac:dyDescent="0.25">
      <c r="K759" s="1"/>
    </row>
    <row r="760" spans="11:11" x14ac:dyDescent="0.25">
      <c r="K760" s="1"/>
    </row>
    <row r="761" spans="11:11" x14ac:dyDescent="0.25">
      <c r="K761" s="1"/>
    </row>
    <row r="762" spans="11:11" x14ac:dyDescent="0.25">
      <c r="K762" s="1"/>
    </row>
    <row r="763" spans="11:11" x14ac:dyDescent="0.25">
      <c r="K763" s="1"/>
    </row>
    <row r="764" spans="11:11" x14ac:dyDescent="0.25">
      <c r="K764" s="1"/>
    </row>
    <row r="765" spans="11:11" x14ac:dyDescent="0.25">
      <c r="K765" s="1"/>
    </row>
    <row r="766" spans="11:11" x14ac:dyDescent="0.25">
      <c r="K766" s="1"/>
    </row>
    <row r="767" spans="11:11" x14ac:dyDescent="0.25">
      <c r="K767" s="1"/>
    </row>
    <row r="768" spans="11:11" x14ac:dyDescent="0.25">
      <c r="K768" s="1"/>
    </row>
    <row r="769" spans="11:11" x14ac:dyDescent="0.25">
      <c r="K769" s="1"/>
    </row>
    <row r="770" spans="11:11" x14ac:dyDescent="0.25">
      <c r="K770" s="1"/>
    </row>
    <row r="771" spans="11:11" x14ac:dyDescent="0.25">
      <c r="K771" s="1"/>
    </row>
    <row r="772" spans="11:11" x14ac:dyDescent="0.25">
      <c r="K772" s="1"/>
    </row>
    <row r="773" spans="11:11" x14ac:dyDescent="0.25">
      <c r="K773" s="1"/>
    </row>
    <row r="774" spans="11:11" x14ac:dyDescent="0.25">
      <c r="K774" s="1"/>
    </row>
    <row r="775" spans="11:11" x14ac:dyDescent="0.25">
      <c r="K775" s="1"/>
    </row>
    <row r="776" spans="11:11" x14ac:dyDescent="0.25">
      <c r="K776" s="1"/>
    </row>
    <row r="777" spans="11:11" x14ac:dyDescent="0.25">
      <c r="K777" s="1"/>
    </row>
    <row r="778" spans="11:11" x14ac:dyDescent="0.25">
      <c r="K778" s="1"/>
    </row>
    <row r="779" spans="11:11" x14ac:dyDescent="0.25">
      <c r="K779" s="1"/>
    </row>
    <row r="780" spans="11:11" x14ac:dyDescent="0.25">
      <c r="K780" s="1"/>
    </row>
    <row r="781" spans="11:11" x14ac:dyDescent="0.25">
      <c r="K781" s="1"/>
    </row>
    <row r="782" spans="11:11" x14ac:dyDescent="0.25">
      <c r="K782" s="1"/>
    </row>
    <row r="783" spans="11:11" x14ac:dyDescent="0.25">
      <c r="K783" s="1"/>
    </row>
    <row r="784" spans="11:11" x14ac:dyDescent="0.25">
      <c r="K784" s="1"/>
    </row>
    <row r="785" spans="11:11" x14ac:dyDescent="0.25">
      <c r="K785" s="1"/>
    </row>
    <row r="786" spans="11:11" x14ac:dyDescent="0.25">
      <c r="K786" s="1"/>
    </row>
    <row r="787" spans="11:11" x14ac:dyDescent="0.25">
      <c r="K787" s="1"/>
    </row>
    <row r="788" spans="11:11" x14ac:dyDescent="0.25">
      <c r="K788" s="1"/>
    </row>
    <row r="789" spans="11:11" x14ac:dyDescent="0.25">
      <c r="K789" s="1"/>
    </row>
    <row r="790" spans="11:11" x14ac:dyDescent="0.25">
      <c r="K790" s="1"/>
    </row>
    <row r="791" spans="11:11" x14ac:dyDescent="0.25">
      <c r="K791" s="1"/>
    </row>
    <row r="792" spans="11:11" x14ac:dyDescent="0.25">
      <c r="K792" s="1"/>
    </row>
    <row r="793" spans="11:11" x14ac:dyDescent="0.25">
      <c r="K793" s="1"/>
    </row>
    <row r="794" spans="11:11" x14ac:dyDescent="0.25">
      <c r="K794" s="1"/>
    </row>
    <row r="795" spans="11:11" x14ac:dyDescent="0.25">
      <c r="K795" s="1"/>
    </row>
    <row r="796" spans="11:11" x14ac:dyDescent="0.25">
      <c r="K796" s="1"/>
    </row>
    <row r="797" spans="11:11" x14ac:dyDescent="0.25">
      <c r="K797" s="1"/>
    </row>
    <row r="798" spans="11:11" x14ac:dyDescent="0.25">
      <c r="K798" s="1"/>
    </row>
    <row r="799" spans="11:11" x14ac:dyDescent="0.25">
      <c r="K799" s="1"/>
    </row>
    <row r="800" spans="11:11" x14ac:dyDescent="0.25">
      <c r="K800" s="1"/>
    </row>
    <row r="801" spans="11:11" x14ac:dyDescent="0.25">
      <c r="K801" s="1"/>
    </row>
    <row r="802" spans="11:11" x14ac:dyDescent="0.25">
      <c r="K802" s="1"/>
    </row>
    <row r="803" spans="11:11" x14ac:dyDescent="0.25">
      <c r="K803" s="1"/>
    </row>
    <row r="804" spans="11:11" x14ac:dyDescent="0.25">
      <c r="K804" s="1"/>
    </row>
    <row r="805" spans="11:11" x14ac:dyDescent="0.25">
      <c r="K805" s="1"/>
    </row>
    <row r="806" spans="11:11" x14ac:dyDescent="0.25">
      <c r="K806" s="1"/>
    </row>
    <row r="807" spans="11:11" x14ac:dyDescent="0.25">
      <c r="K807" s="1"/>
    </row>
    <row r="808" spans="11:11" x14ac:dyDescent="0.25">
      <c r="K808" s="1"/>
    </row>
    <row r="809" spans="11:11" x14ac:dyDescent="0.25">
      <c r="K809" s="1"/>
    </row>
    <row r="810" spans="11:11" x14ac:dyDescent="0.25">
      <c r="K810" s="1"/>
    </row>
    <row r="811" spans="11:11" x14ac:dyDescent="0.25">
      <c r="K811" s="1"/>
    </row>
    <row r="812" spans="11:11" x14ac:dyDescent="0.25">
      <c r="K812" s="1"/>
    </row>
    <row r="813" spans="11:11" x14ac:dyDescent="0.25">
      <c r="K813" s="1"/>
    </row>
    <row r="814" spans="11:11" x14ac:dyDescent="0.25">
      <c r="K814" s="1"/>
    </row>
    <row r="815" spans="11:11" x14ac:dyDescent="0.25">
      <c r="K815" s="1"/>
    </row>
    <row r="816" spans="11:11" x14ac:dyDescent="0.25">
      <c r="K816" s="1"/>
    </row>
    <row r="817" spans="11:11" x14ac:dyDescent="0.25">
      <c r="K817" s="1"/>
    </row>
    <row r="818" spans="11:11" x14ac:dyDescent="0.25">
      <c r="K818" s="1"/>
    </row>
    <row r="819" spans="11:11" x14ac:dyDescent="0.25">
      <c r="K819" s="1"/>
    </row>
    <row r="820" spans="11:11" x14ac:dyDescent="0.25">
      <c r="K820" s="1"/>
    </row>
    <row r="821" spans="11:11" x14ac:dyDescent="0.25">
      <c r="K821" s="1"/>
    </row>
    <row r="822" spans="11:11" x14ac:dyDescent="0.25">
      <c r="K822" s="1"/>
    </row>
    <row r="823" spans="11:11" x14ac:dyDescent="0.25">
      <c r="K823" s="1"/>
    </row>
    <row r="824" spans="11:11" x14ac:dyDescent="0.25">
      <c r="K824" s="1"/>
    </row>
    <row r="825" spans="11:11" x14ac:dyDescent="0.25">
      <c r="K825" s="1"/>
    </row>
    <row r="826" spans="11:11" x14ac:dyDescent="0.25">
      <c r="K826" s="1"/>
    </row>
    <row r="827" spans="11:11" x14ac:dyDescent="0.25">
      <c r="K827" s="1"/>
    </row>
    <row r="828" spans="11:11" x14ac:dyDescent="0.25">
      <c r="K828" s="1"/>
    </row>
    <row r="829" spans="11:11" x14ac:dyDescent="0.25">
      <c r="K829" s="1"/>
    </row>
    <row r="830" spans="11:11" x14ac:dyDescent="0.25">
      <c r="K830" s="1"/>
    </row>
    <row r="831" spans="11:11" x14ac:dyDescent="0.25">
      <c r="K831" s="1"/>
    </row>
    <row r="832" spans="11:11" x14ac:dyDescent="0.25">
      <c r="K832" s="1"/>
    </row>
    <row r="833" spans="11:11" x14ac:dyDescent="0.25">
      <c r="K833" s="1"/>
    </row>
    <row r="834" spans="11:11" x14ac:dyDescent="0.25">
      <c r="K834" s="1"/>
    </row>
    <row r="835" spans="11:11" x14ac:dyDescent="0.25">
      <c r="K835" s="1"/>
    </row>
    <row r="836" spans="11:11" x14ac:dyDescent="0.25">
      <c r="K836" s="1"/>
    </row>
    <row r="837" spans="11:11" x14ac:dyDescent="0.25">
      <c r="K837" s="1"/>
    </row>
    <row r="838" spans="11:11" x14ac:dyDescent="0.25">
      <c r="K838" s="1"/>
    </row>
    <row r="839" spans="11:11" x14ac:dyDescent="0.25">
      <c r="K839" s="1"/>
    </row>
    <row r="840" spans="11:11" x14ac:dyDescent="0.25">
      <c r="K840" s="1"/>
    </row>
    <row r="841" spans="11:11" x14ac:dyDescent="0.25">
      <c r="K841" s="1"/>
    </row>
    <row r="842" spans="11:11" x14ac:dyDescent="0.25">
      <c r="K842" s="1"/>
    </row>
    <row r="843" spans="11:11" x14ac:dyDescent="0.25">
      <c r="K843" s="1"/>
    </row>
    <row r="844" spans="11:11" x14ac:dyDescent="0.25">
      <c r="K844" s="1"/>
    </row>
    <row r="845" spans="11:11" x14ac:dyDescent="0.25">
      <c r="K845" s="1"/>
    </row>
    <row r="846" spans="11:11" x14ac:dyDescent="0.25">
      <c r="K846" s="1"/>
    </row>
    <row r="847" spans="11:11" x14ac:dyDescent="0.25">
      <c r="K847" s="1"/>
    </row>
    <row r="848" spans="11:11" x14ac:dyDescent="0.25">
      <c r="K848" s="1"/>
    </row>
    <row r="849" spans="11:11" x14ac:dyDescent="0.25">
      <c r="K849" s="1"/>
    </row>
    <row r="850" spans="11:11" x14ac:dyDescent="0.25">
      <c r="K850" s="1"/>
    </row>
    <row r="851" spans="11:11" x14ac:dyDescent="0.25">
      <c r="K851" s="1"/>
    </row>
    <row r="852" spans="11:11" x14ac:dyDescent="0.25">
      <c r="K852" s="1"/>
    </row>
    <row r="853" spans="11:11" x14ac:dyDescent="0.25">
      <c r="K853" s="1"/>
    </row>
    <row r="854" spans="11:11" x14ac:dyDescent="0.25">
      <c r="K854" s="1"/>
    </row>
    <row r="855" spans="11:11" x14ac:dyDescent="0.25">
      <c r="K855" s="1"/>
    </row>
    <row r="856" spans="11:11" x14ac:dyDescent="0.25">
      <c r="K856" s="1"/>
    </row>
    <row r="857" spans="11:11" x14ac:dyDescent="0.25">
      <c r="K857" s="1"/>
    </row>
    <row r="858" spans="11:11" x14ac:dyDescent="0.25">
      <c r="K858" s="1"/>
    </row>
    <row r="859" spans="11:11" x14ac:dyDescent="0.25">
      <c r="K859" s="1"/>
    </row>
    <row r="860" spans="11:11" x14ac:dyDescent="0.25">
      <c r="K860" s="1"/>
    </row>
    <row r="861" spans="11:11" x14ac:dyDescent="0.25">
      <c r="K861" s="1"/>
    </row>
    <row r="862" spans="11:11" x14ac:dyDescent="0.25">
      <c r="K862" s="1"/>
    </row>
    <row r="863" spans="11:11" x14ac:dyDescent="0.25">
      <c r="K863" s="1"/>
    </row>
    <row r="864" spans="11:11" x14ac:dyDescent="0.25">
      <c r="K864" s="1"/>
    </row>
    <row r="865" spans="11:11" x14ac:dyDescent="0.25">
      <c r="K865" s="1"/>
    </row>
    <row r="866" spans="11:11" x14ac:dyDescent="0.25">
      <c r="K866" s="1"/>
    </row>
    <row r="867" spans="11:11" x14ac:dyDescent="0.25">
      <c r="K867" s="1"/>
    </row>
    <row r="868" spans="11:11" x14ac:dyDescent="0.25">
      <c r="K868" s="1"/>
    </row>
    <row r="869" spans="11:11" x14ac:dyDescent="0.25">
      <c r="K869" s="1"/>
    </row>
    <row r="870" spans="11:11" x14ac:dyDescent="0.25">
      <c r="K870" s="1"/>
    </row>
    <row r="871" spans="11:11" x14ac:dyDescent="0.25">
      <c r="K871" s="1"/>
    </row>
    <row r="872" spans="11:11" x14ac:dyDescent="0.25">
      <c r="K872" s="1"/>
    </row>
    <row r="873" spans="11:11" x14ac:dyDescent="0.25">
      <c r="K873" s="1"/>
    </row>
    <row r="874" spans="11:11" x14ac:dyDescent="0.25">
      <c r="K874" s="1"/>
    </row>
    <row r="875" spans="11:11" x14ac:dyDescent="0.25">
      <c r="K875" s="1"/>
    </row>
    <row r="876" spans="11:11" x14ac:dyDescent="0.25">
      <c r="K876" s="1"/>
    </row>
    <row r="877" spans="11:11" x14ac:dyDescent="0.25">
      <c r="K877" s="1"/>
    </row>
    <row r="878" spans="11:11" x14ac:dyDescent="0.25">
      <c r="K878" s="1"/>
    </row>
    <row r="879" spans="11:11" x14ac:dyDescent="0.25">
      <c r="K879" s="1"/>
    </row>
    <row r="880" spans="11:11" x14ac:dyDescent="0.25">
      <c r="K880" s="1"/>
    </row>
    <row r="881" spans="11:11" x14ac:dyDescent="0.25">
      <c r="K881" s="1"/>
    </row>
    <row r="882" spans="11:11" x14ac:dyDescent="0.25">
      <c r="K882" s="1"/>
    </row>
    <row r="883" spans="11:11" x14ac:dyDescent="0.25">
      <c r="K883" s="1"/>
    </row>
    <row r="884" spans="11:11" x14ac:dyDescent="0.25">
      <c r="K884" s="1"/>
    </row>
    <row r="885" spans="11:11" x14ac:dyDescent="0.25">
      <c r="K885" s="1"/>
    </row>
    <row r="886" spans="11:11" x14ac:dyDescent="0.25">
      <c r="K886" s="1"/>
    </row>
    <row r="887" spans="11:11" x14ac:dyDescent="0.25">
      <c r="K887" s="1"/>
    </row>
    <row r="888" spans="11:11" x14ac:dyDescent="0.25">
      <c r="K888" s="1"/>
    </row>
    <row r="889" spans="11:11" x14ac:dyDescent="0.25">
      <c r="K889" s="1"/>
    </row>
    <row r="890" spans="11:11" x14ac:dyDescent="0.25">
      <c r="K890" s="1"/>
    </row>
    <row r="891" spans="11:11" x14ac:dyDescent="0.25">
      <c r="K891" s="1"/>
    </row>
    <row r="892" spans="11:11" x14ac:dyDescent="0.25">
      <c r="K892" s="1"/>
    </row>
    <row r="893" spans="11:11" x14ac:dyDescent="0.25">
      <c r="K893" s="1"/>
    </row>
    <row r="894" spans="11:11" x14ac:dyDescent="0.25">
      <c r="K894" s="1"/>
    </row>
    <row r="895" spans="11:11" x14ac:dyDescent="0.25">
      <c r="K895" s="1"/>
    </row>
    <row r="896" spans="11:11" x14ac:dyDescent="0.25">
      <c r="K896" s="1"/>
    </row>
    <row r="897" spans="11:11" x14ac:dyDescent="0.25">
      <c r="K897" s="1"/>
    </row>
    <row r="898" spans="11:11" x14ac:dyDescent="0.25">
      <c r="K898" s="1"/>
    </row>
    <row r="899" spans="11:11" x14ac:dyDescent="0.25">
      <c r="K899" s="1"/>
    </row>
    <row r="900" spans="11:11" x14ac:dyDescent="0.25">
      <c r="K900" s="1"/>
    </row>
    <row r="901" spans="11:11" x14ac:dyDescent="0.25">
      <c r="K901" s="1"/>
    </row>
    <row r="902" spans="11:11" x14ac:dyDescent="0.25">
      <c r="K902" s="1"/>
    </row>
    <row r="903" spans="11:11" x14ac:dyDescent="0.25">
      <c r="K903" s="1"/>
    </row>
    <row r="904" spans="11:11" x14ac:dyDescent="0.25">
      <c r="K904" s="1"/>
    </row>
    <row r="905" spans="11:11" x14ac:dyDescent="0.25">
      <c r="K905" s="1"/>
    </row>
    <row r="906" spans="11:11" x14ac:dyDescent="0.25">
      <c r="K906" s="1"/>
    </row>
    <row r="907" spans="11:11" x14ac:dyDescent="0.25">
      <c r="K907" s="1"/>
    </row>
    <row r="908" spans="11:11" x14ac:dyDescent="0.25">
      <c r="K908" s="1"/>
    </row>
    <row r="909" spans="11:11" x14ac:dyDescent="0.25">
      <c r="K909" s="1"/>
    </row>
    <row r="910" spans="11:11" x14ac:dyDescent="0.25">
      <c r="K910" s="1"/>
    </row>
    <row r="911" spans="11:11" x14ac:dyDescent="0.25">
      <c r="K911" s="1"/>
    </row>
    <row r="912" spans="11:11" x14ac:dyDescent="0.25">
      <c r="K912" s="1"/>
    </row>
    <row r="913" spans="11:11" x14ac:dyDescent="0.25">
      <c r="K913" s="1"/>
    </row>
    <row r="914" spans="11:11" x14ac:dyDescent="0.25">
      <c r="K914" s="1"/>
    </row>
    <row r="915" spans="11:11" x14ac:dyDescent="0.25">
      <c r="K915" s="1"/>
    </row>
    <row r="916" spans="11:11" x14ac:dyDescent="0.25">
      <c r="K916" s="1"/>
    </row>
    <row r="917" spans="11:11" x14ac:dyDescent="0.25">
      <c r="K917" s="1"/>
    </row>
    <row r="918" spans="11:11" x14ac:dyDescent="0.25">
      <c r="K918" s="1"/>
    </row>
    <row r="919" spans="11:11" x14ac:dyDescent="0.25">
      <c r="K919" s="1"/>
    </row>
    <row r="920" spans="11:11" x14ac:dyDescent="0.25">
      <c r="K920" s="1"/>
    </row>
    <row r="921" spans="11:11" x14ac:dyDescent="0.25">
      <c r="K921" s="1"/>
    </row>
    <row r="922" spans="11:11" x14ac:dyDescent="0.25">
      <c r="K922" s="1"/>
    </row>
    <row r="923" spans="11:11" x14ac:dyDescent="0.25">
      <c r="K923" s="1"/>
    </row>
    <row r="924" spans="11:11" x14ac:dyDescent="0.25">
      <c r="K924" s="1"/>
    </row>
    <row r="925" spans="11:11" x14ac:dyDescent="0.25">
      <c r="K925" s="1"/>
    </row>
    <row r="926" spans="11:11" x14ac:dyDescent="0.25">
      <c r="K926" s="1"/>
    </row>
    <row r="927" spans="11:11" x14ac:dyDescent="0.25">
      <c r="K927" s="1"/>
    </row>
    <row r="928" spans="11:11" x14ac:dyDescent="0.25">
      <c r="K928" s="1"/>
    </row>
    <row r="929" spans="11:11" x14ac:dyDescent="0.25">
      <c r="K929" s="1"/>
    </row>
    <row r="930" spans="11:11" x14ac:dyDescent="0.25">
      <c r="K930" s="1"/>
    </row>
    <row r="931" spans="11:11" x14ac:dyDescent="0.25">
      <c r="K931" s="1"/>
    </row>
    <row r="932" spans="11:11" x14ac:dyDescent="0.25">
      <c r="K932" s="1"/>
    </row>
    <row r="933" spans="11:11" x14ac:dyDescent="0.25">
      <c r="K933" s="1"/>
    </row>
    <row r="934" spans="11:11" x14ac:dyDescent="0.25">
      <c r="K934" s="1"/>
    </row>
    <row r="935" spans="11:11" x14ac:dyDescent="0.25">
      <c r="K935" s="1"/>
    </row>
    <row r="936" spans="11:11" x14ac:dyDescent="0.25">
      <c r="K936" s="1"/>
    </row>
    <row r="937" spans="11:11" x14ac:dyDescent="0.25">
      <c r="K937" s="1"/>
    </row>
    <row r="938" spans="11:11" x14ac:dyDescent="0.25">
      <c r="K938" s="1"/>
    </row>
    <row r="939" spans="11:11" x14ac:dyDescent="0.25">
      <c r="K939" s="1"/>
    </row>
    <row r="940" spans="11:11" x14ac:dyDescent="0.25">
      <c r="K940" s="1"/>
    </row>
    <row r="941" spans="11:11" x14ac:dyDescent="0.25">
      <c r="K941" s="1"/>
    </row>
    <row r="942" spans="11:11" x14ac:dyDescent="0.25">
      <c r="K942" s="1"/>
    </row>
    <row r="943" spans="11:11" x14ac:dyDescent="0.25">
      <c r="K943" s="1"/>
    </row>
    <row r="944" spans="11:11" x14ac:dyDescent="0.25">
      <c r="K944" s="1"/>
    </row>
    <row r="945" spans="11:11" x14ac:dyDescent="0.25">
      <c r="K945" s="1"/>
    </row>
    <row r="946" spans="11:11" x14ac:dyDescent="0.25">
      <c r="K946" s="1"/>
    </row>
    <row r="947" spans="11:11" x14ac:dyDescent="0.25">
      <c r="K947" s="1"/>
    </row>
    <row r="948" spans="11:11" x14ac:dyDescent="0.25">
      <c r="K948" s="1"/>
    </row>
    <row r="949" spans="11:11" x14ac:dyDescent="0.25">
      <c r="K949" s="1"/>
    </row>
    <row r="950" spans="11:11" x14ac:dyDescent="0.25">
      <c r="K950" s="1"/>
    </row>
    <row r="951" spans="11:11" x14ac:dyDescent="0.25">
      <c r="K951" s="1"/>
    </row>
    <row r="952" spans="11:11" x14ac:dyDescent="0.25">
      <c r="K952" s="1"/>
    </row>
    <row r="953" spans="11:11" x14ac:dyDescent="0.25">
      <c r="K953" s="1"/>
    </row>
    <row r="954" spans="11:11" x14ac:dyDescent="0.25">
      <c r="K954" s="1"/>
    </row>
    <row r="955" spans="11:11" x14ac:dyDescent="0.25">
      <c r="K955" s="1"/>
    </row>
    <row r="956" spans="11:11" x14ac:dyDescent="0.25">
      <c r="K956" s="1"/>
    </row>
    <row r="957" spans="11:11" x14ac:dyDescent="0.25">
      <c r="K957" s="1"/>
    </row>
    <row r="958" spans="11:11" x14ac:dyDescent="0.25">
      <c r="K958" s="1"/>
    </row>
    <row r="959" spans="11:11" x14ac:dyDescent="0.25">
      <c r="K959" s="1"/>
    </row>
    <row r="960" spans="11:11" x14ac:dyDescent="0.25">
      <c r="K960" s="1"/>
    </row>
    <row r="961" spans="11:11" x14ac:dyDescent="0.25">
      <c r="K961" s="1"/>
    </row>
    <row r="962" spans="11:11" x14ac:dyDescent="0.25">
      <c r="K962" s="1"/>
    </row>
    <row r="963" spans="11:11" x14ac:dyDescent="0.25">
      <c r="K963" s="1"/>
    </row>
    <row r="964" spans="11:11" x14ac:dyDescent="0.25">
      <c r="K964" s="1"/>
    </row>
    <row r="965" spans="11:11" x14ac:dyDescent="0.25">
      <c r="K965" s="1"/>
    </row>
    <row r="966" spans="11:11" x14ac:dyDescent="0.25">
      <c r="K966" s="1"/>
    </row>
    <row r="967" spans="11:11" x14ac:dyDescent="0.25">
      <c r="K967" s="1"/>
    </row>
    <row r="968" spans="11:11" x14ac:dyDescent="0.25">
      <c r="K968" s="1"/>
    </row>
    <row r="969" spans="11:11" x14ac:dyDescent="0.25">
      <c r="K969" s="1"/>
    </row>
    <row r="970" spans="11:11" x14ac:dyDescent="0.25">
      <c r="K970" s="1"/>
    </row>
    <row r="971" spans="11:11" x14ac:dyDescent="0.25">
      <c r="K971" s="1"/>
    </row>
    <row r="972" spans="11:11" x14ac:dyDescent="0.25">
      <c r="K972" s="1"/>
    </row>
    <row r="973" spans="11:11" x14ac:dyDescent="0.25">
      <c r="K973" s="1"/>
    </row>
    <row r="974" spans="11:11" x14ac:dyDescent="0.25">
      <c r="K974" s="1"/>
    </row>
    <row r="975" spans="11:11" x14ac:dyDescent="0.25">
      <c r="K975" s="1"/>
    </row>
    <row r="976" spans="11:11" x14ac:dyDescent="0.25">
      <c r="K976" s="1"/>
    </row>
    <row r="977" spans="11:11" x14ac:dyDescent="0.25">
      <c r="K977" s="1"/>
    </row>
    <row r="978" spans="11:11" x14ac:dyDescent="0.25">
      <c r="K978" s="1"/>
    </row>
    <row r="979" spans="11:11" x14ac:dyDescent="0.25">
      <c r="K979" s="1"/>
    </row>
    <row r="980" spans="11:11" x14ac:dyDescent="0.25">
      <c r="K980" s="1"/>
    </row>
    <row r="981" spans="11:11" x14ac:dyDescent="0.25">
      <c r="K981" s="1"/>
    </row>
    <row r="982" spans="11:11" x14ac:dyDescent="0.25">
      <c r="K982" s="1"/>
    </row>
    <row r="983" spans="11:11" x14ac:dyDescent="0.25">
      <c r="K983" s="1"/>
    </row>
    <row r="984" spans="11:11" x14ac:dyDescent="0.25">
      <c r="K984" s="1"/>
    </row>
    <row r="985" spans="11:11" x14ac:dyDescent="0.25">
      <c r="K985" s="1"/>
    </row>
    <row r="986" spans="11:11" x14ac:dyDescent="0.25">
      <c r="K986" s="1"/>
    </row>
    <row r="987" spans="11:11" x14ac:dyDescent="0.25">
      <c r="K987" s="1"/>
    </row>
    <row r="988" spans="11:11" x14ac:dyDescent="0.25">
      <c r="K988" s="1"/>
    </row>
    <row r="989" spans="11:11" x14ac:dyDescent="0.25">
      <c r="K989" s="1"/>
    </row>
    <row r="990" spans="11:11" x14ac:dyDescent="0.25">
      <c r="K990" s="1"/>
    </row>
    <row r="991" spans="11:11" x14ac:dyDescent="0.25">
      <c r="K991" s="1"/>
    </row>
    <row r="992" spans="11:11" x14ac:dyDescent="0.25">
      <c r="K992" s="1"/>
    </row>
    <row r="993" spans="11:11" x14ac:dyDescent="0.25">
      <c r="K993" s="1"/>
    </row>
    <row r="994" spans="11:11" x14ac:dyDescent="0.25">
      <c r="K994" s="1"/>
    </row>
    <row r="995" spans="11:11" x14ac:dyDescent="0.25">
      <c r="K995" s="1"/>
    </row>
    <row r="996" spans="11:11" x14ac:dyDescent="0.25">
      <c r="K996" s="1"/>
    </row>
    <row r="997" spans="11:11" x14ac:dyDescent="0.25">
      <c r="K997" s="1"/>
    </row>
    <row r="998" spans="11:11" x14ac:dyDescent="0.25">
      <c r="K998" s="1"/>
    </row>
    <row r="999" spans="11:11" x14ac:dyDescent="0.25">
      <c r="K999" s="1"/>
    </row>
    <row r="1000" spans="11:11" x14ac:dyDescent="0.25">
      <c r="K1000" s="1"/>
    </row>
    <row r="1001" spans="11:11" x14ac:dyDescent="0.25">
      <c r="K1001" s="1"/>
    </row>
    <row r="1002" spans="11:11" x14ac:dyDescent="0.25">
      <c r="K1002" s="1"/>
    </row>
    <row r="1003" spans="11:11" x14ac:dyDescent="0.25">
      <c r="K1003" s="1"/>
    </row>
    <row r="1004" spans="11:11" x14ac:dyDescent="0.25">
      <c r="K1004" s="1"/>
    </row>
    <row r="1005" spans="11:11" x14ac:dyDescent="0.25">
      <c r="K1005" s="1"/>
    </row>
    <row r="1006" spans="11:11" x14ac:dyDescent="0.25">
      <c r="K1006" s="1"/>
    </row>
    <row r="1007" spans="11:11" x14ac:dyDescent="0.25">
      <c r="K1007" s="1"/>
    </row>
    <row r="1008" spans="11:11" x14ac:dyDescent="0.25">
      <c r="K1008" s="1"/>
    </row>
    <row r="1009" spans="11:11" x14ac:dyDescent="0.25">
      <c r="K1009" s="1"/>
    </row>
    <row r="1010" spans="11:11" x14ac:dyDescent="0.25">
      <c r="K1010" s="1"/>
    </row>
    <row r="1011" spans="11:11" x14ac:dyDescent="0.25">
      <c r="K1011" s="1"/>
    </row>
    <row r="1012" spans="11:11" x14ac:dyDescent="0.25">
      <c r="K1012" s="1"/>
    </row>
    <row r="1013" spans="11:11" x14ac:dyDescent="0.25">
      <c r="K1013" s="1"/>
    </row>
    <row r="1014" spans="11:11" x14ac:dyDescent="0.25">
      <c r="K1014" s="1"/>
    </row>
    <row r="1015" spans="11:11" x14ac:dyDescent="0.25">
      <c r="K1015" s="1"/>
    </row>
    <row r="1016" spans="11:11" x14ac:dyDescent="0.25">
      <c r="K1016" s="1"/>
    </row>
    <row r="1017" spans="11:11" x14ac:dyDescent="0.25">
      <c r="K1017" s="1"/>
    </row>
    <row r="1018" spans="11:11" x14ac:dyDescent="0.25">
      <c r="K1018" s="1"/>
    </row>
    <row r="1019" spans="11:11" x14ac:dyDescent="0.25">
      <c r="K1019" s="1"/>
    </row>
    <row r="1020" spans="11:11" x14ac:dyDescent="0.25">
      <c r="K1020" s="1"/>
    </row>
    <row r="1021" spans="11:11" x14ac:dyDescent="0.25">
      <c r="K1021" s="1"/>
    </row>
    <row r="1022" spans="11:11" x14ac:dyDescent="0.25">
      <c r="K1022" s="1"/>
    </row>
    <row r="1023" spans="11:11" x14ac:dyDescent="0.25">
      <c r="K1023" s="1"/>
    </row>
    <row r="1024" spans="11:11" x14ac:dyDescent="0.25">
      <c r="K1024" s="1"/>
    </row>
    <row r="1025" spans="11:11" x14ac:dyDescent="0.25">
      <c r="K1025" s="1"/>
    </row>
    <row r="1026" spans="11:11" x14ac:dyDescent="0.25">
      <c r="K1026" s="1"/>
    </row>
    <row r="1027" spans="11:11" x14ac:dyDescent="0.25">
      <c r="K1027" s="1"/>
    </row>
    <row r="1028" spans="11:11" x14ac:dyDescent="0.25">
      <c r="K1028" s="1"/>
    </row>
    <row r="1029" spans="11:11" x14ac:dyDescent="0.25">
      <c r="K1029" s="1"/>
    </row>
    <row r="1030" spans="11:11" x14ac:dyDescent="0.25">
      <c r="K1030" s="1"/>
    </row>
    <row r="1031" spans="11:11" x14ac:dyDescent="0.25">
      <c r="K1031" s="1"/>
    </row>
    <row r="1032" spans="11:11" x14ac:dyDescent="0.25">
      <c r="K1032" s="1"/>
    </row>
    <row r="1033" spans="11:11" x14ac:dyDescent="0.25">
      <c r="K1033" s="1"/>
    </row>
    <row r="1034" spans="11:11" x14ac:dyDescent="0.25">
      <c r="K1034" s="1"/>
    </row>
    <row r="1035" spans="11:11" x14ac:dyDescent="0.25">
      <c r="K1035" s="1"/>
    </row>
    <row r="1036" spans="11:11" x14ac:dyDescent="0.25">
      <c r="K1036" s="1"/>
    </row>
    <row r="1037" spans="11:11" x14ac:dyDescent="0.25">
      <c r="K1037" s="1"/>
    </row>
    <row r="1038" spans="11:11" x14ac:dyDescent="0.25">
      <c r="K1038" s="1"/>
    </row>
    <row r="1039" spans="11:11" x14ac:dyDescent="0.25">
      <c r="K1039" s="1"/>
    </row>
    <row r="1040" spans="11:11" x14ac:dyDescent="0.25">
      <c r="K1040" s="1"/>
    </row>
    <row r="1041" spans="11:11" x14ac:dyDescent="0.25">
      <c r="K1041" s="1"/>
    </row>
    <row r="1042" spans="11:11" x14ac:dyDescent="0.25">
      <c r="K1042" s="1"/>
    </row>
    <row r="1043" spans="11:11" x14ac:dyDescent="0.25">
      <c r="K1043" s="1"/>
    </row>
    <row r="1044" spans="11:11" x14ac:dyDescent="0.25">
      <c r="K1044" s="1"/>
    </row>
    <row r="1045" spans="11:11" x14ac:dyDescent="0.25">
      <c r="K1045" s="1"/>
    </row>
    <row r="1046" spans="11:11" x14ac:dyDescent="0.25">
      <c r="K1046" s="1"/>
    </row>
    <row r="1047" spans="11:11" x14ac:dyDescent="0.25">
      <c r="K1047" s="1"/>
    </row>
    <row r="1048" spans="11:11" x14ac:dyDescent="0.25">
      <c r="K1048" s="1"/>
    </row>
    <row r="1049" spans="11:11" x14ac:dyDescent="0.25">
      <c r="K1049" s="1"/>
    </row>
    <row r="1050" spans="11:11" x14ac:dyDescent="0.25">
      <c r="K1050" s="1"/>
    </row>
    <row r="1051" spans="11:11" x14ac:dyDescent="0.25">
      <c r="K1051" s="1"/>
    </row>
    <row r="1052" spans="11:11" x14ac:dyDescent="0.25">
      <c r="K1052" s="1"/>
    </row>
    <row r="1053" spans="11:11" x14ac:dyDescent="0.25">
      <c r="K1053" s="1"/>
    </row>
    <row r="1054" spans="11:11" x14ac:dyDescent="0.25">
      <c r="K1054" s="1"/>
    </row>
    <row r="1055" spans="11:11" x14ac:dyDescent="0.25">
      <c r="K1055" s="1"/>
    </row>
    <row r="1056" spans="11:11" x14ac:dyDescent="0.25">
      <c r="K1056" s="1"/>
    </row>
    <row r="1057" spans="11:11" x14ac:dyDescent="0.25">
      <c r="K1057" s="1"/>
    </row>
    <row r="1058" spans="11:11" x14ac:dyDescent="0.25">
      <c r="K1058" s="1"/>
    </row>
    <row r="1059" spans="11:11" x14ac:dyDescent="0.25">
      <c r="K1059" s="1"/>
    </row>
    <row r="1060" spans="11:11" x14ac:dyDescent="0.25">
      <c r="K1060" s="1"/>
    </row>
    <row r="1061" spans="11:11" x14ac:dyDescent="0.25">
      <c r="K1061" s="1"/>
    </row>
    <row r="1062" spans="11:11" x14ac:dyDescent="0.25">
      <c r="K1062" s="1"/>
    </row>
    <row r="1063" spans="11:11" x14ac:dyDescent="0.25">
      <c r="K1063" s="1"/>
    </row>
    <row r="1064" spans="11:11" x14ac:dyDescent="0.25">
      <c r="K1064" s="1"/>
    </row>
    <row r="1065" spans="11:11" x14ac:dyDescent="0.25">
      <c r="K1065" s="1"/>
    </row>
    <row r="1066" spans="11:11" x14ac:dyDescent="0.25">
      <c r="K1066" s="1"/>
    </row>
    <row r="1067" spans="11:11" x14ac:dyDescent="0.25">
      <c r="K1067" s="1"/>
    </row>
    <row r="1068" spans="11:11" x14ac:dyDescent="0.25">
      <c r="K1068" s="1"/>
    </row>
    <row r="1069" spans="11:11" x14ac:dyDescent="0.25">
      <c r="K1069" s="1"/>
    </row>
    <row r="1070" spans="11:11" x14ac:dyDescent="0.25">
      <c r="K1070" s="1"/>
    </row>
    <row r="1071" spans="11:11" x14ac:dyDescent="0.25">
      <c r="K1071" s="1"/>
    </row>
    <row r="1072" spans="11:11" x14ac:dyDescent="0.25">
      <c r="K1072" s="1"/>
    </row>
    <row r="1073" spans="11:11" x14ac:dyDescent="0.25">
      <c r="K1073" s="1"/>
    </row>
    <row r="1074" spans="11:11" x14ac:dyDescent="0.25">
      <c r="K1074" s="1"/>
    </row>
    <row r="1075" spans="11:11" x14ac:dyDescent="0.25">
      <c r="K1075" s="1"/>
    </row>
    <row r="1076" spans="11:11" x14ac:dyDescent="0.25">
      <c r="K1076" s="1"/>
    </row>
    <row r="1077" spans="11:11" x14ac:dyDescent="0.25">
      <c r="K1077" s="1"/>
    </row>
    <row r="1078" spans="11:11" x14ac:dyDescent="0.25">
      <c r="K1078" s="1"/>
    </row>
    <row r="1079" spans="11:11" x14ac:dyDescent="0.25">
      <c r="K1079" s="1"/>
    </row>
    <row r="1080" spans="11:11" x14ac:dyDescent="0.25">
      <c r="K1080" s="1"/>
    </row>
    <row r="1081" spans="11:11" x14ac:dyDescent="0.25">
      <c r="K1081" s="1"/>
    </row>
    <row r="1082" spans="11:11" x14ac:dyDescent="0.25">
      <c r="K1082" s="1"/>
    </row>
    <row r="1083" spans="11:11" x14ac:dyDescent="0.25">
      <c r="K1083" s="1"/>
    </row>
    <row r="1084" spans="11:11" x14ac:dyDescent="0.25">
      <c r="K1084" s="1"/>
    </row>
    <row r="1085" spans="11:11" x14ac:dyDescent="0.25">
      <c r="K1085" s="1"/>
    </row>
    <row r="1086" spans="11:11" x14ac:dyDescent="0.25">
      <c r="K1086" s="1"/>
    </row>
    <row r="1087" spans="11:11" x14ac:dyDescent="0.25">
      <c r="K1087" s="1"/>
    </row>
    <row r="1088" spans="11:11" x14ac:dyDescent="0.25">
      <c r="K1088" s="1"/>
    </row>
    <row r="1089" spans="11:11" x14ac:dyDescent="0.25">
      <c r="K1089" s="1"/>
    </row>
    <row r="1090" spans="11:11" x14ac:dyDescent="0.25">
      <c r="K1090" s="1"/>
    </row>
    <row r="1091" spans="11:11" x14ac:dyDescent="0.25">
      <c r="K1091" s="1"/>
    </row>
    <row r="1092" spans="11:11" x14ac:dyDescent="0.25">
      <c r="K1092" s="1"/>
    </row>
    <row r="1093" spans="11:11" x14ac:dyDescent="0.25">
      <c r="K1093" s="1"/>
    </row>
    <row r="1094" spans="11:11" x14ac:dyDescent="0.25">
      <c r="K1094" s="1"/>
    </row>
    <row r="1095" spans="11:11" x14ac:dyDescent="0.25">
      <c r="K1095" s="1"/>
    </row>
    <row r="1096" spans="11:11" x14ac:dyDescent="0.25">
      <c r="K1096" s="1"/>
    </row>
    <row r="1097" spans="11:11" x14ac:dyDescent="0.25">
      <c r="K1097" s="1"/>
    </row>
    <row r="1098" spans="11:11" x14ac:dyDescent="0.25">
      <c r="K1098" s="1"/>
    </row>
    <row r="1099" spans="11:11" x14ac:dyDescent="0.25">
      <c r="K1099" s="1"/>
    </row>
    <row r="1100" spans="11:11" x14ac:dyDescent="0.25">
      <c r="K1100" s="1"/>
    </row>
    <row r="1101" spans="11:11" x14ac:dyDescent="0.25">
      <c r="K1101" s="1"/>
    </row>
    <row r="1102" spans="11:11" x14ac:dyDescent="0.25">
      <c r="K1102" s="1"/>
    </row>
    <row r="1103" spans="11:11" x14ac:dyDescent="0.25">
      <c r="K1103" s="1"/>
    </row>
    <row r="1104" spans="11:11" x14ac:dyDescent="0.25">
      <c r="K1104" s="1"/>
    </row>
    <row r="1105" spans="11:11" x14ac:dyDescent="0.25">
      <c r="K1105" s="1"/>
    </row>
    <row r="1106" spans="11:11" x14ac:dyDescent="0.25">
      <c r="K1106" s="1"/>
    </row>
    <row r="1107" spans="11:11" x14ac:dyDescent="0.25">
      <c r="K1107" s="1"/>
    </row>
    <row r="1108" spans="11:11" x14ac:dyDescent="0.25">
      <c r="K1108" s="1"/>
    </row>
    <row r="1109" spans="11:11" x14ac:dyDescent="0.25">
      <c r="K1109" s="1"/>
    </row>
    <row r="1110" spans="11:11" x14ac:dyDescent="0.25">
      <c r="K1110" s="1"/>
    </row>
    <row r="1111" spans="11:11" x14ac:dyDescent="0.25">
      <c r="K1111" s="1"/>
    </row>
    <row r="1112" spans="11:11" x14ac:dyDescent="0.25">
      <c r="K1112" s="1"/>
    </row>
    <row r="1113" spans="11:11" x14ac:dyDescent="0.25">
      <c r="K1113" s="1"/>
    </row>
    <row r="1114" spans="11:11" x14ac:dyDescent="0.25">
      <c r="K1114" s="1"/>
    </row>
    <row r="1115" spans="11:11" x14ac:dyDescent="0.25">
      <c r="K1115" s="1"/>
    </row>
    <row r="1116" spans="11:11" x14ac:dyDescent="0.25">
      <c r="K1116" s="1"/>
    </row>
    <row r="1117" spans="11:11" x14ac:dyDescent="0.25">
      <c r="K1117" s="1"/>
    </row>
    <row r="1118" spans="11:11" x14ac:dyDescent="0.25">
      <c r="K1118" s="1"/>
    </row>
    <row r="1119" spans="11:11" x14ac:dyDescent="0.25">
      <c r="K1119" s="1"/>
    </row>
    <row r="1120" spans="11:11" x14ac:dyDescent="0.25">
      <c r="K1120" s="1"/>
    </row>
    <row r="1121" spans="11:11" x14ac:dyDescent="0.25">
      <c r="K1121" s="1"/>
    </row>
    <row r="1122" spans="11:11" x14ac:dyDescent="0.25">
      <c r="K1122" s="1"/>
    </row>
    <row r="1123" spans="11:11" x14ac:dyDescent="0.25">
      <c r="K1123" s="1"/>
    </row>
    <row r="1124" spans="11:11" x14ac:dyDescent="0.25">
      <c r="K1124" s="1"/>
    </row>
    <row r="1125" spans="11:11" x14ac:dyDescent="0.25">
      <c r="K1125" s="1"/>
    </row>
    <row r="1126" spans="11:11" x14ac:dyDescent="0.25">
      <c r="K1126" s="1"/>
    </row>
    <row r="1127" spans="11:11" x14ac:dyDescent="0.25">
      <c r="K1127" s="1"/>
    </row>
    <row r="1128" spans="11:11" x14ac:dyDescent="0.25">
      <c r="K1128" s="1"/>
    </row>
    <row r="1129" spans="11:11" x14ac:dyDescent="0.25">
      <c r="K1129" s="1"/>
    </row>
    <row r="1130" spans="11:11" x14ac:dyDescent="0.25">
      <c r="K1130" s="1"/>
    </row>
    <row r="1131" spans="11:11" x14ac:dyDescent="0.25">
      <c r="K1131" s="1"/>
    </row>
    <row r="1132" spans="11:11" x14ac:dyDescent="0.25">
      <c r="K1132" s="1"/>
    </row>
    <row r="1133" spans="11:11" x14ac:dyDescent="0.25">
      <c r="K1133" s="1"/>
    </row>
    <row r="1134" spans="11:11" x14ac:dyDescent="0.25">
      <c r="K1134" s="1"/>
    </row>
    <row r="1135" spans="11:11" x14ac:dyDescent="0.25">
      <c r="K1135" s="1"/>
    </row>
    <row r="1136" spans="11:11" x14ac:dyDescent="0.25">
      <c r="K1136" s="1"/>
    </row>
    <row r="1137" spans="11:11" x14ac:dyDescent="0.25">
      <c r="K1137" s="1"/>
    </row>
    <row r="1138" spans="11:11" x14ac:dyDescent="0.25">
      <c r="K1138" s="1"/>
    </row>
    <row r="1139" spans="11:11" x14ac:dyDescent="0.25">
      <c r="K1139" s="1"/>
    </row>
    <row r="1140" spans="11:11" x14ac:dyDescent="0.25">
      <c r="K1140" s="1"/>
    </row>
    <row r="1141" spans="11:11" x14ac:dyDescent="0.25">
      <c r="K1141" s="1"/>
    </row>
    <row r="1142" spans="11:11" x14ac:dyDescent="0.25">
      <c r="K1142" s="1"/>
    </row>
    <row r="1143" spans="11:11" x14ac:dyDescent="0.25">
      <c r="K1143" s="1"/>
    </row>
    <row r="1144" spans="11:11" x14ac:dyDescent="0.25">
      <c r="K1144" s="1"/>
    </row>
    <row r="1145" spans="11:11" x14ac:dyDescent="0.25">
      <c r="K1145" s="1"/>
    </row>
    <row r="1146" spans="11:11" x14ac:dyDescent="0.25">
      <c r="K1146" s="1"/>
    </row>
    <row r="1147" spans="11:11" x14ac:dyDescent="0.25">
      <c r="K1147" s="1"/>
    </row>
    <row r="1148" spans="11:11" x14ac:dyDescent="0.25">
      <c r="K1148" s="1"/>
    </row>
    <row r="1149" spans="11:11" x14ac:dyDescent="0.25">
      <c r="K1149" s="1"/>
    </row>
    <row r="1150" spans="11:11" x14ac:dyDescent="0.25">
      <c r="K1150" s="1"/>
    </row>
    <row r="1151" spans="11:11" x14ac:dyDescent="0.25">
      <c r="K1151" s="1"/>
    </row>
    <row r="1152" spans="11:11" x14ac:dyDescent="0.25">
      <c r="K1152" s="1"/>
    </row>
    <row r="1153" spans="11:11" x14ac:dyDescent="0.25">
      <c r="K1153" s="1"/>
    </row>
    <row r="1154" spans="11:11" x14ac:dyDescent="0.25">
      <c r="K1154" s="1"/>
    </row>
    <row r="1155" spans="11:11" x14ac:dyDescent="0.25">
      <c r="K1155" s="1"/>
    </row>
    <row r="1156" spans="11:11" x14ac:dyDescent="0.25">
      <c r="K1156" s="1"/>
    </row>
    <row r="1157" spans="11:11" x14ac:dyDescent="0.25">
      <c r="K1157" s="1"/>
    </row>
    <row r="1158" spans="11:11" x14ac:dyDescent="0.25">
      <c r="K1158" s="1"/>
    </row>
    <row r="1159" spans="11:11" x14ac:dyDescent="0.25">
      <c r="K1159" s="1"/>
    </row>
    <row r="1160" spans="11:11" x14ac:dyDescent="0.25">
      <c r="K1160" s="1"/>
    </row>
    <row r="1161" spans="11:11" x14ac:dyDescent="0.25">
      <c r="K1161" s="1"/>
    </row>
    <row r="1162" spans="11:11" x14ac:dyDescent="0.25">
      <c r="K1162" s="1"/>
    </row>
    <row r="1163" spans="11:11" x14ac:dyDescent="0.25">
      <c r="K1163" s="1"/>
    </row>
    <row r="1164" spans="11:11" x14ac:dyDescent="0.25">
      <c r="K1164" s="1"/>
    </row>
    <row r="1165" spans="11:11" x14ac:dyDescent="0.25">
      <c r="K1165" s="1"/>
    </row>
    <row r="1166" spans="11:11" x14ac:dyDescent="0.25">
      <c r="K1166" s="1"/>
    </row>
    <row r="1167" spans="11:11" x14ac:dyDescent="0.25">
      <c r="K1167" s="1"/>
    </row>
    <row r="1168" spans="11:11" x14ac:dyDescent="0.25">
      <c r="K1168" s="1"/>
    </row>
    <row r="1169" spans="11:11" x14ac:dyDescent="0.25">
      <c r="K1169" s="1"/>
    </row>
    <row r="1170" spans="11:11" x14ac:dyDescent="0.25">
      <c r="K1170" s="1"/>
    </row>
    <row r="1171" spans="11:11" x14ac:dyDescent="0.25">
      <c r="K1171" s="1"/>
    </row>
    <row r="1172" spans="11:11" x14ac:dyDescent="0.25">
      <c r="K1172" s="1"/>
    </row>
    <row r="1173" spans="11:11" x14ac:dyDescent="0.25">
      <c r="K1173" s="1"/>
    </row>
    <row r="1174" spans="11:11" x14ac:dyDescent="0.25">
      <c r="K1174" s="1"/>
    </row>
    <row r="1175" spans="11:11" x14ac:dyDescent="0.25">
      <c r="K1175" s="1"/>
    </row>
    <row r="1176" spans="11:11" x14ac:dyDescent="0.25">
      <c r="K1176" s="1"/>
    </row>
    <row r="1177" spans="11:11" x14ac:dyDescent="0.25">
      <c r="K1177" s="1"/>
    </row>
    <row r="1178" spans="11:11" x14ac:dyDescent="0.25">
      <c r="K1178" s="1"/>
    </row>
    <row r="1179" spans="11:11" x14ac:dyDescent="0.25">
      <c r="K1179" s="1"/>
    </row>
    <row r="1180" spans="11:11" x14ac:dyDescent="0.25">
      <c r="K1180" s="1"/>
    </row>
    <row r="1181" spans="11:11" x14ac:dyDescent="0.25">
      <c r="K1181" s="1"/>
    </row>
    <row r="1182" spans="11:11" x14ac:dyDescent="0.25">
      <c r="K1182" s="1"/>
    </row>
    <row r="1183" spans="11:11" x14ac:dyDescent="0.25">
      <c r="K1183" s="1"/>
    </row>
    <row r="1184" spans="11:11" x14ac:dyDescent="0.25">
      <c r="K1184" s="1"/>
    </row>
    <row r="1185" spans="11:11" x14ac:dyDescent="0.25">
      <c r="K1185" s="1"/>
    </row>
    <row r="1186" spans="11:11" x14ac:dyDescent="0.25">
      <c r="K1186" s="1"/>
    </row>
    <row r="1187" spans="11:11" x14ac:dyDescent="0.25">
      <c r="K1187" s="1"/>
    </row>
    <row r="1188" spans="11:11" x14ac:dyDescent="0.25">
      <c r="K1188" s="1"/>
    </row>
    <row r="1189" spans="11:11" x14ac:dyDescent="0.25">
      <c r="K1189" s="1"/>
    </row>
    <row r="1190" spans="11:11" x14ac:dyDescent="0.25">
      <c r="K1190" s="1"/>
    </row>
    <row r="1191" spans="11:11" x14ac:dyDescent="0.25">
      <c r="K1191" s="1"/>
    </row>
    <row r="1192" spans="11:11" x14ac:dyDescent="0.25">
      <c r="K1192" s="1"/>
    </row>
    <row r="1193" spans="11:11" x14ac:dyDescent="0.25">
      <c r="K1193" s="1"/>
    </row>
    <row r="1194" spans="11:11" x14ac:dyDescent="0.25">
      <c r="K1194" s="1"/>
    </row>
    <row r="1195" spans="11:11" x14ac:dyDescent="0.25">
      <c r="K1195" s="1"/>
    </row>
    <row r="1196" spans="11:11" x14ac:dyDescent="0.25">
      <c r="K1196" s="1"/>
    </row>
    <row r="1197" spans="11:11" x14ac:dyDescent="0.25">
      <c r="K1197" s="1"/>
    </row>
    <row r="1198" spans="11:11" x14ac:dyDescent="0.25">
      <c r="K1198" s="1"/>
    </row>
    <row r="1199" spans="11:11" x14ac:dyDescent="0.25">
      <c r="K1199" s="1"/>
    </row>
    <row r="1200" spans="11:11" x14ac:dyDescent="0.25">
      <c r="K1200" s="1"/>
    </row>
    <row r="1201" spans="11:11" x14ac:dyDescent="0.25">
      <c r="K1201" s="1"/>
    </row>
    <row r="1202" spans="11:11" x14ac:dyDescent="0.25">
      <c r="K1202" s="1"/>
    </row>
    <row r="1203" spans="11:11" x14ac:dyDescent="0.25">
      <c r="K1203" s="1"/>
    </row>
    <row r="1204" spans="11:11" x14ac:dyDescent="0.25">
      <c r="K1204" s="1"/>
    </row>
    <row r="1205" spans="11:11" x14ac:dyDescent="0.25">
      <c r="K1205" s="1"/>
    </row>
    <row r="1206" spans="11:11" x14ac:dyDescent="0.25">
      <c r="K1206" s="1"/>
    </row>
    <row r="1207" spans="11:11" x14ac:dyDescent="0.25">
      <c r="K1207" s="1"/>
    </row>
    <row r="1208" spans="11:11" x14ac:dyDescent="0.25">
      <c r="K1208" s="1"/>
    </row>
    <row r="1209" spans="11:11" x14ac:dyDescent="0.25">
      <c r="K1209" s="1"/>
    </row>
    <row r="1210" spans="11:11" x14ac:dyDescent="0.25">
      <c r="K1210" s="1"/>
    </row>
    <row r="1211" spans="11:11" x14ac:dyDescent="0.25">
      <c r="K1211" s="1"/>
    </row>
    <row r="1212" spans="11:11" x14ac:dyDescent="0.25">
      <c r="K1212" s="1"/>
    </row>
    <row r="1213" spans="11:11" x14ac:dyDescent="0.25">
      <c r="K1213" s="1"/>
    </row>
    <row r="1214" spans="11:11" x14ac:dyDescent="0.25">
      <c r="K1214" s="1"/>
    </row>
    <row r="1215" spans="11:11" x14ac:dyDescent="0.25">
      <c r="K1215" s="1"/>
    </row>
    <row r="1216" spans="11:11" x14ac:dyDescent="0.25">
      <c r="K1216" s="1"/>
    </row>
    <row r="1217" spans="11:11" x14ac:dyDescent="0.25">
      <c r="K1217" s="1"/>
    </row>
    <row r="1218" spans="11:11" x14ac:dyDescent="0.25">
      <c r="K1218" s="1"/>
    </row>
    <row r="1219" spans="11:11" x14ac:dyDescent="0.25">
      <c r="K1219" s="1"/>
    </row>
    <row r="1220" spans="11:11" x14ac:dyDescent="0.25">
      <c r="K1220" s="1"/>
    </row>
    <row r="1221" spans="11:11" x14ac:dyDescent="0.25">
      <c r="K1221" s="1"/>
    </row>
    <row r="1222" spans="11:11" x14ac:dyDescent="0.25">
      <c r="K1222" s="1"/>
    </row>
    <row r="1223" spans="11:11" x14ac:dyDescent="0.25">
      <c r="K1223" s="1"/>
    </row>
    <row r="1224" spans="11:11" x14ac:dyDescent="0.25">
      <c r="K1224" s="1"/>
    </row>
    <row r="1225" spans="11:11" x14ac:dyDescent="0.25">
      <c r="K1225" s="1"/>
    </row>
    <row r="1226" spans="11:11" x14ac:dyDescent="0.25">
      <c r="K1226" s="1"/>
    </row>
    <row r="1227" spans="11:11" x14ac:dyDescent="0.25">
      <c r="K1227" s="1"/>
    </row>
    <row r="1228" spans="11:11" x14ac:dyDescent="0.25">
      <c r="K1228" s="1"/>
    </row>
    <row r="1229" spans="11:11" x14ac:dyDescent="0.25">
      <c r="K1229" s="1"/>
    </row>
    <row r="1230" spans="11:11" x14ac:dyDescent="0.25">
      <c r="K1230" s="1"/>
    </row>
    <row r="1231" spans="11:11" x14ac:dyDescent="0.25">
      <c r="K1231" s="1"/>
    </row>
    <row r="1232" spans="11:11" x14ac:dyDescent="0.25">
      <c r="K1232" s="1"/>
    </row>
    <row r="1233" spans="11:11" x14ac:dyDescent="0.25">
      <c r="K1233" s="1"/>
    </row>
    <row r="1234" spans="11:11" x14ac:dyDescent="0.25">
      <c r="K1234" s="1"/>
    </row>
    <row r="1235" spans="11:11" x14ac:dyDescent="0.25">
      <c r="K1235" s="1"/>
    </row>
    <row r="1236" spans="11:11" x14ac:dyDescent="0.25">
      <c r="K1236" s="1"/>
    </row>
    <row r="1237" spans="11:11" x14ac:dyDescent="0.25">
      <c r="K1237" s="1"/>
    </row>
    <row r="1238" spans="11:11" x14ac:dyDescent="0.25">
      <c r="K1238" s="1"/>
    </row>
    <row r="1239" spans="11:11" x14ac:dyDescent="0.25">
      <c r="K1239" s="1"/>
    </row>
    <row r="1240" spans="11:11" x14ac:dyDescent="0.25">
      <c r="K1240" s="1"/>
    </row>
    <row r="1241" spans="11:11" x14ac:dyDescent="0.25">
      <c r="K1241" s="1"/>
    </row>
    <row r="1242" spans="11:11" x14ac:dyDescent="0.25">
      <c r="K1242" s="1"/>
    </row>
    <row r="1243" spans="11:11" x14ac:dyDescent="0.25">
      <c r="K1243" s="1"/>
    </row>
    <row r="1244" spans="11:11" x14ac:dyDescent="0.25">
      <c r="K1244" s="1"/>
    </row>
    <row r="1245" spans="11:11" x14ac:dyDescent="0.25">
      <c r="K1245" s="1"/>
    </row>
    <row r="1246" spans="11:11" x14ac:dyDescent="0.25">
      <c r="K1246" s="1"/>
    </row>
    <row r="1247" spans="11:11" x14ac:dyDescent="0.25">
      <c r="K1247" s="1"/>
    </row>
    <row r="1248" spans="11:11" x14ac:dyDescent="0.25">
      <c r="K1248" s="1"/>
    </row>
    <row r="1249" spans="11:11" x14ac:dyDescent="0.25">
      <c r="K1249" s="1"/>
    </row>
    <row r="1250" spans="11:11" x14ac:dyDescent="0.25">
      <c r="K1250" s="1"/>
    </row>
    <row r="1251" spans="11:11" x14ac:dyDescent="0.25">
      <c r="K1251" s="1"/>
    </row>
    <row r="1252" spans="11:11" x14ac:dyDescent="0.25">
      <c r="K1252" s="1"/>
    </row>
    <row r="1253" spans="11:11" x14ac:dyDescent="0.25">
      <c r="K1253" s="1"/>
    </row>
    <row r="1254" spans="11:11" x14ac:dyDescent="0.25">
      <c r="K1254" s="1"/>
    </row>
    <row r="1255" spans="11:11" x14ac:dyDescent="0.25">
      <c r="K1255" s="1"/>
    </row>
    <row r="1256" spans="11:11" x14ac:dyDescent="0.25">
      <c r="K1256" s="1"/>
    </row>
    <row r="1257" spans="11:11" x14ac:dyDescent="0.25">
      <c r="K1257" s="1"/>
    </row>
    <row r="1258" spans="11:11" x14ac:dyDescent="0.25">
      <c r="K1258" s="1"/>
    </row>
    <row r="1259" spans="11:11" x14ac:dyDescent="0.25">
      <c r="K1259" s="1"/>
    </row>
    <row r="1260" spans="11:11" x14ac:dyDescent="0.25">
      <c r="K1260" s="1"/>
    </row>
    <row r="1261" spans="11:11" x14ac:dyDescent="0.25">
      <c r="K1261" s="1"/>
    </row>
    <row r="1262" spans="11:11" x14ac:dyDescent="0.25">
      <c r="K1262" s="1"/>
    </row>
    <row r="1263" spans="11:11" x14ac:dyDescent="0.25">
      <c r="K1263" s="1"/>
    </row>
    <row r="1264" spans="11:11" x14ac:dyDescent="0.25">
      <c r="K1264" s="1"/>
    </row>
    <row r="1265" spans="11:11" x14ac:dyDescent="0.25">
      <c r="K1265" s="1"/>
    </row>
    <row r="1266" spans="11:11" x14ac:dyDescent="0.25">
      <c r="K1266" s="1"/>
    </row>
    <row r="1267" spans="11:11" x14ac:dyDescent="0.25">
      <c r="K1267" s="1"/>
    </row>
    <row r="1268" spans="11:11" x14ac:dyDescent="0.25">
      <c r="K1268" s="1"/>
    </row>
    <row r="1269" spans="11:11" x14ac:dyDescent="0.25">
      <c r="K1269" s="1"/>
    </row>
    <row r="1270" spans="11:11" x14ac:dyDescent="0.25">
      <c r="K1270" s="1"/>
    </row>
    <row r="1271" spans="11:11" x14ac:dyDescent="0.25">
      <c r="K1271" s="1"/>
    </row>
    <row r="1272" spans="11:11" x14ac:dyDescent="0.25">
      <c r="K1272" s="1"/>
    </row>
    <row r="1273" spans="11:11" x14ac:dyDescent="0.25">
      <c r="K1273" s="1"/>
    </row>
    <row r="1274" spans="11:11" x14ac:dyDescent="0.25">
      <c r="K1274" s="1"/>
    </row>
    <row r="1275" spans="11:11" x14ac:dyDescent="0.25">
      <c r="K1275" s="1"/>
    </row>
    <row r="1276" spans="11:11" x14ac:dyDescent="0.25">
      <c r="K1276" s="1"/>
    </row>
    <row r="1277" spans="11:11" x14ac:dyDescent="0.25">
      <c r="K1277" s="1"/>
    </row>
    <row r="1278" spans="11:11" x14ac:dyDescent="0.25">
      <c r="K1278" s="1"/>
    </row>
    <row r="1279" spans="11:11" x14ac:dyDescent="0.25">
      <c r="K1279" s="1"/>
    </row>
    <row r="1280" spans="11:11" x14ac:dyDescent="0.25">
      <c r="K1280" s="1"/>
    </row>
    <row r="1281" spans="11:11" x14ac:dyDescent="0.25">
      <c r="K1281" s="1"/>
    </row>
    <row r="1282" spans="11:11" x14ac:dyDescent="0.25">
      <c r="K1282" s="1"/>
    </row>
    <row r="1283" spans="11:11" x14ac:dyDescent="0.25">
      <c r="K1283" s="1"/>
    </row>
    <row r="1284" spans="11:11" x14ac:dyDescent="0.25">
      <c r="K1284" s="1"/>
    </row>
    <row r="1285" spans="11:11" x14ac:dyDescent="0.25">
      <c r="K1285" s="1"/>
    </row>
    <row r="1286" spans="11:11" x14ac:dyDescent="0.25">
      <c r="K1286" s="1"/>
    </row>
    <row r="1287" spans="11:11" x14ac:dyDescent="0.25">
      <c r="K1287" s="1"/>
    </row>
    <row r="1288" spans="11:11" x14ac:dyDescent="0.25">
      <c r="K1288" s="1"/>
    </row>
    <row r="1289" spans="11:11" x14ac:dyDescent="0.25">
      <c r="K1289" s="1"/>
    </row>
    <row r="1290" spans="11:11" x14ac:dyDescent="0.25">
      <c r="K1290" s="1"/>
    </row>
    <row r="1291" spans="11:11" x14ac:dyDescent="0.25">
      <c r="K1291" s="1"/>
    </row>
    <row r="1292" spans="11:11" x14ac:dyDescent="0.25">
      <c r="K1292" s="1"/>
    </row>
    <row r="1293" spans="11:11" x14ac:dyDescent="0.25">
      <c r="K1293" s="1"/>
    </row>
    <row r="1294" spans="11:11" x14ac:dyDescent="0.25">
      <c r="K1294" s="1"/>
    </row>
    <row r="1295" spans="11:11" x14ac:dyDescent="0.25">
      <c r="K1295" s="1"/>
    </row>
    <row r="1296" spans="11:11" x14ac:dyDescent="0.25">
      <c r="K1296" s="1"/>
    </row>
    <row r="1297" spans="11:11" x14ac:dyDescent="0.25">
      <c r="K1297" s="1"/>
    </row>
    <row r="1298" spans="11:11" x14ac:dyDescent="0.25">
      <c r="K1298" s="1"/>
    </row>
    <row r="1299" spans="11:11" x14ac:dyDescent="0.25">
      <c r="K1299" s="1"/>
    </row>
    <row r="1300" spans="11:11" x14ac:dyDescent="0.25">
      <c r="K1300" s="1"/>
    </row>
    <row r="1301" spans="11:11" x14ac:dyDescent="0.25">
      <c r="K1301" s="1"/>
    </row>
    <row r="1302" spans="11:11" x14ac:dyDescent="0.25">
      <c r="K1302" s="1"/>
    </row>
    <row r="1303" spans="11:11" x14ac:dyDescent="0.25">
      <c r="K1303" s="1"/>
    </row>
    <row r="1304" spans="11:11" x14ac:dyDescent="0.25">
      <c r="K1304" s="1"/>
    </row>
    <row r="1305" spans="11:11" x14ac:dyDescent="0.25">
      <c r="K1305" s="1"/>
    </row>
    <row r="1306" spans="11:11" x14ac:dyDescent="0.25">
      <c r="K1306" s="1"/>
    </row>
    <row r="1307" spans="11:11" x14ac:dyDescent="0.25">
      <c r="K1307" s="1"/>
    </row>
    <row r="1308" spans="11:11" x14ac:dyDescent="0.25">
      <c r="K1308" s="1"/>
    </row>
    <row r="1309" spans="11:11" x14ac:dyDescent="0.25">
      <c r="K1309" s="1"/>
    </row>
    <row r="1310" spans="11:11" x14ac:dyDescent="0.25">
      <c r="K1310" s="1"/>
    </row>
    <row r="1311" spans="11:11" x14ac:dyDescent="0.25">
      <c r="K1311" s="1"/>
    </row>
    <row r="1312" spans="11:11" x14ac:dyDescent="0.25">
      <c r="K1312" s="1"/>
    </row>
    <row r="1313" spans="11:11" x14ac:dyDescent="0.25">
      <c r="K1313" s="1"/>
    </row>
    <row r="1314" spans="11:11" x14ac:dyDescent="0.25">
      <c r="K1314" s="1"/>
    </row>
    <row r="1315" spans="11:11" x14ac:dyDescent="0.25">
      <c r="K1315" s="1"/>
    </row>
    <row r="1316" spans="11:11" x14ac:dyDescent="0.25">
      <c r="K1316" s="1"/>
    </row>
    <row r="1317" spans="11:11" x14ac:dyDescent="0.25">
      <c r="K1317" s="1"/>
    </row>
    <row r="1318" spans="11:11" x14ac:dyDescent="0.25">
      <c r="K1318" s="1"/>
    </row>
    <row r="1319" spans="11:11" x14ac:dyDescent="0.25">
      <c r="K1319" s="1"/>
    </row>
    <row r="1320" spans="11:11" x14ac:dyDescent="0.25">
      <c r="K1320" s="1"/>
    </row>
    <row r="1321" spans="11:11" x14ac:dyDescent="0.25">
      <c r="K1321" s="1"/>
    </row>
    <row r="1322" spans="11:11" x14ac:dyDescent="0.25">
      <c r="K1322" s="1"/>
    </row>
    <row r="1323" spans="11:11" x14ac:dyDescent="0.25">
      <c r="K1323" s="1"/>
    </row>
    <row r="1324" spans="11:11" x14ac:dyDescent="0.25">
      <c r="K1324" s="1"/>
    </row>
    <row r="1325" spans="11:11" x14ac:dyDescent="0.25">
      <c r="K1325" s="1"/>
    </row>
    <row r="1326" spans="11:11" x14ac:dyDescent="0.25">
      <c r="K1326" s="1"/>
    </row>
    <row r="1327" spans="11:11" x14ac:dyDescent="0.25">
      <c r="K1327" s="1"/>
    </row>
    <row r="1328" spans="11:11" x14ac:dyDescent="0.25">
      <c r="K1328" s="1"/>
    </row>
    <row r="1329" spans="11:11" x14ac:dyDescent="0.25">
      <c r="K1329" s="1"/>
    </row>
    <row r="1330" spans="11:11" x14ac:dyDescent="0.25">
      <c r="K1330" s="1"/>
    </row>
    <row r="1331" spans="11:11" x14ac:dyDescent="0.25">
      <c r="K1331" s="1"/>
    </row>
    <row r="1332" spans="11:11" x14ac:dyDescent="0.25">
      <c r="K1332" s="1"/>
    </row>
    <row r="1333" spans="11:11" x14ac:dyDescent="0.25">
      <c r="K1333" s="1"/>
    </row>
    <row r="1334" spans="11:11" x14ac:dyDescent="0.25">
      <c r="K1334" s="1"/>
    </row>
    <row r="1335" spans="11:11" x14ac:dyDescent="0.25">
      <c r="K1335" s="1"/>
    </row>
    <row r="1336" spans="11:11" x14ac:dyDescent="0.25">
      <c r="K1336" s="1"/>
    </row>
    <row r="1337" spans="11:11" x14ac:dyDescent="0.25">
      <c r="K1337" s="1"/>
    </row>
    <row r="1338" spans="11:11" x14ac:dyDescent="0.25">
      <c r="K1338" s="1"/>
    </row>
    <row r="1339" spans="11:11" x14ac:dyDescent="0.25">
      <c r="K1339" s="1"/>
    </row>
    <row r="1340" spans="11:11" x14ac:dyDescent="0.25">
      <c r="K1340" s="1"/>
    </row>
    <row r="1341" spans="11:11" x14ac:dyDescent="0.25">
      <c r="K1341" s="1"/>
    </row>
    <row r="1342" spans="11:11" x14ac:dyDescent="0.25">
      <c r="K1342" s="1"/>
    </row>
    <row r="1343" spans="11:11" x14ac:dyDescent="0.25">
      <c r="K1343" s="1"/>
    </row>
    <row r="1344" spans="11:11" x14ac:dyDescent="0.25">
      <c r="K1344" s="1"/>
    </row>
    <row r="1345" spans="11:11" x14ac:dyDescent="0.25">
      <c r="K1345" s="1"/>
    </row>
    <row r="1346" spans="11:11" x14ac:dyDescent="0.25">
      <c r="K1346" s="1"/>
    </row>
    <row r="1347" spans="11:11" x14ac:dyDescent="0.25">
      <c r="K1347" s="1"/>
    </row>
    <row r="1348" spans="11:11" x14ac:dyDescent="0.25">
      <c r="K1348" s="1"/>
    </row>
    <row r="1349" spans="11:11" x14ac:dyDescent="0.25">
      <c r="K1349" s="1"/>
    </row>
    <row r="1350" spans="11:11" x14ac:dyDescent="0.25">
      <c r="K1350" s="1"/>
    </row>
    <row r="1351" spans="11:11" x14ac:dyDescent="0.25">
      <c r="K1351" s="1"/>
    </row>
    <row r="1352" spans="11:11" x14ac:dyDescent="0.25">
      <c r="K1352" s="1"/>
    </row>
    <row r="1353" spans="11:11" x14ac:dyDescent="0.25">
      <c r="K1353" s="1"/>
    </row>
    <row r="1354" spans="11:11" x14ac:dyDescent="0.25">
      <c r="K1354" s="1"/>
    </row>
    <row r="1355" spans="11:11" x14ac:dyDescent="0.25">
      <c r="K1355" s="1"/>
    </row>
    <row r="1356" spans="11:11" x14ac:dyDescent="0.25">
      <c r="K1356" s="1"/>
    </row>
    <row r="1357" spans="11:11" x14ac:dyDescent="0.25">
      <c r="K1357" s="1"/>
    </row>
    <row r="1358" spans="11:11" x14ac:dyDescent="0.25">
      <c r="K1358" s="1"/>
    </row>
    <row r="1359" spans="11:11" x14ac:dyDescent="0.25">
      <c r="K1359" s="1"/>
    </row>
    <row r="1360" spans="11:11" x14ac:dyDescent="0.25">
      <c r="K1360" s="1"/>
    </row>
    <row r="1361" spans="11:11" x14ac:dyDescent="0.25">
      <c r="K1361" s="1"/>
    </row>
    <row r="1362" spans="11:11" x14ac:dyDescent="0.25">
      <c r="K1362" s="1"/>
    </row>
    <row r="1363" spans="11:11" x14ac:dyDescent="0.25">
      <c r="K1363" s="1"/>
    </row>
    <row r="1364" spans="11:11" x14ac:dyDescent="0.25">
      <c r="K1364" s="1"/>
    </row>
    <row r="1365" spans="11:11" x14ac:dyDescent="0.25">
      <c r="K1365" s="1"/>
    </row>
    <row r="1366" spans="11:11" x14ac:dyDescent="0.25">
      <c r="K1366" s="1"/>
    </row>
    <row r="1367" spans="11:11" x14ac:dyDescent="0.25">
      <c r="K1367" s="1"/>
    </row>
    <row r="1368" spans="11:11" x14ac:dyDescent="0.25">
      <c r="K1368" s="1"/>
    </row>
    <row r="1369" spans="11:11" x14ac:dyDescent="0.25">
      <c r="K1369" s="1"/>
    </row>
    <row r="1370" spans="11:11" x14ac:dyDescent="0.25">
      <c r="K1370" s="1"/>
    </row>
    <row r="1371" spans="11:11" x14ac:dyDescent="0.25">
      <c r="K1371" s="1"/>
    </row>
    <row r="1372" spans="11:11" x14ac:dyDescent="0.25">
      <c r="K1372" s="1"/>
    </row>
    <row r="1373" spans="11:11" x14ac:dyDescent="0.25">
      <c r="K1373" s="1"/>
    </row>
    <row r="1374" spans="11:11" x14ac:dyDescent="0.25">
      <c r="K1374" s="1"/>
    </row>
    <row r="1375" spans="11:11" x14ac:dyDescent="0.25">
      <c r="K1375" s="1"/>
    </row>
    <row r="1376" spans="11:11" x14ac:dyDescent="0.25">
      <c r="K1376" s="1"/>
    </row>
    <row r="1377" spans="11:11" x14ac:dyDescent="0.25">
      <c r="K1377" s="1"/>
    </row>
    <row r="1378" spans="11:11" x14ac:dyDescent="0.25">
      <c r="K1378" s="1"/>
    </row>
    <row r="1379" spans="11:11" x14ac:dyDescent="0.25">
      <c r="K1379" s="1"/>
    </row>
    <row r="1380" spans="11:11" x14ac:dyDescent="0.25">
      <c r="K1380" s="1"/>
    </row>
    <row r="1381" spans="11:11" x14ac:dyDescent="0.25">
      <c r="K1381" s="1"/>
    </row>
    <row r="1382" spans="11:11" x14ac:dyDescent="0.25">
      <c r="K1382" s="1"/>
    </row>
    <row r="1383" spans="11:11" x14ac:dyDescent="0.25">
      <c r="K1383" s="1"/>
    </row>
    <row r="1384" spans="11:11" x14ac:dyDescent="0.25">
      <c r="K1384" s="1"/>
    </row>
    <row r="1385" spans="11:11" x14ac:dyDescent="0.25">
      <c r="K1385" s="1"/>
    </row>
    <row r="1386" spans="11:11" x14ac:dyDescent="0.25">
      <c r="K1386" s="1"/>
    </row>
    <row r="1387" spans="11:11" x14ac:dyDescent="0.25">
      <c r="K1387" s="1"/>
    </row>
    <row r="1388" spans="11:11" x14ac:dyDescent="0.25">
      <c r="K1388" s="1"/>
    </row>
    <row r="1389" spans="11:11" x14ac:dyDescent="0.25">
      <c r="K1389" s="1"/>
    </row>
    <row r="1390" spans="11:11" x14ac:dyDescent="0.25">
      <c r="K1390" s="1"/>
    </row>
    <row r="1391" spans="11:11" x14ac:dyDescent="0.25">
      <c r="K1391" s="1"/>
    </row>
    <row r="1392" spans="11:11" x14ac:dyDescent="0.25">
      <c r="K1392" s="1"/>
    </row>
    <row r="1393" spans="11:11" x14ac:dyDescent="0.25">
      <c r="K1393" s="1"/>
    </row>
    <row r="1394" spans="11:11" x14ac:dyDescent="0.25">
      <c r="K1394" s="1"/>
    </row>
    <row r="1395" spans="11:11" x14ac:dyDescent="0.25">
      <c r="K1395" s="1"/>
    </row>
    <row r="1396" spans="11:11" x14ac:dyDescent="0.25">
      <c r="K1396" s="1"/>
    </row>
    <row r="1397" spans="11:11" x14ac:dyDescent="0.25">
      <c r="K1397" s="1"/>
    </row>
    <row r="1398" spans="11:11" x14ac:dyDescent="0.25">
      <c r="K1398" s="1"/>
    </row>
    <row r="1399" spans="11:11" x14ac:dyDescent="0.25">
      <c r="K1399" s="1"/>
    </row>
    <row r="1400" spans="11:11" x14ac:dyDescent="0.25">
      <c r="K1400" s="1"/>
    </row>
    <row r="1401" spans="11:11" x14ac:dyDescent="0.25">
      <c r="K1401" s="1"/>
    </row>
    <row r="1402" spans="11:11" x14ac:dyDescent="0.25">
      <c r="K1402" s="1"/>
    </row>
    <row r="1403" spans="11:11" x14ac:dyDescent="0.25">
      <c r="K1403" s="1"/>
    </row>
    <row r="1404" spans="11:11" x14ac:dyDescent="0.25">
      <c r="K1404" s="1"/>
    </row>
    <row r="1405" spans="11:11" x14ac:dyDescent="0.25">
      <c r="K1405" s="1"/>
    </row>
    <row r="1406" spans="11:11" x14ac:dyDescent="0.25">
      <c r="K1406" s="1"/>
    </row>
    <row r="1407" spans="11:11" x14ac:dyDescent="0.25">
      <c r="K1407" s="1"/>
    </row>
    <row r="1408" spans="11:11" x14ac:dyDescent="0.25">
      <c r="K1408" s="1"/>
    </row>
    <row r="1409" spans="11:11" x14ac:dyDescent="0.25">
      <c r="K1409" s="1"/>
    </row>
    <row r="1410" spans="11:11" x14ac:dyDescent="0.25">
      <c r="K1410" s="1"/>
    </row>
    <row r="1411" spans="11:11" x14ac:dyDescent="0.25">
      <c r="K1411" s="1"/>
    </row>
    <row r="1412" spans="11:11" x14ac:dyDescent="0.25">
      <c r="K1412" s="1"/>
    </row>
    <row r="1413" spans="11:11" x14ac:dyDescent="0.25">
      <c r="K1413" s="1"/>
    </row>
    <row r="1414" spans="11:11" x14ac:dyDescent="0.25">
      <c r="K1414" s="1"/>
    </row>
    <row r="1415" spans="11:11" x14ac:dyDescent="0.25">
      <c r="K1415" s="1"/>
    </row>
    <row r="1416" spans="11:11" x14ac:dyDescent="0.25">
      <c r="K1416" s="1"/>
    </row>
    <row r="1417" spans="11:11" x14ac:dyDescent="0.25">
      <c r="K1417" s="1"/>
    </row>
    <row r="1418" spans="11:11" x14ac:dyDescent="0.25">
      <c r="K1418" s="1"/>
    </row>
    <row r="1419" spans="11:11" x14ac:dyDescent="0.25">
      <c r="K1419" s="1"/>
    </row>
    <row r="1420" spans="11:11" x14ac:dyDescent="0.25">
      <c r="K1420" s="1"/>
    </row>
    <row r="1421" spans="11:11" x14ac:dyDescent="0.25">
      <c r="K1421" s="1"/>
    </row>
    <row r="1422" spans="11:11" x14ac:dyDescent="0.25">
      <c r="K1422" s="1"/>
    </row>
    <row r="1423" spans="11:11" x14ac:dyDescent="0.25">
      <c r="K1423" s="1"/>
    </row>
    <row r="1424" spans="11:11" x14ac:dyDescent="0.25">
      <c r="K1424" s="1"/>
    </row>
    <row r="1425" spans="11:11" x14ac:dyDescent="0.25">
      <c r="K1425" s="1"/>
    </row>
    <row r="1426" spans="11:11" x14ac:dyDescent="0.25">
      <c r="K1426" s="1"/>
    </row>
    <row r="1427" spans="11:11" x14ac:dyDescent="0.25">
      <c r="K1427" s="1"/>
    </row>
    <row r="1428" spans="11:11" x14ac:dyDescent="0.25">
      <c r="K1428" s="1"/>
    </row>
    <row r="1429" spans="11:11" x14ac:dyDescent="0.25">
      <c r="K1429" s="1"/>
    </row>
    <row r="1430" spans="11:11" x14ac:dyDescent="0.25">
      <c r="K1430" s="1"/>
    </row>
    <row r="1431" spans="11:11" x14ac:dyDescent="0.25">
      <c r="K1431" s="1"/>
    </row>
    <row r="1432" spans="11:11" x14ac:dyDescent="0.25">
      <c r="K1432" s="1"/>
    </row>
    <row r="1433" spans="11:11" x14ac:dyDescent="0.25">
      <c r="K1433" s="1"/>
    </row>
    <row r="1434" spans="11:11" x14ac:dyDescent="0.25">
      <c r="K1434" s="1"/>
    </row>
    <row r="1435" spans="11:11" x14ac:dyDescent="0.25">
      <c r="K1435" s="1"/>
    </row>
    <row r="1436" spans="11:11" x14ac:dyDescent="0.25">
      <c r="K1436" s="1"/>
    </row>
    <row r="1437" spans="11:11" x14ac:dyDescent="0.25">
      <c r="K1437" s="1"/>
    </row>
    <row r="1438" spans="11:11" x14ac:dyDescent="0.25">
      <c r="K1438" s="1"/>
    </row>
    <row r="1439" spans="11:11" x14ac:dyDescent="0.25">
      <c r="K1439" s="1"/>
    </row>
    <row r="1440" spans="11:11" x14ac:dyDescent="0.25">
      <c r="K1440" s="1"/>
    </row>
    <row r="1441" spans="11:11" x14ac:dyDescent="0.25">
      <c r="K1441" s="1"/>
    </row>
    <row r="1442" spans="11:11" x14ac:dyDescent="0.25">
      <c r="K1442" s="1"/>
    </row>
    <row r="1443" spans="11:11" x14ac:dyDescent="0.25">
      <c r="K1443" s="1"/>
    </row>
    <row r="1444" spans="11:11" x14ac:dyDescent="0.25">
      <c r="K1444" s="1"/>
    </row>
    <row r="1445" spans="11:11" x14ac:dyDescent="0.25">
      <c r="K1445" s="1"/>
    </row>
    <row r="1446" spans="11:11" x14ac:dyDescent="0.25">
      <c r="K1446" s="1"/>
    </row>
    <row r="1447" spans="11:11" x14ac:dyDescent="0.25">
      <c r="K1447" s="1"/>
    </row>
    <row r="1448" spans="11:11" x14ac:dyDescent="0.25">
      <c r="K1448" s="1"/>
    </row>
    <row r="1449" spans="11:11" x14ac:dyDescent="0.25">
      <c r="K1449" s="1"/>
    </row>
    <row r="1450" spans="11:11" x14ac:dyDescent="0.25">
      <c r="K1450" s="1"/>
    </row>
    <row r="1451" spans="11:11" x14ac:dyDescent="0.25">
      <c r="K1451" s="1"/>
    </row>
    <row r="1452" spans="11:11" x14ac:dyDescent="0.25">
      <c r="K1452" s="1"/>
    </row>
    <row r="1453" spans="11:11" x14ac:dyDescent="0.25">
      <c r="K1453" s="1"/>
    </row>
    <row r="1454" spans="11:11" x14ac:dyDescent="0.25">
      <c r="K1454" s="1"/>
    </row>
    <row r="1455" spans="11:11" x14ac:dyDescent="0.25">
      <c r="K1455" s="1"/>
    </row>
    <row r="1456" spans="11:11" x14ac:dyDescent="0.25">
      <c r="K1456" s="1"/>
    </row>
    <row r="1457" spans="11:11" x14ac:dyDescent="0.25">
      <c r="K1457" s="1"/>
    </row>
    <row r="1458" spans="11:11" x14ac:dyDescent="0.25">
      <c r="K1458" s="1"/>
    </row>
    <row r="1459" spans="11:11" x14ac:dyDescent="0.25">
      <c r="K1459" s="1"/>
    </row>
    <row r="1460" spans="11:11" x14ac:dyDescent="0.25">
      <c r="K1460" s="1"/>
    </row>
    <row r="1461" spans="11:11" x14ac:dyDescent="0.25">
      <c r="K1461" s="1"/>
    </row>
    <row r="1462" spans="11:11" x14ac:dyDescent="0.25">
      <c r="K1462" s="1"/>
    </row>
    <row r="1463" spans="11:11" x14ac:dyDescent="0.25">
      <c r="K1463" s="1"/>
    </row>
    <row r="1464" spans="11:11" x14ac:dyDescent="0.25">
      <c r="K1464" s="1"/>
    </row>
    <row r="1465" spans="11:11" x14ac:dyDescent="0.25">
      <c r="K1465" s="1"/>
    </row>
    <row r="1466" spans="11:11" x14ac:dyDescent="0.25">
      <c r="K1466" s="1"/>
    </row>
    <row r="1467" spans="11:11" x14ac:dyDescent="0.25">
      <c r="K1467" s="1"/>
    </row>
    <row r="1468" spans="11:11" x14ac:dyDescent="0.25">
      <c r="K1468" s="1"/>
    </row>
    <row r="1469" spans="11:11" x14ac:dyDescent="0.25">
      <c r="K1469" s="1"/>
    </row>
    <row r="1470" spans="11:11" x14ac:dyDescent="0.25">
      <c r="K1470" s="1"/>
    </row>
    <row r="1471" spans="11:11" x14ac:dyDescent="0.25">
      <c r="K1471" s="1"/>
    </row>
    <row r="1472" spans="11:11" x14ac:dyDescent="0.25">
      <c r="K1472" s="1"/>
    </row>
    <row r="1473" spans="11:11" x14ac:dyDescent="0.25">
      <c r="K1473" s="1"/>
    </row>
    <row r="1474" spans="11:11" x14ac:dyDescent="0.25">
      <c r="K1474" s="1"/>
    </row>
    <row r="1475" spans="11:11" x14ac:dyDescent="0.25">
      <c r="K1475" s="1"/>
    </row>
    <row r="1476" spans="11:11" x14ac:dyDescent="0.25">
      <c r="K1476" s="1"/>
    </row>
    <row r="1477" spans="11:11" x14ac:dyDescent="0.25">
      <c r="K1477" s="1"/>
    </row>
    <row r="1478" spans="11:11" x14ac:dyDescent="0.25">
      <c r="K1478" s="1"/>
    </row>
    <row r="1479" spans="11:11" x14ac:dyDescent="0.25">
      <c r="K1479" s="1"/>
    </row>
    <row r="1480" spans="11:11" x14ac:dyDescent="0.25">
      <c r="K1480" s="1"/>
    </row>
    <row r="1481" spans="11:11" x14ac:dyDescent="0.25">
      <c r="K1481" s="1"/>
    </row>
    <row r="1482" spans="11:11" x14ac:dyDescent="0.25">
      <c r="K1482" s="1"/>
    </row>
    <row r="1483" spans="11:11" x14ac:dyDescent="0.25">
      <c r="K1483" s="1"/>
    </row>
    <row r="1484" spans="11:11" x14ac:dyDescent="0.25">
      <c r="K1484" s="1"/>
    </row>
    <row r="1485" spans="11:11" x14ac:dyDescent="0.25">
      <c r="K1485" s="1"/>
    </row>
    <row r="1486" spans="11:11" x14ac:dyDescent="0.25">
      <c r="K1486" s="1"/>
    </row>
    <row r="1487" spans="11:11" x14ac:dyDescent="0.25">
      <c r="K1487" s="1"/>
    </row>
    <row r="1488" spans="11:11" x14ac:dyDescent="0.25">
      <c r="K1488" s="1"/>
    </row>
    <row r="1489" spans="11:11" x14ac:dyDescent="0.25">
      <c r="K1489" s="1"/>
    </row>
    <row r="1490" spans="11:11" x14ac:dyDescent="0.25">
      <c r="K1490" s="1"/>
    </row>
    <row r="1491" spans="11:11" x14ac:dyDescent="0.25">
      <c r="K1491" s="1"/>
    </row>
    <row r="1492" spans="11:11" x14ac:dyDescent="0.25">
      <c r="K1492" s="1"/>
    </row>
    <row r="1493" spans="11:11" x14ac:dyDescent="0.25">
      <c r="K1493" s="1"/>
    </row>
    <row r="1494" spans="11:11" x14ac:dyDescent="0.25">
      <c r="K1494" s="1"/>
    </row>
    <row r="1495" spans="11:11" x14ac:dyDescent="0.25">
      <c r="K1495" s="1"/>
    </row>
    <row r="1496" spans="11:11" x14ac:dyDescent="0.25">
      <c r="K1496" s="1"/>
    </row>
    <row r="1497" spans="11:11" x14ac:dyDescent="0.25">
      <c r="K1497" s="1"/>
    </row>
    <row r="1498" spans="11:11" x14ac:dyDescent="0.25">
      <c r="K1498" s="1"/>
    </row>
    <row r="1499" spans="11:11" x14ac:dyDescent="0.25">
      <c r="K1499" s="1"/>
    </row>
    <row r="1500" spans="11:11" x14ac:dyDescent="0.25">
      <c r="K1500" s="1"/>
    </row>
    <row r="1501" spans="11:11" x14ac:dyDescent="0.25">
      <c r="K1501" s="1"/>
    </row>
    <row r="1502" spans="11:11" x14ac:dyDescent="0.25">
      <c r="K1502" s="1"/>
    </row>
    <row r="1503" spans="11:11" x14ac:dyDescent="0.25">
      <c r="K1503" s="1"/>
    </row>
    <row r="1504" spans="11:11" x14ac:dyDescent="0.25">
      <c r="K1504" s="1"/>
    </row>
    <row r="1505" spans="11:11" x14ac:dyDescent="0.25">
      <c r="K1505" s="1"/>
    </row>
    <row r="1506" spans="11:11" x14ac:dyDescent="0.25">
      <c r="K1506" s="1"/>
    </row>
    <row r="1507" spans="11:11" x14ac:dyDescent="0.25">
      <c r="K1507" s="1"/>
    </row>
    <row r="1508" spans="11:11" x14ac:dyDescent="0.25">
      <c r="K1508" s="1"/>
    </row>
    <row r="1509" spans="11:11" x14ac:dyDescent="0.25">
      <c r="K1509" s="1"/>
    </row>
    <row r="1510" spans="11:11" x14ac:dyDescent="0.25">
      <c r="K1510" s="1"/>
    </row>
    <row r="1511" spans="11:11" x14ac:dyDescent="0.25">
      <c r="K1511" s="1"/>
    </row>
    <row r="1512" spans="11:11" x14ac:dyDescent="0.25">
      <c r="K1512" s="1"/>
    </row>
    <row r="1513" spans="11:11" x14ac:dyDescent="0.25">
      <c r="K1513" s="1"/>
    </row>
    <row r="1514" spans="11:11" x14ac:dyDescent="0.25">
      <c r="K1514" s="1"/>
    </row>
    <row r="1515" spans="11:11" x14ac:dyDescent="0.25">
      <c r="K1515" s="1"/>
    </row>
    <row r="1516" spans="11:11" x14ac:dyDescent="0.25">
      <c r="K1516" s="1"/>
    </row>
    <row r="1517" spans="11:11" x14ac:dyDescent="0.25">
      <c r="K1517" s="1"/>
    </row>
    <row r="1518" spans="11:11" x14ac:dyDescent="0.25">
      <c r="K1518" s="1"/>
    </row>
    <row r="1519" spans="11:11" x14ac:dyDescent="0.25">
      <c r="K1519" s="1"/>
    </row>
    <row r="1520" spans="11:11" x14ac:dyDescent="0.25">
      <c r="K1520" s="1"/>
    </row>
    <row r="1521" spans="11:11" x14ac:dyDescent="0.25">
      <c r="K1521" s="1"/>
    </row>
    <row r="1522" spans="11:11" x14ac:dyDescent="0.25">
      <c r="K1522" s="1"/>
    </row>
    <row r="1523" spans="11:11" x14ac:dyDescent="0.25">
      <c r="K1523" s="1"/>
    </row>
    <row r="1524" spans="11:11" x14ac:dyDescent="0.25">
      <c r="K1524" s="1"/>
    </row>
    <row r="1525" spans="11:11" x14ac:dyDescent="0.25">
      <c r="K1525" s="1"/>
    </row>
    <row r="1526" spans="11:11" x14ac:dyDescent="0.25">
      <c r="K1526" s="1"/>
    </row>
    <row r="1527" spans="11:11" x14ac:dyDescent="0.25">
      <c r="K1527" s="1"/>
    </row>
    <row r="1528" spans="11:11" x14ac:dyDescent="0.25">
      <c r="K1528" s="1"/>
    </row>
    <row r="1529" spans="11:11" x14ac:dyDescent="0.25">
      <c r="K1529" s="1"/>
    </row>
    <row r="1530" spans="11:11" x14ac:dyDescent="0.25">
      <c r="K1530" s="1"/>
    </row>
    <row r="1531" spans="11:11" x14ac:dyDescent="0.25">
      <c r="K1531" s="1"/>
    </row>
    <row r="1532" spans="11:11" x14ac:dyDescent="0.25">
      <c r="K1532" s="1"/>
    </row>
    <row r="1533" spans="11:11" x14ac:dyDescent="0.25">
      <c r="K1533" s="1"/>
    </row>
    <row r="1534" spans="11:11" x14ac:dyDescent="0.25">
      <c r="K1534" s="1"/>
    </row>
    <row r="1535" spans="11:11" x14ac:dyDescent="0.25">
      <c r="K1535" s="1"/>
    </row>
    <row r="1536" spans="11:11" x14ac:dyDescent="0.25">
      <c r="K1536" s="1"/>
    </row>
    <row r="1537" spans="11:11" x14ac:dyDescent="0.25">
      <c r="K1537" s="1"/>
    </row>
    <row r="1538" spans="11:11" x14ac:dyDescent="0.25">
      <c r="K1538" s="1"/>
    </row>
    <row r="1539" spans="11:11" x14ac:dyDescent="0.25">
      <c r="K1539" s="1"/>
    </row>
    <row r="1540" spans="11:11" x14ac:dyDescent="0.25">
      <c r="K1540" s="1"/>
    </row>
    <row r="1541" spans="11:11" x14ac:dyDescent="0.25">
      <c r="K1541" s="1"/>
    </row>
    <row r="1542" spans="11:11" x14ac:dyDescent="0.25">
      <c r="K1542" s="1"/>
    </row>
    <row r="1543" spans="11:11" x14ac:dyDescent="0.25">
      <c r="K1543" s="1"/>
    </row>
    <row r="1544" spans="11:11" x14ac:dyDescent="0.25">
      <c r="K1544" s="1"/>
    </row>
    <row r="1545" spans="11:11" x14ac:dyDescent="0.25">
      <c r="K1545" s="1"/>
    </row>
    <row r="1546" spans="11:11" x14ac:dyDescent="0.25">
      <c r="K1546" s="1"/>
    </row>
    <row r="1547" spans="11:11" x14ac:dyDescent="0.25">
      <c r="K1547" s="1"/>
    </row>
    <row r="1548" spans="11:11" x14ac:dyDescent="0.25">
      <c r="K1548" s="1"/>
    </row>
    <row r="1549" spans="11:11" x14ac:dyDescent="0.25">
      <c r="K1549" s="1"/>
    </row>
    <row r="1550" spans="11:11" x14ac:dyDescent="0.25">
      <c r="K1550" s="1"/>
    </row>
    <row r="1551" spans="11:11" x14ac:dyDescent="0.25">
      <c r="K1551" s="1"/>
    </row>
    <row r="1552" spans="11:11" x14ac:dyDescent="0.25">
      <c r="K1552" s="1"/>
    </row>
    <row r="1553" spans="11:11" x14ac:dyDescent="0.25">
      <c r="K1553" s="1"/>
    </row>
    <row r="1554" spans="11:11" x14ac:dyDescent="0.25">
      <c r="K1554" s="1"/>
    </row>
    <row r="1555" spans="11:11" x14ac:dyDescent="0.25">
      <c r="K1555" s="1"/>
    </row>
    <row r="1556" spans="11:11" x14ac:dyDescent="0.25">
      <c r="K1556" s="1"/>
    </row>
    <row r="1557" spans="11:11" x14ac:dyDescent="0.25">
      <c r="K1557" s="1"/>
    </row>
    <row r="1558" spans="11:11" x14ac:dyDescent="0.25">
      <c r="K1558" s="1"/>
    </row>
    <row r="1559" spans="11:11" x14ac:dyDescent="0.25">
      <c r="K1559" s="1"/>
    </row>
    <row r="1560" spans="11:11" x14ac:dyDescent="0.25">
      <c r="K1560" s="1"/>
    </row>
    <row r="1561" spans="11:11" x14ac:dyDescent="0.25">
      <c r="K1561" s="1"/>
    </row>
    <row r="1562" spans="11:11" x14ac:dyDescent="0.25">
      <c r="K1562" s="1"/>
    </row>
    <row r="1563" spans="11:11" x14ac:dyDescent="0.25">
      <c r="K1563" s="1"/>
    </row>
    <row r="1564" spans="11:11" x14ac:dyDescent="0.25">
      <c r="K1564" s="1"/>
    </row>
    <row r="1565" spans="11:11" x14ac:dyDescent="0.25">
      <c r="K1565" s="1"/>
    </row>
    <row r="1566" spans="11:11" x14ac:dyDescent="0.25">
      <c r="K1566" s="1"/>
    </row>
    <row r="1567" spans="11:11" x14ac:dyDescent="0.25">
      <c r="K1567" s="1"/>
    </row>
    <row r="1568" spans="11:11" x14ac:dyDescent="0.25">
      <c r="K1568" s="1"/>
    </row>
    <row r="1569" spans="11:11" x14ac:dyDescent="0.25">
      <c r="K1569" s="1"/>
    </row>
    <row r="1570" spans="11:11" x14ac:dyDescent="0.25">
      <c r="K1570" s="1"/>
    </row>
    <row r="1571" spans="11:11" x14ac:dyDescent="0.25">
      <c r="K1571" s="1"/>
    </row>
    <row r="1572" spans="11:11" x14ac:dyDescent="0.25">
      <c r="K1572" s="1"/>
    </row>
    <row r="1573" spans="11:11" x14ac:dyDescent="0.25">
      <c r="K1573" s="1"/>
    </row>
    <row r="1574" spans="11:11" x14ac:dyDescent="0.25">
      <c r="K1574" s="1"/>
    </row>
    <row r="1575" spans="11:11" x14ac:dyDescent="0.25">
      <c r="K1575" s="1"/>
    </row>
    <row r="1576" spans="11:11" x14ac:dyDescent="0.25">
      <c r="K1576" s="1"/>
    </row>
    <row r="1577" spans="11:11" x14ac:dyDescent="0.25">
      <c r="K1577" s="1"/>
    </row>
    <row r="1578" spans="11:11" x14ac:dyDescent="0.25">
      <c r="K1578" s="1"/>
    </row>
    <row r="1579" spans="11:11" x14ac:dyDescent="0.25">
      <c r="K1579" s="1"/>
    </row>
    <row r="1580" spans="11:11" x14ac:dyDescent="0.25">
      <c r="K1580" s="1"/>
    </row>
    <row r="1581" spans="11:11" x14ac:dyDescent="0.25">
      <c r="K1581" s="1"/>
    </row>
    <row r="1582" spans="11:11" x14ac:dyDescent="0.25">
      <c r="K1582" s="1"/>
    </row>
    <row r="1583" spans="11:11" x14ac:dyDescent="0.25">
      <c r="K1583" s="1"/>
    </row>
    <row r="1584" spans="11:11" x14ac:dyDescent="0.25">
      <c r="K1584" s="1"/>
    </row>
    <row r="1585" spans="11:11" x14ac:dyDescent="0.25">
      <c r="K1585" s="1"/>
    </row>
    <row r="1586" spans="11:11" x14ac:dyDescent="0.25">
      <c r="K1586" s="1"/>
    </row>
    <row r="1587" spans="11:11" x14ac:dyDescent="0.25">
      <c r="K1587" s="1"/>
    </row>
    <row r="1588" spans="11:11" x14ac:dyDescent="0.25">
      <c r="K1588" s="1"/>
    </row>
    <row r="1589" spans="11:11" x14ac:dyDescent="0.25">
      <c r="K1589" s="1"/>
    </row>
    <row r="1590" spans="11:11" x14ac:dyDescent="0.25">
      <c r="K1590" s="1"/>
    </row>
    <row r="1591" spans="11:11" x14ac:dyDescent="0.25">
      <c r="K1591" s="1"/>
    </row>
    <row r="1592" spans="11:11" x14ac:dyDescent="0.25">
      <c r="K1592" s="1"/>
    </row>
    <row r="1593" spans="11:11" x14ac:dyDescent="0.25">
      <c r="K1593" s="1"/>
    </row>
    <row r="1594" spans="11:11" x14ac:dyDescent="0.25">
      <c r="K1594" s="1"/>
    </row>
    <row r="1595" spans="11:11" x14ac:dyDescent="0.25">
      <c r="K1595" s="1"/>
    </row>
    <row r="1596" spans="11:11" x14ac:dyDescent="0.25">
      <c r="K1596" s="1"/>
    </row>
    <row r="1597" spans="11:11" x14ac:dyDescent="0.25">
      <c r="K1597" s="1"/>
    </row>
    <row r="1598" spans="11:11" x14ac:dyDescent="0.25">
      <c r="K1598" s="1"/>
    </row>
    <row r="1599" spans="11:11" x14ac:dyDescent="0.25">
      <c r="K1599" s="1"/>
    </row>
    <row r="1600" spans="11:11" x14ac:dyDescent="0.25">
      <c r="K1600" s="1"/>
    </row>
    <row r="1601" spans="11:11" x14ac:dyDescent="0.25">
      <c r="K1601" s="1"/>
    </row>
    <row r="1602" spans="11:11" x14ac:dyDescent="0.25">
      <c r="K1602" s="1"/>
    </row>
    <row r="1603" spans="11:11" x14ac:dyDescent="0.25">
      <c r="K1603" s="1"/>
    </row>
    <row r="1604" spans="11:11" x14ac:dyDescent="0.25">
      <c r="K1604" s="1"/>
    </row>
    <row r="1605" spans="11:11" x14ac:dyDescent="0.25">
      <c r="K1605" s="1"/>
    </row>
    <row r="1606" spans="11:11" x14ac:dyDescent="0.25">
      <c r="K1606" s="1"/>
    </row>
    <row r="1607" spans="11:11" x14ac:dyDescent="0.25">
      <c r="K1607" s="1"/>
    </row>
    <row r="1608" spans="11:11" x14ac:dyDescent="0.25">
      <c r="K1608" s="1"/>
    </row>
    <row r="1609" spans="11:11" x14ac:dyDescent="0.25">
      <c r="K1609" s="1"/>
    </row>
    <row r="1610" spans="11:11" x14ac:dyDescent="0.25">
      <c r="K1610" s="1"/>
    </row>
    <row r="1611" spans="11:11" x14ac:dyDescent="0.25">
      <c r="K1611" s="1"/>
    </row>
    <row r="1612" spans="11:11" x14ac:dyDescent="0.25">
      <c r="K1612" s="1"/>
    </row>
    <row r="1613" spans="11:11" x14ac:dyDescent="0.25">
      <c r="K1613" s="1"/>
    </row>
    <row r="1614" spans="11:11" x14ac:dyDescent="0.25">
      <c r="K1614" s="1"/>
    </row>
    <row r="1615" spans="11:11" x14ac:dyDescent="0.25">
      <c r="K1615" s="1"/>
    </row>
    <row r="1616" spans="11:11" x14ac:dyDescent="0.25">
      <c r="K1616" s="1"/>
    </row>
    <row r="1617" spans="11:11" x14ac:dyDescent="0.25">
      <c r="K1617" s="1"/>
    </row>
    <row r="1618" spans="11:11" x14ac:dyDescent="0.25">
      <c r="K1618" s="1"/>
    </row>
    <row r="1619" spans="11:11" x14ac:dyDescent="0.25">
      <c r="K1619" s="1"/>
    </row>
    <row r="1620" spans="11:11" x14ac:dyDescent="0.25">
      <c r="K1620" s="1"/>
    </row>
    <row r="1621" spans="11:11" x14ac:dyDescent="0.25">
      <c r="K1621" s="1"/>
    </row>
    <row r="1622" spans="11:11" x14ac:dyDescent="0.25">
      <c r="K1622" s="1"/>
    </row>
    <row r="1623" spans="11:11" x14ac:dyDescent="0.25">
      <c r="K1623" s="1"/>
    </row>
    <row r="1624" spans="11:11" x14ac:dyDescent="0.25">
      <c r="K1624" s="1"/>
    </row>
    <row r="1625" spans="11:11" x14ac:dyDescent="0.25">
      <c r="K1625" s="1"/>
    </row>
    <row r="1626" spans="11:11" x14ac:dyDescent="0.25">
      <c r="K1626" s="1"/>
    </row>
    <row r="1627" spans="11:11" x14ac:dyDescent="0.25">
      <c r="K1627" s="1"/>
    </row>
    <row r="1628" spans="11:11" x14ac:dyDescent="0.25">
      <c r="K1628" s="1"/>
    </row>
    <row r="1629" spans="11:11" x14ac:dyDescent="0.25">
      <c r="K1629" s="1"/>
    </row>
    <row r="1630" spans="11:11" x14ac:dyDescent="0.25">
      <c r="K1630" s="1"/>
    </row>
    <row r="1631" spans="11:11" x14ac:dyDescent="0.25">
      <c r="K1631" s="1"/>
    </row>
    <row r="1632" spans="11:11" x14ac:dyDescent="0.25">
      <c r="K1632" s="1"/>
    </row>
    <row r="1633" spans="11:11" x14ac:dyDescent="0.25">
      <c r="K1633" s="1"/>
    </row>
    <row r="1634" spans="11:11" x14ac:dyDescent="0.25">
      <c r="K1634" s="1"/>
    </row>
    <row r="1635" spans="11:11" x14ac:dyDescent="0.25">
      <c r="K1635" s="1"/>
    </row>
    <row r="1636" spans="11:11" x14ac:dyDescent="0.25">
      <c r="K1636" s="1"/>
    </row>
    <row r="1637" spans="11:11" x14ac:dyDescent="0.25">
      <c r="K1637" s="1"/>
    </row>
    <row r="1638" spans="11:11" x14ac:dyDescent="0.25">
      <c r="K1638" s="1"/>
    </row>
    <row r="1639" spans="11:11" x14ac:dyDescent="0.25">
      <c r="K1639" s="1"/>
    </row>
    <row r="1640" spans="11:11" x14ac:dyDescent="0.25">
      <c r="K1640" s="1"/>
    </row>
    <row r="1641" spans="11:11" x14ac:dyDescent="0.25">
      <c r="K1641" s="1"/>
    </row>
    <row r="1642" spans="11:11" x14ac:dyDescent="0.25">
      <c r="K1642" s="1"/>
    </row>
    <row r="1643" spans="11:11" x14ac:dyDescent="0.25">
      <c r="K1643" s="1"/>
    </row>
    <row r="1644" spans="11:11" x14ac:dyDescent="0.25">
      <c r="K1644" s="1"/>
    </row>
    <row r="1645" spans="11:11" x14ac:dyDescent="0.25">
      <c r="K1645" s="1"/>
    </row>
    <row r="1646" spans="11:11" x14ac:dyDescent="0.25">
      <c r="K1646" s="1"/>
    </row>
    <row r="1647" spans="11:11" x14ac:dyDescent="0.25">
      <c r="K1647" s="1"/>
    </row>
    <row r="1648" spans="11:11" x14ac:dyDescent="0.25">
      <c r="K1648" s="1"/>
    </row>
    <row r="1649" spans="11:11" x14ac:dyDescent="0.25">
      <c r="K1649" s="1"/>
    </row>
    <row r="1650" spans="11:11" x14ac:dyDescent="0.25">
      <c r="K1650" s="1"/>
    </row>
    <row r="1651" spans="11:11" x14ac:dyDescent="0.25">
      <c r="K1651" s="1"/>
    </row>
    <row r="1652" spans="11:11" x14ac:dyDescent="0.25">
      <c r="K1652" s="1"/>
    </row>
    <row r="1653" spans="11:11" x14ac:dyDescent="0.25">
      <c r="K1653" s="1"/>
    </row>
    <row r="1654" spans="11:11" x14ac:dyDescent="0.25">
      <c r="K1654" s="1"/>
    </row>
    <row r="1655" spans="11:11" x14ac:dyDescent="0.25">
      <c r="K1655" s="1"/>
    </row>
    <row r="1656" spans="11:11" x14ac:dyDescent="0.25">
      <c r="K1656" s="1"/>
    </row>
    <row r="1657" spans="11:11" x14ac:dyDescent="0.25">
      <c r="K1657" s="1"/>
    </row>
    <row r="1658" spans="11:11" x14ac:dyDescent="0.25">
      <c r="K1658" s="1"/>
    </row>
    <row r="1659" spans="11:11" x14ac:dyDescent="0.25">
      <c r="K1659" s="1"/>
    </row>
    <row r="1660" spans="11:11" x14ac:dyDescent="0.25">
      <c r="K1660" s="1"/>
    </row>
    <row r="1661" spans="11:11" x14ac:dyDescent="0.25">
      <c r="K1661" s="1"/>
    </row>
    <row r="1662" spans="11:11" x14ac:dyDescent="0.25">
      <c r="K1662" s="1"/>
    </row>
    <row r="1663" spans="11:11" x14ac:dyDescent="0.25">
      <c r="K1663" s="1"/>
    </row>
    <row r="1664" spans="11:11" x14ac:dyDescent="0.25">
      <c r="K1664" s="1"/>
    </row>
    <row r="1665" spans="11:11" x14ac:dyDescent="0.25">
      <c r="K1665" s="1"/>
    </row>
    <row r="1666" spans="11:11" x14ac:dyDescent="0.25">
      <c r="K1666" s="1"/>
    </row>
    <row r="1667" spans="11:11" x14ac:dyDescent="0.25">
      <c r="K1667" s="1"/>
    </row>
    <row r="1668" spans="11:11" x14ac:dyDescent="0.25">
      <c r="K1668" s="1"/>
    </row>
    <row r="1669" spans="11:11" x14ac:dyDescent="0.25">
      <c r="K1669" s="1"/>
    </row>
    <row r="1670" spans="11:11" x14ac:dyDescent="0.25">
      <c r="K1670" s="1"/>
    </row>
    <row r="1671" spans="11:11" x14ac:dyDescent="0.25">
      <c r="K1671" s="1"/>
    </row>
    <row r="1672" spans="11:11" x14ac:dyDescent="0.25">
      <c r="K1672" s="1"/>
    </row>
    <row r="1673" spans="11:11" x14ac:dyDescent="0.25">
      <c r="K1673" s="1"/>
    </row>
    <row r="1674" spans="11:11" x14ac:dyDescent="0.25">
      <c r="K1674" s="1"/>
    </row>
    <row r="1675" spans="11:11" x14ac:dyDescent="0.25">
      <c r="K1675" s="1"/>
    </row>
    <row r="1676" spans="11:11" x14ac:dyDescent="0.25">
      <c r="K1676" s="1"/>
    </row>
    <row r="1677" spans="11:11" x14ac:dyDescent="0.25">
      <c r="K1677" s="1"/>
    </row>
    <row r="1678" spans="11:11" x14ac:dyDescent="0.25">
      <c r="K1678" s="1"/>
    </row>
    <row r="1679" spans="11:11" x14ac:dyDescent="0.25">
      <c r="K1679" s="1"/>
    </row>
    <row r="1680" spans="11:11" x14ac:dyDescent="0.25">
      <c r="K1680" s="1"/>
    </row>
    <row r="1681" spans="11:11" x14ac:dyDescent="0.25">
      <c r="K1681" s="1"/>
    </row>
    <row r="1682" spans="11:11" x14ac:dyDescent="0.25">
      <c r="K1682" s="1"/>
    </row>
    <row r="1683" spans="11:11" x14ac:dyDescent="0.25">
      <c r="K1683" s="1"/>
    </row>
    <row r="1684" spans="11:11" x14ac:dyDescent="0.25">
      <c r="K1684" s="1"/>
    </row>
    <row r="1685" spans="11:11" x14ac:dyDescent="0.25">
      <c r="K1685" s="1"/>
    </row>
    <row r="1686" spans="11:11" x14ac:dyDescent="0.25">
      <c r="K1686" s="1"/>
    </row>
    <row r="1687" spans="11:11" x14ac:dyDescent="0.25">
      <c r="K1687" s="1"/>
    </row>
    <row r="1688" spans="11:11" x14ac:dyDescent="0.25">
      <c r="K1688" s="1"/>
    </row>
    <row r="1689" spans="11:11" x14ac:dyDescent="0.25">
      <c r="K1689" s="1"/>
    </row>
    <row r="1690" spans="11:11" x14ac:dyDescent="0.25">
      <c r="K1690" s="1"/>
    </row>
    <row r="1691" spans="11:11" x14ac:dyDescent="0.25">
      <c r="K1691" s="1"/>
    </row>
    <row r="1692" spans="11:11" x14ac:dyDescent="0.25">
      <c r="K1692" s="1"/>
    </row>
    <row r="1693" spans="11:11" x14ac:dyDescent="0.25">
      <c r="K1693" s="1"/>
    </row>
    <row r="1694" spans="11:11" x14ac:dyDescent="0.25">
      <c r="K1694" s="1"/>
    </row>
    <row r="1695" spans="11:11" x14ac:dyDescent="0.25">
      <c r="K1695" s="1"/>
    </row>
    <row r="1696" spans="11:11" x14ac:dyDescent="0.25">
      <c r="K1696" s="1"/>
    </row>
    <row r="1697" spans="11:11" x14ac:dyDescent="0.25">
      <c r="K1697" s="1"/>
    </row>
    <row r="1698" spans="11:11" x14ac:dyDescent="0.25">
      <c r="K1698" s="1"/>
    </row>
    <row r="1699" spans="11:11" x14ac:dyDescent="0.25">
      <c r="K1699" s="1"/>
    </row>
    <row r="1700" spans="11:11" x14ac:dyDescent="0.25">
      <c r="K1700" s="1"/>
    </row>
    <row r="1701" spans="11:11" x14ac:dyDescent="0.25">
      <c r="K1701" s="1"/>
    </row>
    <row r="1702" spans="11:11" x14ac:dyDescent="0.25">
      <c r="K1702" s="1"/>
    </row>
    <row r="1703" spans="11:11" x14ac:dyDescent="0.25">
      <c r="K1703" s="1"/>
    </row>
    <row r="1704" spans="11:11" x14ac:dyDescent="0.25">
      <c r="K1704" s="1"/>
    </row>
    <row r="1705" spans="11:11" x14ac:dyDescent="0.25">
      <c r="K1705" s="1"/>
    </row>
    <row r="1706" spans="11:11" x14ac:dyDescent="0.25">
      <c r="K1706" s="1"/>
    </row>
    <row r="1707" spans="11:11" x14ac:dyDescent="0.25">
      <c r="K1707" s="1"/>
    </row>
    <row r="1708" spans="11:11" x14ac:dyDescent="0.25">
      <c r="K1708" s="1"/>
    </row>
    <row r="1709" spans="11:11" x14ac:dyDescent="0.25">
      <c r="K1709" s="1"/>
    </row>
    <row r="1710" spans="11:11" x14ac:dyDescent="0.25">
      <c r="K1710" s="1"/>
    </row>
    <row r="1711" spans="11:11" x14ac:dyDescent="0.25">
      <c r="K1711" s="1"/>
    </row>
    <row r="1712" spans="11:11" x14ac:dyDescent="0.25">
      <c r="K1712" s="1"/>
    </row>
    <row r="1713" spans="11:11" x14ac:dyDescent="0.25">
      <c r="K1713" s="1"/>
    </row>
    <row r="1714" spans="11:11" x14ac:dyDescent="0.25">
      <c r="K1714" s="1"/>
    </row>
    <row r="1715" spans="11:11" x14ac:dyDescent="0.25">
      <c r="K1715" s="1"/>
    </row>
    <row r="1716" spans="11:11" x14ac:dyDescent="0.25">
      <c r="K1716" s="1"/>
    </row>
    <row r="1717" spans="11:11" x14ac:dyDescent="0.25">
      <c r="K1717" s="1"/>
    </row>
    <row r="1718" spans="11:11" x14ac:dyDescent="0.25">
      <c r="K1718" s="1"/>
    </row>
    <row r="1719" spans="11:11" x14ac:dyDescent="0.25">
      <c r="K1719" s="1"/>
    </row>
    <row r="1720" spans="11:11" x14ac:dyDescent="0.25">
      <c r="K1720" s="1"/>
    </row>
    <row r="1721" spans="11:11" x14ac:dyDescent="0.25">
      <c r="K1721" s="1"/>
    </row>
    <row r="1722" spans="11:11" x14ac:dyDescent="0.25">
      <c r="K1722" s="1"/>
    </row>
    <row r="1723" spans="11:11" x14ac:dyDescent="0.25">
      <c r="K1723" s="1"/>
    </row>
    <row r="1724" spans="11:11" x14ac:dyDescent="0.25">
      <c r="K1724" s="1"/>
    </row>
    <row r="1725" spans="11:11" x14ac:dyDescent="0.25">
      <c r="K1725" s="1"/>
    </row>
    <row r="1726" spans="11:11" x14ac:dyDescent="0.25">
      <c r="K1726" s="1"/>
    </row>
    <row r="1727" spans="11:11" x14ac:dyDescent="0.25">
      <c r="K1727" s="1"/>
    </row>
    <row r="1728" spans="11:11" x14ac:dyDescent="0.25">
      <c r="K1728" s="1"/>
    </row>
    <row r="1729" spans="11:11" x14ac:dyDescent="0.25">
      <c r="K1729" s="1"/>
    </row>
    <row r="1730" spans="11:11" x14ac:dyDescent="0.25">
      <c r="K1730" s="1"/>
    </row>
    <row r="1731" spans="11:11" x14ac:dyDescent="0.25">
      <c r="K1731" s="1"/>
    </row>
    <row r="1732" spans="11:11" x14ac:dyDescent="0.25">
      <c r="K1732" s="1"/>
    </row>
    <row r="1733" spans="11:11" x14ac:dyDescent="0.25">
      <c r="K1733" s="1"/>
    </row>
    <row r="1734" spans="11:11" x14ac:dyDescent="0.25">
      <c r="K1734" s="1"/>
    </row>
    <row r="1735" spans="11:11" x14ac:dyDescent="0.25">
      <c r="K1735" s="1"/>
    </row>
    <row r="1736" spans="11:11" x14ac:dyDescent="0.25">
      <c r="K1736" s="1"/>
    </row>
    <row r="1737" spans="11:11" x14ac:dyDescent="0.25">
      <c r="K1737" s="1"/>
    </row>
    <row r="1738" spans="11:11" x14ac:dyDescent="0.25">
      <c r="K1738" s="1"/>
    </row>
    <row r="1739" spans="11:11" x14ac:dyDescent="0.25">
      <c r="K1739" s="1"/>
    </row>
    <row r="1740" spans="11:11" x14ac:dyDescent="0.25">
      <c r="K1740" s="1"/>
    </row>
    <row r="1741" spans="11:11" x14ac:dyDescent="0.25">
      <c r="K1741" s="1"/>
    </row>
    <row r="1742" spans="11:11" x14ac:dyDescent="0.25">
      <c r="K1742" s="1"/>
    </row>
    <row r="1743" spans="11:11" x14ac:dyDescent="0.25">
      <c r="K1743" s="1"/>
    </row>
    <row r="1744" spans="11:11" x14ac:dyDescent="0.25">
      <c r="K1744" s="1"/>
    </row>
    <row r="1745" spans="11:11" x14ac:dyDescent="0.25">
      <c r="K1745" s="1"/>
    </row>
    <row r="1746" spans="11:11" x14ac:dyDescent="0.25">
      <c r="K1746" s="1"/>
    </row>
    <row r="1747" spans="11:11" x14ac:dyDescent="0.25">
      <c r="K1747" s="1"/>
    </row>
    <row r="1748" spans="11:11" x14ac:dyDescent="0.25">
      <c r="K1748" s="1"/>
    </row>
    <row r="1749" spans="11:11" x14ac:dyDescent="0.25">
      <c r="K1749" s="1"/>
    </row>
    <row r="1750" spans="11:11" x14ac:dyDescent="0.25">
      <c r="K1750" s="1"/>
    </row>
    <row r="1751" spans="11:11" x14ac:dyDescent="0.25">
      <c r="K1751" s="1"/>
    </row>
    <row r="1752" spans="11:11" x14ac:dyDescent="0.25">
      <c r="K1752" s="1"/>
    </row>
    <row r="1753" spans="11:11" x14ac:dyDescent="0.25">
      <c r="K1753" s="1"/>
    </row>
    <row r="1754" spans="11:11" x14ac:dyDescent="0.25">
      <c r="K1754" s="1"/>
    </row>
    <row r="1755" spans="11:11" x14ac:dyDescent="0.25">
      <c r="K1755" s="1"/>
    </row>
    <row r="1756" spans="11:11" x14ac:dyDescent="0.25">
      <c r="K1756" s="1"/>
    </row>
    <row r="1757" spans="11:11" x14ac:dyDescent="0.25">
      <c r="K1757" s="1"/>
    </row>
    <row r="1758" spans="11:11" x14ac:dyDescent="0.25">
      <c r="K1758" s="1"/>
    </row>
    <row r="1759" spans="11:11" x14ac:dyDescent="0.25">
      <c r="K1759" s="1"/>
    </row>
    <row r="1760" spans="11:11" x14ac:dyDescent="0.25">
      <c r="K1760" s="1"/>
    </row>
    <row r="1761" spans="11:11" x14ac:dyDescent="0.25">
      <c r="K1761" s="1"/>
    </row>
    <row r="1762" spans="11:11" x14ac:dyDescent="0.25">
      <c r="K1762" s="1"/>
    </row>
    <row r="1763" spans="11:11" x14ac:dyDescent="0.25">
      <c r="K1763" s="1"/>
    </row>
    <row r="1764" spans="11:11" x14ac:dyDescent="0.25">
      <c r="K1764" s="1"/>
    </row>
    <row r="1765" spans="11:11" x14ac:dyDescent="0.25">
      <c r="K1765" s="1"/>
    </row>
    <row r="1766" spans="11:11" x14ac:dyDescent="0.25">
      <c r="K1766" s="1"/>
    </row>
    <row r="1767" spans="11:11" x14ac:dyDescent="0.25">
      <c r="K1767" s="1"/>
    </row>
    <row r="1768" spans="11:11" x14ac:dyDescent="0.25">
      <c r="K1768" s="1"/>
    </row>
    <row r="1769" spans="11:11" x14ac:dyDescent="0.25">
      <c r="K1769" s="1"/>
    </row>
    <row r="1770" spans="11:11" x14ac:dyDescent="0.25">
      <c r="K1770" s="1"/>
    </row>
    <row r="1771" spans="11:11" x14ac:dyDescent="0.25">
      <c r="K1771" s="1"/>
    </row>
    <row r="1772" spans="11:11" x14ac:dyDescent="0.25">
      <c r="K1772" s="1"/>
    </row>
    <row r="1773" spans="11:11" x14ac:dyDescent="0.25">
      <c r="K1773" s="1"/>
    </row>
    <row r="1774" spans="11:11" x14ac:dyDescent="0.25">
      <c r="K1774" s="1"/>
    </row>
    <row r="1775" spans="11:11" x14ac:dyDescent="0.25">
      <c r="K1775" s="1"/>
    </row>
    <row r="1776" spans="11:11" x14ac:dyDescent="0.25">
      <c r="K1776" s="1"/>
    </row>
    <row r="1777" spans="11:11" x14ac:dyDescent="0.25">
      <c r="K1777" s="1"/>
    </row>
    <row r="1778" spans="11:11" x14ac:dyDescent="0.25">
      <c r="K1778" s="1"/>
    </row>
    <row r="1779" spans="11:11" x14ac:dyDescent="0.25">
      <c r="K1779" s="1"/>
    </row>
    <row r="1780" spans="11:11" x14ac:dyDescent="0.25">
      <c r="K1780" s="1"/>
    </row>
    <row r="1781" spans="11:11" x14ac:dyDescent="0.25">
      <c r="K1781" s="1"/>
    </row>
    <row r="1782" spans="11:11" x14ac:dyDescent="0.25">
      <c r="K1782" s="1"/>
    </row>
    <row r="1783" spans="11:11" x14ac:dyDescent="0.25">
      <c r="K1783" s="1"/>
    </row>
    <row r="1784" spans="11:11" x14ac:dyDescent="0.25">
      <c r="K1784" s="1"/>
    </row>
    <row r="1785" spans="11:11" x14ac:dyDescent="0.25">
      <c r="K1785" s="1"/>
    </row>
    <row r="1786" spans="11:11" x14ac:dyDescent="0.25">
      <c r="K1786" s="1"/>
    </row>
    <row r="1787" spans="11:11" x14ac:dyDescent="0.25">
      <c r="K1787" s="1"/>
    </row>
    <row r="1788" spans="11:11" x14ac:dyDescent="0.25">
      <c r="K1788" s="1"/>
    </row>
    <row r="1789" spans="11:11" x14ac:dyDescent="0.25">
      <c r="K1789" s="1"/>
    </row>
    <row r="1790" spans="11:11" x14ac:dyDescent="0.25">
      <c r="K1790" s="1"/>
    </row>
    <row r="1791" spans="11:11" x14ac:dyDescent="0.25">
      <c r="K1791" s="1"/>
    </row>
    <row r="1792" spans="11:11" x14ac:dyDescent="0.25">
      <c r="K1792" s="1"/>
    </row>
    <row r="1793" spans="11:11" x14ac:dyDescent="0.25">
      <c r="K1793" s="1"/>
    </row>
    <row r="1794" spans="11:11" x14ac:dyDescent="0.25">
      <c r="K1794" s="1"/>
    </row>
    <row r="1795" spans="11:11" x14ac:dyDescent="0.25">
      <c r="K1795" s="1"/>
    </row>
    <row r="1796" spans="11:11" x14ac:dyDescent="0.25">
      <c r="K1796" s="1"/>
    </row>
    <row r="1797" spans="11:11" x14ac:dyDescent="0.25">
      <c r="K1797" s="1"/>
    </row>
    <row r="1798" spans="11:11" x14ac:dyDescent="0.25">
      <c r="K1798" s="1"/>
    </row>
    <row r="1799" spans="11:11" x14ac:dyDescent="0.25">
      <c r="K1799" s="1"/>
    </row>
    <row r="1800" spans="11:11" x14ac:dyDescent="0.25">
      <c r="K1800" s="1"/>
    </row>
    <row r="1801" spans="11:11" x14ac:dyDescent="0.25">
      <c r="K1801" s="1"/>
    </row>
    <row r="1802" spans="11:11" x14ac:dyDescent="0.25">
      <c r="K1802" s="1"/>
    </row>
    <row r="1803" spans="11:11" x14ac:dyDescent="0.25">
      <c r="K1803" s="1"/>
    </row>
    <row r="1804" spans="11:11" x14ac:dyDescent="0.25">
      <c r="K1804" s="1"/>
    </row>
    <row r="1805" spans="11:11" x14ac:dyDescent="0.25">
      <c r="K1805" s="1"/>
    </row>
    <row r="1806" spans="11:11" x14ac:dyDescent="0.25">
      <c r="K1806" s="1"/>
    </row>
    <row r="1807" spans="11:11" x14ac:dyDescent="0.25">
      <c r="K1807" s="1"/>
    </row>
    <row r="1808" spans="11:11" x14ac:dyDescent="0.25">
      <c r="K1808" s="1"/>
    </row>
    <row r="1809" spans="11:11" x14ac:dyDescent="0.25">
      <c r="K1809" s="1"/>
    </row>
    <row r="1810" spans="11:11" x14ac:dyDescent="0.25">
      <c r="K1810" s="1"/>
    </row>
    <row r="1811" spans="11:11" x14ac:dyDescent="0.25">
      <c r="K1811" s="1"/>
    </row>
    <row r="1812" spans="11:11" x14ac:dyDescent="0.25">
      <c r="K1812" s="1"/>
    </row>
    <row r="1813" spans="11:11" x14ac:dyDescent="0.25">
      <c r="K1813" s="1"/>
    </row>
    <row r="1814" spans="11:11" x14ac:dyDescent="0.25">
      <c r="K1814" s="1"/>
    </row>
    <row r="1815" spans="11:11" x14ac:dyDescent="0.25">
      <c r="K1815" s="1"/>
    </row>
    <row r="1816" spans="11:11" x14ac:dyDescent="0.25">
      <c r="K1816" s="1"/>
    </row>
    <row r="1817" spans="11:11" x14ac:dyDescent="0.25">
      <c r="K1817" s="1"/>
    </row>
    <row r="1818" spans="11:11" x14ac:dyDescent="0.25">
      <c r="K1818" s="1"/>
    </row>
    <row r="1819" spans="11:11" x14ac:dyDescent="0.25">
      <c r="K1819" s="1"/>
    </row>
    <row r="1820" spans="11:11" x14ac:dyDescent="0.25">
      <c r="K1820" s="1"/>
    </row>
    <row r="1821" spans="11:11" x14ac:dyDescent="0.25">
      <c r="K1821" s="1"/>
    </row>
    <row r="1822" spans="11:11" x14ac:dyDescent="0.25">
      <c r="K1822" s="1"/>
    </row>
    <row r="1823" spans="11:11" x14ac:dyDescent="0.25">
      <c r="K1823" s="1"/>
    </row>
    <row r="1824" spans="11:11" x14ac:dyDescent="0.25">
      <c r="K1824" s="1"/>
    </row>
    <row r="1825" spans="11:11" x14ac:dyDescent="0.25">
      <c r="K1825" s="1"/>
    </row>
    <row r="1826" spans="11:11" x14ac:dyDescent="0.25">
      <c r="K1826" s="1"/>
    </row>
    <row r="1827" spans="11:11" x14ac:dyDescent="0.25">
      <c r="K1827" s="1"/>
    </row>
    <row r="1828" spans="11:11" x14ac:dyDescent="0.25">
      <c r="K1828" s="1"/>
    </row>
    <row r="1829" spans="11:11" x14ac:dyDescent="0.25">
      <c r="K1829" s="1"/>
    </row>
    <row r="1830" spans="11:11" x14ac:dyDescent="0.25">
      <c r="K1830" s="1"/>
    </row>
    <row r="1831" spans="11:11" x14ac:dyDescent="0.25">
      <c r="K1831" s="1"/>
    </row>
    <row r="1832" spans="11:11" x14ac:dyDescent="0.25">
      <c r="K1832" s="1"/>
    </row>
    <row r="1833" spans="11:11" x14ac:dyDescent="0.25">
      <c r="K1833" s="1"/>
    </row>
    <row r="1834" spans="11:11" x14ac:dyDescent="0.25">
      <c r="K1834" s="1"/>
    </row>
    <row r="1835" spans="11:11" x14ac:dyDescent="0.25">
      <c r="K1835" s="1"/>
    </row>
    <row r="1836" spans="11:11" x14ac:dyDescent="0.25">
      <c r="K1836" s="1"/>
    </row>
    <row r="1837" spans="11:11" x14ac:dyDescent="0.25">
      <c r="K1837" s="1"/>
    </row>
    <row r="1838" spans="11:11" x14ac:dyDescent="0.25">
      <c r="K1838" s="1"/>
    </row>
    <row r="1839" spans="11:11" x14ac:dyDescent="0.25">
      <c r="K1839" s="1"/>
    </row>
    <row r="1840" spans="11:11" x14ac:dyDescent="0.25">
      <c r="K1840" s="1"/>
    </row>
    <row r="1841" spans="11:11" x14ac:dyDescent="0.25">
      <c r="K1841" s="1"/>
    </row>
    <row r="1842" spans="11:11" x14ac:dyDescent="0.25">
      <c r="K1842" s="1"/>
    </row>
    <row r="1843" spans="11:11" x14ac:dyDescent="0.25">
      <c r="K1843" s="1"/>
    </row>
    <row r="1844" spans="11:11" x14ac:dyDescent="0.25">
      <c r="K1844" s="1"/>
    </row>
    <row r="1845" spans="11:11" x14ac:dyDescent="0.25">
      <c r="K1845" s="1"/>
    </row>
    <row r="1846" spans="11:11" x14ac:dyDescent="0.25">
      <c r="K1846" s="1"/>
    </row>
    <row r="1847" spans="11:11" x14ac:dyDescent="0.25">
      <c r="K1847" s="1"/>
    </row>
    <row r="1848" spans="11:11" x14ac:dyDescent="0.25">
      <c r="K1848" s="1"/>
    </row>
    <row r="1849" spans="11:11" x14ac:dyDescent="0.25">
      <c r="K1849" s="1"/>
    </row>
    <row r="1850" spans="11:11" x14ac:dyDescent="0.25">
      <c r="K1850" s="1"/>
    </row>
    <row r="1851" spans="11:11" x14ac:dyDescent="0.25">
      <c r="K1851" s="1"/>
    </row>
    <row r="1852" spans="11:11" x14ac:dyDescent="0.25">
      <c r="K1852" s="1"/>
    </row>
    <row r="1853" spans="11:11" x14ac:dyDescent="0.25">
      <c r="K1853" s="1"/>
    </row>
    <row r="1854" spans="11:11" x14ac:dyDescent="0.25">
      <c r="K1854" s="1"/>
    </row>
    <row r="1855" spans="11:11" x14ac:dyDescent="0.25">
      <c r="K1855" s="1"/>
    </row>
    <row r="1856" spans="11:11" x14ac:dyDescent="0.25">
      <c r="K1856" s="1"/>
    </row>
    <row r="1857" spans="11:11" x14ac:dyDescent="0.25">
      <c r="K1857" s="1"/>
    </row>
    <row r="1858" spans="11:11" x14ac:dyDescent="0.25">
      <c r="K1858" s="1"/>
    </row>
    <row r="1859" spans="11:11" x14ac:dyDescent="0.25">
      <c r="K1859" s="1"/>
    </row>
    <row r="1860" spans="11:11" x14ac:dyDescent="0.25">
      <c r="K1860" s="1"/>
    </row>
    <row r="1861" spans="11:11" x14ac:dyDescent="0.25">
      <c r="K1861" s="1"/>
    </row>
    <row r="1862" spans="11:11" x14ac:dyDescent="0.25">
      <c r="K1862" s="1"/>
    </row>
    <row r="1863" spans="11:11" x14ac:dyDescent="0.25">
      <c r="K1863" s="1"/>
    </row>
    <row r="1864" spans="11:11" x14ac:dyDescent="0.25">
      <c r="K1864" s="1"/>
    </row>
    <row r="1865" spans="11:11" x14ac:dyDescent="0.25">
      <c r="K1865" s="1"/>
    </row>
    <row r="1866" spans="11:11" x14ac:dyDescent="0.25">
      <c r="K1866" s="1"/>
    </row>
    <row r="1867" spans="11:11" x14ac:dyDescent="0.25">
      <c r="K1867" s="1"/>
    </row>
    <row r="1868" spans="11:11" x14ac:dyDescent="0.25">
      <c r="K1868" s="1"/>
    </row>
    <row r="1869" spans="11:11" x14ac:dyDescent="0.25">
      <c r="K1869" s="1"/>
    </row>
    <row r="1870" spans="11:11" x14ac:dyDescent="0.25">
      <c r="K1870" s="1"/>
    </row>
    <row r="1871" spans="11:11" x14ac:dyDescent="0.25">
      <c r="K1871" s="1"/>
    </row>
    <row r="1872" spans="11:11" x14ac:dyDescent="0.25">
      <c r="K1872" s="1"/>
    </row>
    <row r="1873" spans="11:11" x14ac:dyDescent="0.25">
      <c r="K1873" s="1"/>
    </row>
    <row r="1874" spans="11:11" x14ac:dyDescent="0.25">
      <c r="K1874" s="1"/>
    </row>
    <row r="1875" spans="11:11" x14ac:dyDescent="0.25">
      <c r="K1875" s="1"/>
    </row>
    <row r="1876" spans="11:11" x14ac:dyDescent="0.25">
      <c r="K1876" s="1"/>
    </row>
    <row r="1877" spans="11:11" x14ac:dyDescent="0.25">
      <c r="K1877" s="1"/>
    </row>
    <row r="1878" spans="11:11" x14ac:dyDescent="0.25">
      <c r="K1878" s="1"/>
    </row>
    <row r="1879" spans="11:11" x14ac:dyDescent="0.25">
      <c r="K1879" s="1"/>
    </row>
    <row r="1880" spans="11:11" x14ac:dyDescent="0.25">
      <c r="K1880" s="1"/>
    </row>
    <row r="1881" spans="11:11" x14ac:dyDescent="0.25">
      <c r="K1881" s="1"/>
    </row>
    <row r="1882" spans="11:11" x14ac:dyDescent="0.25">
      <c r="K1882" s="1"/>
    </row>
    <row r="1883" spans="11:11" x14ac:dyDescent="0.25">
      <c r="K1883" s="1"/>
    </row>
    <row r="1884" spans="11:11" x14ac:dyDescent="0.25">
      <c r="K1884" s="1"/>
    </row>
    <row r="1885" spans="11:11" x14ac:dyDescent="0.25">
      <c r="K1885" s="1"/>
    </row>
    <row r="1886" spans="11:11" x14ac:dyDescent="0.25">
      <c r="K1886" s="1"/>
    </row>
    <row r="1887" spans="11:11" x14ac:dyDescent="0.25">
      <c r="K1887" s="1"/>
    </row>
    <row r="1888" spans="11:11" x14ac:dyDescent="0.25">
      <c r="K1888" s="1"/>
    </row>
    <row r="1889" spans="11:11" x14ac:dyDescent="0.25">
      <c r="K1889" s="1"/>
    </row>
    <row r="1890" spans="11:11" x14ac:dyDescent="0.25">
      <c r="K1890" s="1"/>
    </row>
    <row r="1891" spans="11:11" x14ac:dyDescent="0.25">
      <c r="K1891" s="1"/>
    </row>
    <row r="1892" spans="11:11" x14ac:dyDescent="0.25">
      <c r="K1892" s="1"/>
    </row>
    <row r="1893" spans="11:11" x14ac:dyDescent="0.25">
      <c r="K1893" s="1"/>
    </row>
    <row r="1894" spans="11:11" x14ac:dyDescent="0.25">
      <c r="K1894" s="1"/>
    </row>
    <row r="1895" spans="11:11" x14ac:dyDescent="0.25">
      <c r="K1895" s="1"/>
    </row>
    <row r="1896" spans="11:11" x14ac:dyDescent="0.25">
      <c r="K1896" s="1"/>
    </row>
    <row r="1897" spans="11:11" x14ac:dyDescent="0.25">
      <c r="K1897" s="1"/>
    </row>
    <row r="1898" spans="11:11" x14ac:dyDescent="0.25">
      <c r="K1898" s="1"/>
    </row>
    <row r="1899" spans="11:11" x14ac:dyDescent="0.25">
      <c r="K1899" s="1"/>
    </row>
    <row r="1900" spans="11:11" x14ac:dyDescent="0.25">
      <c r="K1900" s="1"/>
    </row>
    <row r="1901" spans="11:11" x14ac:dyDescent="0.25">
      <c r="K1901" s="1"/>
    </row>
    <row r="1902" spans="11:11" x14ac:dyDescent="0.25">
      <c r="K1902" s="1"/>
    </row>
    <row r="1903" spans="11:11" x14ac:dyDescent="0.25">
      <c r="K1903" s="1"/>
    </row>
    <row r="1904" spans="11:11" x14ac:dyDescent="0.25">
      <c r="K1904" s="1"/>
    </row>
    <row r="1905" spans="11:11" x14ac:dyDescent="0.25">
      <c r="K1905" s="1"/>
    </row>
    <row r="1906" spans="11:11" x14ac:dyDescent="0.25">
      <c r="K1906" s="1"/>
    </row>
    <row r="1907" spans="11:11" x14ac:dyDescent="0.25">
      <c r="K1907" s="1"/>
    </row>
    <row r="1908" spans="11:11" x14ac:dyDescent="0.25">
      <c r="K1908" s="1"/>
    </row>
    <row r="1909" spans="11:11" x14ac:dyDescent="0.25">
      <c r="K1909" s="1"/>
    </row>
    <row r="1910" spans="11:11" x14ac:dyDescent="0.25">
      <c r="K1910" s="1"/>
    </row>
    <row r="1911" spans="11:11" x14ac:dyDescent="0.25">
      <c r="K1911" s="1"/>
    </row>
    <row r="1912" spans="11:11" x14ac:dyDescent="0.25">
      <c r="K1912" s="1"/>
    </row>
    <row r="1913" spans="11:11" x14ac:dyDescent="0.25">
      <c r="K1913" s="1"/>
    </row>
    <row r="1914" spans="11:11" x14ac:dyDescent="0.25">
      <c r="K1914" s="1"/>
    </row>
    <row r="1915" spans="11:11" x14ac:dyDescent="0.25">
      <c r="K1915" s="1"/>
    </row>
    <row r="1916" spans="11:11" x14ac:dyDescent="0.25">
      <c r="K1916" s="1"/>
    </row>
    <row r="1917" spans="11:11" x14ac:dyDescent="0.25">
      <c r="K1917" s="1"/>
    </row>
    <row r="1918" spans="11:11" x14ac:dyDescent="0.25">
      <c r="K1918" s="1"/>
    </row>
    <row r="1919" spans="11:11" x14ac:dyDescent="0.25">
      <c r="K1919" s="1"/>
    </row>
    <row r="1920" spans="11:11" x14ac:dyDescent="0.25">
      <c r="K1920" s="1"/>
    </row>
    <row r="1921" spans="11:11" x14ac:dyDescent="0.25">
      <c r="K1921" s="1"/>
    </row>
    <row r="1922" spans="11:11" x14ac:dyDescent="0.25">
      <c r="K1922" s="1"/>
    </row>
    <row r="1923" spans="11:11" x14ac:dyDescent="0.25">
      <c r="K1923" s="1"/>
    </row>
    <row r="1924" spans="11:11" x14ac:dyDescent="0.25">
      <c r="K1924" s="1"/>
    </row>
    <row r="1925" spans="11:11" x14ac:dyDescent="0.25">
      <c r="K1925" s="1"/>
    </row>
    <row r="1926" spans="11:11" x14ac:dyDescent="0.25">
      <c r="K1926" s="1"/>
    </row>
    <row r="1927" spans="11:11" x14ac:dyDescent="0.25">
      <c r="K1927" s="1"/>
    </row>
    <row r="1928" spans="11:11" x14ac:dyDescent="0.25">
      <c r="K1928" s="1"/>
    </row>
    <row r="1929" spans="11:11" x14ac:dyDescent="0.25">
      <c r="K1929" s="1"/>
    </row>
    <row r="1930" spans="11:11" x14ac:dyDescent="0.25">
      <c r="K1930" s="1"/>
    </row>
    <row r="1931" spans="11:11" x14ac:dyDescent="0.25">
      <c r="K1931" s="1"/>
    </row>
    <row r="1932" spans="11:11" x14ac:dyDescent="0.25">
      <c r="K1932" s="1"/>
    </row>
    <row r="1933" spans="11:11" x14ac:dyDescent="0.25">
      <c r="K1933" s="1"/>
    </row>
    <row r="1934" spans="11:11" x14ac:dyDescent="0.25">
      <c r="K1934" s="1"/>
    </row>
    <row r="1935" spans="11:11" x14ac:dyDescent="0.25">
      <c r="K1935" s="1"/>
    </row>
    <row r="1936" spans="11:11" x14ac:dyDescent="0.25">
      <c r="K1936" s="1"/>
    </row>
    <row r="1937" spans="11:11" x14ac:dyDescent="0.25">
      <c r="K1937" s="1"/>
    </row>
    <row r="1938" spans="11:11" x14ac:dyDescent="0.25">
      <c r="K1938" s="1"/>
    </row>
    <row r="1939" spans="11:11" x14ac:dyDescent="0.25">
      <c r="K1939" s="1"/>
    </row>
    <row r="1940" spans="11:11" x14ac:dyDescent="0.25">
      <c r="K1940" s="1"/>
    </row>
    <row r="1941" spans="11:11" x14ac:dyDescent="0.25">
      <c r="K1941" s="1"/>
    </row>
    <row r="1942" spans="11:11" x14ac:dyDescent="0.25">
      <c r="K1942" s="1"/>
    </row>
    <row r="1943" spans="11:11" x14ac:dyDescent="0.25">
      <c r="K1943" s="1"/>
    </row>
    <row r="1944" spans="11:11" x14ac:dyDescent="0.25">
      <c r="K1944" s="1"/>
    </row>
    <row r="1945" spans="11:11" x14ac:dyDescent="0.25">
      <c r="K1945" s="1"/>
    </row>
    <row r="1946" spans="11:11" x14ac:dyDescent="0.25">
      <c r="K1946" s="1"/>
    </row>
    <row r="1947" spans="11:11" x14ac:dyDescent="0.25">
      <c r="K1947" s="1"/>
    </row>
    <row r="1948" spans="11:11" x14ac:dyDescent="0.25">
      <c r="K1948" s="1"/>
    </row>
    <row r="1949" spans="11:11" x14ac:dyDescent="0.25">
      <c r="K1949" s="1"/>
    </row>
    <row r="1950" spans="11:11" x14ac:dyDescent="0.25">
      <c r="K1950" s="1"/>
    </row>
    <row r="1951" spans="11:11" x14ac:dyDescent="0.25">
      <c r="K1951" s="1"/>
    </row>
    <row r="1952" spans="11:11" x14ac:dyDescent="0.25">
      <c r="K1952" s="1"/>
    </row>
    <row r="1953" spans="11:11" x14ac:dyDescent="0.25">
      <c r="K1953" s="1"/>
    </row>
    <row r="1954" spans="11:11" x14ac:dyDescent="0.25">
      <c r="K1954" s="1"/>
    </row>
    <row r="1955" spans="11:11" x14ac:dyDescent="0.25">
      <c r="K1955" s="1"/>
    </row>
    <row r="1956" spans="11:11" x14ac:dyDescent="0.25">
      <c r="K1956" s="1"/>
    </row>
    <row r="1957" spans="11:11" x14ac:dyDescent="0.25">
      <c r="K1957" s="1"/>
    </row>
    <row r="1958" spans="11:11" x14ac:dyDescent="0.25">
      <c r="K1958" s="1"/>
    </row>
    <row r="1959" spans="11:11" x14ac:dyDescent="0.25">
      <c r="K1959" s="1"/>
    </row>
    <row r="1960" spans="11:11" x14ac:dyDescent="0.25">
      <c r="K1960" s="1"/>
    </row>
    <row r="1961" spans="11:11" x14ac:dyDescent="0.25">
      <c r="K1961" s="1"/>
    </row>
    <row r="1962" spans="11:11" x14ac:dyDescent="0.25">
      <c r="K1962" s="1"/>
    </row>
    <row r="1963" spans="11:11" x14ac:dyDescent="0.25">
      <c r="K1963" s="1"/>
    </row>
    <row r="1964" spans="11:11" x14ac:dyDescent="0.25">
      <c r="K1964" s="1"/>
    </row>
    <row r="1965" spans="11:11" x14ac:dyDescent="0.25">
      <c r="K1965" s="1"/>
    </row>
    <row r="1966" spans="11:11" x14ac:dyDescent="0.25">
      <c r="K1966" s="1"/>
    </row>
    <row r="1967" spans="11:11" x14ac:dyDescent="0.25">
      <c r="K1967" s="1"/>
    </row>
    <row r="1968" spans="11:11" x14ac:dyDescent="0.25">
      <c r="K1968" s="1"/>
    </row>
    <row r="1969" spans="11:11" x14ac:dyDescent="0.25">
      <c r="K1969" s="1"/>
    </row>
    <row r="1970" spans="11:11" x14ac:dyDescent="0.25">
      <c r="K1970" s="1"/>
    </row>
    <row r="1971" spans="11:11" x14ac:dyDescent="0.25">
      <c r="K1971" s="1"/>
    </row>
    <row r="1972" spans="11:11" x14ac:dyDescent="0.25">
      <c r="K1972" s="1"/>
    </row>
    <row r="1973" spans="11:11" x14ac:dyDescent="0.25">
      <c r="K1973" s="1"/>
    </row>
    <row r="1974" spans="11:11" x14ac:dyDescent="0.25">
      <c r="K1974" s="1"/>
    </row>
    <row r="1975" spans="11:11" x14ac:dyDescent="0.25">
      <c r="K1975" s="1"/>
    </row>
    <row r="1976" spans="11:11" x14ac:dyDescent="0.25">
      <c r="K1976" s="1"/>
    </row>
    <row r="1977" spans="11:11" x14ac:dyDescent="0.25">
      <c r="K1977" s="1"/>
    </row>
    <row r="1978" spans="11:11" x14ac:dyDescent="0.25">
      <c r="K1978" s="1"/>
    </row>
    <row r="1979" spans="11:11" x14ac:dyDescent="0.25">
      <c r="K1979" s="1"/>
    </row>
    <row r="1980" spans="11:11" x14ac:dyDescent="0.25">
      <c r="K1980" s="1"/>
    </row>
    <row r="1981" spans="11:11" x14ac:dyDescent="0.25">
      <c r="K1981" s="1"/>
    </row>
    <row r="1982" spans="11:11" x14ac:dyDescent="0.25">
      <c r="K1982" s="1"/>
    </row>
    <row r="1983" spans="11:11" x14ac:dyDescent="0.25">
      <c r="K1983" s="1"/>
    </row>
    <row r="1984" spans="11:11" x14ac:dyDescent="0.25">
      <c r="K1984" s="1"/>
    </row>
    <row r="1985" spans="11:11" x14ac:dyDescent="0.25">
      <c r="K1985" s="1"/>
    </row>
    <row r="1986" spans="11:11" x14ac:dyDescent="0.25">
      <c r="K1986" s="1"/>
    </row>
    <row r="1987" spans="11:11" x14ac:dyDescent="0.25">
      <c r="K1987" s="1"/>
    </row>
    <row r="1988" spans="11:11" x14ac:dyDescent="0.25">
      <c r="K1988" s="1"/>
    </row>
    <row r="1989" spans="11:11" x14ac:dyDescent="0.25">
      <c r="K1989" s="1"/>
    </row>
    <row r="1990" spans="11:11" x14ac:dyDescent="0.25">
      <c r="K1990" s="1"/>
    </row>
    <row r="1991" spans="11:11" x14ac:dyDescent="0.25">
      <c r="K1991" s="1"/>
    </row>
    <row r="1992" spans="11:11" x14ac:dyDescent="0.25">
      <c r="K1992" s="1"/>
    </row>
    <row r="1993" spans="11:11" x14ac:dyDescent="0.25">
      <c r="K1993" s="1"/>
    </row>
    <row r="1994" spans="11:11" x14ac:dyDescent="0.25">
      <c r="K1994" s="1"/>
    </row>
    <row r="1995" spans="11:11" x14ac:dyDescent="0.25">
      <c r="K1995" s="1"/>
    </row>
    <row r="1996" spans="11:11" x14ac:dyDescent="0.25">
      <c r="K1996" s="1"/>
    </row>
    <row r="1997" spans="11:11" x14ac:dyDescent="0.25">
      <c r="K1997" s="1"/>
    </row>
    <row r="1998" spans="11:11" x14ac:dyDescent="0.25">
      <c r="K1998" s="1"/>
    </row>
    <row r="1999" spans="11:11" x14ac:dyDescent="0.25">
      <c r="K1999" s="1"/>
    </row>
    <row r="2000" spans="11:11" x14ac:dyDescent="0.25">
      <c r="K2000" s="1"/>
    </row>
    <row r="2001" spans="11:11" x14ac:dyDescent="0.25">
      <c r="K2001" s="1"/>
    </row>
    <row r="2002" spans="11:11" x14ac:dyDescent="0.25">
      <c r="K2002" s="1"/>
    </row>
    <row r="2003" spans="11:11" x14ac:dyDescent="0.25">
      <c r="K2003" s="1"/>
    </row>
    <row r="2004" spans="11:11" x14ac:dyDescent="0.25">
      <c r="K2004" s="1"/>
    </row>
    <row r="2005" spans="11:11" x14ac:dyDescent="0.25">
      <c r="K2005" s="1"/>
    </row>
    <row r="2006" spans="11:11" x14ac:dyDescent="0.25">
      <c r="K2006" s="1"/>
    </row>
    <row r="2007" spans="11:11" x14ac:dyDescent="0.25">
      <c r="K2007" s="1"/>
    </row>
    <row r="2008" spans="11:11" x14ac:dyDescent="0.25">
      <c r="K2008" s="1"/>
    </row>
    <row r="2009" spans="11:11" x14ac:dyDescent="0.25">
      <c r="K2009" s="1"/>
    </row>
    <row r="2010" spans="11:11" x14ac:dyDescent="0.25">
      <c r="K2010" s="1"/>
    </row>
    <row r="2011" spans="11:11" x14ac:dyDescent="0.25">
      <c r="K2011" s="1"/>
    </row>
    <row r="2012" spans="11:11" x14ac:dyDescent="0.25">
      <c r="K2012" s="1"/>
    </row>
    <row r="2013" spans="11:11" x14ac:dyDescent="0.25">
      <c r="K2013" s="1"/>
    </row>
    <row r="2014" spans="11:11" x14ac:dyDescent="0.25">
      <c r="K2014" s="1"/>
    </row>
    <row r="2015" spans="11:11" x14ac:dyDescent="0.25">
      <c r="K2015" s="1"/>
    </row>
    <row r="2016" spans="11:11" x14ac:dyDescent="0.25">
      <c r="K2016" s="1"/>
    </row>
    <row r="2017" spans="11:11" x14ac:dyDescent="0.25">
      <c r="K2017" s="1"/>
    </row>
    <row r="2018" spans="11:11" x14ac:dyDescent="0.25">
      <c r="K2018" s="1"/>
    </row>
    <row r="2019" spans="11:11" x14ac:dyDescent="0.25">
      <c r="K2019" s="1"/>
    </row>
    <row r="2020" spans="11:11" x14ac:dyDescent="0.25">
      <c r="K2020" s="1"/>
    </row>
    <row r="2021" spans="11:11" x14ac:dyDescent="0.25">
      <c r="K2021" s="1"/>
    </row>
    <row r="2022" spans="11:11" x14ac:dyDescent="0.25">
      <c r="K2022" s="1"/>
    </row>
    <row r="2023" spans="11:11" x14ac:dyDescent="0.25">
      <c r="K2023" s="1"/>
    </row>
    <row r="2024" spans="11:11" x14ac:dyDescent="0.25">
      <c r="K2024" s="1"/>
    </row>
    <row r="2025" spans="11:11" x14ac:dyDescent="0.25">
      <c r="K2025" s="1"/>
    </row>
    <row r="2026" spans="11:11" x14ac:dyDescent="0.25">
      <c r="K2026" s="1"/>
    </row>
    <row r="2027" spans="11:11" x14ac:dyDescent="0.25">
      <c r="K2027" s="1"/>
    </row>
    <row r="2028" spans="11:11" x14ac:dyDescent="0.25">
      <c r="K2028" s="1"/>
    </row>
    <row r="2029" spans="11:11" x14ac:dyDescent="0.25">
      <c r="K2029" s="1"/>
    </row>
    <row r="2030" spans="11:11" x14ac:dyDescent="0.25">
      <c r="K2030" s="1"/>
    </row>
    <row r="2031" spans="11:11" x14ac:dyDescent="0.25">
      <c r="K2031" s="1"/>
    </row>
    <row r="2032" spans="11:11" x14ac:dyDescent="0.25">
      <c r="K2032" s="1"/>
    </row>
    <row r="2033" spans="11:11" x14ac:dyDescent="0.25">
      <c r="K2033" s="1"/>
    </row>
    <row r="2034" spans="11:11" x14ac:dyDescent="0.25">
      <c r="K2034" s="1"/>
    </row>
    <row r="2035" spans="11:11" x14ac:dyDescent="0.25">
      <c r="K2035" s="1"/>
    </row>
    <row r="2036" spans="11:11" x14ac:dyDescent="0.25">
      <c r="K2036" s="1"/>
    </row>
    <row r="2037" spans="11:11" x14ac:dyDescent="0.25">
      <c r="K2037" s="1"/>
    </row>
    <row r="2038" spans="11:11" x14ac:dyDescent="0.25">
      <c r="K2038" s="1"/>
    </row>
    <row r="2039" spans="11:11" x14ac:dyDescent="0.25">
      <c r="K2039" s="1"/>
    </row>
    <row r="2040" spans="11:11" x14ac:dyDescent="0.25">
      <c r="K2040" s="1"/>
    </row>
    <row r="2041" spans="11:11" x14ac:dyDescent="0.25">
      <c r="K2041" s="1"/>
    </row>
    <row r="2042" spans="11:11" x14ac:dyDescent="0.25">
      <c r="K2042" s="1"/>
    </row>
    <row r="2043" spans="11:11" x14ac:dyDescent="0.25">
      <c r="K2043" s="1"/>
    </row>
    <row r="2044" spans="11:11" x14ac:dyDescent="0.25">
      <c r="K2044" s="1"/>
    </row>
    <row r="2045" spans="11:11" x14ac:dyDescent="0.25">
      <c r="K2045" s="1"/>
    </row>
    <row r="2046" spans="11:11" x14ac:dyDescent="0.25">
      <c r="K2046" s="1"/>
    </row>
    <row r="2047" spans="11:11" x14ac:dyDescent="0.25">
      <c r="K2047" s="1"/>
    </row>
    <row r="2048" spans="11:11" x14ac:dyDescent="0.25">
      <c r="K2048" s="1"/>
    </row>
    <row r="2049" spans="11:11" x14ac:dyDescent="0.25">
      <c r="K2049" s="1"/>
    </row>
    <row r="2050" spans="11:11" x14ac:dyDescent="0.25">
      <c r="K2050" s="1"/>
    </row>
    <row r="2051" spans="11:11" x14ac:dyDescent="0.25">
      <c r="K2051" s="1"/>
    </row>
    <row r="2052" spans="11:11" x14ac:dyDescent="0.25">
      <c r="K2052" s="1"/>
    </row>
    <row r="2053" spans="11:11" x14ac:dyDescent="0.25">
      <c r="K2053" s="1"/>
    </row>
    <row r="2054" spans="11:11" x14ac:dyDescent="0.25">
      <c r="K2054" s="1"/>
    </row>
    <row r="2055" spans="11:11" x14ac:dyDescent="0.25">
      <c r="K2055" s="1"/>
    </row>
    <row r="2056" spans="11:11" x14ac:dyDescent="0.25">
      <c r="K2056" s="1"/>
    </row>
    <row r="2057" spans="11:11" x14ac:dyDescent="0.25">
      <c r="K2057" s="1"/>
    </row>
    <row r="2058" spans="11:11" x14ac:dyDescent="0.25">
      <c r="K2058" s="1"/>
    </row>
    <row r="2059" spans="11:11" x14ac:dyDescent="0.25">
      <c r="K2059" s="1"/>
    </row>
    <row r="2060" spans="11:11" x14ac:dyDescent="0.25">
      <c r="K2060" s="1"/>
    </row>
    <row r="2061" spans="11:11" x14ac:dyDescent="0.25">
      <c r="K2061" s="1"/>
    </row>
    <row r="2062" spans="11:11" x14ac:dyDescent="0.25">
      <c r="K2062" s="1"/>
    </row>
    <row r="2063" spans="11:11" x14ac:dyDescent="0.25">
      <c r="K2063" s="1"/>
    </row>
    <row r="2064" spans="11:11" x14ac:dyDescent="0.25">
      <c r="K2064" s="1"/>
    </row>
    <row r="2065" spans="11:11" x14ac:dyDescent="0.25">
      <c r="K2065" s="1"/>
    </row>
    <row r="2066" spans="11:11" x14ac:dyDescent="0.25">
      <c r="K2066" s="1"/>
    </row>
    <row r="2067" spans="11:11" x14ac:dyDescent="0.25">
      <c r="K2067" s="1"/>
    </row>
    <row r="2068" spans="11:11" x14ac:dyDescent="0.25">
      <c r="K2068" s="1"/>
    </row>
    <row r="2069" spans="11:11" x14ac:dyDescent="0.25">
      <c r="K2069" s="1"/>
    </row>
    <row r="2070" spans="11:11" x14ac:dyDescent="0.25">
      <c r="K2070" s="1"/>
    </row>
    <row r="2071" spans="11:11" x14ac:dyDescent="0.25">
      <c r="K2071" s="1"/>
    </row>
    <row r="2072" spans="11:11" x14ac:dyDescent="0.25">
      <c r="K2072" s="1"/>
    </row>
    <row r="2073" spans="11:11" x14ac:dyDescent="0.25">
      <c r="K2073" s="1"/>
    </row>
    <row r="2074" spans="11:11" x14ac:dyDescent="0.25">
      <c r="K2074" s="1"/>
    </row>
    <row r="2075" spans="11:11" x14ac:dyDescent="0.25">
      <c r="K2075" s="1"/>
    </row>
    <row r="2076" spans="11:11" x14ac:dyDescent="0.25">
      <c r="K2076" s="1"/>
    </row>
    <row r="2077" spans="11:11" x14ac:dyDescent="0.25">
      <c r="K2077" s="1"/>
    </row>
    <row r="2078" spans="11:11" x14ac:dyDescent="0.25">
      <c r="K2078" s="1"/>
    </row>
    <row r="2079" spans="11:11" x14ac:dyDescent="0.25">
      <c r="K2079" s="1"/>
    </row>
    <row r="2080" spans="11:11" x14ac:dyDescent="0.25">
      <c r="K2080" s="1"/>
    </row>
    <row r="2081" spans="11:11" x14ac:dyDescent="0.25">
      <c r="K2081" s="1"/>
    </row>
    <row r="2082" spans="11:11" x14ac:dyDescent="0.25">
      <c r="K2082" s="1"/>
    </row>
    <row r="2083" spans="11:11" x14ac:dyDescent="0.25">
      <c r="K2083" s="1"/>
    </row>
    <row r="2084" spans="11:11" x14ac:dyDescent="0.25">
      <c r="K2084" s="1"/>
    </row>
    <row r="2085" spans="11:11" x14ac:dyDescent="0.25">
      <c r="K2085" s="1"/>
    </row>
    <row r="2086" spans="11:11" x14ac:dyDescent="0.25">
      <c r="K2086" s="1"/>
    </row>
    <row r="2087" spans="11:11" x14ac:dyDescent="0.25">
      <c r="K2087" s="1"/>
    </row>
    <row r="2088" spans="11:11" x14ac:dyDescent="0.25">
      <c r="K2088" s="1"/>
    </row>
    <row r="2089" spans="11:11" x14ac:dyDescent="0.25">
      <c r="K2089" s="1"/>
    </row>
    <row r="2090" spans="11:11" x14ac:dyDescent="0.25">
      <c r="K2090" s="1"/>
    </row>
    <row r="2091" spans="11:11" x14ac:dyDescent="0.25">
      <c r="K2091" s="1"/>
    </row>
    <row r="2092" spans="11:11" x14ac:dyDescent="0.25">
      <c r="K2092" s="1"/>
    </row>
    <row r="2093" spans="11:11" x14ac:dyDescent="0.25">
      <c r="K2093" s="1"/>
    </row>
    <row r="2094" spans="11:11" x14ac:dyDescent="0.25">
      <c r="K2094" s="1"/>
    </row>
    <row r="2095" spans="11:11" x14ac:dyDescent="0.25">
      <c r="K2095" s="1"/>
    </row>
    <row r="2096" spans="11:11" x14ac:dyDescent="0.25">
      <c r="K2096" s="1"/>
    </row>
    <row r="2097" spans="11:11" x14ac:dyDescent="0.25">
      <c r="K2097" s="1"/>
    </row>
    <row r="2098" spans="11:11" x14ac:dyDescent="0.25">
      <c r="K2098" s="1"/>
    </row>
    <row r="2099" spans="11:11" x14ac:dyDescent="0.25">
      <c r="K2099" s="1"/>
    </row>
    <row r="2100" spans="11:11" x14ac:dyDescent="0.25">
      <c r="K2100" s="1"/>
    </row>
    <row r="2101" spans="11:11" x14ac:dyDescent="0.25">
      <c r="K2101" s="1"/>
    </row>
    <row r="2102" spans="11:11" x14ac:dyDescent="0.25">
      <c r="K2102" s="1"/>
    </row>
    <row r="2103" spans="11:11" x14ac:dyDescent="0.25">
      <c r="K2103" s="1"/>
    </row>
    <row r="2104" spans="11:11" x14ac:dyDescent="0.25">
      <c r="K2104" s="1"/>
    </row>
    <row r="2105" spans="11:11" x14ac:dyDescent="0.25">
      <c r="K2105" s="1"/>
    </row>
    <row r="2106" spans="11:11" x14ac:dyDescent="0.25">
      <c r="K2106" s="1"/>
    </row>
    <row r="2107" spans="11:11" x14ac:dyDescent="0.25">
      <c r="K2107" s="1"/>
    </row>
    <row r="2108" spans="11:11" x14ac:dyDescent="0.25">
      <c r="K2108" s="1"/>
    </row>
    <row r="2109" spans="11:11" x14ac:dyDescent="0.25">
      <c r="K2109" s="1"/>
    </row>
    <row r="2110" spans="11:11" x14ac:dyDescent="0.25">
      <c r="K2110" s="1"/>
    </row>
    <row r="2111" spans="11:11" x14ac:dyDescent="0.25">
      <c r="K2111" s="1"/>
    </row>
    <row r="2112" spans="11:11" x14ac:dyDescent="0.25">
      <c r="K2112" s="1"/>
    </row>
    <row r="2113" spans="11:11" x14ac:dyDescent="0.25">
      <c r="K2113" s="1"/>
    </row>
    <row r="2114" spans="11:11" x14ac:dyDescent="0.25">
      <c r="K2114" s="1"/>
    </row>
    <row r="2115" spans="11:11" x14ac:dyDescent="0.25">
      <c r="K2115" s="1"/>
    </row>
    <row r="2116" spans="11:11" x14ac:dyDescent="0.25">
      <c r="K2116" s="1"/>
    </row>
    <row r="2117" spans="11:11" x14ac:dyDescent="0.25">
      <c r="K2117" s="1"/>
    </row>
    <row r="2118" spans="11:11" x14ac:dyDescent="0.25">
      <c r="K2118" s="1"/>
    </row>
    <row r="2119" spans="11:11" x14ac:dyDescent="0.25">
      <c r="K2119" s="1"/>
    </row>
    <row r="2120" spans="11:11" x14ac:dyDescent="0.25">
      <c r="K2120" s="1"/>
    </row>
    <row r="2121" spans="11:11" x14ac:dyDescent="0.25">
      <c r="K2121" s="1"/>
    </row>
    <row r="2122" spans="11:11" x14ac:dyDescent="0.25">
      <c r="K2122" s="1"/>
    </row>
    <row r="2123" spans="11:11" x14ac:dyDescent="0.25">
      <c r="K2123" s="1"/>
    </row>
    <row r="2124" spans="11:11" x14ac:dyDescent="0.25">
      <c r="K2124" s="1"/>
    </row>
    <row r="2125" spans="11:11" x14ac:dyDescent="0.25">
      <c r="K2125" s="1"/>
    </row>
    <row r="2126" spans="11:11" x14ac:dyDescent="0.25">
      <c r="K2126" s="1"/>
    </row>
    <row r="2127" spans="11:11" x14ac:dyDescent="0.25">
      <c r="K2127" s="1"/>
    </row>
    <row r="2128" spans="11:11" x14ac:dyDescent="0.25">
      <c r="K2128" s="1"/>
    </row>
    <row r="2129" spans="11:11" x14ac:dyDescent="0.25">
      <c r="K2129" s="1"/>
    </row>
    <row r="2130" spans="11:11" x14ac:dyDescent="0.25">
      <c r="K2130" s="1"/>
    </row>
    <row r="2131" spans="11:11" x14ac:dyDescent="0.25">
      <c r="K2131" s="1"/>
    </row>
    <row r="2132" spans="11:11" x14ac:dyDescent="0.25">
      <c r="K2132" s="1"/>
    </row>
    <row r="2133" spans="11:11" x14ac:dyDescent="0.25">
      <c r="K2133" s="1"/>
    </row>
    <row r="2134" spans="11:11" x14ac:dyDescent="0.25">
      <c r="K2134" s="1"/>
    </row>
    <row r="2135" spans="11:11" x14ac:dyDescent="0.25">
      <c r="K2135" s="1"/>
    </row>
    <row r="2136" spans="11:11" x14ac:dyDescent="0.25">
      <c r="K2136" s="1"/>
    </row>
    <row r="2137" spans="11:11" x14ac:dyDescent="0.25">
      <c r="K2137" s="1"/>
    </row>
    <row r="2138" spans="11:11" x14ac:dyDescent="0.25">
      <c r="K2138" s="1"/>
    </row>
    <row r="2139" spans="11:11" x14ac:dyDescent="0.25">
      <c r="K2139" s="1"/>
    </row>
    <row r="2140" spans="11:11" x14ac:dyDescent="0.25">
      <c r="K2140" s="1"/>
    </row>
    <row r="2141" spans="11:11" x14ac:dyDescent="0.25">
      <c r="K2141" s="1"/>
    </row>
    <row r="2142" spans="11:11" x14ac:dyDescent="0.25">
      <c r="K2142" s="1"/>
    </row>
    <row r="2143" spans="11:11" x14ac:dyDescent="0.25">
      <c r="K2143" s="1"/>
    </row>
    <row r="2144" spans="11:11" x14ac:dyDescent="0.25">
      <c r="K2144" s="1"/>
    </row>
    <row r="2145" spans="11:11" x14ac:dyDescent="0.25">
      <c r="K2145" s="1"/>
    </row>
    <row r="2146" spans="11:11" x14ac:dyDescent="0.25">
      <c r="K2146" s="1"/>
    </row>
    <row r="2147" spans="11:11" x14ac:dyDescent="0.25">
      <c r="K2147" s="1"/>
    </row>
    <row r="2148" spans="11:11" x14ac:dyDescent="0.25">
      <c r="K2148" s="1"/>
    </row>
    <row r="2149" spans="11:11" x14ac:dyDescent="0.25">
      <c r="K2149" s="1"/>
    </row>
    <row r="2150" spans="11:11" x14ac:dyDescent="0.25">
      <c r="K2150" s="1"/>
    </row>
    <row r="2151" spans="11:11" x14ac:dyDescent="0.25">
      <c r="K2151" s="1"/>
    </row>
    <row r="2152" spans="11:11" x14ac:dyDescent="0.25">
      <c r="K2152" s="1"/>
    </row>
    <row r="2153" spans="11:11" x14ac:dyDescent="0.25">
      <c r="K2153" s="1"/>
    </row>
    <row r="2154" spans="11:11" x14ac:dyDescent="0.25">
      <c r="K2154" s="1"/>
    </row>
    <row r="2155" spans="11:11" x14ac:dyDescent="0.25">
      <c r="K2155" s="1"/>
    </row>
    <row r="2156" spans="11:11" x14ac:dyDescent="0.25">
      <c r="K2156" s="1"/>
    </row>
    <row r="2157" spans="11:11" x14ac:dyDescent="0.25">
      <c r="K2157" s="1"/>
    </row>
    <row r="2158" spans="11:11" x14ac:dyDescent="0.25">
      <c r="K2158" s="1"/>
    </row>
    <row r="2159" spans="11:11" x14ac:dyDescent="0.25">
      <c r="K2159" s="1"/>
    </row>
    <row r="2160" spans="11:11" x14ac:dyDescent="0.25">
      <c r="K2160" s="1"/>
    </row>
    <row r="2161" spans="11:11" x14ac:dyDescent="0.25">
      <c r="K2161" s="1"/>
    </row>
    <row r="2162" spans="11:11" x14ac:dyDescent="0.25">
      <c r="K2162" s="1"/>
    </row>
    <row r="2163" spans="11:11" x14ac:dyDescent="0.25">
      <c r="K2163" s="1"/>
    </row>
    <row r="2164" spans="11:11" x14ac:dyDescent="0.25">
      <c r="K2164" s="1"/>
    </row>
    <row r="2165" spans="11:11" x14ac:dyDescent="0.25">
      <c r="K2165" s="1"/>
    </row>
    <row r="2166" spans="11:11" x14ac:dyDescent="0.25">
      <c r="K2166" s="1"/>
    </row>
    <row r="2167" spans="11:11" x14ac:dyDescent="0.25">
      <c r="K2167" s="1"/>
    </row>
    <row r="2168" spans="11:11" x14ac:dyDescent="0.25">
      <c r="K2168" s="1"/>
    </row>
    <row r="2169" spans="11:11" x14ac:dyDescent="0.25">
      <c r="K2169" s="1"/>
    </row>
    <row r="2170" spans="11:11" x14ac:dyDescent="0.25">
      <c r="K2170" s="1"/>
    </row>
    <row r="2171" spans="11:11" x14ac:dyDescent="0.25">
      <c r="K2171" s="1"/>
    </row>
    <row r="2172" spans="11:11" x14ac:dyDescent="0.25">
      <c r="K2172" s="1"/>
    </row>
    <row r="2173" spans="11:11" x14ac:dyDescent="0.25">
      <c r="K2173" s="1"/>
    </row>
    <row r="2174" spans="11:11" x14ac:dyDescent="0.25">
      <c r="K2174" s="1"/>
    </row>
    <row r="2175" spans="11:11" x14ac:dyDescent="0.25">
      <c r="K2175" s="1"/>
    </row>
    <row r="2176" spans="11:11" x14ac:dyDescent="0.25">
      <c r="K2176" s="1"/>
    </row>
    <row r="2177" spans="11:11" x14ac:dyDescent="0.25">
      <c r="K2177" s="1"/>
    </row>
    <row r="2178" spans="11:11" x14ac:dyDescent="0.25">
      <c r="K2178" s="1"/>
    </row>
    <row r="2179" spans="11:11" x14ac:dyDescent="0.25">
      <c r="K2179" s="1"/>
    </row>
    <row r="2180" spans="11:11" x14ac:dyDescent="0.25">
      <c r="K2180" s="1"/>
    </row>
    <row r="2181" spans="11:11" x14ac:dyDescent="0.25">
      <c r="K2181" s="1"/>
    </row>
    <row r="2182" spans="11:11" x14ac:dyDescent="0.25">
      <c r="K2182" s="1"/>
    </row>
    <row r="2183" spans="11:11" x14ac:dyDescent="0.25">
      <c r="K2183" s="1"/>
    </row>
    <row r="2184" spans="11:11" x14ac:dyDescent="0.25">
      <c r="K2184" s="1"/>
    </row>
    <row r="2185" spans="11:11" x14ac:dyDescent="0.25">
      <c r="K2185" s="1"/>
    </row>
    <row r="2186" spans="11:11" x14ac:dyDescent="0.25">
      <c r="K2186" s="1"/>
    </row>
    <row r="2187" spans="11:11" x14ac:dyDescent="0.25">
      <c r="K2187" s="1"/>
    </row>
    <row r="2188" spans="11:11" x14ac:dyDescent="0.25">
      <c r="K2188" s="1"/>
    </row>
    <row r="2189" spans="11:11" x14ac:dyDescent="0.25">
      <c r="K2189" s="1"/>
    </row>
    <row r="2190" spans="11:11" x14ac:dyDescent="0.25">
      <c r="K2190" s="1"/>
    </row>
    <row r="2191" spans="11:11" x14ac:dyDescent="0.25">
      <c r="K2191" s="1"/>
    </row>
    <row r="2192" spans="11:11" x14ac:dyDescent="0.25">
      <c r="K2192" s="1"/>
    </row>
    <row r="2193" spans="11:11" x14ac:dyDescent="0.25">
      <c r="K2193" s="1"/>
    </row>
    <row r="2194" spans="11:11" x14ac:dyDescent="0.25">
      <c r="K2194" s="1"/>
    </row>
    <row r="2195" spans="11:11" x14ac:dyDescent="0.25">
      <c r="K2195" s="1"/>
    </row>
    <row r="2196" spans="11:11" x14ac:dyDescent="0.25">
      <c r="K2196" s="1"/>
    </row>
    <row r="2197" spans="11:11" x14ac:dyDescent="0.25">
      <c r="K2197" s="1"/>
    </row>
    <row r="2198" spans="11:11" x14ac:dyDescent="0.25">
      <c r="K2198" s="1"/>
    </row>
    <row r="2199" spans="11:11" x14ac:dyDescent="0.25">
      <c r="K2199" s="1"/>
    </row>
    <row r="2200" spans="11:11" x14ac:dyDescent="0.25">
      <c r="K2200" s="1"/>
    </row>
    <row r="2201" spans="11:11" x14ac:dyDescent="0.25">
      <c r="K2201" s="1"/>
    </row>
    <row r="2202" spans="11:11" x14ac:dyDescent="0.25">
      <c r="K2202" s="1"/>
    </row>
    <row r="2203" spans="11:11" x14ac:dyDescent="0.25">
      <c r="K2203" s="1"/>
    </row>
    <row r="2204" spans="11:11" x14ac:dyDescent="0.25">
      <c r="K2204" s="1"/>
    </row>
    <row r="2205" spans="11:11" x14ac:dyDescent="0.25">
      <c r="K2205" s="1"/>
    </row>
    <row r="2206" spans="11:11" x14ac:dyDescent="0.25">
      <c r="K2206" s="1"/>
    </row>
    <row r="2207" spans="11:11" x14ac:dyDescent="0.25">
      <c r="K2207" s="1"/>
    </row>
    <row r="2208" spans="11:11" x14ac:dyDescent="0.25">
      <c r="K2208" s="1"/>
    </row>
    <row r="2209" spans="11:11" x14ac:dyDescent="0.25">
      <c r="K2209" s="1"/>
    </row>
    <row r="2210" spans="11:11" x14ac:dyDescent="0.25">
      <c r="K2210" s="1"/>
    </row>
    <row r="2211" spans="11:11" x14ac:dyDescent="0.25">
      <c r="K2211" s="1"/>
    </row>
    <row r="2212" spans="11:11" x14ac:dyDescent="0.25">
      <c r="K2212" s="1"/>
    </row>
    <row r="2213" spans="11:11" x14ac:dyDescent="0.25">
      <c r="K2213" s="1"/>
    </row>
    <row r="2214" spans="11:11" x14ac:dyDescent="0.25">
      <c r="K2214" s="1"/>
    </row>
    <row r="2215" spans="11:11" x14ac:dyDescent="0.25">
      <c r="K2215" s="1"/>
    </row>
    <row r="2216" spans="11:11" x14ac:dyDescent="0.25">
      <c r="K2216" s="1"/>
    </row>
    <row r="2217" spans="11:11" x14ac:dyDescent="0.25">
      <c r="K2217" s="1"/>
    </row>
    <row r="2218" spans="11:11" x14ac:dyDescent="0.25">
      <c r="K2218" s="1"/>
    </row>
    <row r="2219" spans="11:11" x14ac:dyDescent="0.25">
      <c r="K2219" s="1"/>
    </row>
    <row r="2220" spans="11:11" x14ac:dyDescent="0.25">
      <c r="K2220" s="1"/>
    </row>
    <row r="2221" spans="11:11" x14ac:dyDescent="0.25">
      <c r="K2221" s="1"/>
    </row>
    <row r="2222" spans="11:11" x14ac:dyDescent="0.25">
      <c r="K2222" s="1"/>
    </row>
    <row r="2223" spans="11:11" x14ac:dyDescent="0.25">
      <c r="K2223" s="1"/>
    </row>
    <row r="2224" spans="11:11" x14ac:dyDescent="0.25">
      <c r="K2224" s="1"/>
    </row>
    <row r="2225" spans="11:11" x14ac:dyDescent="0.25">
      <c r="K2225" s="1"/>
    </row>
    <row r="2226" spans="11:11" x14ac:dyDescent="0.25">
      <c r="K2226" s="1"/>
    </row>
    <row r="2227" spans="11:11" x14ac:dyDescent="0.25">
      <c r="K2227" s="1"/>
    </row>
    <row r="2228" spans="11:11" x14ac:dyDescent="0.25">
      <c r="K2228" s="1"/>
    </row>
    <row r="2229" spans="11:11" x14ac:dyDescent="0.25">
      <c r="K2229" s="1"/>
    </row>
    <row r="2230" spans="11:11" x14ac:dyDescent="0.25">
      <c r="K2230" s="1"/>
    </row>
    <row r="2231" spans="11:11" x14ac:dyDescent="0.25">
      <c r="K2231" s="1"/>
    </row>
    <row r="2232" spans="11:11" x14ac:dyDescent="0.25">
      <c r="K2232" s="1"/>
    </row>
    <row r="2233" spans="11:11" x14ac:dyDescent="0.25">
      <c r="K2233" s="1"/>
    </row>
    <row r="2234" spans="11:11" x14ac:dyDescent="0.25">
      <c r="K2234" s="1"/>
    </row>
    <row r="2235" spans="11:11" x14ac:dyDescent="0.25">
      <c r="K2235" s="1"/>
    </row>
    <row r="2236" spans="11:11" x14ac:dyDescent="0.25">
      <c r="K2236" s="1"/>
    </row>
    <row r="2237" spans="11:11" x14ac:dyDescent="0.25">
      <c r="K2237" s="1"/>
    </row>
    <row r="2238" spans="11:11" x14ac:dyDescent="0.25">
      <c r="K2238" s="1"/>
    </row>
    <row r="2239" spans="11:11" x14ac:dyDescent="0.25">
      <c r="K2239" s="1"/>
    </row>
    <row r="2240" spans="11:11" x14ac:dyDescent="0.25">
      <c r="K2240" s="1"/>
    </row>
    <row r="2241" spans="11:11" x14ac:dyDescent="0.25">
      <c r="K2241" s="1"/>
    </row>
    <row r="2242" spans="11:11" x14ac:dyDescent="0.25">
      <c r="K2242" s="1"/>
    </row>
    <row r="2243" spans="11:11" x14ac:dyDescent="0.25">
      <c r="K2243" s="1"/>
    </row>
    <row r="2244" spans="11:11" x14ac:dyDescent="0.25">
      <c r="K2244" s="1"/>
    </row>
    <row r="2245" spans="11:11" x14ac:dyDescent="0.25">
      <c r="K2245" s="1"/>
    </row>
    <row r="2246" spans="11:11" x14ac:dyDescent="0.25">
      <c r="K2246" s="1"/>
    </row>
    <row r="2247" spans="11:11" x14ac:dyDescent="0.25">
      <c r="K2247" s="1"/>
    </row>
    <row r="2248" spans="11:11" x14ac:dyDescent="0.25">
      <c r="K2248" s="1"/>
    </row>
    <row r="2249" spans="11:11" x14ac:dyDescent="0.25">
      <c r="K2249" s="1"/>
    </row>
    <row r="2250" spans="11:11" x14ac:dyDescent="0.25">
      <c r="K2250" s="1"/>
    </row>
    <row r="2251" spans="11:11" x14ac:dyDescent="0.25">
      <c r="K2251" s="1"/>
    </row>
    <row r="2252" spans="11:11" x14ac:dyDescent="0.25">
      <c r="K2252" s="1"/>
    </row>
    <row r="2253" spans="11:11" x14ac:dyDescent="0.25">
      <c r="K2253" s="1"/>
    </row>
    <row r="2254" spans="11:11" x14ac:dyDescent="0.25">
      <c r="K2254" s="1"/>
    </row>
    <row r="2255" spans="11:11" x14ac:dyDescent="0.25">
      <c r="K2255" s="1"/>
    </row>
    <row r="2256" spans="11:11" x14ac:dyDescent="0.25">
      <c r="K2256" s="1"/>
    </row>
    <row r="2257" spans="11:11" x14ac:dyDescent="0.25">
      <c r="K2257" s="1"/>
    </row>
    <row r="2258" spans="11:11" x14ac:dyDescent="0.25">
      <c r="K2258" s="1"/>
    </row>
    <row r="2259" spans="11:11" x14ac:dyDescent="0.25">
      <c r="K2259" s="1"/>
    </row>
    <row r="2260" spans="11:11" x14ac:dyDescent="0.25">
      <c r="K2260" s="1"/>
    </row>
  </sheetData>
  <sheetProtection selectLockedCells="1" selectUnlockedCells="1"/>
  <mergeCells count="428">
    <mergeCell ref="C1:N3"/>
    <mergeCell ref="K4:L4"/>
    <mergeCell ref="B7:Q7"/>
    <mergeCell ref="Q8:Q9"/>
    <mergeCell ref="C9:D9"/>
    <mergeCell ref="E9:F9"/>
    <mergeCell ref="G9:H9"/>
    <mergeCell ref="I9:J9"/>
    <mergeCell ref="K9:L9"/>
    <mergeCell ref="M9:N9"/>
    <mergeCell ref="O9:P9"/>
    <mergeCell ref="B5:B6"/>
    <mergeCell ref="C5:D5"/>
    <mergeCell ref="E5:F5"/>
    <mergeCell ref="G5:H5"/>
    <mergeCell ref="I5:J5"/>
    <mergeCell ref="K5:L5"/>
    <mergeCell ref="M5:N5"/>
    <mergeCell ref="O5:P5"/>
    <mergeCell ref="C6:D6"/>
    <mergeCell ref="E6:F6"/>
    <mergeCell ref="G6:H6"/>
    <mergeCell ref="I6:J6"/>
    <mergeCell ref="K6:L6"/>
    <mergeCell ref="Q12:Q13"/>
    <mergeCell ref="C13:D13"/>
    <mergeCell ref="E13:F13"/>
    <mergeCell ref="G13:H13"/>
    <mergeCell ref="I13:J13"/>
    <mergeCell ref="K13:L13"/>
    <mergeCell ref="M13:N13"/>
    <mergeCell ref="O13:P13"/>
    <mergeCell ref="Q10:Q11"/>
    <mergeCell ref="C11:D11"/>
    <mergeCell ref="E11:F11"/>
    <mergeCell ref="G11:H11"/>
    <mergeCell ref="I11:J11"/>
    <mergeCell ref="K11:L11"/>
    <mergeCell ref="M11:N11"/>
    <mergeCell ref="O11:P11"/>
    <mergeCell ref="M6:N6"/>
    <mergeCell ref="O6:P6"/>
    <mergeCell ref="Q18:Q19"/>
    <mergeCell ref="C19:D19"/>
    <mergeCell ref="E19:F19"/>
    <mergeCell ref="G19:H19"/>
    <mergeCell ref="I19:J19"/>
    <mergeCell ref="K19:L19"/>
    <mergeCell ref="M19:N19"/>
    <mergeCell ref="O19:P19"/>
    <mergeCell ref="Q14:Q15"/>
    <mergeCell ref="C15:D15"/>
    <mergeCell ref="E15:F15"/>
    <mergeCell ref="G15:H15"/>
    <mergeCell ref="I15:J15"/>
    <mergeCell ref="K15:L15"/>
    <mergeCell ref="M15:N15"/>
    <mergeCell ref="O15:P15"/>
    <mergeCell ref="Q16:Q17"/>
    <mergeCell ref="C17:D17"/>
    <mergeCell ref="E17:F17"/>
    <mergeCell ref="G17:H17"/>
    <mergeCell ref="I17:J17"/>
    <mergeCell ref="K17:L17"/>
    <mergeCell ref="Q25:Q26"/>
    <mergeCell ref="C26:D26"/>
    <mergeCell ref="E26:F26"/>
    <mergeCell ref="G26:H26"/>
    <mergeCell ref="I26:J26"/>
    <mergeCell ref="K26:L26"/>
    <mergeCell ref="M26:N26"/>
    <mergeCell ref="O26:P26"/>
    <mergeCell ref="B20:Q20"/>
    <mergeCell ref="Q21:Q22"/>
    <mergeCell ref="C22:D22"/>
    <mergeCell ref="E22:F22"/>
    <mergeCell ref="G22:H22"/>
    <mergeCell ref="I22:J22"/>
    <mergeCell ref="K22:L22"/>
    <mergeCell ref="M22:N22"/>
    <mergeCell ref="O22:P22"/>
    <mergeCell ref="B41:Q41"/>
    <mergeCell ref="Q42:Q43"/>
    <mergeCell ref="C43:D43"/>
    <mergeCell ref="O43:P43"/>
    <mergeCell ref="Q44:Q45"/>
    <mergeCell ref="C45:D45"/>
    <mergeCell ref="O45:P45"/>
    <mergeCell ref="Q33:Q34"/>
    <mergeCell ref="C34:D34"/>
    <mergeCell ref="E34:F34"/>
    <mergeCell ref="G34:H34"/>
    <mergeCell ref="I34:J34"/>
    <mergeCell ref="K34:L34"/>
    <mergeCell ref="M34:N34"/>
    <mergeCell ref="O34:P34"/>
    <mergeCell ref="Q35:Q36"/>
    <mergeCell ref="C36:D36"/>
    <mergeCell ref="E36:F36"/>
    <mergeCell ref="G36:H36"/>
    <mergeCell ref="I36:J36"/>
    <mergeCell ref="K36:L36"/>
    <mergeCell ref="M36:N36"/>
    <mergeCell ref="O36:P36"/>
    <mergeCell ref="Q37:Q38"/>
    <mergeCell ref="Q48:Q49"/>
    <mergeCell ref="C49:D49"/>
    <mergeCell ref="E49:F49"/>
    <mergeCell ref="G49:H49"/>
    <mergeCell ref="I49:J49"/>
    <mergeCell ref="K49:L49"/>
    <mergeCell ref="M49:N49"/>
    <mergeCell ref="O49:P49"/>
    <mergeCell ref="Q46:Q47"/>
    <mergeCell ref="E47:F47"/>
    <mergeCell ref="G47:H47"/>
    <mergeCell ref="I47:J47"/>
    <mergeCell ref="K47:L47"/>
    <mergeCell ref="M47:N47"/>
    <mergeCell ref="O47:P47"/>
    <mergeCell ref="Q57:Q58"/>
    <mergeCell ref="C58:D58"/>
    <mergeCell ref="E58:F58"/>
    <mergeCell ref="G58:H58"/>
    <mergeCell ref="I58:J58"/>
    <mergeCell ref="K58:L58"/>
    <mergeCell ref="M58:N58"/>
    <mergeCell ref="O58:P58"/>
    <mergeCell ref="B54:Q54"/>
    <mergeCell ref="Q55:Q56"/>
    <mergeCell ref="C56:D56"/>
    <mergeCell ref="E56:F56"/>
    <mergeCell ref="G56:H56"/>
    <mergeCell ref="I56:J56"/>
    <mergeCell ref="K56:L56"/>
    <mergeCell ref="M56:N56"/>
    <mergeCell ref="O56:P56"/>
    <mergeCell ref="Q59:Q60"/>
    <mergeCell ref="C60:D60"/>
    <mergeCell ref="E60:F60"/>
    <mergeCell ref="G60:H60"/>
    <mergeCell ref="I60:J60"/>
    <mergeCell ref="K60:L60"/>
    <mergeCell ref="M60:N60"/>
    <mergeCell ref="O60:P60"/>
    <mergeCell ref="Q61:Q62"/>
    <mergeCell ref="C62:D62"/>
    <mergeCell ref="E62:F62"/>
    <mergeCell ref="G62:H62"/>
    <mergeCell ref="I62:J62"/>
    <mergeCell ref="K62:L62"/>
    <mergeCell ref="M62:N62"/>
    <mergeCell ref="O62:P62"/>
    <mergeCell ref="B78:Q78"/>
    <mergeCell ref="Q79:Q80"/>
    <mergeCell ref="C80:D80"/>
    <mergeCell ref="E80:F80"/>
    <mergeCell ref="G80:H80"/>
    <mergeCell ref="I80:J80"/>
    <mergeCell ref="K80:L80"/>
    <mergeCell ref="M80:N80"/>
    <mergeCell ref="O80:P80"/>
    <mergeCell ref="Q83:Q84"/>
    <mergeCell ref="E84:F84"/>
    <mergeCell ref="G84:H84"/>
    <mergeCell ref="I84:J84"/>
    <mergeCell ref="K84:L84"/>
    <mergeCell ref="M84:N84"/>
    <mergeCell ref="O84:P84"/>
    <mergeCell ref="Q81:Q82"/>
    <mergeCell ref="C82:D82"/>
    <mergeCell ref="E82:F82"/>
    <mergeCell ref="G82:H82"/>
    <mergeCell ref="I82:J82"/>
    <mergeCell ref="K82:L82"/>
    <mergeCell ref="M82:N82"/>
    <mergeCell ref="O82:P82"/>
    <mergeCell ref="C88:D88"/>
    <mergeCell ref="E88:F88"/>
    <mergeCell ref="G88:H88"/>
    <mergeCell ref="I88:J88"/>
    <mergeCell ref="K88:L88"/>
    <mergeCell ref="M88:N88"/>
    <mergeCell ref="O88:P88"/>
    <mergeCell ref="Q85:Q86"/>
    <mergeCell ref="C86:D86"/>
    <mergeCell ref="E86:F86"/>
    <mergeCell ref="G86:H86"/>
    <mergeCell ref="I86:J86"/>
    <mergeCell ref="K86:L86"/>
    <mergeCell ref="M86:N86"/>
    <mergeCell ref="O86:P86"/>
    <mergeCell ref="Q102:Q103"/>
    <mergeCell ref="C103:D103"/>
    <mergeCell ref="E103:F103"/>
    <mergeCell ref="G103:H103"/>
    <mergeCell ref="I103:J103"/>
    <mergeCell ref="K103:L103"/>
    <mergeCell ref="M103:N103"/>
    <mergeCell ref="O103:P103"/>
    <mergeCell ref="Q91:Q92"/>
    <mergeCell ref="C92:D92"/>
    <mergeCell ref="E92:F92"/>
    <mergeCell ref="G92:H92"/>
    <mergeCell ref="K92:L92"/>
    <mergeCell ref="M92:N92"/>
    <mergeCell ref="O92:P92"/>
    <mergeCell ref="Q95:Q96"/>
    <mergeCell ref="C96:D96"/>
    <mergeCell ref="E96:F96"/>
    <mergeCell ref="G96:H96"/>
    <mergeCell ref="K96:L96"/>
    <mergeCell ref="M96:N96"/>
    <mergeCell ref="O96:P96"/>
    <mergeCell ref="Q97:Q98"/>
    <mergeCell ref="C98:D98"/>
    <mergeCell ref="O113:P113"/>
    <mergeCell ref="C114:D114"/>
    <mergeCell ref="E114:F114"/>
    <mergeCell ref="G114:H114"/>
    <mergeCell ref="I114:J114"/>
    <mergeCell ref="K114:L114"/>
    <mergeCell ref="M114:N114"/>
    <mergeCell ref="O114:P114"/>
    <mergeCell ref="C113:D113"/>
    <mergeCell ref="E113:F113"/>
    <mergeCell ref="G113:H113"/>
    <mergeCell ref="I113:J113"/>
    <mergeCell ref="K113:L113"/>
    <mergeCell ref="M113:N113"/>
    <mergeCell ref="O115:P115"/>
    <mergeCell ref="C116:D116"/>
    <mergeCell ref="E116:F116"/>
    <mergeCell ref="G116:H116"/>
    <mergeCell ref="I116:J116"/>
    <mergeCell ref="K116:L116"/>
    <mergeCell ref="M116:N116"/>
    <mergeCell ref="O116:P116"/>
    <mergeCell ref="C115:D115"/>
    <mergeCell ref="E115:F115"/>
    <mergeCell ref="G115:H115"/>
    <mergeCell ref="I115:J115"/>
    <mergeCell ref="K115:L115"/>
    <mergeCell ref="M115:N115"/>
    <mergeCell ref="M17:N17"/>
    <mergeCell ref="O17:P17"/>
    <mergeCell ref="Q23:Q24"/>
    <mergeCell ref="C24:D24"/>
    <mergeCell ref="E24:F24"/>
    <mergeCell ref="G24:H24"/>
    <mergeCell ref="I24:J24"/>
    <mergeCell ref="K24:L24"/>
    <mergeCell ref="M24:N24"/>
    <mergeCell ref="O24:P24"/>
    <mergeCell ref="Q27:Q28"/>
    <mergeCell ref="C28:D28"/>
    <mergeCell ref="E28:F28"/>
    <mergeCell ref="G28:H28"/>
    <mergeCell ref="I28:J28"/>
    <mergeCell ref="K28:L28"/>
    <mergeCell ref="M28:N28"/>
    <mergeCell ref="O28:P28"/>
    <mergeCell ref="Q31:Q32"/>
    <mergeCell ref="C32:D32"/>
    <mergeCell ref="E32:F32"/>
    <mergeCell ref="G32:H32"/>
    <mergeCell ref="I32:J32"/>
    <mergeCell ref="K32:L32"/>
    <mergeCell ref="M32:N32"/>
    <mergeCell ref="O32:P32"/>
    <mergeCell ref="Q29:Q30"/>
    <mergeCell ref="C30:D30"/>
    <mergeCell ref="E30:F30"/>
    <mergeCell ref="G30:H30"/>
    <mergeCell ref="I30:J30"/>
    <mergeCell ref="K30:L30"/>
    <mergeCell ref="M30:N30"/>
    <mergeCell ref="O30:P30"/>
    <mergeCell ref="C38:D38"/>
    <mergeCell ref="E38:F38"/>
    <mergeCell ref="G38:H38"/>
    <mergeCell ref="I38:J38"/>
    <mergeCell ref="K38:L38"/>
    <mergeCell ref="M38:N38"/>
    <mergeCell ref="O38:P38"/>
    <mergeCell ref="Q39:Q40"/>
    <mergeCell ref="C40:D40"/>
    <mergeCell ref="E40:F40"/>
    <mergeCell ref="G40:H40"/>
    <mergeCell ref="I40:J40"/>
    <mergeCell ref="K40:L40"/>
    <mergeCell ref="M40:N40"/>
    <mergeCell ref="O40:P40"/>
    <mergeCell ref="Q52:Q53"/>
    <mergeCell ref="C53:D53"/>
    <mergeCell ref="E53:F53"/>
    <mergeCell ref="G53:H53"/>
    <mergeCell ref="I53:J53"/>
    <mergeCell ref="K53:L53"/>
    <mergeCell ref="M53:N53"/>
    <mergeCell ref="O53:P53"/>
    <mergeCell ref="Q50:Q51"/>
    <mergeCell ref="C51:D51"/>
    <mergeCell ref="E51:F51"/>
    <mergeCell ref="G51:H51"/>
    <mergeCell ref="I51:J51"/>
    <mergeCell ref="K51:L51"/>
    <mergeCell ref="M51:N51"/>
    <mergeCell ref="O51:P51"/>
    <mergeCell ref="O64:P64"/>
    <mergeCell ref="Q65:Q66"/>
    <mergeCell ref="C66:D66"/>
    <mergeCell ref="E66:F66"/>
    <mergeCell ref="G66:H66"/>
    <mergeCell ref="I66:J66"/>
    <mergeCell ref="K66:L66"/>
    <mergeCell ref="M66:N66"/>
    <mergeCell ref="O66:P66"/>
    <mergeCell ref="Q63:Q64"/>
    <mergeCell ref="C64:D64"/>
    <mergeCell ref="E64:F64"/>
    <mergeCell ref="G64:H64"/>
    <mergeCell ref="I64:J64"/>
    <mergeCell ref="K64:L64"/>
    <mergeCell ref="M64:N64"/>
    <mergeCell ref="Q67:Q68"/>
    <mergeCell ref="C68:D68"/>
    <mergeCell ref="E68:F68"/>
    <mergeCell ref="G68:H68"/>
    <mergeCell ref="I68:J68"/>
    <mergeCell ref="K68:L68"/>
    <mergeCell ref="M68:N68"/>
    <mergeCell ref="O68:P68"/>
    <mergeCell ref="Q69:Q70"/>
    <mergeCell ref="C70:D70"/>
    <mergeCell ref="E70:F70"/>
    <mergeCell ref="G70:H70"/>
    <mergeCell ref="I70:J70"/>
    <mergeCell ref="K70:L70"/>
    <mergeCell ref="M70:N70"/>
    <mergeCell ref="O70:P70"/>
    <mergeCell ref="Q74:Q75"/>
    <mergeCell ref="C75:D75"/>
    <mergeCell ref="E75:F75"/>
    <mergeCell ref="G75:H75"/>
    <mergeCell ref="I75:J75"/>
    <mergeCell ref="K75:L75"/>
    <mergeCell ref="M75:N75"/>
    <mergeCell ref="O75:P75"/>
    <mergeCell ref="B71:Q71"/>
    <mergeCell ref="Q72:Q73"/>
    <mergeCell ref="C73:D73"/>
    <mergeCell ref="E73:F73"/>
    <mergeCell ref="G73:H73"/>
    <mergeCell ref="I73:J73"/>
    <mergeCell ref="K73:L73"/>
    <mergeCell ref="M73:N73"/>
    <mergeCell ref="O73:P73"/>
    <mergeCell ref="Q76:Q77"/>
    <mergeCell ref="C77:D77"/>
    <mergeCell ref="E77:F77"/>
    <mergeCell ref="G77:H77"/>
    <mergeCell ref="I77:J77"/>
    <mergeCell ref="K77:L77"/>
    <mergeCell ref="M77:N77"/>
    <mergeCell ref="O77:P77"/>
    <mergeCell ref="Q93:Q94"/>
    <mergeCell ref="C94:D94"/>
    <mergeCell ref="E94:F94"/>
    <mergeCell ref="G94:H94"/>
    <mergeCell ref="K94:L94"/>
    <mergeCell ref="M94:N94"/>
    <mergeCell ref="O94:P94"/>
    <mergeCell ref="Q89:Q90"/>
    <mergeCell ref="C90:D90"/>
    <mergeCell ref="E90:F90"/>
    <mergeCell ref="G90:H90"/>
    <mergeCell ref="I90:J90"/>
    <mergeCell ref="K90:L90"/>
    <mergeCell ref="M90:N90"/>
    <mergeCell ref="O90:P90"/>
    <mergeCell ref="Q87:Q88"/>
    <mergeCell ref="E98:F98"/>
    <mergeCell ref="G98:H98"/>
    <mergeCell ref="K98:L98"/>
    <mergeCell ref="M98:N98"/>
    <mergeCell ref="O98:P98"/>
    <mergeCell ref="Q99:Q100"/>
    <mergeCell ref="C100:D100"/>
    <mergeCell ref="E100:F100"/>
    <mergeCell ref="G100:H100"/>
    <mergeCell ref="K100:L100"/>
    <mergeCell ref="M100:N100"/>
    <mergeCell ref="O100:P100"/>
    <mergeCell ref="M107:N107"/>
    <mergeCell ref="O107:P107"/>
    <mergeCell ref="Q104:Q105"/>
    <mergeCell ref="C105:D105"/>
    <mergeCell ref="E105:F105"/>
    <mergeCell ref="G105:H105"/>
    <mergeCell ref="I105:J105"/>
    <mergeCell ref="K105:L105"/>
    <mergeCell ref="M105:N105"/>
    <mergeCell ref="O105:P105"/>
    <mergeCell ref="B101:Q101"/>
    <mergeCell ref="Q111:Q112"/>
    <mergeCell ref="C112:D112"/>
    <mergeCell ref="E112:F112"/>
    <mergeCell ref="G112:H112"/>
    <mergeCell ref="I112:J112"/>
    <mergeCell ref="K112:L112"/>
    <mergeCell ref="M112:N112"/>
    <mergeCell ref="O112:P112"/>
    <mergeCell ref="Q108:Q109"/>
    <mergeCell ref="C109:D109"/>
    <mergeCell ref="E109:F109"/>
    <mergeCell ref="G109:H109"/>
    <mergeCell ref="I109:J109"/>
    <mergeCell ref="K109:L109"/>
    <mergeCell ref="M109:N109"/>
    <mergeCell ref="O109:P109"/>
    <mergeCell ref="B110:Q110"/>
    <mergeCell ref="Q106:Q107"/>
    <mergeCell ref="C107:D107"/>
    <mergeCell ref="E107:F107"/>
    <mergeCell ref="G107:H107"/>
    <mergeCell ref="I107:J107"/>
    <mergeCell ref="K107:L107"/>
  </mergeCells>
  <printOptions horizontalCentered="1" verticalCentered="1"/>
  <pageMargins left="0.11811023622047245" right="0.11811023622047245" top="0" bottom="0" header="0.31496062992125984" footer="0.31496062992125984"/>
  <pageSetup paperSize="17" fitToHeight="0" orientation="landscape" r:id="rId1"/>
  <headerFooter>
    <oddFooter>&amp;L&amp;F
mis à jour le &amp;D - &amp;T</oddFooter>
  </headerFooter>
  <rowBreaks count="2" manualBreakCount="2">
    <brk id="40" max="16" man="1"/>
    <brk id="77" max="1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theme="1"/>
    <pageSetUpPr fitToPage="1"/>
  </sheetPr>
  <dimension ref="A1:V89"/>
  <sheetViews>
    <sheetView view="pageBreakPreview" topLeftCell="A2" zoomScale="25" zoomScaleNormal="25" zoomScaleSheetLayoutView="25" zoomScalePageLayoutView="40" workbookViewId="0">
      <selection activeCell="C34" sqref="C34:D34"/>
    </sheetView>
  </sheetViews>
  <sheetFormatPr baseColWidth="10" defaultRowHeight="30" x14ac:dyDescent="0.4"/>
  <cols>
    <col min="1" max="1" width="40.42578125" style="107" customWidth="1"/>
    <col min="2" max="2" width="64.140625" style="169" customWidth="1"/>
    <col min="3" max="3" width="54.42578125" style="168" customWidth="1"/>
    <col min="4" max="4" width="121.28515625" style="168" customWidth="1"/>
    <col min="5" max="7" width="40.7109375" style="168" customWidth="1"/>
    <col min="8" max="8" width="22.28515625" style="169" customWidth="1"/>
    <col min="9" max="9" width="14.28515625" style="168" customWidth="1"/>
    <col min="10" max="10" width="0.7109375" style="168" hidden="1" customWidth="1"/>
    <col min="11" max="11" width="46.140625" style="153" customWidth="1"/>
    <col min="12" max="12" width="39.5703125" style="153" customWidth="1"/>
    <col min="13" max="13" width="39.28515625" style="153" customWidth="1"/>
    <col min="14" max="14" width="37.85546875" style="153" customWidth="1"/>
    <col min="15" max="15" width="39.5703125" style="153" customWidth="1"/>
    <col min="16" max="16" width="6" style="153" customWidth="1"/>
    <col min="17" max="17" width="31" style="107" bestFit="1" customWidth="1"/>
    <col min="18" max="19" width="19" style="107" customWidth="1"/>
    <col min="20" max="20" width="15" style="107" customWidth="1"/>
    <col min="21" max="253" width="11.42578125" style="107"/>
    <col min="254" max="254" width="40.42578125" style="107" customWidth="1"/>
    <col min="255" max="255" width="56.140625" style="107" customWidth="1"/>
    <col min="256" max="256" width="35.85546875" style="107" customWidth="1"/>
    <col min="257" max="257" width="100.7109375" style="107" customWidth="1"/>
    <col min="258" max="258" width="30.85546875" style="107" customWidth="1"/>
    <col min="259" max="259" width="25.28515625" style="107" customWidth="1"/>
    <col min="260" max="260" width="30.5703125" style="107" customWidth="1"/>
    <col min="261" max="263" width="22.7109375" style="107" customWidth="1"/>
    <col min="264" max="264" width="24.7109375" style="107" customWidth="1"/>
    <col min="265" max="265" width="21.5703125" style="107" customWidth="1"/>
    <col min="266" max="266" width="3" style="107" customWidth="1"/>
    <col min="267" max="267" width="42.7109375" style="107" customWidth="1"/>
    <col min="268" max="268" width="37.28515625" style="107" customWidth="1"/>
    <col min="269" max="269" width="39.28515625" style="107" customWidth="1"/>
    <col min="270" max="270" width="35.5703125" style="107" bestFit="1" customWidth="1"/>
    <col min="271" max="271" width="39.5703125" style="107" customWidth="1"/>
    <col min="272" max="272" width="6" style="107" customWidth="1"/>
    <col min="273" max="273" width="31" style="107" bestFit="1" customWidth="1"/>
    <col min="274" max="275" width="19" style="107" customWidth="1"/>
    <col min="276" max="276" width="15" style="107" customWidth="1"/>
    <col min="277" max="509" width="11.42578125" style="107"/>
    <col min="510" max="510" width="40.42578125" style="107" customWidth="1"/>
    <col min="511" max="511" width="56.140625" style="107" customWidth="1"/>
    <col min="512" max="512" width="35.85546875" style="107" customWidth="1"/>
    <col min="513" max="513" width="100.7109375" style="107" customWidth="1"/>
    <col min="514" max="514" width="30.85546875" style="107" customWidth="1"/>
    <col min="515" max="515" width="25.28515625" style="107" customWidth="1"/>
    <col min="516" max="516" width="30.5703125" style="107" customWidth="1"/>
    <col min="517" max="519" width="22.7109375" style="107" customWidth="1"/>
    <col min="520" max="520" width="24.7109375" style="107" customWidth="1"/>
    <col min="521" max="521" width="21.5703125" style="107" customWidth="1"/>
    <col min="522" max="522" width="3" style="107" customWidth="1"/>
    <col min="523" max="523" width="42.7109375" style="107" customWidth="1"/>
    <col min="524" max="524" width="37.28515625" style="107" customWidth="1"/>
    <col min="525" max="525" width="39.28515625" style="107" customWidth="1"/>
    <col min="526" max="526" width="35.5703125" style="107" bestFit="1" customWidth="1"/>
    <col min="527" max="527" width="39.5703125" style="107" customWidth="1"/>
    <col min="528" max="528" width="6" style="107" customWidth="1"/>
    <col min="529" max="529" width="31" style="107" bestFit="1" customWidth="1"/>
    <col min="530" max="531" width="19" style="107" customWidth="1"/>
    <col min="532" max="532" width="15" style="107" customWidth="1"/>
    <col min="533" max="765" width="11.42578125" style="107"/>
    <col min="766" max="766" width="40.42578125" style="107" customWidth="1"/>
    <col min="767" max="767" width="56.140625" style="107" customWidth="1"/>
    <col min="768" max="768" width="35.85546875" style="107" customWidth="1"/>
    <col min="769" max="769" width="100.7109375" style="107" customWidth="1"/>
    <col min="770" max="770" width="30.85546875" style="107" customWidth="1"/>
    <col min="771" max="771" width="25.28515625" style="107" customWidth="1"/>
    <col min="772" max="772" width="30.5703125" style="107" customWidth="1"/>
    <col min="773" max="775" width="22.7109375" style="107" customWidth="1"/>
    <col min="776" max="776" width="24.7109375" style="107" customWidth="1"/>
    <col min="777" max="777" width="21.5703125" style="107" customWidth="1"/>
    <col min="778" max="778" width="3" style="107" customWidth="1"/>
    <col min="779" max="779" width="42.7109375" style="107" customWidth="1"/>
    <col min="780" max="780" width="37.28515625" style="107" customWidth="1"/>
    <col min="781" max="781" width="39.28515625" style="107" customWidth="1"/>
    <col min="782" max="782" width="35.5703125" style="107" bestFit="1" customWidth="1"/>
    <col min="783" max="783" width="39.5703125" style="107" customWidth="1"/>
    <col min="784" max="784" width="6" style="107" customWidth="1"/>
    <col min="785" max="785" width="31" style="107" bestFit="1" customWidth="1"/>
    <col min="786" max="787" width="19" style="107" customWidth="1"/>
    <col min="788" max="788" width="15" style="107" customWidth="1"/>
    <col min="789" max="1021" width="11.42578125" style="107"/>
    <col min="1022" max="1022" width="40.42578125" style="107" customWidth="1"/>
    <col min="1023" max="1023" width="56.140625" style="107" customWidth="1"/>
    <col min="1024" max="1024" width="35.85546875" style="107" customWidth="1"/>
    <col min="1025" max="1025" width="100.7109375" style="107" customWidth="1"/>
    <col min="1026" max="1026" width="30.85546875" style="107" customWidth="1"/>
    <col min="1027" max="1027" width="25.28515625" style="107" customWidth="1"/>
    <col min="1028" max="1028" width="30.5703125" style="107" customWidth="1"/>
    <col min="1029" max="1031" width="22.7109375" style="107" customWidth="1"/>
    <col min="1032" max="1032" width="24.7109375" style="107" customWidth="1"/>
    <col min="1033" max="1033" width="21.5703125" style="107" customWidth="1"/>
    <col min="1034" max="1034" width="3" style="107" customWidth="1"/>
    <col min="1035" max="1035" width="42.7109375" style="107" customWidth="1"/>
    <col min="1036" max="1036" width="37.28515625" style="107" customWidth="1"/>
    <col min="1037" max="1037" width="39.28515625" style="107" customWidth="1"/>
    <col min="1038" max="1038" width="35.5703125" style="107" bestFit="1" customWidth="1"/>
    <col min="1039" max="1039" width="39.5703125" style="107" customWidth="1"/>
    <col min="1040" max="1040" width="6" style="107" customWidth="1"/>
    <col min="1041" max="1041" width="31" style="107" bestFit="1" customWidth="1"/>
    <col min="1042" max="1043" width="19" style="107" customWidth="1"/>
    <col min="1044" max="1044" width="15" style="107" customWidth="1"/>
    <col min="1045" max="1277" width="11.42578125" style="107"/>
    <col min="1278" max="1278" width="40.42578125" style="107" customWidth="1"/>
    <col min="1279" max="1279" width="56.140625" style="107" customWidth="1"/>
    <col min="1280" max="1280" width="35.85546875" style="107" customWidth="1"/>
    <col min="1281" max="1281" width="100.7109375" style="107" customWidth="1"/>
    <col min="1282" max="1282" width="30.85546875" style="107" customWidth="1"/>
    <col min="1283" max="1283" width="25.28515625" style="107" customWidth="1"/>
    <col min="1284" max="1284" width="30.5703125" style="107" customWidth="1"/>
    <col min="1285" max="1287" width="22.7109375" style="107" customWidth="1"/>
    <col min="1288" max="1288" width="24.7109375" style="107" customWidth="1"/>
    <col min="1289" max="1289" width="21.5703125" style="107" customWidth="1"/>
    <col min="1290" max="1290" width="3" style="107" customWidth="1"/>
    <col min="1291" max="1291" width="42.7109375" style="107" customWidth="1"/>
    <col min="1292" max="1292" width="37.28515625" style="107" customWidth="1"/>
    <col min="1293" max="1293" width="39.28515625" style="107" customWidth="1"/>
    <col min="1294" max="1294" width="35.5703125" style="107" bestFit="1" customWidth="1"/>
    <col min="1295" max="1295" width="39.5703125" style="107" customWidth="1"/>
    <col min="1296" max="1296" width="6" style="107" customWidth="1"/>
    <col min="1297" max="1297" width="31" style="107" bestFit="1" customWidth="1"/>
    <col min="1298" max="1299" width="19" style="107" customWidth="1"/>
    <col min="1300" max="1300" width="15" style="107" customWidth="1"/>
    <col min="1301" max="1533" width="11.42578125" style="107"/>
    <col min="1534" max="1534" width="40.42578125" style="107" customWidth="1"/>
    <col min="1535" max="1535" width="56.140625" style="107" customWidth="1"/>
    <col min="1536" max="1536" width="35.85546875" style="107" customWidth="1"/>
    <col min="1537" max="1537" width="100.7109375" style="107" customWidth="1"/>
    <col min="1538" max="1538" width="30.85546875" style="107" customWidth="1"/>
    <col min="1539" max="1539" width="25.28515625" style="107" customWidth="1"/>
    <col min="1540" max="1540" width="30.5703125" style="107" customWidth="1"/>
    <col min="1541" max="1543" width="22.7109375" style="107" customWidth="1"/>
    <col min="1544" max="1544" width="24.7109375" style="107" customWidth="1"/>
    <col min="1545" max="1545" width="21.5703125" style="107" customWidth="1"/>
    <col min="1546" max="1546" width="3" style="107" customWidth="1"/>
    <col min="1547" max="1547" width="42.7109375" style="107" customWidth="1"/>
    <col min="1548" max="1548" width="37.28515625" style="107" customWidth="1"/>
    <col min="1549" max="1549" width="39.28515625" style="107" customWidth="1"/>
    <col min="1550" max="1550" width="35.5703125" style="107" bestFit="1" customWidth="1"/>
    <col min="1551" max="1551" width="39.5703125" style="107" customWidth="1"/>
    <col min="1552" max="1552" width="6" style="107" customWidth="1"/>
    <col min="1553" max="1553" width="31" style="107" bestFit="1" customWidth="1"/>
    <col min="1554" max="1555" width="19" style="107" customWidth="1"/>
    <col min="1556" max="1556" width="15" style="107" customWidth="1"/>
    <col min="1557" max="1789" width="11.42578125" style="107"/>
    <col min="1790" max="1790" width="40.42578125" style="107" customWidth="1"/>
    <col min="1791" max="1791" width="56.140625" style="107" customWidth="1"/>
    <col min="1792" max="1792" width="35.85546875" style="107" customWidth="1"/>
    <col min="1793" max="1793" width="100.7109375" style="107" customWidth="1"/>
    <col min="1794" max="1794" width="30.85546875" style="107" customWidth="1"/>
    <col min="1795" max="1795" width="25.28515625" style="107" customWidth="1"/>
    <col min="1796" max="1796" width="30.5703125" style="107" customWidth="1"/>
    <col min="1797" max="1799" width="22.7109375" style="107" customWidth="1"/>
    <col min="1800" max="1800" width="24.7109375" style="107" customWidth="1"/>
    <col min="1801" max="1801" width="21.5703125" style="107" customWidth="1"/>
    <col min="1802" max="1802" width="3" style="107" customWidth="1"/>
    <col min="1803" max="1803" width="42.7109375" style="107" customWidth="1"/>
    <col min="1804" max="1804" width="37.28515625" style="107" customWidth="1"/>
    <col min="1805" max="1805" width="39.28515625" style="107" customWidth="1"/>
    <col min="1806" max="1806" width="35.5703125" style="107" bestFit="1" customWidth="1"/>
    <col min="1807" max="1807" width="39.5703125" style="107" customWidth="1"/>
    <col min="1808" max="1808" width="6" style="107" customWidth="1"/>
    <col min="1809" max="1809" width="31" style="107" bestFit="1" customWidth="1"/>
    <col min="1810" max="1811" width="19" style="107" customWidth="1"/>
    <col min="1812" max="1812" width="15" style="107" customWidth="1"/>
    <col min="1813" max="2045" width="11.42578125" style="107"/>
    <col min="2046" max="2046" width="40.42578125" style="107" customWidth="1"/>
    <col min="2047" max="2047" width="56.140625" style="107" customWidth="1"/>
    <col min="2048" max="2048" width="35.85546875" style="107" customWidth="1"/>
    <col min="2049" max="2049" width="100.7109375" style="107" customWidth="1"/>
    <col min="2050" max="2050" width="30.85546875" style="107" customWidth="1"/>
    <col min="2051" max="2051" width="25.28515625" style="107" customWidth="1"/>
    <col min="2052" max="2052" width="30.5703125" style="107" customWidth="1"/>
    <col min="2053" max="2055" width="22.7109375" style="107" customWidth="1"/>
    <col min="2056" max="2056" width="24.7109375" style="107" customWidth="1"/>
    <col min="2057" max="2057" width="21.5703125" style="107" customWidth="1"/>
    <col min="2058" max="2058" width="3" style="107" customWidth="1"/>
    <col min="2059" max="2059" width="42.7109375" style="107" customWidth="1"/>
    <col min="2060" max="2060" width="37.28515625" style="107" customWidth="1"/>
    <col min="2061" max="2061" width="39.28515625" style="107" customWidth="1"/>
    <col min="2062" max="2062" width="35.5703125" style="107" bestFit="1" customWidth="1"/>
    <col min="2063" max="2063" width="39.5703125" style="107" customWidth="1"/>
    <col min="2064" max="2064" width="6" style="107" customWidth="1"/>
    <col min="2065" max="2065" width="31" style="107" bestFit="1" customWidth="1"/>
    <col min="2066" max="2067" width="19" style="107" customWidth="1"/>
    <col min="2068" max="2068" width="15" style="107" customWidth="1"/>
    <col min="2069" max="2301" width="11.42578125" style="107"/>
    <col min="2302" max="2302" width="40.42578125" style="107" customWidth="1"/>
    <col min="2303" max="2303" width="56.140625" style="107" customWidth="1"/>
    <col min="2304" max="2304" width="35.85546875" style="107" customWidth="1"/>
    <col min="2305" max="2305" width="100.7109375" style="107" customWidth="1"/>
    <col min="2306" max="2306" width="30.85546875" style="107" customWidth="1"/>
    <col min="2307" max="2307" width="25.28515625" style="107" customWidth="1"/>
    <col min="2308" max="2308" width="30.5703125" style="107" customWidth="1"/>
    <col min="2309" max="2311" width="22.7109375" style="107" customWidth="1"/>
    <col min="2312" max="2312" width="24.7109375" style="107" customWidth="1"/>
    <col min="2313" max="2313" width="21.5703125" style="107" customWidth="1"/>
    <col min="2314" max="2314" width="3" style="107" customWidth="1"/>
    <col min="2315" max="2315" width="42.7109375" style="107" customWidth="1"/>
    <col min="2316" max="2316" width="37.28515625" style="107" customWidth="1"/>
    <col min="2317" max="2317" width="39.28515625" style="107" customWidth="1"/>
    <col min="2318" max="2318" width="35.5703125" style="107" bestFit="1" customWidth="1"/>
    <col min="2319" max="2319" width="39.5703125" style="107" customWidth="1"/>
    <col min="2320" max="2320" width="6" style="107" customWidth="1"/>
    <col min="2321" max="2321" width="31" style="107" bestFit="1" customWidth="1"/>
    <col min="2322" max="2323" width="19" style="107" customWidth="1"/>
    <col min="2324" max="2324" width="15" style="107" customWidth="1"/>
    <col min="2325" max="2557" width="11.42578125" style="107"/>
    <col min="2558" max="2558" width="40.42578125" style="107" customWidth="1"/>
    <col min="2559" max="2559" width="56.140625" style="107" customWidth="1"/>
    <col min="2560" max="2560" width="35.85546875" style="107" customWidth="1"/>
    <col min="2561" max="2561" width="100.7109375" style="107" customWidth="1"/>
    <col min="2562" max="2562" width="30.85546875" style="107" customWidth="1"/>
    <col min="2563" max="2563" width="25.28515625" style="107" customWidth="1"/>
    <col min="2564" max="2564" width="30.5703125" style="107" customWidth="1"/>
    <col min="2565" max="2567" width="22.7109375" style="107" customWidth="1"/>
    <col min="2568" max="2568" width="24.7109375" style="107" customWidth="1"/>
    <col min="2569" max="2569" width="21.5703125" style="107" customWidth="1"/>
    <col min="2570" max="2570" width="3" style="107" customWidth="1"/>
    <col min="2571" max="2571" width="42.7109375" style="107" customWidth="1"/>
    <col min="2572" max="2572" width="37.28515625" style="107" customWidth="1"/>
    <col min="2573" max="2573" width="39.28515625" style="107" customWidth="1"/>
    <col min="2574" max="2574" width="35.5703125" style="107" bestFit="1" customWidth="1"/>
    <col min="2575" max="2575" width="39.5703125" style="107" customWidth="1"/>
    <col min="2576" max="2576" width="6" style="107" customWidth="1"/>
    <col min="2577" max="2577" width="31" style="107" bestFit="1" customWidth="1"/>
    <col min="2578" max="2579" width="19" style="107" customWidth="1"/>
    <col min="2580" max="2580" width="15" style="107" customWidth="1"/>
    <col min="2581" max="2813" width="11.42578125" style="107"/>
    <col min="2814" max="2814" width="40.42578125" style="107" customWidth="1"/>
    <col min="2815" max="2815" width="56.140625" style="107" customWidth="1"/>
    <col min="2816" max="2816" width="35.85546875" style="107" customWidth="1"/>
    <col min="2817" max="2817" width="100.7109375" style="107" customWidth="1"/>
    <col min="2818" max="2818" width="30.85546875" style="107" customWidth="1"/>
    <col min="2819" max="2819" width="25.28515625" style="107" customWidth="1"/>
    <col min="2820" max="2820" width="30.5703125" style="107" customWidth="1"/>
    <col min="2821" max="2823" width="22.7109375" style="107" customWidth="1"/>
    <col min="2824" max="2824" width="24.7109375" style="107" customWidth="1"/>
    <col min="2825" max="2825" width="21.5703125" style="107" customWidth="1"/>
    <col min="2826" max="2826" width="3" style="107" customWidth="1"/>
    <col min="2827" max="2827" width="42.7109375" style="107" customWidth="1"/>
    <col min="2828" max="2828" width="37.28515625" style="107" customWidth="1"/>
    <col min="2829" max="2829" width="39.28515625" style="107" customWidth="1"/>
    <col min="2830" max="2830" width="35.5703125" style="107" bestFit="1" customWidth="1"/>
    <col min="2831" max="2831" width="39.5703125" style="107" customWidth="1"/>
    <col min="2832" max="2832" width="6" style="107" customWidth="1"/>
    <col min="2833" max="2833" width="31" style="107" bestFit="1" customWidth="1"/>
    <col min="2834" max="2835" width="19" style="107" customWidth="1"/>
    <col min="2836" max="2836" width="15" style="107" customWidth="1"/>
    <col min="2837" max="3069" width="11.42578125" style="107"/>
    <col min="3070" max="3070" width="40.42578125" style="107" customWidth="1"/>
    <col min="3071" max="3071" width="56.140625" style="107" customWidth="1"/>
    <col min="3072" max="3072" width="35.85546875" style="107" customWidth="1"/>
    <col min="3073" max="3073" width="100.7109375" style="107" customWidth="1"/>
    <col min="3074" max="3074" width="30.85546875" style="107" customWidth="1"/>
    <col min="3075" max="3075" width="25.28515625" style="107" customWidth="1"/>
    <col min="3076" max="3076" width="30.5703125" style="107" customWidth="1"/>
    <col min="3077" max="3079" width="22.7109375" style="107" customWidth="1"/>
    <col min="3080" max="3080" width="24.7109375" style="107" customWidth="1"/>
    <col min="3081" max="3081" width="21.5703125" style="107" customWidth="1"/>
    <col min="3082" max="3082" width="3" style="107" customWidth="1"/>
    <col min="3083" max="3083" width="42.7109375" style="107" customWidth="1"/>
    <col min="3084" max="3084" width="37.28515625" style="107" customWidth="1"/>
    <col min="3085" max="3085" width="39.28515625" style="107" customWidth="1"/>
    <col min="3086" max="3086" width="35.5703125" style="107" bestFit="1" customWidth="1"/>
    <col min="3087" max="3087" width="39.5703125" style="107" customWidth="1"/>
    <col min="3088" max="3088" width="6" style="107" customWidth="1"/>
    <col min="3089" max="3089" width="31" style="107" bestFit="1" customWidth="1"/>
    <col min="3090" max="3091" width="19" style="107" customWidth="1"/>
    <col min="3092" max="3092" width="15" style="107" customWidth="1"/>
    <col min="3093" max="3325" width="11.42578125" style="107"/>
    <col min="3326" max="3326" width="40.42578125" style="107" customWidth="1"/>
    <col min="3327" max="3327" width="56.140625" style="107" customWidth="1"/>
    <col min="3328" max="3328" width="35.85546875" style="107" customWidth="1"/>
    <col min="3329" max="3329" width="100.7109375" style="107" customWidth="1"/>
    <col min="3330" max="3330" width="30.85546875" style="107" customWidth="1"/>
    <col min="3331" max="3331" width="25.28515625" style="107" customWidth="1"/>
    <col min="3332" max="3332" width="30.5703125" style="107" customWidth="1"/>
    <col min="3333" max="3335" width="22.7109375" style="107" customWidth="1"/>
    <col min="3336" max="3336" width="24.7109375" style="107" customWidth="1"/>
    <col min="3337" max="3337" width="21.5703125" style="107" customWidth="1"/>
    <col min="3338" max="3338" width="3" style="107" customWidth="1"/>
    <col min="3339" max="3339" width="42.7109375" style="107" customWidth="1"/>
    <col min="3340" max="3340" width="37.28515625" style="107" customWidth="1"/>
    <col min="3341" max="3341" width="39.28515625" style="107" customWidth="1"/>
    <col min="3342" max="3342" width="35.5703125" style="107" bestFit="1" customWidth="1"/>
    <col min="3343" max="3343" width="39.5703125" style="107" customWidth="1"/>
    <col min="3344" max="3344" width="6" style="107" customWidth="1"/>
    <col min="3345" max="3345" width="31" style="107" bestFit="1" customWidth="1"/>
    <col min="3346" max="3347" width="19" style="107" customWidth="1"/>
    <col min="3348" max="3348" width="15" style="107" customWidth="1"/>
    <col min="3349" max="3581" width="11.42578125" style="107"/>
    <col min="3582" max="3582" width="40.42578125" style="107" customWidth="1"/>
    <col min="3583" max="3583" width="56.140625" style="107" customWidth="1"/>
    <col min="3584" max="3584" width="35.85546875" style="107" customWidth="1"/>
    <col min="3585" max="3585" width="100.7109375" style="107" customWidth="1"/>
    <col min="3586" max="3586" width="30.85546875" style="107" customWidth="1"/>
    <col min="3587" max="3587" width="25.28515625" style="107" customWidth="1"/>
    <col min="3588" max="3588" width="30.5703125" style="107" customWidth="1"/>
    <col min="3589" max="3591" width="22.7109375" style="107" customWidth="1"/>
    <col min="3592" max="3592" width="24.7109375" style="107" customWidth="1"/>
    <col min="3593" max="3593" width="21.5703125" style="107" customWidth="1"/>
    <col min="3594" max="3594" width="3" style="107" customWidth="1"/>
    <col min="3595" max="3595" width="42.7109375" style="107" customWidth="1"/>
    <col min="3596" max="3596" width="37.28515625" style="107" customWidth="1"/>
    <col min="3597" max="3597" width="39.28515625" style="107" customWidth="1"/>
    <col min="3598" max="3598" width="35.5703125" style="107" bestFit="1" customWidth="1"/>
    <col min="3599" max="3599" width="39.5703125" style="107" customWidth="1"/>
    <col min="3600" max="3600" width="6" style="107" customWidth="1"/>
    <col min="3601" max="3601" width="31" style="107" bestFit="1" customWidth="1"/>
    <col min="3602" max="3603" width="19" style="107" customWidth="1"/>
    <col min="3604" max="3604" width="15" style="107" customWidth="1"/>
    <col min="3605" max="3837" width="11.42578125" style="107"/>
    <col min="3838" max="3838" width="40.42578125" style="107" customWidth="1"/>
    <col min="3839" max="3839" width="56.140625" style="107" customWidth="1"/>
    <col min="3840" max="3840" width="35.85546875" style="107" customWidth="1"/>
    <col min="3841" max="3841" width="100.7109375" style="107" customWidth="1"/>
    <col min="3842" max="3842" width="30.85546875" style="107" customWidth="1"/>
    <col min="3843" max="3843" width="25.28515625" style="107" customWidth="1"/>
    <col min="3844" max="3844" width="30.5703125" style="107" customWidth="1"/>
    <col min="3845" max="3847" width="22.7109375" style="107" customWidth="1"/>
    <col min="3848" max="3848" width="24.7109375" style="107" customWidth="1"/>
    <col min="3849" max="3849" width="21.5703125" style="107" customWidth="1"/>
    <col min="3850" max="3850" width="3" style="107" customWidth="1"/>
    <col min="3851" max="3851" width="42.7109375" style="107" customWidth="1"/>
    <col min="3852" max="3852" width="37.28515625" style="107" customWidth="1"/>
    <col min="3853" max="3853" width="39.28515625" style="107" customWidth="1"/>
    <col min="3854" max="3854" width="35.5703125" style="107" bestFit="1" customWidth="1"/>
    <col min="3855" max="3855" width="39.5703125" style="107" customWidth="1"/>
    <col min="3856" max="3856" width="6" style="107" customWidth="1"/>
    <col min="3857" max="3857" width="31" style="107" bestFit="1" customWidth="1"/>
    <col min="3858" max="3859" width="19" style="107" customWidth="1"/>
    <col min="3860" max="3860" width="15" style="107" customWidth="1"/>
    <col min="3861" max="4093" width="11.42578125" style="107"/>
    <col min="4094" max="4094" width="40.42578125" style="107" customWidth="1"/>
    <col min="4095" max="4095" width="56.140625" style="107" customWidth="1"/>
    <col min="4096" max="4096" width="35.85546875" style="107" customWidth="1"/>
    <col min="4097" max="4097" width="100.7109375" style="107" customWidth="1"/>
    <col min="4098" max="4098" width="30.85546875" style="107" customWidth="1"/>
    <col min="4099" max="4099" width="25.28515625" style="107" customWidth="1"/>
    <col min="4100" max="4100" width="30.5703125" style="107" customWidth="1"/>
    <col min="4101" max="4103" width="22.7109375" style="107" customWidth="1"/>
    <col min="4104" max="4104" width="24.7109375" style="107" customWidth="1"/>
    <col min="4105" max="4105" width="21.5703125" style="107" customWidth="1"/>
    <col min="4106" max="4106" width="3" style="107" customWidth="1"/>
    <col min="4107" max="4107" width="42.7109375" style="107" customWidth="1"/>
    <col min="4108" max="4108" width="37.28515625" style="107" customWidth="1"/>
    <col min="4109" max="4109" width="39.28515625" style="107" customWidth="1"/>
    <col min="4110" max="4110" width="35.5703125" style="107" bestFit="1" customWidth="1"/>
    <col min="4111" max="4111" width="39.5703125" style="107" customWidth="1"/>
    <col min="4112" max="4112" width="6" style="107" customWidth="1"/>
    <col min="4113" max="4113" width="31" style="107" bestFit="1" customWidth="1"/>
    <col min="4114" max="4115" width="19" style="107" customWidth="1"/>
    <col min="4116" max="4116" width="15" style="107" customWidth="1"/>
    <col min="4117" max="4349" width="11.42578125" style="107"/>
    <col min="4350" max="4350" width="40.42578125" style="107" customWidth="1"/>
    <col min="4351" max="4351" width="56.140625" style="107" customWidth="1"/>
    <col min="4352" max="4352" width="35.85546875" style="107" customWidth="1"/>
    <col min="4353" max="4353" width="100.7109375" style="107" customWidth="1"/>
    <col min="4354" max="4354" width="30.85546875" style="107" customWidth="1"/>
    <col min="4355" max="4355" width="25.28515625" style="107" customWidth="1"/>
    <col min="4356" max="4356" width="30.5703125" style="107" customWidth="1"/>
    <col min="4357" max="4359" width="22.7109375" style="107" customWidth="1"/>
    <col min="4360" max="4360" width="24.7109375" style="107" customWidth="1"/>
    <col min="4361" max="4361" width="21.5703125" style="107" customWidth="1"/>
    <col min="4362" max="4362" width="3" style="107" customWidth="1"/>
    <col min="4363" max="4363" width="42.7109375" style="107" customWidth="1"/>
    <col min="4364" max="4364" width="37.28515625" style="107" customWidth="1"/>
    <col min="4365" max="4365" width="39.28515625" style="107" customWidth="1"/>
    <col min="4366" max="4366" width="35.5703125" style="107" bestFit="1" customWidth="1"/>
    <col min="4367" max="4367" width="39.5703125" style="107" customWidth="1"/>
    <col min="4368" max="4368" width="6" style="107" customWidth="1"/>
    <col min="4369" max="4369" width="31" style="107" bestFit="1" customWidth="1"/>
    <col min="4370" max="4371" width="19" style="107" customWidth="1"/>
    <col min="4372" max="4372" width="15" style="107" customWidth="1"/>
    <col min="4373" max="4605" width="11.42578125" style="107"/>
    <col min="4606" max="4606" width="40.42578125" style="107" customWidth="1"/>
    <col min="4607" max="4607" width="56.140625" style="107" customWidth="1"/>
    <col min="4608" max="4608" width="35.85546875" style="107" customWidth="1"/>
    <col min="4609" max="4609" width="100.7109375" style="107" customWidth="1"/>
    <col min="4610" max="4610" width="30.85546875" style="107" customWidth="1"/>
    <col min="4611" max="4611" width="25.28515625" style="107" customWidth="1"/>
    <col min="4612" max="4612" width="30.5703125" style="107" customWidth="1"/>
    <col min="4613" max="4615" width="22.7109375" style="107" customWidth="1"/>
    <col min="4616" max="4616" width="24.7109375" style="107" customWidth="1"/>
    <col min="4617" max="4617" width="21.5703125" style="107" customWidth="1"/>
    <col min="4618" max="4618" width="3" style="107" customWidth="1"/>
    <col min="4619" max="4619" width="42.7109375" style="107" customWidth="1"/>
    <col min="4620" max="4620" width="37.28515625" style="107" customWidth="1"/>
    <col min="4621" max="4621" width="39.28515625" style="107" customWidth="1"/>
    <col min="4622" max="4622" width="35.5703125" style="107" bestFit="1" customWidth="1"/>
    <col min="4623" max="4623" width="39.5703125" style="107" customWidth="1"/>
    <col min="4624" max="4624" width="6" style="107" customWidth="1"/>
    <col min="4625" max="4625" width="31" style="107" bestFit="1" customWidth="1"/>
    <col min="4626" max="4627" width="19" style="107" customWidth="1"/>
    <col min="4628" max="4628" width="15" style="107" customWidth="1"/>
    <col min="4629" max="4861" width="11.42578125" style="107"/>
    <col min="4862" max="4862" width="40.42578125" style="107" customWidth="1"/>
    <col min="4863" max="4863" width="56.140625" style="107" customWidth="1"/>
    <col min="4864" max="4864" width="35.85546875" style="107" customWidth="1"/>
    <col min="4865" max="4865" width="100.7109375" style="107" customWidth="1"/>
    <col min="4866" max="4866" width="30.85546875" style="107" customWidth="1"/>
    <col min="4867" max="4867" width="25.28515625" style="107" customWidth="1"/>
    <col min="4868" max="4868" width="30.5703125" style="107" customWidth="1"/>
    <col min="4869" max="4871" width="22.7109375" style="107" customWidth="1"/>
    <col min="4872" max="4872" width="24.7109375" style="107" customWidth="1"/>
    <col min="4873" max="4873" width="21.5703125" style="107" customWidth="1"/>
    <col min="4874" max="4874" width="3" style="107" customWidth="1"/>
    <col min="4875" max="4875" width="42.7109375" style="107" customWidth="1"/>
    <col min="4876" max="4876" width="37.28515625" style="107" customWidth="1"/>
    <col min="4877" max="4877" width="39.28515625" style="107" customWidth="1"/>
    <col min="4878" max="4878" width="35.5703125" style="107" bestFit="1" customWidth="1"/>
    <col min="4879" max="4879" width="39.5703125" style="107" customWidth="1"/>
    <col min="4880" max="4880" width="6" style="107" customWidth="1"/>
    <col min="4881" max="4881" width="31" style="107" bestFit="1" customWidth="1"/>
    <col min="4882" max="4883" width="19" style="107" customWidth="1"/>
    <col min="4884" max="4884" width="15" style="107" customWidth="1"/>
    <col min="4885" max="5117" width="11.42578125" style="107"/>
    <col min="5118" max="5118" width="40.42578125" style="107" customWidth="1"/>
    <col min="5119" max="5119" width="56.140625" style="107" customWidth="1"/>
    <col min="5120" max="5120" width="35.85546875" style="107" customWidth="1"/>
    <col min="5121" max="5121" width="100.7109375" style="107" customWidth="1"/>
    <col min="5122" max="5122" width="30.85546875" style="107" customWidth="1"/>
    <col min="5123" max="5123" width="25.28515625" style="107" customWidth="1"/>
    <col min="5124" max="5124" width="30.5703125" style="107" customWidth="1"/>
    <col min="5125" max="5127" width="22.7109375" style="107" customWidth="1"/>
    <col min="5128" max="5128" width="24.7109375" style="107" customWidth="1"/>
    <col min="5129" max="5129" width="21.5703125" style="107" customWidth="1"/>
    <col min="5130" max="5130" width="3" style="107" customWidth="1"/>
    <col min="5131" max="5131" width="42.7109375" style="107" customWidth="1"/>
    <col min="5132" max="5132" width="37.28515625" style="107" customWidth="1"/>
    <col min="5133" max="5133" width="39.28515625" style="107" customWidth="1"/>
    <col min="5134" max="5134" width="35.5703125" style="107" bestFit="1" customWidth="1"/>
    <col min="5135" max="5135" width="39.5703125" style="107" customWidth="1"/>
    <col min="5136" max="5136" width="6" style="107" customWidth="1"/>
    <col min="5137" max="5137" width="31" style="107" bestFit="1" customWidth="1"/>
    <col min="5138" max="5139" width="19" style="107" customWidth="1"/>
    <col min="5140" max="5140" width="15" style="107" customWidth="1"/>
    <col min="5141" max="5373" width="11.42578125" style="107"/>
    <col min="5374" max="5374" width="40.42578125" style="107" customWidth="1"/>
    <col min="5375" max="5375" width="56.140625" style="107" customWidth="1"/>
    <col min="5376" max="5376" width="35.85546875" style="107" customWidth="1"/>
    <col min="5377" max="5377" width="100.7109375" style="107" customWidth="1"/>
    <col min="5378" max="5378" width="30.85546875" style="107" customWidth="1"/>
    <col min="5379" max="5379" width="25.28515625" style="107" customWidth="1"/>
    <col min="5380" max="5380" width="30.5703125" style="107" customWidth="1"/>
    <col min="5381" max="5383" width="22.7109375" style="107" customWidth="1"/>
    <col min="5384" max="5384" width="24.7109375" style="107" customWidth="1"/>
    <col min="5385" max="5385" width="21.5703125" style="107" customWidth="1"/>
    <col min="5386" max="5386" width="3" style="107" customWidth="1"/>
    <col min="5387" max="5387" width="42.7109375" style="107" customWidth="1"/>
    <col min="5388" max="5388" width="37.28515625" style="107" customWidth="1"/>
    <col min="5389" max="5389" width="39.28515625" style="107" customWidth="1"/>
    <col min="5390" max="5390" width="35.5703125" style="107" bestFit="1" customWidth="1"/>
    <col min="5391" max="5391" width="39.5703125" style="107" customWidth="1"/>
    <col min="5392" max="5392" width="6" style="107" customWidth="1"/>
    <col min="5393" max="5393" width="31" style="107" bestFit="1" customWidth="1"/>
    <col min="5394" max="5395" width="19" style="107" customWidth="1"/>
    <col min="5396" max="5396" width="15" style="107" customWidth="1"/>
    <col min="5397" max="5629" width="11.42578125" style="107"/>
    <col min="5630" max="5630" width="40.42578125" style="107" customWidth="1"/>
    <col min="5631" max="5631" width="56.140625" style="107" customWidth="1"/>
    <col min="5632" max="5632" width="35.85546875" style="107" customWidth="1"/>
    <col min="5633" max="5633" width="100.7109375" style="107" customWidth="1"/>
    <col min="5634" max="5634" width="30.85546875" style="107" customWidth="1"/>
    <col min="5635" max="5635" width="25.28515625" style="107" customWidth="1"/>
    <col min="5636" max="5636" width="30.5703125" style="107" customWidth="1"/>
    <col min="5637" max="5639" width="22.7109375" style="107" customWidth="1"/>
    <col min="5640" max="5640" width="24.7109375" style="107" customWidth="1"/>
    <col min="5641" max="5641" width="21.5703125" style="107" customWidth="1"/>
    <col min="5642" max="5642" width="3" style="107" customWidth="1"/>
    <col min="5643" max="5643" width="42.7109375" style="107" customWidth="1"/>
    <col min="5644" max="5644" width="37.28515625" style="107" customWidth="1"/>
    <col min="5645" max="5645" width="39.28515625" style="107" customWidth="1"/>
    <col min="5646" max="5646" width="35.5703125" style="107" bestFit="1" customWidth="1"/>
    <col min="5647" max="5647" width="39.5703125" style="107" customWidth="1"/>
    <col min="5648" max="5648" width="6" style="107" customWidth="1"/>
    <col min="5649" max="5649" width="31" style="107" bestFit="1" customWidth="1"/>
    <col min="5650" max="5651" width="19" style="107" customWidth="1"/>
    <col min="5652" max="5652" width="15" style="107" customWidth="1"/>
    <col min="5653" max="5885" width="11.42578125" style="107"/>
    <col min="5886" max="5886" width="40.42578125" style="107" customWidth="1"/>
    <col min="5887" max="5887" width="56.140625" style="107" customWidth="1"/>
    <col min="5888" max="5888" width="35.85546875" style="107" customWidth="1"/>
    <col min="5889" max="5889" width="100.7109375" style="107" customWidth="1"/>
    <col min="5890" max="5890" width="30.85546875" style="107" customWidth="1"/>
    <col min="5891" max="5891" width="25.28515625" style="107" customWidth="1"/>
    <col min="5892" max="5892" width="30.5703125" style="107" customWidth="1"/>
    <col min="5893" max="5895" width="22.7109375" style="107" customWidth="1"/>
    <col min="5896" max="5896" width="24.7109375" style="107" customWidth="1"/>
    <col min="5897" max="5897" width="21.5703125" style="107" customWidth="1"/>
    <col min="5898" max="5898" width="3" style="107" customWidth="1"/>
    <col min="5899" max="5899" width="42.7109375" style="107" customWidth="1"/>
    <col min="5900" max="5900" width="37.28515625" style="107" customWidth="1"/>
    <col min="5901" max="5901" width="39.28515625" style="107" customWidth="1"/>
    <col min="5902" max="5902" width="35.5703125" style="107" bestFit="1" customWidth="1"/>
    <col min="5903" max="5903" width="39.5703125" style="107" customWidth="1"/>
    <col min="5904" max="5904" width="6" style="107" customWidth="1"/>
    <col min="5905" max="5905" width="31" style="107" bestFit="1" customWidth="1"/>
    <col min="5906" max="5907" width="19" style="107" customWidth="1"/>
    <col min="5908" max="5908" width="15" style="107" customWidth="1"/>
    <col min="5909" max="6141" width="11.42578125" style="107"/>
    <col min="6142" max="6142" width="40.42578125" style="107" customWidth="1"/>
    <col min="6143" max="6143" width="56.140625" style="107" customWidth="1"/>
    <col min="6144" max="6144" width="35.85546875" style="107" customWidth="1"/>
    <col min="6145" max="6145" width="100.7109375" style="107" customWidth="1"/>
    <col min="6146" max="6146" width="30.85546875" style="107" customWidth="1"/>
    <col min="6147" max="6147" width="25.28515625" style="107" customWidth="1"/>
    <col min="6148" max="6148" width="30.5703125" style="107" customWidth="1"/>
    <col min="6149" max="6151" width="22.7109375" style="107" customWidth="1"/>
    <col min="6152" max="6152" width="24.7109375" style="107" customWidth="1"/>
    <col min="6153" max="6153" width="21.5703125" style="107" customWidth="1"/>
    <col min="6154" max="6154" width="3" style="107" customWidth="1"/>
    <col min="6155" max="6155" width="42.7109375" style="107" customWidth="1"/>
    <col min="6156" max="6156" width="37.28515625" style="107" customWidth="1"/>
    <col min="6157" max="6157" width="39.28515625" style="107" customWidth="1"/>
    <col min="6158" max="6158" width="35.5703125" style="107" bestFit="1" customWidth="1"/>
    <col min="6159" max="6159" width="39.5703125" style="107" customWidth="1"/>
    <col min="6160" max="6160" width="6" style="107" customWidth="1"/>
    <col min="6161" max="6161" width="31" style="107" bestFit="1" customWidth="1"/>
    <col min="6162" max="6163" width="19" style="107" customWidth="1"/>
    <col min="6164" max="6164" width="15" style="107" customWidth="1"/>
    <col min="6165" max="6397" width="11.42578125" style="107"/>
    <col min="6398" max="6398" width="40.42578125" style="107" customWidth="1"/>
    <col min="6399" max="6399" width="56.140625" style="107" customWidth="1"/>
    <col min="6400" max="6400" width="35.85546875" style="107" customWidth="1"/>
    <col min="6401" max="6401" width="100.7109375" style="107" customWidth="1"/>
    <col min="6402" max="6402" width="30.85546875" style="107" customWidth="1"/>
    <col min="6403" max="6403" width="25.28515625" style="107" customWidth="1"/>
    <col min="6404" max="6404" width="30.5703125" style="107" customWidth="1"/>
    <col min="6405" max="6407" width="22.7109375" style="107" customWidth="1"/>
    <col min="6408" max="6408" width="24.7109375" style="107" customWidth="1"/>
    <col min="6409" max="6409" width="21.5703125" style="107" customWidth="1"/>
    <col min="6410" max="6410" width="3" style="107" customWidth="1"/>
    <col min="6411" max="6411" width="42.7109375" style="107" customWidth="1"/>
    <col min="6412" max="6412" width="37.28515625" style="107" customWidth="1"/>
    <col min="6413" max="6413" width="39.28515625" style="107" customWidth="1"/>
    <col min="6414" max="6414" width="35.5703125" style="107" bestFit="1" customWidth="1"/>
    <col min="6415" max="6415" width="39.5703125" style="107" customWidth="1"/>
    <col min="6416" max="6416" width="6" style="107" customWidth="1"/>
    <col min="6417" max="6417" width="31" style="107" bestFit="1" customWidth="1"/>
    <col min="6418" max="6419" width="19" style="107" customWidth="1"/>
    <col min="6420" max="6420" width="15" style="107" customWidth="1"/>
    <col min="6421" max="6653" width="11.42578125" style="107"/>
    <col min="6654" max="6654" width="40.42578125" style="107" customWidth="1"/>
    <col min="6655" max="6655" width="56.140625" style="107" customWidth="1"/>
    <col min="6656" max="6656" width="35.85546875" style="107" customWidth="1"/>
    <col min="6657" max="6657" width="100.7109375" style="107" customWidth="1"/>
    <col min="6658" max="6658" width="30.85546875" style="107" customWidth="1"/>
    <col min="6659" max="6659" width="25.28515625" style="107" customWidth="1"/>
    <col min="6660" max="6660" width="30.5703125" style="107" customWidth="1"/>
    <col min="6661" max="6663" width="22.7109375" style="107" customWidth="1"/>
    <col min="6664" max="6664" width="24.7109375" style="107" customWidth="1"/>
    <col min="6665" max="6665" width="21.5703125" style="107" customWidth="1"/>
    <col min="6666" max="6666" width="3" style="107" customWidth="1"/>
    <col min="6667" max="6667" width="42.7109375" style="107" customWidth="1"/>
    <col min="6668" max="6668" width="37.28515625" style="107" customWidth="1"/>
    <col min="6669" max="6669" width="39.28515625" style="107" customWidth="1"/>
    <col min="6670" max="6670" width="35.5703125" style="107" bestFit="1" customWidth="1"/>
    <col min="6671" max="6671" width="39.5703125" style="107" customWidth="1"/>
    <col min="6672" max="6672" width="6" style="107" customWidth="1"/>
    <col min="6673" max="6673" width="31" style="107" bestFit="1" customWidth="1"/>
    <col min="6674" max="6675" width="19" style="107" customWidth="1"/>
    <col min="6676" max="6676" width="15" style="107" customWidth="1"/>
    <col min="6677" max="6909" width="11.42578125" style="107"/>
    <col min="6910" max="6910" width="40.42578125" style="107" customWidth="1"/>
    <col min="6911" max="6911" width="56.140625" style="107" customWidth="1"/>
    <col min="6912" max="6912" width="35.85546875" style="107" customWidth="1"/>
    <col min="6913" max="6913" width="100.7109375" style="107" customWidth="1"/>
    <col min="6914" max="6914" width="30.85546875" style="107" customWidth="1"/>
    <col min="6915" max="6915" width="25.28515625" style="107" customWidth="1"/>
    <col min="6916" max="6916" width="30.5703125" style="107" customWidth="1"/>
    <col min="6917" max="6919" width="22.7109375" style="107" customWidth="1"/>
    <col min="6920" max="6920" width="24.7109375" style="107" customWidth="1"/>
    <col min="6921" max="6921" width="21.5703125" style="107" customWidth="1"/>
    <col min="6922" max="6922" width="3" style="107" customWidth="1"/>
    <col min="6923" max="6923" width="42.7109375" style="107" customWidth="1"/>
    <col min="6924" max="6924" width="37.28515625" style="107" customWidth="1"/>
    <col min="6925" max="6925" width="39.28515625" style="107" customWidth="1"/>
    <col min="6926" max="6926" width="35.5703125" style="107" bestFit="1" customWidth="1"/>
    <col min="6927" max="6927" width="39.5703125" style="107" customWidth="1"/>
    <col min="6928" max="6928" width="6" style="107" customWidth="1"/>
    <col min="6929" max="6929" width="31" style="107" bestFit="1" customWidth="1"/>
    <col min="6930" max="6931" width="19" style="107" customWidth="1"/>
    <col min="6932" max="6932" width="15" style="107" customWidth="1"/>
    <col min="6933" max="7165" width="11.42578125" style="107"/>
    <col min="7166" max="7166" width="40.42578125" style="107" customWidth="1"/>
    <col min="7167" max="7167" width="56.140625" style="107" customWidth="1"/>
    <col min="7168" max="7168" width="35.85546875" style="107" customWidth="1"/>
    <col min="7169" max="7169" width="100.7109375" style="107" customWidth="1"/>
    <col min="7170" max="7170" width="30.85546875" style="107" customWidth="1"/>
    <col min="7171" max="7171" width="25.28515625" style="107" customWidth="1"/>
    <col min="7172" max="7172" width="30.5703125" style="107" customWidth="1"/>
    <col min="7173" max="7175" width="22.7109375" style="107" customWidth="1"/>
    <col min="7176" max="7176" width="24.7109375" style="107" customWidth="1"/>
    <col min="7177" max="7177" width="21.5703125" style="107" customWidth="1"/>
    <col min="7178" max="7178" width="3" style="107" customWidth="1"/>
    <col min="7179" max="7179" width="42.7109375" style="107" customWidth="1"/>
    <col min="7180" max="7180" width="37.28515625" style="107" customWidth="1"/>
    <col min="7181" max="7181" width="39.28515625" style="107" customWidth="1"/>
    <col min="7182" max="7182" width="35.5703125" style="107" bestFit="1" customWidth="1"/>
    <col min="7183" max="7183" width="39.5703125" style="107" customWidth="1"/>
    <col min="7184" max="7184" width="6" style="107" customWidth="1"/>
    <col min="7185" max="7185" width="31" style="107" bestFit="1" customWidth="1"/>
    <col min="7186" max="7187" width="19" style="107" customWidth="1"/>
    <col min="7188" max="7188" width="15" style="107" customWidth="1"/>
    <col min="7189" max="7421" width="11.42578125" style="107"/>
    <col min="7422" max="7422" width="40.42578125" style="107" customWidth="1"/>
    <col min="7423" max="7423" width="56.140625" style="107" customWidth="1"/>
    <col min="7424" max="7424" width="35.85546875" style="107" customWidth="1"/>
    <col min="7425" max="7425" width="100.7109375" style="107" customWidth="1"/>
    <col min="7426" max="7426" width="30.85546875" style="107" customWidth="1"/>
    <col min="7427" max="7427" width="25.28515625" style="107" customWidth="1"/>
    <col min="7428" max="7428" width="30.5703125" style="107" customWidth="1"/>
    <col min="7429" max="7431" width="22.7109375" style="107" customWidth="1"/>
    <col min="7432" max="7432" width="24.7109375" style="107" customWidth="1"/>
    <col min="7433" max="7433" width="21.5703125" style="107" customWidth="1"/>
    <col min="7434" max="7434" width="3" style="107" customWidth="1"/>
    <col min="7435" max="7435" width="42.7109375" style="107" customWidth="1"/>
    <col min="7436" max="7436" width="37.28515625" style="107" customWidth="1"/>
    <col min="7437" max="7437" width="39.28515625" style="107" customWidth="1"/>
    <col min="7438" max="7438" width="35.5703125" style="107" bestFit="1" customWidth="1"/>
    <col min="7439" max="7439" width="39.5703125" style="107" customWidth="1"/>
    <col min="7440" max="7440" width="6" style="107" customWidth="1"/>
    <col min="7441" max="7441" width="31" style="107" bestFit="1" customWidth="1"/>
    <col min="7442" max="7443" width="19" style="107" customWidth="1"/>
    <col min="7444" max="7444" width="15" style="107" customWidth="1"/>
    <col min="7445" max="7677" width="11.42578125" style="107"/>
    <col min="7678" max="7678" width="40.42578125" style="107" customWidth="1"/>
    <col min="7679" max="7679" width="56.140625" style="107" customWidth="1"/>
    <col min="7680" max="7680" width="35.85546875" style="107" customWidth="1"/>
    <col min="7681" max="7681" width="100.7109375" style="107" customWidth="1"/>
    <col min="7682" max="7682" width="30.85546875" style="107" customWidth="1"/>
    <col min="7683" max="7683" width="25.28515625" style="107" customWidth="1"/>
    <col min="7684" max="7684" width="30.5703125" style="107" customWidth="1"/>
    <col min="7685" max="7687" width="22.7109375" style="107" customWidth="1"/>
    <col min="7688" max="7688" width="24.7109375" style="107" customWidth="1"/>
    <col min="7689" max="7689" width="21.5703125" style="107" customWidth="1"/>
    <col min="7690" max="7690" width="3" style="107" customWidth="1"/>
    <col min="7691" max="7691" width="42.7109375" style="107" customWidth="1"/>
    <col min="7692" max="7692" width="37.28515625" style="107" customWidth="1"/>
    <col min="7693" max="7693" width="39.28515625" style="107" customWidth="1"/>
    <col min="7694" max="7694" width="35.5703125" style="107" bestFit="1" customWidth="1"/>
    <col min="7695" max="7695" width="39.5703125" style="107" customWidth="1"/>
    <col min="7696" max="7696" width="6" style="107" customWidth="1"/>
    <col min="7697" max="7697" width="31" style="107" bestFit="1" customWidth="1"/>
    <col min="7698" max="7699" width="19" style="107" customWidth="1"/>
    <col min="7700" max="7700" width="15" style="107" customWidth="1"/>
    <col min="7701" max="7933" width="11.42578125" style="107"/>
    <col min="7934" max="7934" width="40.42578125" style="107" customWidth="1"/>
    <col min="7935" max="7935" width="56.140625" style="107" customWidth="1"/>
    <col min="7936" max="7936" width="35.85546875" style="107" customWidth="1"/>
    <col min="7937" max="7937" width="100.7109375" style="107" customWidth="1"/>
    <col min="7938" max="7938" width="30.85546875" style="107" customWidth="1"/>
    <col min="7939" max="7939" width="25.28515625" style="107" customWidth="1"/>
    <col min="7940" max="7940" width="30.5703125" style="107" customWidth="1"/>
    <col min="7941" max="7943" width="22.7109375" style="107" customWidth="1"/>
    <col min="7944" max="7944" width="24.7109375" style="107" customWidth="1"/>
    <col min="7945" max="7945" width="21.5703125" style="107" customWidth="1"/>
    <col min="7946" max="7946" width="3" style="107" customWidth="1"/>
    <col min="7947" max="7947" width="42.7109375" style="107" customWidth="1"/>
    <col min="7948" max="7948" width="37.28515625" style="107" customWidth="1"/>
    <col min="7949" max="7949" width="39.28515625" style="107" customWidth="1"/>
    <col min="7950" max="7950" width="35.5703125" style="107" bestFit="1" customWidth="1"/>
    <col min="7951" max="7951" width="39.5703125" style="107" customWidth="1"/>
    <col min="7952" max="7952" width="6" style="107" customWidth="1"/>
    <col min="7953" max="7953" width="31" style="107" bestFit="1" customWidth="1"/>
    <col min="7954" max="7955" width="19" style="107" customWidth="1"/>
    <col min="7956" max="7956" width="15" style="107" customWidth="1"/>
    <col min="7957" max="8189" width="11.42578125" style="107"/>
    <col min="8190" max="8190" width="40.42578125" style="107" customWidth="1"/>
    <col min="8191" max="8191" width="56.140625" style="107" customWidth="1"/>
    <col min="8192" max="8192" width="35.85546875" style="107" customWidth="1"/>
    <col min="8193" max="8193" width="100.7109375" style="107" customWidth="1"/>
    <col min="8194" max="8194" width="30.85546875" style="107" customWidth="1"/>
    <col min="8195" max="8195" width="25.28515625" style="107" customWidth="1"/>
    <col min="8196" max="8196" width="30.5703125" style="107" customWidth="1"/>
    <col min="8197" max="8199" width="22.7109375" style="107" customWidth="1"/>
    <col min="8200" max="8200" width="24.7109375" style="107" customWidth="1"/>
    <col min="8201" max="8201" width="21.5703125" style="107" customWidth="1"/>
    <col min="8202" max="8202" width="3" style="107" customWidth="1"/>
    <col min="8203" max="8203" width="42.7109375" style="107" customWidth="1"/>
    <col min="8204" max="8204" width="37.28515625" style="107" customWidth="1"/>
    <col min="8205" max="8205" width="39.28515625" style="107" customWidth="1"/>
    <col min="8206" max="8206" width="35.5703125" style="107" bestFit="1" customWidth="1"/>
    <col min="8207" max="8207" width="39.5703125" style="107" customWidth="1"/>
    <col min="8208" max="8208" width="6" style="107" customWidth="1"/>
    <col min="8209" max="8209" width="31" style="107" bestFit="1" customWidth="1"/>
    <col min="8210" max="8211" width="19" style="107" customWidth="1"/>
    <col min="8212" max="8212" width="15" style="107" customWidth="1"/>
    <col min="8213" max="8445" width="11.42578125" style="107"/>
    <col min="8446" max="8446" width="40.42578125" style="107" customWidth="1"/>
    <col min="8447" max="8447" width="56.140625" style="107" customWidth="1"/>
    <col min="8448" max="8448" width="35.85546875" style="107" customWidth="1"/>
    <col min="8449" max="8449" width="100.7109375" style="107" customWidth="1"/>
    <col min="8450" max="8450" width="30.85546875" style="107" customWidth="1"/>
    <col min="8451" max="8451" width="25.28515625" style="107" customWidth="1"/>
    <col min="8452" max="8452" width="30.5703125" style="107" customWidth="1"/>
    <col min="8453" max="8455" width="22.7109375" style="107" customWidth="1"/>
    <col min="8456" max="8456" width="24.7109375" style="107" customWidth="1"/>
    <col min="8457" max="8457" width="21.5703125" style="107" customWidth="1"/>
    <col min="8458" max="8458" width="3" style="107" customWidth="1"/>
    <col min="8459" max="8459" width="42.7109375" style="107" customWidth="1"/>
    <col min="8460" max="8460" width="37.28515625" style="107" customWidth="1"/>
    <col min="8461" max="8461" width="39.28515625" style="107" customWidth="1"/>
    <col min="8462" max="8462" width="35.5703125" style="107" bestFit="1" customWidth="1"/>
    <col min="8463" max="8463" width="39.5703125" style="107" customWidth="1"/>
    <col min="8464" max="8464" width="6" style="107" customWidth="1"/>
    <col min="8465" max="8465" width="31" style="107" bestFit="1" customWidth="1"/>
    <col min="8466" max="8467" width="19" style="107" customWidth="1"/>
    <col min="8468" max="8468" width="15" style="107" customWidth="1"/>
    <col min="8469" max="8701" width="11.42578125" style="107"/>
    <col min="8702" max="8702" width="40.42578125" style="107" customWidth="1"/>
    <col min="8703" max="8703" width="56.140625" style="107" customWidth="1"/>
    <col min="8704" max="8704" width="35.85546875" style="107" customWidth="1"/>
    <col min="8705" max="8705" width="100.7109375" style="107" customWidth="1"/>
    <col min="8706" max="8706" width="30.85546875" style="107" customWidth="1"/>
    <col min="8707" max="8707" width="25.28515625" style="107" customWidth="1"/>
    <col min="8708" max="8708" width="30.5703125" style="107" customWidth="1"/>
    <col min="8709" max="8711" width="22.7109375" style="107" customWidth="1"/>
    <col min="8712" max="8712" width="24.7109375" style="107" customWidth="1"/>
    <col min="8713" max="8713" width="21.5703125" style="107" customWidth="1"/>
    <col min="8714" max="8714" width="3" style="107" customWidth="1"/>
    <col min="8715" max="8715" width="42.7109375" style="107" customWidth="1"/>
    <col min="8716" max="8716" width="37.28515625" style="107" customWidth="1"/>
    <col min="8717" max="8717" width="39.28515625" style="107" customWidth="1"/>
    <col min="8718" max="8718" width="35.5703125" style="107" bestFit="1" customWidth="1"/>
    <col min="8719" max="8719" width="39.5703125" style="107" customWidth="1"/>
    <col min="8720" max="8720" width="6" style="107" customWidth="1"/>
    <col min="8721" max="8721" width="31" style="107" bestFit="1" customWidth="1"/>
    <col min="8722" max="8723" width="19" style="107" customWidth="1"/>
    <col min="8724" max="8724" width="15" style="107" customWidth="1"/>
    <col min="8725" max="8957" width="11.42578125" style="107"/>
    <col min="8958" max="8958" width="40.42578125" style="107" customWidth="1"/>
    <col min="8959" max="8959" width="56.140625" style="107" customWidth="1"/>
    <col min="8960" max="8960" width="35.85546875" style="107" customWidth="1"/>
    <col min="8961" max="8961" width="100.7109375" style="107" customWidth="1"/>
    <col min="8962" max="8962" width="30.85546875" style="107" customWidth="1"/>
    <col min="8963" max="8963" width="25.28515625" style="107" customWidth="1"/>
    <col min="8964" max="8964" width="30.5703125" style="107" customWidth="1"/>
    <col min="8965" max="8967" width="22.7109375" style="107" customWidth="1"/>
    <col min="8968" max="8968" width="24.7109375" style="107" customWidth="1"/>
    <col min="8969" max="8969" width="21.5703125" style="107" customWidth="1"/>
    <col min="8970" max="8970" width="3" style="107" customWidth="1"/>
    <col min="8971" max="8971" width="42.7109375" style="107" customWidth="1"/>
    <col min="8972" max="8972" width="37.28515625" style="107" customWidth="1"/>
    <col min="8973" max="8973" width="39.28515625" style="107" customWidth="1"/>
    <col min="8974" max="8974" width="35.5703125" style="107" bestFit="1" customWidth="1"/>
    <col min="8975" max="8975" width="39.5703125" style="107" customWidth="1"/>
    <col min="8976" max="8976" width="6" style="107" customWidth="1"/>
    <col min="8977" max="8977" width="31" style="107" bestFit="1" customWidth="1"/>
    <col min="8978" max="8979" width="19" style="107" customWidth="1"/>
    <col min="8980" max="8980" width="15" style="107" customWidth="1"/>
    <col min="8981" max="9213" width="11.42578125" style="107"/>
    <col min="9214" max="9214" width="40.42578125" style="107" customWidth="1"/>
    <col min="9215" max="9215" width="56.140625" style="107" customWidth="1"/>
    <col min="9216" max="9216" width="35.85546875" style="107" customWidth="1"/>
    <col min="9217" max="9217" width="100.7109375" style="107" customWidth="1"/>
    <col min="9218" max="9218" width="30.85546875" style="107" customWidth="1"/>
    <col min="9219" max="9219" width="25.28515625" style="107" customWidth="1"/>
    <col min="9220" max="9220" width="30.5703125" style="107" customWidth="1"/>
    <col min="9221" max="9223" width="22.7109375" style="107" customWidth="1"/>
    <col min="9224" max="9224" width="24.7109375" style="107" customWidth="1"/>
    <col min="9225" max="9225" width="21.5703125" style="107" customWidth="1"/>
    <col min="9226" max="9226" width="3" style="107" customWidth="1"/>
    <col min="9227" max="9227" width="42.7109375" style="107" customWidth="1"/>
    <col min="9228" max="9228" width="37.28515625" style="107" customWidth="1"/>
    <col min="9229" max="9229" width="39.28515625" style="107" customWidth="1"/>
    <col min="9230" max="9230" width="35.5703125" style="107" bestFit="1" customWidth="1"/>
    <col min="9231" max="9231" width="39.5703125" style="107" customWidth="1"/>
    <col min="9232" max="9232" width="6" style="107" customWidth="1"/>
    <col min="9233" max="9233" width="31" style="107" bestFit="1" customWidth="1"/>
    <col min="9234" max="9235" width="19" style="107" customWidth="1"/>
    <col min="9236" max="9236" width="15" style="107" customWidth="1"/>
    <col min="9237" max="9469" width="11.42578125" style="107"/>
    <col min="9470" max="9470" width="40.42578125" style="107" customWidth="1"/>
    <col min="9471" max="9471" width="56.140625" style="107" customWidth="1"/>
    <col min="9472" max="9472" width="35.85546875" style="107" customWidth="1"/>
    <col min="9473" max="9473" width="100.7109375" style="107" customWidth="1"/>
    <col min="9474" max="9474" width="30.85546875" style="107" customWidth="1"/>
    <col min="9475" max="9475" width="25.28515625" style="107" customWidth="1"/>
    <col min="9476" max="9476" width="30.5703125" style="107" customWidth="1"/>
    <col min="9477" max="9479" width="22.7109375" style="107" customWidth="1"/>
    <col min="9480" max="9480" width="24.7109375" style="107" customWidth="1"/>
    <col min="9481" max="9481" width="21.5703125" style="107" customWidth="1"/>
    <col min="9482" max="9482" width="3" style="107" customWidth="1"/>
    <col min="9483" max="9483" width="42.7109375" style="107" customWidth="1"/>
    <col min="9484" max="9484" width="37.28515625" style="107" customWidth="1"/>
    <col min="9485" max="9485" width="39.28515625" style="107" customWidth="1"/>
    <col min="9486" max="9486" width="35.5703125" style="107" bestFit="1" customWidth="1"/>
    <col min="9487" max="9487" width="39.5703125" style="107" customWidth="1"/>
    <col min="9488" max="9488" width="6" style="107" customWidth="1"/>
    <col min="9489" max="9489" width="31" style="107" bestFit="1" customWidth="1"/>
    <col min="9490" max="9491" width="19" style="107" customWidth="1"/>
    <col min="9492" max="9492" width="15" style="107" customWidth="1"/>
    <col min="9493" max="9725" width="11.42578125" style="107"/>
    <col min="9726" max="9726" width="40.42578125" style="107" customWidth="1"/>
    <col min="9727" max="9727" width="56.140625" style="107" customWidth="1"/>
    <col min="9728" max="9728" width="35.85546875" style="107" customWidth="1"/>
    <col min="9729" max="9729" width="100.7109375" style="107" customWidth="1"/>
    <col min="9730" max="9730" width="30.85546875" style="107" customWidth="1"/>
    <col min="9731" max="9731" width="25.28515625" style="107" customWidth="1"/>
    <col min="9732" max="9732" width="30.5703125" style="107" customWidth="1"/>
    <col min="9733" max="9735" width="22.7109375" style="107" customWidth="1"/>
    <col min="9736" max="9736" width="24.7109375" style="107" customWidth="1"/>
    <col min="9737" max="9737" width="21.5703125" style="107" customWidth="1"/>
    <col min="9738" max="9738" width="3" style="107" customWidth="1"/>
    <col min="9739" max="9739" width="42.7109375" style="107" customWidth="1"/>
    <col min="9740" max="9740" width="37.28515625" style="107" customWidth="1"/>
    <col min="9741" max="9741" width="39.28515625" style="107" customWidth="1"/>
    <col min="9742" max="9742" width="35.5703125" style="107" bestFit="1" customWidth="1"/>
    <col min="9743" max="9743" width="39.5703125" style="107" customWidth="1"/>
    <col min="9744" max="9744" width="6" style="107" customWidth="1"/>
    <col min="9745" max="9745" width="31" style="107" bestFit="1" customWidth="1"/>
    <col min="9746" max="9747" width="19" style="107" customWidth="1"/>
    <col min="9748" max="9748" width="15" style="107" customWidth="1"/>
    <col min="9749" max="9981" width="11.42578125" style="107"/>
    <col min="9982" max="9982" width="40.42578125" style="107" customWidth="1"/>
    <col min="9983" max="9983" width="56.140625" style="107" customWidth="1"/>
    <col min="9984" max="9984" width="35.85546875" style="107" customWidth="1"/>
    <col min="9985" max="9985" width="100.7109375" style="107" customWidth="1"/>
    <col min="9986" max="9986" width="30.85546875" style="107" customWidth="1"/>
    <col min="9987" max="9987" width="25.28515625" style="107" customWidth="1"/>
    <col min="9988" max="9988" width="30.5703125" style="107" customWidth="1"/>
    <col min="9989" max="9991" width="22.7109375" style="107" customWidth="1"/>
    <col min="9992" max="9992" width="24.7109375" style="107" customWidth="1"/>
    <col min="9993" max="9993" width="21.5703125" style="107" customWidth="1"/>
    <col min="9994" max="9994" width="3" style="107" customWidth="1"/>
    <col min="9995" max="9995" width="42.7109375" style="107" customWidth="1"/>
    <col min="9996" max="9996" width="37.28515625" style="107" customWidth="1"/>
    <col min="9997" max="9997" width="39.28515625" style="107" customWidth="1"/>
    <col min="9998" max="9998" width="35.5703125" style="107" bestFit="1" customWidth="1"/>
    <col min="9999" max="9999" width="39.5703125" style="107" customWidth="1"/>
    <col min="10000" max="10000" width="6" style="107" customWidth="1"/>
    <col min="10001" max="10001" width="31" style="107" bestFit="1" customWidth="1"/>
    <col min="10002" max="10003" width="19" style="107" customWidth="1"/>
    <col min="10004" max="10004" width="15" style="107" customWidth="1"/>
    <col min="10005" max="10237" width="11.42578125" style="107"/>
    <col min="10238" max="10238" width="40.42578125" style="107" customWidth="1"/>
    <col min="10239" max="10239" width="56.140625" style="107" customWidth="1"/>
    <col min="10240" max="10240" width="35.85546875" style="107" customWidth="1"/>
    <col min="10241" max="10241" width="100.7109375" style="107" customWidth="1"/>
    <col min="10242" max="10242" width="30.85546875" style="107" customWidth="1"/>
    <col min="10243" max="10243" width="25.28515625" style="107" customWidth="1"/>
    <col min="10244" max="10244" width="30.5703125" style="107" customWidth="1"/>
    <col min="10245" max="10247" width="22.7109375" style="107" customWidth="1"/>
    <col min="10248" max="10248" width="24.7109375" style="107" customWidth="1"/>
    <col min="10249" max="10249" width="21.5703125" style="107" customWidth="1"/>
    <col min="10250" max="10250" width="3" style="107" customWidth="1"/>
    <col min="10251" max="10251" width="42.7109375" style="107" customWidth="1"/>
    <col min="10252" max="10252" width="37.28515625" style="107" customWidth="1"/>
    <col min="10253" max="10253" width="39.28515625" style="107" customWidth="1"/>
    <col min="10254" max="10254" width="35.5703125" style="107" bestFit="1" customWidth="1"/>
    <col min="10255" max="10255" width="39.5703125" style="107" customWidth="1"/>
    <col min="10256" max="10256" width="6" style="107" customWidth="1"/>
    <col min="10257" max="10257" width="31" style="107" bestFit="1" customWidth="1"/>
    <col min="10258" max="10259" width="19" style="107" customWidth="1"/>
    <col min="10260" max="10260" width="15" style="107" customWidth="1"/>
    <col min="10261" max="10493" width="11.42578125" style="107"/>
    <col min="10494" max="10494" width="40.42578125" style="107" customWidth="1"/>
    <col min="10495" max="10495" width="56.140625" style="107" customWidth="1"/>
    <col min="10496" max="10496" width="35.85546875" style="107" customWidth="1"/>
    <col min="10497" max="10497" width="100.7109375" style="107" customWidth="1"/>
    <col min="10498" max="10498" width="30.85546875" style="107" customWidth="1"/>
    <col min="10499" max="10499" width="25.28515625" style="107" customWidth="1"/>
    <col min="10500" max="10500" width="30.5703125" style="107" customWidth="1"/>
    <col min="10501" max="10503" width="22.7109375" style="107" customWidth="1"/>
    <col min="10504" max="10504" width="24.7109375" style="107" customWidth="1"/>
    <col min="10505" max="10505" width="21.5703125" style="107" customWidth="1"/>
    <col min="10506" max="10506" width="3" style="107" customWidth="1"/>
    <col min="10507" max="10507" width="42.7109375" style="107" customWidth="1"/>
    <col min="10508" max="10508" width="37.28515625" style="107" customWidth="1"/>
    <col min="10509" max="10509" width="39.28515625" style="107" customWidth="1"/>
    <col min="10510" max="10510" width="35.5703125" style="107" bestFit="1" customWidth="1"/>
    <col min="10511" max="10511" width="39.5703125" style="107" customWidth="1"/>
    <col min="10512" max="10512" width="6" style="107" customWidth="1"/>
    <col min="10513" max="10513" width="31" style="107" bestFit="1" customWidth="1"/>
    <col min="10514" max="10515" width="19" style="107" customWidth="1"/>
    <col min="10516" max="10516" width="15" style="107" customWidth="1"/>
    <col min="10517" max="10749" width="11.42578125" style="107"/>
    <col min="10750" max="10750" width="40.42578125" style="107" customWidth="1"/>
    <col min="10751" max="10751" width="56.140625" style="107" customWidth="1"/>
    <col min="10752" max="10752" width="35.85546875" style="107" customWidth="1"/>
    <col min="10753" max="10753" width="100.7109375" style="107" customWidth="1"/>
    <col min="10754" max="10754" width="30.85546875" style="107" customWidth="1"/>
    <col min="10755" max="10755" width="25.28515625" style="107" customWidth="1"/>
    <col min="10756" max="10756" width="30.5703125" style="107" customWidth="1"/>
    <col min="10757" max="10759" width="22.7109375" style="107" customWidth="1"/>
    <col min="10760" max="10760" width="24.7109375" style="107" customWidth="1"/>
    <col min="10761" max="10761" width="21.5703125" style="107" customWidth="1"/>
    <col min="10762" max="10762" width="3" style="107" customWidth="1"/>
    <col min="10763" max="10763" width="42.7109375" style="107" customWidth="1"/>
    <col min="10764" max="10764" width="37.28515625" style="107" customWidth="1"/>
    <col min="10765" max="10765" width="39.28515625" style="107" customWidth="1"/>
    <col min="10766" max="10766" width="35.5703125" style="107" bestFit="1" customWidth="1"/>
    <col min="10767" max="10767" width="39.5703125" style="107" customWidth="1"/>
    <col min="10768" max="10768" width="6" style="107" customWidth="1"/>
    <col min="10769" max="10769" width="31" style="107" bestFit="1" customWidth="1"/>
    <col min="10770" max="10771" width="19" style="107" customWidth="1"/>
    <col min="10772" max="10772" width="15" style="107" customWidth="1"/>
    <col min="10773" max="11005" width="11.42578125" style="107"/>
    <col min="11006" max="11006" width="40.42578125" style="107" customWidth="1"/>
    <col min="11007" max="11007" width="56.140625" style="107" customWidth="1"/>
    <col min="11008" max="11008" width="35.85546875" style="107" customWidth="1"/>
    <col min="11009" max="11009" width="100.7109375" style="107" customWidth="1"/>
    <col min="11010" max="11010" width="30.85546875" style="107" customWidth="1"/>
    <col min="11011" max="11011" width="25.28515625" style="107" customWidth="1"/>
    <col min="11012" max="11012" width="30.5703125" style="107" customWidth="1"/>
    <col min="11013" max="11015" width="22.7109375" style="107" customWidth="1"/>
    <col min="11016" max="11016" width="24.7109375" style="107" customWidth="1"/>
    <col min="11017" max="11017" width="21.5703125" style="107" customWidth="1"/>
    <col min="11018" max="11018" width="3" style="107" customWidth="1"/>
    <col min="11019" max="11019" width="42.7109375" style="107" customWidth="1"/>
    <col min="11020" max="11020" width="37.28515625" style="107" customWidth="1"/>
    <col min="11021" max="11021" width="39.28515625" style="107" customWidth="1"/>
    <col min="11022" max="11022" width="35.5703125" style="107" bestFit="1" customWidth="1"/>
    <col min="11023" max="11023" width="39.5703125" style="107" customWidth="1"/>
    <col min="11024" max="11024" width="6" style="107" customWidth="1"/>
    <col min="11025" max="11025" width="31" style="107" bestFit="1" customWidth="1"/>
    <col min="11026" max="11027" width="19" style="107" customWidth="1"/>
    <col min="11028" max="11028" width="15" style="107" customWidth="1"/>
    <col min="11029" max="11261" width="11.42578125" style="107"/>
    <col min="11262" max="11262" width="40.42578125" style="107" customWidth="1"/>
    <col min="11263" max="11263" width="56.140625" style="107" customWidth="1"/>
    <col min="11264" max="11264" width="35.85546875" style="107" customWidth="1"/>
    <col min="11265" max="11265" width="100.7109375" style="107" customWidth="1"/>
    <col min="11266" max="11266" width="30.85546875" style="107" customWidth="1"/>
    <col min="11267" max="11267" width="25.28515625" style="107" customWidth="1"/>
    <col min="11268" max="11268" width="30.5703125" style="107" customWidth="1"/>
    <col min="11269" max="11271" width="22.7109375" style="107" customWidth="1"/>
    <col min="11272" max="11272" width="24.7109375" style="107" customWidth="1"/>
    <col min="11273" max="11273" width="21.5703125" style="107" customWidth="1"/>
    <col min="11274" max="11274" width="3" style="107" customWidth="1"/>
    <col min="11275" max="11275" width="42.7109375" style="107" customWidth="1"/>
    <col min="11276" max="11276" width="37.28515625" style="107" customWidth="1"/>
    <col min="11277" max="11277" width="39.28515625" style="107" customWidth="1"/>
    <col min="11278" max="11278" width="35.5703125" style="107" bestFit="1" customWidth="1"/>
    <col min="11279" max="11279" width="39.5703125" style="107" customWidth="1"/>
    <col min="11280" max="11280" width="6" style="107" customWidth="1"/>
    <col min="11281" max="11281" width="31" style="107" bestFit="1" customWidth="1"/>
    <col min="11282" max="11283" width="19" style="107" customWidth="1"/>
    <col min="11284" max="11284" width="15" style="107" customWidth="1"/>
    <col min="11285" max="11517" width="11.42578125" style="107"/>
    <col min="11518" max="11518" width="40.42578125" style="107" customWidth="1"/>
    <col min="11519" max="11519" width="56.140625" style="107" customWidth="1"/>
    <col min="11520" max="11520" width="35.85546875" style="107" customWidth="1"/>
    <col min="11521" max="11521" width="100.7109375" style="107" customWidth="1"/>
    <col min="11522" max="11522" width="30.85546875" style="107" customWidth="1"/>
    <col min="11523" max="11523" width="25.28515625" style="107" customWidth="1"/>
    <col min="11524" max="11524" width="30.5703125" style="107" customWidth="1"/>
    <col min="11525" max="11527" width="22.7109375" style="107" customWidth="1"/>
    <col min="11528" max="11528" width="24.7109375" style="107" customWidth="1"/>
    <col min="11529" max="11529" width="21.5703125" style="107" customWidth="1"/>
    <col min="11530" max="11530" width="3" style="107" customWidth="1"/>
    <col min="11531" max="11531" width="42.7109375" style="107" customWidth="1"/>
    <col min="11532" max="11532" width="37.28515625" style="107" customWidth="1"/>
    <col min="11533" max="11533" width="39.28515625" style="107" customWidth="1"/>
    <col min="11534" max="11534" width="35.5703125" style="107" bestFit="1" customWidth="1"/>
    <col min="11535" max="11535" width="39.5703125" style="107" customWidth="1"/>
    <col min="11536" max="11536" width="6" style="107" customWidth="1"/>
    <col min="11537" max="11537" width="31" style="107" bestFit="1" customWidth="1"/>
    <col min="11538" max="11539" width="19" style="107" customWidth="1"/>
    <col min="11540" max="11540" width="15" style="107" customWidth="1"/>
    <col min="11541" max="11773" width="11.42578125" style="107"/>
    <col min="11774" max="11774" width="40.42578125" style="107" customWidth="1"/>
    <col min="11775" max="11775" width="56.140625" style="107" customWidth="1"/>
    <col min="11776" max="11776" width="35.85546875" style="107" customWidth="1"/>
    <col min="11777" max="11777" width="100.7109375" style="107" customWidth="1"/>
    <col min="11778" max="11778" width="30.85546875" style="107" customWidth="1"/>
    <col min="11779" max="11779" width="25.28515625" style="107" customWidth="1"/>
    <col min="11780" max="11780" width="30.5703125" style="107" customWidth="1"/>
    <col min="11781" max="11783" width="22.7109375" style="107" customWidth="1"/>
    <col min="11784" max="11784" width="24.7109375" style="107" customWidth="1"/>
    <col min="11785" max="11785" width="21.5703125" style="107" customWidth="1"/>
    <col min="11786" max="11786" width="3" style="107" customWidth="1"/>
    <col min="11787" max="11787" width="42.7109375" style="107" customWidth="1"/>
    <col min="11788" max="11788" width="37.28515625" style="107" customWidth="1"/>
    <col min="11789" max="11789" width="39.28515625" style="107" customWidth="1"/>
    <col min="11790" max="11790" width="35.5703125" style="107" bestFit="1" customWidth="1"/>
    <col min="11791" max="11791" width="39.5703125" style="107" customWidth="1"/>
    <col min="11792" max="11792" width="6" style="107" customWidth="1"/>
    <col min="11793" max="11793" width="31" style="107" bestFit="1" customWidth="1"/>
    <col min="11794" max="11795" width="19" style="107" customWidth="1"/>
    <col min="11796" max="11796" width="15" style="107" customWidth="1"/>
    <col min="11797" max="12029" width="11.42578125" style="107"/>
    <col min="12030" max="12030" width="40.42578125" style="107" customWidth="1"/>
    <col min="12031" max="12031" width="56.140625" style="107" customWidth="1"/>
    <col min="12032" max="12032" width="35.85546875" style="107" customWidth="1"/>
    <col min="12033" max="12033" width="100.7109375" style="107" customWidth="1"/>
    <col min="12034" max="12034" width="30.85546875" style="107" customWidth="1"/>
    <col min="12035" max="12035" width="25.28515625" style="107" customWidth="1"/>
    <col min="12036" max="12036" width="30.5703125" style="107" customWidth="1"/>
    <col min="12037" max="12039" width="22.7109375" style="107" customWidth="1"/>
    <col min="12040" max="12040" width="24.7109375" style="107" customWidth="1"/>
    <col min="12041" max="12041" width="21.5703125" style="107" customWidth="1"/>
    <col min="12042" max="12042" width="3" style="107" customWidth="1"/>
    <col min="12043" max="12043" width="42.7109375" style="107" customWidth="1"/>
    <col min="12044" max="12044" width="37.28515625" style="107" customWidth="1"/>
    <col min="12045" max="12045" width="39.28515625" style="107" customWidth="1"/>
    <col min="12046" max="12046" width="35.5703125" style="107" bestFit="1" customWidth="1"/>
    <col min="12047" max="12047" width="39.5703125" style="107" customWidth="1"/>
    <col min="12048" max="12048" width="6" style="107" customWidth="1"/>
    <col min="12049" max="12049" width="31" style="107" bestFit="1" customWidth="1"/>
    <col min="12050" max="12051" width="19" style="107" customWidth="1"/>
    <col min="12052" max="12052" width="15" style="107" customWidth="1"/>
    <col min="12053" max="12285" width="11.42578125" style="107"/>
    <col min="12286" max="12286" width="40.42578125" style="107" customWidth="1"/>
    <col min="12287" max="12287" width="56.140625" style="107" customWidth="1"/>
    <col min="12288" max="12288" width="35.85546875" style="107" customWidth="1"/>
    <col min="12289" max="12289" width="100.7109375" style="107" customWidth="1"/>
    <col min="12290" max="12290" width="30.85546875" style="107" customWidth="1"/>
    <col min="12291" max="12291" width="25.28515625" style="107" customWidth="1"/>
    <col min="12292" max="12292" width="30.5703125" style="107" customWidth="1"/>
    <col min="12293" max="12295" width="22.7109375" style="107" customWidth="1"/>
    <col min="12296" max="12296" width="24.7109375" style="107" customWidth="1"/>
    <col min="12297" max="12297" width="21.5703125" style="107" customWidth="1"/>
    <col min="12298" max="12298" width="3" style="107" customWidth="1"/>
    <col min="12299" max="12299" width="42.7109375" style="107" customWidth="1"/>
    <col min="12300" max="12300" width="37.28515625" style="107" customWidth="1"/>
    <col min="12301" max="12301" width="39.28515625" style="107" customWidth="1"/>
    <col min="12302" max="12302" width="35.5703125" style="107" bestFit="1" customWidth="1"/>
    <col min="12303" max="12303" width="39.5703125" style="107" customWidth="1"/>
    <col min="12304" max="12304" width="6" style="107" customWidth="1"/>
    <col min="12305" max="12305" width="31" style="107" bestFit="1" customWidth="1"/>
    <col min="12306" max="12307" width="19" style="107" customWidth="1"/>
    <col min="12308" max="12308" width="15" style="107" customWidth="1"/>
    <col min="12309" max="12541" width="11.42578125" style="107"/>
    <col min="12542" max="12542" width="40.42578125" style="107" customWidth="1"/>
    <col min="12543" max="12543" width="56.140625" style="107" customWidth="1"/>
    <col min="12544" max="12544" width="35.85546875" style="107" customWidth="1"/>
    <col min="12545" max="12545" width="100.7109375" style="107" customWidth="1"/>
    <col min="12546" max="12546" width="30.85546875" style="107" customWidth="1"/>
    <col min="12547" max="12547" width="25.28515625" style="107" customWidth="1"/>
    <col min="12548" max="12548" width="30.5703125" style="107" customWidth="1"/>
    <col min="12549" max="12551" width="22.7109375" style="107" customWidth="1"/>
    <col min="12552" max="12552" width="24.7109375" style="107" customWidth="1"/>
    <col min="12553" max="12553" width="21.5703125" style="107" customWidth="1"/>
    <col min="12554" max="12554" width="3" style="107" customWidth="1"/>
    <col min="12555" max="12555" width="42.7109375" style="107" customWidth="1"/>
    <col min="12556" max="12556" width="37.28515625" style="107" customWidth="1"/>
    <col min="12557" max="12557" width="39.28515625" style="107" customWidth="1"/>
    <col min="12558" max="12558" width="35.5703125" style="107" bestFit="1" customWidth="1"/>
    <col min="12559" max="12559" width="39.5703125" style="107" customWidth="1"/>
    <col min="12560" max="12560" width="6" style="107" customWidth="1"/>
    <col min="12561" max="12561" width="31" style="107" bestFit="1" customWidth="1"/>
    <col min="12562" max="12563" width="19" style="107" customWidth="1"/>
    <col min="12564" max="12564" width="15" style="107" customWidth="1"/>
    <col min="12565" max="12797" width="11.42578125" style="107"/>
    <col min="12798" max="12798" width="40.42578125" style="107" customWidth="1"/>
    <col min="12799" max="12799" width="56.140625" style="107" customWidth="1"/>
    <col min="12800" max="12800" width="35.85546875" style="107" customWidth="1"/>
    <col min="12801" max="12801" width="100.7109375" style="107" customWidth="1"/>
    <col min="12802" max="12802" width="30.85546875" style="107" customWidth="1"/>
    <col min="12803" max="12803" width="25.28515625" style="107" customWidth="1"/>
    <col min="12804" max="12804" width="30.5703125" style="107" customWidth="1"/>
    <col min="12805" max="12807" width="22.7109375" style="107" customWidth="1"/>
    <col min="12808" max="12808" width="24.7109375" style="107" customWidth="1"/>
    <col min="12809" max="12809" width="21.5703125" style="107" customWidth="1"/>
    <col min="12810" max="12810" width="3" style="107" customWidth="1"/>
    <col min="12811" max="12811" width="42.7109375" style="107" customWidth="1"/>
    <col min="12812" max="12812" width="37.28515625" style="107" customWidth="1"/>
    <col min="12813" max="12813" width="39.28515625" style="107" customWidth="1"/>
    <col min="12814" max="12814" width="35.5703125" style="107" bestFit="1" customWidth="1"/>
    <col min="12815" max="12815" width="39.5703125" style="107" customWidth="1"/>
    <col min="12816" max="12816" width="6" style="107" customWidth="1"/>
    <col min="12817" max="12817" width="31" style="107" bestFit="1" customWidth="1"/>
    <col min="12818" max="12819" width="19" style="107" customWidth="1"/>
    <col min="12820" max="12820" width="15" style="107" customWidth="1"/>
    <col min="12821" max="13053" width="11.42578125" style="107"/>
    <col min="13054" max="13054" width="40.42578125" style="107" customWidth="1"/>
    <col min="13055" max="13055" width="56.140625" style="107" customWidth="1"/>
    <col min="13056" max="13056" width="35.85546875" style="107" customWidth="1"/>
    <col min="13057" max="13057" width="100.7109375" style="107" customWidth="1"/>
    <col min="13058" max="13058" width="30.85546875" style="107" customWidth="1"/>
    <col min="13059" max="13059" width="25.28515625" style="107" customWidth="1"/>
    <col min="13060" max="13060" width="30.5703125" style="107" customWidth="1"/>
    <col min="13061" max="13063" width="22.7109375" style="107" customWidth="1"/>
    <col min="13064" max="13064" width="24.7109375" style="107" customWidth="1"/>
    <col min="13065" max="13065" width="21.5703125" style="107" customWidth="1"/>
    <col min="13066" max="13066" width="3" style="107" customWidth="1"/>
    <col min="13067" max="13067" width="42.7109375" style="107" customWidth="1"/>
    <col min="13068" max="13068" width="37.28515625" style="107" customWidth="1"/>
    <col min="13069" max="13069" width="39.28515625" style="107" customWidth="1"/>
    <col min="13070" max="13070" width="35.5703125" style="107" bestFit="1" customWidth="1"/>
    <col min="13071" max="13071" width="39.5703125" style="107" customWidth="1"/>
    <col min="13072" max="13072" width="6" style="107" customWidth="1"/>
    <col min="13073" max="13073" width="31" style="107" bestFit="1" customWidth="1"/>
    <col min="13074" max="13075" width="19" style="107" customWidth="1"/>
    <col min="13076" max="13076" width="15" style="107" customWidth="1"/>
    <col min="13077" max="13309" width="11.42578125" style="107"/>
    <col min="13310" max="13310" width="40.42578125" style="107" customWidth="1"/>
    <col min="13311" max="13311" width="56.140625" style="107" customWidth="1"/>
    <col min="13312" max="13312" width="35.85546875" style="107" customWidth="1"/>
    <col min="13313" max="13313" width="100.7109375" style="107" customWidth="1"/>
    <col min="13314" max="13314" width="30.85546875" style="107" customWidth="1"/>
    <col min="13315" max="13315" width="25.28515625" style="107" customWidth="1"/>
    <col min="13316" max="13316" width="30.5703125" style="107" customWidth="1"/>
    <col min="13317" max="13319" width="22.7109375" style="107" customWidth="1"/>
    <col min="13320" max="13320" width="24.7109375" style="107" customWidth="1"/>
    <col min="13321" max="13321" width="21.5703125" style="107" customWidth="1"/>
    <col min="13322" max="13322" width="3" style="107" customWidth="1"/>
    <col min="13323" max="13323" width="42.7109375" style="107" customWidth="1"/>
    <col min="13324" max="13324" width="37.28515625" style="107" customWidth="1"/>
    <col min="13325" max="13325" width="39.28515625" style="107" customWidth="1"/>
    <col min="13326" max="13326" width="35.5703125" style="107" bestFit="1" customWidth="1"/>
    <col min="13327" max="13327" width="39.5703125" style="107" customWidth="1"/>
    <col min="13328" max="13328" width="6" style="107" customWidth="1"/>
    <col min="13329" max="13329" width="31" style="107" bestFit="1" customWidth="1"/>
    <col min="13330" max="13331" width="19" style="107" customWidth="1"/>
    <col min="13332" max="13332" width="15" style="107" customWidth="1"/>
    <col min="13333" max="13565" width="11.42578125" style="107"/>
    <col min="13566" max="13566" width="40.42578125" style="107" customWidth="1"/>
    <col min="13567" max="13567" width="56.140625" style="107" customWidth="1"/>
    <col min="13568" max="13568" width="35.85546875" style="107" customWidth="1"/>
    <col min="13569" max="13569" width="100.7109375" style="107" customWidth="1"/>
    <col min="13570" max="13570" width="30.85546875" style="107" customWidth="1"/>
    <col min="13571" max="13571" width="25.28515625" style="107" customWidth="1"/>
    <col min="13572" max="13572" width="30.5703125" style="107" customWidth="1"/>
    <col min="13573" max="13575" width="22.7109375" style="107" customWidth="1"/>
    <col min="13576" max="13576" width="24.7109375" style="107" customWidth="1"/>
    <col min="13577" max="13577" width="21.5703125" style="107" customWidth="1"/>
    <col min="13578" max="13578" width="3" style="107" customWidth="1"/>
    <col min="13579" max="13579" width="42.7109375" style="107" customWidth="1"/>
    <col min="13580" max="13580" width="37.28515625" style="107" customWidth="1"/>
    <col min="13581" max="13581" width="39.28515625" style="107" customWidth="1"/>
    <col min="13582" max="13582" width="35.5703125" style="107" bestFit="1" customWidth="1"/>
    <col min="13583" max="13583" width="39.5703125" style="107" customWidth="1"/>
    <col min="13584" max="13584" width="6" style="107" customWidth="1"/>
    <col min="13585" max="13585" width="31" style="107" bestFit="1" customWidth="1"/>
    <col min="13586" max="13587" width="19" style="107" customWidth="1"/>
    <col min="13588" max="13588" width="15" style="107" customWidth="1"/>
    <col min="13589" max="13821" width="11.42578125" style="107"/>
    <col min="13822" max="13822" width="40.42578125" style="107" customWidth="1"/>
    <col min="13823" max="13823" width="56.140625" style="107" customWidth="1"/>
    <col min="13824" max="13824" width="35.85546875" style="107" customWidth="1"/>
    <col min="13825" max="13825" width="100.7109375" style="107" customWidth="1"/>
    <col min="13826" max="13826" width="30.85546875" style="107" customWidth="1"/>
    <col min="13827" max="13827" width="25.28515625" style="107" customWidth="1"/>
    <col min="13828" max="13828" width="30.5703125" style="107" customWidth="1"/>
    <col min="13829" max="13831" width="22.7109375" style="107" customWidth="1"/>
    <col min="13832" max="13832" width="24.7109375" style="107" customWidth="1"/>
    <col min="13833" max="13833" width="21.5703125" style="107" customWidth="1"/>
    <col min="13834" max="13834" width="3" style="107" customWidth="1"/>
    <col min="13835" max="13835" width="42.7109375" style="107" customWidth="1"/>
    <col min="13836" max="13836" width="37.28515625" style="107" customWidth="1"/>
    <col min="13837" max="13837" width="39.28515625" style="107" customWidth="1"/>
    <col min="13838" max="13838" width="35.5703125" style="107" bestFit="1" customWidth="1"/>
    <col min="13839" max="13839" width="39.5703125" style="107" customWidth="1"/>
    <col min="13840" max="13840" width="6" style="107" customWidth="1"/>
    <col min="13841" max="13841" width="31" style="107" bestFit="1" customWidth="1"/>
    <col min="13842" max="13843" width="19" style="107" customWidth="1"/>
    <col min="13844" max="13844" width="15" style="107" customWidth="1"/>
    <col min="13845" max="14077" width="11.42578125" style="107"/>
    <col min="14078" max="14078" width="40.42578125" style="107" customWidth="1"/>
    <col min="14079" max="14079" width="56.140625" style="107" customWidth="1"/>
    <col min="14080" max="14080" width="35.85546875" style="107" customWidth="1"/>
    <col min="14081" max="14081" width="100.7109375" style="107" customWidth="1"/>
    <col min="14082" max="14082" width="30.85546875" style="107" customWidth="1"/>
    <col min="14083" max="14083" width="25.28515625" style="107" customWidth="1"/>
    <col min="14084" max="14084" width="30.5703125" style="107" customWidth="1"/>
    <col min="14085" max="14087" width="22.7109375" style="107" customWidth="1"/>
    <col min="14088" max="14088" width="24.7109375" style="107" customWidth="1"/>
    <col min="14089" max="14089" width="21.5703125" style="107" customWidth="1"/>
    <col min="14090" max="14090" width="3" style="107" customWidth="1"/>
    <col min="14091" max="14091" width="42.7109375" style="107" customWidth="1"/>
    <col min="14092" max="14092" width="37.28515625" style="107" customWidth="1"/>
    <col min="14093" max="14093" width="39.28515625" style="107" customWidth="1"/>
    <col min="14094" max="14094" width="35.5703125" style="107" bestFit="1" customWidth="1"/>
    <col min="14095" max="14095" width="39.5703125" style="107" customWidth="1"/>
    <col min="14096" max="14096" width="6" style="107" customWidth="1"/>
    <col min="14097" max="14097" width="31" style="107" bestFit="1" customWidth="1"/>
    <col min="14098" max="14099" width="19" style="107" customWidth="1"/>
    <col min="14100" max="14100" width="15" style="107" customWidth="1"/>
    <col min="14101" max="14333" width="11.42578125" style="107"/>
    <col min="14334" max="14334" width="40.42578125" style="107" customWidth="1"/>
    <col min="14335" max="14335" width="56.140625" style="107" customWidth="1"/>
    <col min="14336" max="14336" width="35.85546875" style="107" customWidth="1"/>
    <col min="14337" max="14337" width="100.7109375" style="107" customWidth="1"/>
    <col min="14338" max="14338" width="30.85546875" style="107" customWidth="1"/>
    <col min="14339" max="14339" width="25.28515625" style="107" customWidth="1"/>
    <col min="14340" max="14340" width="30.5703125" style="107" customWidth="1"/>
    <col min="14341" max="14343" width="22.7109375" style="107" customWidth="1"/>
    <col min="14344" max="14344" width="24.7109375" style="107" customWidth="1"/>
    <col min="14345" max="14345" width="21.5703125" style="107" customWidth="1"/>
    <col min="14346" max="14346" width="3" style="107" customWidth="1"/>
    <col min="14347" max="14347" width="42.7109375" style="107" customWidth="1"/>
    <col min="14348" max="14348" width="37.28515625" style="107" customWidth="1"/>
    <col min="14349" max="14349" width="39.28515625" style="107" customWidth="1"/>
    <col min="14350" max="14350" width="35.5703125" style="107" bestFit="1" customWidth="1"/>
    <col min="14351" max="14351" width="39.5703125" style="107" customWidth="1"/>
    <col min="14352" max="14352" width="6" style="107" customWidth="1"/>
    <col min="14353" max="14353" width="31" style="107" bestFit="1" customWidth="1"/>
    <col min="14354" max="14355" width="19" style="107" customWidth="1"/>
    <col min="14356" max="14356" width="15" style="107" customWidth="1"/>
    <col min="14357" max="14589" width="11.42578125" style="107"/>
    <col min="14590" max="14590" width="40.42578125" style="107" customWidth="1"/>
    <col min="14591" max="14591" width="56.140625" style="107" customWidth="1"/>
    <col min="14592" max="14592" width="35.85546875" style="107" customWidth="1"/>
    <col min="14593" max="14593" width="100.7109375" style="107" customWidth="1"/>
    <col min="14594" max="14594" width="30.85546875" style="107" customWidth="1"/>
    <col min="14595" max="14595" width="25.28515625" style="107" customWidth="1"/>
    <col min="14596" max="14596" width="30.5703125" style="107" customWidth="1"/>
    <col min="14597" max="14599" width="22.7109375" style="107" customWidth="1"/>
    <col min="14600" max="14600" width="24.7109375" style="107" customWidth="1"/>
    <col min="14601" max="14601" width="21.5703125" style="107" customWidth="1"/>
    <col min="14602" max="14602" width="3" style="107" customWidth="1"/>
    <col min="14603" max="14603" width="42.7109375" style="107" customWidth="1"/>
    <col min="14604" max="14604" width="37.28515625" style="107" customWidth="1"/>
    <col min="14605" max="14605" width="39.28515625" style="107" customWidth="1"/>
    <col min="14606" max="14606" width="35.5703125" style="107" bestFit="1" customWidth="1"/>
    <col min="14607" max="14607" width="39.5703125" style="107" customWidth="1"/>
    <col min="14608" max="14608" width="6" style="107" customWidth="1"/>
    <col min="14609" max="14609" width="31" style="107" bestFit="1" customWidth="1"/>
    <col min="14610" max="14611" width="19" style="107" customWidth="1"/>
    <col min="14612" max="14612" width="15" style="107" customWidth="1"/>
    <col min="14613" max="14845" width="11.42578125" style="107"/>
    <col min="14846" max="14846" width="40.42578125" style="107" customWidth="1"/>
    <col min="14847" max="14847" width="56.140625" style="107" customWidth="1"/>
    <col min="14848" max="14848" width="35.85546875" style="107" customWidth="1"/>
    <col min="14849" max="14849" width="100.7109375" style="107" customWidth="1"/>
    <col min="14850" max="14850" width="30.85546875" style="107" customWidth="1"/>
    <col min="14851" max="14851" width="25.28515625" style="107" customWidth="1"/>
    <col min="14852" max="14852" width="30.5703125" style="107" customWidth="1"/>
    <col min="14853" max="14855" width="22.7109375" style="107" customWidth="1"/>
    <col min="14856" max="14856" width="24.7109375" style="107" customWidth="1"/>
    <col min="14857" max="14857" width="21.5703125" style="107" customWidth="1"/>
    <col min="14858" max="14858" width="3" style="107" customWidth="1"/>
    <col min="14859" max="14859" width="42.7109375" style="107" customWidth="1"/>
    <col min="14860" max="14860" width="37.28515625" style="107" customWidth="1"/>
    <col min="14861" max="14861" width="39.28515625" style="107" customWidth="1"/>
    <col min="14862" max="14862" width="35.5703125" style="107" bestFit="1" customWidth="1"/>
    <col min="14863" max="14863" width="39.5703125" style="107" customWidth="1"/>
    <col min="14864" max="14864" width="6" style="107" customWidth="1"/>
    <col min="14865" max="14865" width="31" style="107" bestFit="1" customWidth="1"/>
    <col min="14866" max="14867" width="19" style="107" customWidth="1"/>
    <col min="14868" max="14868" width="15" style="107" customWidth="1"/>
    <col min="14869" max="15101" width="11.42578125" style="107"/>
    <col min="15102" max="15102" width="40.42578125" style="107" customWidth="1"/>
    <col min="15103" max="15103" width="56.140625" style="107" customWidth="1"/>
    <col min="15104" max="15104" width="35.85546875" style="107" customWidth="1"/>
    <col min="15105" max="15105" width="100.7109375" style="107" customWidth="1"/>
    <col min="15106" max="15106" width="30.85546875" style="107" customWidth="1"/>
    <col min="15107" max="15107" width="25.28515625" style="107" customWidth="1"/>
    <col min="15108" max="15108" width="30.5703125" style="107" customWidth="1"/>
    <col min="15109" max="15111" width="22.7109375" style="107" customWidth="1"/>
    <col min="15112" max="15112" width="24.7109375" style="107" customWidth="1"/>
    <col min="15113" max="15113" width="21.5703125" style="107" customWidth="1"/>
    <col min="15114" max="15114" width="3" style="107" customWidth="1"/>
    <col min="15115" max="15115" width="42.7109375" style="107" customWidth="1"/>
    <col min="15116" max="15116" width="37.28515625" style="107" customWidth="1"/>
    <col min="15117" max="15117" width="39.28515625" style="107" customWidth="1"/>
    <col min="15118" max="15118" width="35.5703125" style="107" bestFit="1" customWidth="1"/>
    <col min="15119" max="15119" width="39.5703125" style="107" customWidth="1"/>
    <col min="15120" max="15120" width="6" style="107" customWidth="1"/>
    <col min="15121" max="15121" width="31" style="107" bestFit="1" customWidth="1"/>
    <col min="15122" max="15123" width="19" style="107" customWidth="1"/>
    <col min="15124" max="15124" width="15" style="107" customWidth="1"/>
    <col min="15125" max="15357" width="11.42578125" style="107"/>
    <col min="15358" max="15358" width="40.42578125" style="107" customWidth="1"/>
    <col min="15359" max="15359" width="56.140625" style="107" customWidth="1"/>
    <col min="15360" max="15360" width="35.85546875" style="107" customWidth="1"/>
    <col min="15361" max="15361" width="100.7109375" style="107" customWidth="1"/>
    <col min="15362" max="15362" width="30.85546875" style="107" customWidth="1"/>
    <col min="15363" max="15363" width="25.28515625" style="107" customWidth="1"/>
    <col min="15364" max="15364" width="30.5703125" style="107" customWidth="1"/>
    <col min="15365" max="15367" width="22.7109375" style="107" customWidth="1"/>
    <col min="15368" max="15368" width="24.7109375" style="107" customWidth="1"/>
    <col min="15369" max="15369" width="21.5703125" style="107" customWidth="1"/>
    <col min="15370" max="15370" width="3" style="107" customWidth="1"/>
    <col min="15371" max="15371" width="42.7109375" style="107" customWidth="1"/>
    <col min="15372" max="15372" width="37.28515625" style="107" customWidth="1"/>
    <col min="15373" max="15373" width="39.28515625" style="107" customWidth="1"/>
    <col min="15374" max="15374" width="35.5703125" style="107" bestFit="1" customWidth="1"/>
    <col min="15375" max="15375" width="39.5703125" style="107" customWidth="1"/>
    <col min="15376" max="15376" width="6" style="107" customWidth="1"/>
    <col min="15377" max="15377" width="31" style="107" bestFit="1" customWidth="1"/>
    <col min="15378" max="15379" width="19" style="107" customWidth="1"/>
    <col min="15380" max="15380" width="15" style="107" customWidth="1"/>
    <col min="15381" max="15613" width="11.42578125" style="107"/>
    <col min="15614" max="15614" width="40.42578125" style="107" customWidth="1"/>
    <col min="15615" max="15615" width="56.140625" style="107" customWidth="1"/>
    <col min="15616" max="15616" width="35.85546875" style="107" customWidth="1"/>
    <col min="15617" max="15617" width="100.7109375" style="107" customWidth="1"/>
    <col min="15618" max="15618" width="30.85546875" style="107" customWidth="1"/>
    <col min="15619" max="15619" width="25.28515625" style="107" customWidth="1"/>
    <col min="15620" max="15620" width="30.5703125" style="107" customWidth="1"/>
    <col min="15621" max="15623" width="22.7109375" style="107" customWidth="1"/>
    <col min="15624" max="15624" width="24.7109375" style="107" customWidth="1"/>
    <col min="15625" max="15625" width="21.5703125" style="107" customWidth="1"/>
    <col min="15626" max="15626" width="3" style="107" customWidth="1"/>
    <col min="15627" max="15627" width="42.7109375" style="107" customWidth="1"/>
    <col min="15628" max="15628" width="37.28515625" style="107" customWidth="1"/>
    <col min="15629" max="15629" width="39.28515625" style="107" customWidth="1"/>
    <col min="15630" max="15630" width="35.5703125" style="107" bestFit="1" customWidth="1"/>
    <col min="15631" max="15631" width="39.5703125" style="107" customWidth="1"/>
    <col min="15632" max="15632" width="6" style="107" customWidth="1"/>
    <col min="15633" max="15633" width="31" style="107" bestFit="1" customWidth="1"/>
    <col min="15634" max="15635" width="19" style="107" customWidth="1"/>
    <col min="15636" max="15636" width="15" style="107" customWidth="1"/>
    <col min="15637" max="15869" width="11.42578125" style="107"/>
    <col min="15870" max="15870" width="40.42578125" style="107" customWidth="1"/>
    <col min="15871" max="15871" width="56.140625" style="107" customWidth="1"/>
    <col min="15872" max="15872" width="35.85546875" style="107" customWidth="1"/>
    <col min="15873" max="15873" width="100.7109375" style="107" customWidth="1"/>
    <col min="15874" max="15874" width="30.85546875" style="107" customWidth="1"/>
    <col min="15875" max="15875" width="25.28515625" style="107" customWidth="1"/>
    <col min="15876" max="15876" width="30.5703125" style="107" customWidth="1"/>
    <col min="15877" max="15879" width="22.7109375" style="107" customWidth="1"/>
    <col min="15880" max="15880" width="24.7109375" style="107" customWidth="1"/>
    <col min="15881" max="15881" width="21.5703125" style="107" customWidth="1"/>
    <col min="15882" max="15882" width="3" style="107" customWidth="1"/>
    <col min="15883" max="15883" width="42.7109375" style="107" customWidth="1"/>
    <col min="15884" max="15884" width="37.28515625" style="107" customWidth="1"/>
    <col min="15885" max="15885" width="39.28515625" style="107" customWidth="1"/>
    <col min="15886" max="15886" width="35.5703125" style="107" bestFit="1" customWidth="1"/>
    <col min="15887" max="15887" width="39.5703125" style="107" customWidth="1"/>
    <col min="15888" max="15888" width="6" style="107" customWidth="1"/>
    <col min="15889" max="15889" width="31" style="107" bestFit="1" customWidth="1"/>
    <col min="15890" max="15891" width="19" style="107" customWidth="1"/>
    <col min="15892" max="15892" width="15" style="107" customWidth="1"/>
    <col min="15893" max="16125" width="11.42578125" style="107"/>
    <col min="16126" max="16126" width="40.42578125" style="107" customWidth="1"/>
    <col min="16127" max="16127" width="56.140625" style="107" customWidth="1"/>
    <col min="16128" max="16128" width="35.85546875" style="107" customWidth="1"/>
    <col min="16129" max="16129" width="100.7109375" style="107" customWidth="1"/>
    <col min="16130" max="16130" width="30.85546875" style="107" customWidth="1"/>
    <col min="16131" max="16131" width="25.28515625" style="107" customWidth="1"/>
    <col min="16132" max="16132" width="30.5703125" style="107" customWidth="1"/>
    <col min="16133" max="16135" width="22.7109375" style="107" customWidth="1"/>
    <col min="16136" max="16136" width="24.7109375" style="107" customWidth="1"/>
    <col min="16137" max="16137" width="21.5703125" style="107" customWidth="1"/>
    <col min="16138" max="16138" width="3" style="107" customWidth="1"/>
    <col min="16139" max="16139" width="42.7109375" style="107" customWidth="1"/>
    <col min="16140" max="16140" width="37.28515625" style="107" customWidth="1"/>
    <col min="16141" max="16141" width="39.28515625" style="107" customWidth="1"/>
    <col min="16142" max="16142" width="35.5703125" style="107" bestFit="1" customWidth="1"/>
    <col min="16143" max="16143" width="39.5703125" style="107" customWidth="1"/>
    <col min="16144" max="16144" width="6" style="107" customWidth="1"/>
    <col min="16145" max="16145" width="31" style="107" bestFit="1" customWidth="1"/>
    <col min="16146" max="16147" width="19" style="107" customWidth="1"/>
    <col min="16148" max="16148" width="15" style="107" customWidth="1"/>
    <col min="16149" max="16384" width="11.42578125" style="107"/>
  </cols>
  <sheetData>
    <row r="1" spans="1:17" ht="26.25" hidden="1" customHeight="1" x14ac:dyDescent="0.4">
      <c r="B1" s="108"/>
      <c r="C1" s="108"/>
      <c r="D1" s="108"/>
      <c r="E1" s="109"/>
      <c r="F1" s="110"/>
      <c r="G1" s="110"/>
      <c r="H1" s="108"/>
      <c r="I1" s="110"/>
      <c r="J1" s="110"/>
      <c r="K1" s="111"/>
      <c r="L1" s="112"/>
      <c r="M1" s="111"/>
      <c r="N1" s="111"/>
      <c r="O1" s="111"/>
      <c r="P1" s="111"/>
    </row>
    <row r="2" spans="1:17" s="113" customFormat="1" ht="26.25" customHeight="1" thickBot="1" x14ac:dyDescent="0.45">
      <c r="B2" s="114"/>
      <c r="C2" s="114"/>
      <c r="D2" s="114"/>
      <c r="E2" s="115"/>
      <c r="F2" s="115"/>
      <c r="G2" s="115"/>
      <c r="H2" s="114"/>
      <c r="I2" s="115"/>
      <c r="J2" s="115"/>
      <c r="K2" s="116"/>
      <c r="L2" s="116"/>
      <c r="M2" s="116"/>
      <c r="N2" s="116"/>
      <c r="O2" s="116"/>
      <c r="P2" s="116"/>
    </row>
    <row r="3" spans="1:17" s="119" customFormat="1" ht="51.75" customHeight="1" thickBot="1" x14ac:dyDescent="0.45">
      <c r="A3" s="263" t="s">
        <v>33</v>
      </c>
      <c r="B3" s="264"/>
      <c r="C3" s="52" t="s">
        <v>34</v>
      </c>
      <c r="D3" s="282" t="s">
        <v>35</v>
      </c>
      <c r="E3" s="283"/>
      <c r="F3" s="283"/>
      <c r="G3" s="284"/>
      <c r="H3" s="117"/>
      <c r="I3" s="117"/>
      <c r="J3" s="117"/>
      <c r="K3" s="285" t="s">
        <v>36</v>
      </c>
      <c r="L3" s="286"/>
      <c r="M3" s="286"/>
      <c r="N3" s="286"/>
      <c r="O3" s="287"/>
      <c r="P3" s="118"/>
    </row>
    <row r="4" spans="1:17" s="119" customFormat="1" ht="54.75" customHeight="1" thickBot="1" x14ac:dyDescent="0.4">
      <c r="A4" s="291"/>
      <c r="B4" s="292"/>
      <c r="C4" s="53"/>
      <c r="D4" s="293">
        <f>M39</f>
        <v>0</v>
      </c>
      <c r="E4" s="294"/>
      <c r="F4" s="294"/>
      <c r="G4" s="199" t="e">
        <f>O39</f>
        <v>#DIV/0!</v>
      </c>
      <c r="H4" s="120"/>
      <c r="I4" s="121"/>
      <c r="J4" s="121"/>
      <c r="K4" s="288"/>
      <c r="L4" s="289"/>
      <c r="M4" s="289"/>
      <c r="N4" s="289"/>
      <c r="O4" s="290"/>
      <c r="P4" s="90"/>
    </row>
    <row r="5" spans="1:17" s="119" customFormat="1" ht="54.75" customHeight="1" thickBot="1" x14ac:dyDescent="0.4">
      <c r="A5" s="263" t="s">
        <v>37</v>
      </c>
      <c r="B5" s="264"/>
      <c r="C5" s="101"/>
      <c r="D5" s="100" t="s">
        <v>38</v>
      </c>
      <c r="E5" s="265" t="e">
        <f>VLOOKUP(C5,DONNÉES!B4:C8,2,0)</f>
        <v>#N/A</v>
      </c>
      <c r="F5" s="266"/>
      <c r="G5" s="267"/>
      <c r="H5" s="120"/>
      <c r="I5" s="120"/>
      <c r="J5" s="120"/>
      <c r="K5" s="268"/>
      <c r="L5" s="268"/>
      <c r="M5" s="268"/>
      <c r="N5" s="268"/>
      <c r="O5" s="268"/>
      <c r="P5" s="90"/>
      <c r="Q5" s="107"/>
    </row>
    <row r="6" spans="1:17" ht="30.75" customHeight="1" x14ac:dyDescent="0.2">
      <c r="A6" s="269" t="s">
        <v>39</v>
      </c>
      <c r="B6" s="269"/>
      <c r="C6" s="269"/>
      <c r="D6" s="269"/>
      <c r="E6" s="269"/>
      <c r="F6" s="269"/>
      <c r="G6" s="269"/>
      <c r="H6" s="120"/>
      <c r="I6" s="120"/>
      <c r="J6" s="120"/>
      <c r="K6" s="268"/>
      <c r="L6" s="268"/>
      <c r="M6" s="268"/>
      <c r="N6" s="268"/>
      <c r="O6" s="268"/>
      <c r="P6" s="122"/>
    </row>
    <row r="7" spans="1:17" ht="39.75" customHeight="1" thickBot="1" x14ac:dyDescent="0.25">
      <c r="A7" s="269"/>
      <c r="B7" s="269"/>
      <c r="C7" s="269"/>
      <c r="D7" s="269"/>
      <c r="E7" s="269"/>
      <c r="F7" s="269"/>
      <c r="G7" s="269"/>
      <c r="H7" s="123"/>
      <c r="I7" s="123"/>
      <c r="J7" s="123"/>
      <c r="K7" s="270" t="s">
        <v>40</v>
      </c>
      <c r="L7" s="271"/>
      <c r="M7" s="271"/>
      <c r="N7" s="271"/>
      <c r="O7" s="272"/>
      <c r="P7" s="122"/>
    </row>
    <row r="8" spans="1:17" ht="50.1" customHeight="1" x14ac:dyDescent="0.2">
      <c r="A8" s="276" t="s">
        <v>41</v>
      </c>
      <c r="B8" s="277"/>
      <c r="C8" s="277"/>
      <c r="D8" s="278"/>
      <c r="E8" s="279" t="s">
        <v>42</v>
      </c>
      <c r="F8" s="280"/>
      <c r="G8" s="280"/>
      <c r="H8" s="124" t="s">
        <v>43</v>
      </c>
      <c r="I8" s="125"/>
      <c r="J8" s="125"/>
      <c r="K8" s="270"/>
      <c r="L8" s="271"/>
      <c r="M8" s="271"/>
      <c r="N8" s="271"/>
      <c r="O8" s="272"/>
      <c r="P8" s="126"/>
    </row>
    <row r="9" spans="1:17" ht="50.1" customHeight="1" thickBot="1" x14ac:dyDescent="0.4">
      <c r="A9" s="281" t="s">
        <v>44</v>
      </c>
      <c r="B9" s="281"/>
      <c r="C9" s="127" t="s">
        <v>45</v>
      </c>
      <c r="D9" s="127" t="s">
        <v>46</v>
      </c>
      <c r="E9" s="128" t="s">
        <v>47</v>
      </c>
      <c r="F9" s="128" t="s">
        <v>48</v>
      </c>
      <c r="G9" s="129" t="s">
        <v>49</v>
      </c>
      <c r="H9" s="54">
        <f>SUM(H10:H66)</f>
        <v>0</v>
      </c>
      <c r="I9" s="55"/>
      <c r="J9" s="56"/>
      <c r="K9" s="273"/>
      <c r="L9" s="274"/>
      <c r="M9" s="274"/>
      <c r="N9" s="274"/>
      <c r="O9" s="275"/>
      <c r="P9" s="126"/>
      <c r="Q9" s="130"/>
    </row>
    <row r="10" spans="1:17" s="130" customFormat="1" ht="50.1" customHeight="1" thickBot="1" x14ac:dyDescent="0.45">
      <c r="A10" s="250"/>
      <c r="B10" s="250"/>
      <c r="C10" s="57"/>
      <c r="D10" s="57"/>
      <c r="E10" s="58"/>
      <c r="F10" s="59"/>
      <c r="G10" s="60"/>
      <c r="H10" s="61"/>
      <c r="I10" s="132"/>
      <c r="J10" s="132"/>
      <c r="K10" s="251" t="s">
        <v>50</v>
      </c>
      <c r="L10" s="252"/>
      <c r="M10" s="252"/>
      <c r="N10" s="252"/>
      <c r="O10" s="253"/>
      <c r="P10" s="133"/>
    </row>
    <row r="11" spans="1:17" s="130" customFormat="1" ht="50.1" customHeight="1" thickBot="1" x14ac:dyDescent="0.75">
      <c r="A11" s="254"/>
      <c r="B11" s="254"/>
      <c r="C11" s="62"/>
      <c r="D11" s="62"/>
      <c r="E11" s="63"/>
      <c r="F11" s="64"/>
      <c r="G11" s="60"/>
      <c r="H11" s="61"/>
      <c r="I11" s="132"/>
      <c r="J11" s="132"/>
      <c r="K11" s="259" t="s">
        <v>51</v>
      </c>
      <c r="L11" s="260"/>
      <c r="M11" s="261" t="s">
        <v>52</v>
      </c>
      <c r="N11" s="262"/>
      <c r="O11" s="134" t="s">
        <v>53</v>
      </c>
      <c r="P11" s="133"/>
    </row>
    <row r="12" spans="1:17" s="130" customFormat="1" ht="50.1" customHeight="1" x14ac:dyDescent="0.7">
      <c r="A12" s="254"/>
      <c r="B12" s="254"/>
      <c r="C12" s="62"/>
      <c r="D12" s="65"/>
      <c r="E12" s="63"/>
      <c r="F12" s="64"/>
      <c r="G12" s="60"/>
      <c r="H12" s="66"/>
      <c r="I12" s="135"/>
      <c r="J12" s="135"/>
      <c r="K12" s="255" t="s">
        <v>54</v>
      </c>
      <c r="L12" s="256"/>
      <c r="M12" s="257">
        <f>SUM(K5*O12)</f>
        <v>0</v>
      </c>
      <c r="N12" s="258"/>
      <c r="O12" s="67">
        <v>0.1</v>
      </c>
      <c r="P12" s="136"/>
    </row>
    <row r="13" spans="1:17" s="130" customFormat="1" ht="50.1" customHeight="1" x14ac:dyDescent="0.7">
      <c r="A13" s="254"/>
      <c r="B13" s="254"/>
      <c r="C13" s="64"/>
      <c r="D13" s="64"/>
      <c r="E13" s="63"/>
      <c r="F13" s="64"/>
      <c r="G13" s="60"/>
      <c r="H13" s="66"/>
      <c r="I13" s="135"/>
      <c r="J13" s="135"/>
      <c r="K13" s="295" t="s">
        <v>55</v>
      </c>
      <c r="L13" s="296"/>
      <c r="M13" s="297">
        <f>SUM(K5*O13)</f>
        <v>0</v>
      </c>
      <c r="N13" s="298"/>
      <c r="O13" s="68">
        <v>0.5</v>
      </c>
      <c r="P13" s="137"/>
    </row>
    <row r="14" spans="1:17" s="130" customFormat="1" ht="50.1" customHeight="1" x14ac:dyDescent="0.7">
      <c r="A14" s="254"/>
      <c r="B14" s="254"/>
      <c r="C14" s="64"/>
      <c r="D14" s="64"/>
      <c r="E14" s="63"/>
      <c r="F14" s="64"/>
      <c r="G14" s="60"/>
      <c r="H14" s="66"/>
      <c r="I14" s="135"/>
      <c r="J14" s="135"/>
      <c r="K14" s="295" t="s">
        <v>56</v>
      </c>
      <c r="L14" s="296"/>
      <c r="M14" s="299">
        <f>SUM(K5*O14)</f>
        <v>0</v>
      </c>
      <c r="N14" s="300"/>
      <c r="O14" s="68">
        <v>0.05</v>
      </c>
      <c r="P14" s="137"/>
      <c r="Q14" s="107"/>
    </row>
    <row r="15" spans="1:17" ht="50.1" customHeight="1" x14ac:dyDescent="0.7">
      <c r="A15" s="254"/>
      <c r="B15" s="254"/>
      <c r="C15" s="64"/>
      <c r="D15" s="64"/>
      <c r="E15" s="63"/>
      <c r="F15" s="64"/>
      <c r="G15" s="60"/>
      <c r="H15" s="66"/>
      <c r="I15" s="135"/>
      <c r="J15" s="135"/>
      <c r="K15" s="301" t="s">
        <v>57</v>
      </c>
      <c r="L15" s="302"/>
      <c r="M15" s="299">
        <f>SUM(K5*O15)</f>
        <v>0</v>
      </c>
      <c r="N15" s="300"/>
      <c r="O15" s="68">
        <v>0.04</v>
      </c>
      <c r="P15" s="137"/>
    </row>
    <row r="16" spans="1:17" ht="50.1" customHeight="1" x14ac:dyDescent="0.7">
      <c r="A16" s="254"/>
      <c r="B16" s="254"/>
      <c r="C16" s="64"/>
      <c r="D16" s="64"/>
      <c r="E16" s="63"/>
      <c r="F16" s="64"/>
      <c r="G16" s="60"/>
      <c r="H16" s="66"/>
      <c r="I16" s="135"/>
      <c r="J16" s="132"/>
      <c r="K16" s="301" t="s">
        <v>59</v>
      </c>
      <c r="L16" s="302"/>
      <c r="M16" s="299">
        <f>SUM(K5*O16)</f>
        <v>0</v>
      </c>
      <c r="N16" s="300"/>
      <c r="O16" s="68">
        <v>0</v>
      </c>
      <c r="P16" s="137"/>
      <c r="Q16" s="130"/>
    </row>
    <row r="17" spans="1:22" s="130" customFormat="1" ht="50.1" customHeight="1" x14ac:dyDescent="0.7">
      <c r="A17" s="254"/>
      <c r="B17" s="254"/>
      <c r="C17" s="62"/>
      <c r="D17" s="64"/>
      <c r="E17" s="63"/>
      <c r="F17" s="64"/>
      <c r="G17" s="60"/>
      <c r="H17" s="66"/>
      <c r="I17" s="135"/>
      <c r="J17" s="132"/>
      <c r="K17" s="295" t="s">
        <v>60</v>
      </c>
      <c r="L17" s="296"/>
      <c r="M17" s="299">
        <f>SUM(K5*O17)</f>
        <v>0</v>
      </c>
      <c r="N17" s="300"/>
      <c r="O17" s="68">
        <v>0.06</v>
      </c>
      <c r="P17" s="137"/>
      <c r="Q17" s="138"/>
    </row>
    <row r="18" spans="1:22" s="138" customFormat="1" ht="49.5" customHeight="1" x14ac:dyDescent="0.6">
      <c r="A18" s="276" t="s">
        <v>58</v>
      </c>
      <c r="B18" s="277"/>
      <c r="C18" s="277"/>
      <c r="D18" s="278"/>
      <c r="E18" s="279" t="s">
        <v>42</v>
      </c>
      <c r="F18" s="280"/>
      <c r="G18" s="280"/>
      <c r="H18" s="131"/>
      <c r="I18" s="132"/>
      <c r="J18" s="132"/>
      <c r="K18" s="295" t="s">
        <v>61</v>
      </c>
      <c r="L18" s="296"/>
      <c r="M18" s="299">
        <f>SUM(K5*O18)</f>
        <v>0</v>
      </c>
      <c r="N18" s="300"/>
      <c r="O18" s="68">
        <v>0.25</v>
      </c>
      <c r="P18" s="137"/>
    </row>
    <row r="19" spans="1:22" s="138" customFormat="1" ht="49.5" customHeight="1" thickBot="1" x14ac:dyDescent="0.45">
      <c r="A19" s="281" t="s">
        <v>44</v>
      </c>
      <c r="B19" s="281"/>
      <c r="C19" s="127" t="s">
        <v>45</v>
      </c>
      <c r="D19" s="127" t="s">
        <v>46</v>
      </c>
      <c r="E19" s="128" t="s">
        <v>47</v>
      </c>
      <c r="F19" s="128" t="s">
        <v>48</v>
      </c>
      <c r="G19" s="129" t="s">
        <v>49</v>
      </c>
      <c r="H19" s="131"/>
      <c r="I19" s="132"/>
      <c r="J19" s="132"/>
      <c r="K19" s="303" t="s">
        <v>8</v>
      </c>
      <c r="L19" s="304"/>
      <c r="M19" s="305">
        <f>SUM(M12:M18)</f>
        <v>0</v>
      </c>
      <c r="N19" s="306"/>
      <c r="O19" s="70">
        <f>SUM(O12:O18)</f>
        <v>1</v>
      </c>
      <c r="P19" s="137"/>
    </row>
    <row r="20" spans="1:22" s="138" customFormat="1" ht="50.1" customHeight="1" x14ac:dyDescent="0.25">
      <c r="A20" s="250"/>
      <c r="B20" s="250"/>
      <c r="C20" s="57"/>
      <c r="D20" s="69"/>
      <c r="E20" s="58"/>
      <c r="F20" s="59"/>
      <c r="G20" s="60"/>
      <c r="H20" s="61"/>
      <c r="I20" s="132"/>
      <c r="J20" s="132"/>
      <c r="K20" s="71"/>
      <c r="L20" s="71"/>
      <c r="M20" s="72"/>
      <c r="N20" s="72"/>
      <c r="O20" s="73"/>
      <c r="P20" s="73"/>
    </row>
    <row r="21" spans="1:22" s="138" customFormat="1" ht="50.1" customHeight="1" thickBot="1" x14ac:dyDescent="0.45">
      <c r="A21" s="250"/>
      <c r="B21" s="250"/>
      <c r="C21" s="62"/>
      <c r="D21" s="65"/>
      <c r="E21" s="63"/>
      <c r="F21" s="64"/>
      <c r="G21" s="60"/>
      <c r="H21" s="61"/>
      <c r="I21" s="132"/>
      <c r="J21" s="132"/>
      <c r="K21" s="139"/>
      <c r="L21" s="139"/>
      <c r="M21" s="139"/>
      <c r="N21" s="139"/>
      <c r="O21" s="140"/>
      <c r="P21" s="140"/>
      <c r="Q21" s="107"/>
    </row>
    <row r="22" spans="1:22" ht="50.1" customHeight="1" thickTop="1" x14ac:dyDescent="0.2">
      <c r="A22" s="250"/>
      <c r="B22" s="250"/>
      <c r="C22" s="62"/>
      <c r="D22" s="65"/>
      <c r="E22" s="63"/>
      <c r="F22" s="64"/>
      <c r="G22" s="60"/>
      <c r="H22" s="61"/>
      <c r="I22" s="132"/>
      <c r="J22" s="132"/>
      <c r="K22" s="307" t="s">
        <v>62</v>
      </c>
      <c r="L22" s="308"/>
      <c r="M22" s="308"/>
      <c r="N22" s="308"/>
      <c r="O22" s="309"/>
      <c r="P22" s="71"/>
    </row>
    <row r="23" spans="1:22" ht="50.1" customHeight="1" thickBot="1" x14ac:dyDescent="0.25">
      <c r="A23" s="250"/>
      <c r="B23" s="250"/>
      <c r="C23" s="62"/>
      <c r="D23" s="65"/>
      <c r="E23" s="63"/>
      <c r="F23" s="64"/>
      <c r="G23" s="60"/>
      <c r="H23" s="61"/>
      <c r="I23" s="132"/>
      <c r="J23" s="132"/>
      <c r="K23" s="310"/>
      <c r="L23" s="311"/>
      <c r="M23" s="311"/>
      <c r="N23" s="311"/>
      <c r="O23" s="312"/>
      <c r="P23" s="141"/>
    </row>
    <row r="24" spans="1:22" ht="50.1" customHeight="1" thickBot="1" x14ac:dyDescent="0.75">
      <c r="A24" s="254"/>
      <c r="B24" s="254"/>
      <c r="C24" s="62"/>
      <c r="D24" s="65"/>
      <c r="E24" s="63"/>
      <c r="F24" s="64"/>
      <c r="G24" s="60"/>
      <c r="H24" s="61"/>
      <c r="I24" s="132"/>
      <c r="J24" s="135"/>
      <c r="K24" s="315" t="s">
        <v>82</v>
      </c>
      <c r="L24" s="316"/>
      <c r="M24" s="317"/>
      <c r="N24" s="318" t="s">
        <v>65</v>
      </c>
      <c r="O24" s="319"/>
      <c r="P24" s="142"/>
    </row>
    <row r="25" spans="1:22" ht="50.1" customHeight="1" thickBot="1" x14ac:dyDescent="0.75">
      <c r="A25" s="313"/>
      <c r="B25" s="314"/>
      <c r="C25" s="62"/>
      <c r="D25" s="65"/>
      <c r="E25" s="63"/>
      <c r="F25" s="64"/>
      <c r="G25" s="60"/>
      <c r="H25" s="61"/>
      <c r="I25" s="132"/>
      <c r="J25" s="135"/>
      <c r="K25" s="320" t="s">
        <v>66</v>
      </c>
      <c r="L25" s="321"/>
      <c r="M25" s="193"/>
      <c r="N25" s="193"/>
      <c r="O25" s="143" t="e">
        <f>N25/M25</f>
        <v>#DIV/0!</v>
      </c>
      <c r="P25" s="71"/>
    </row>
    <row r="26" spans="1:22" ht="50.1" customHeight="1" thickBot="1" x14ac:dyDescent="0.75">
      <c r="A26" s="313"/>
      <c r="B26" s="314"/>
      <c r="C26" s="62"/>
      <c r="D26" s="65"/>
      <c r="E26" s="63"/>
      <c r="F26" s="64"/>
      <c r="G26" s="60"/>
      <c r="H26" s="61"/>
      <c r="I26" s="132"/>
      <c r="J26" s="132"/>
      <c r="K26" s="315" t="s">
        <v>64</v>
      </c>
      <c r="L26" s="316"/>
      <c r="M26" s="317"/>
      <c r="N26" s="325" t="s">
        <v>65</v>
      </c>
      <c r="O26" s="326"/>
      <c r="P26" s="141"/>
    </row>
    <row r="27" spans="1:22" ht="50.1" customHeight="1" thickBot="1" x14ac:dyDescent="0.75">
      <c r="A27" s="313"/>
      <c r="B27" s="314"/>
      <c r="C27" s="62"/>
      <c r="D27" s="65"/>
      <c r="E27" s="63"/>
      <c r="F27" s="64"/>
      <c r="G27" s="60"/>
      <c r="H27" s="61"/>
      <c r="I27" s="132"/>
      <c r="J27" s="132"/>
      <c r="K27" s="320" t="s">
        <v>67</v>
      </c>
      <c r="L27" s="321"/>
      <c r="M27" s="193"/>
      <c r="N27" s="194"/>
      <c r="O27" s="143" t="e">
        <f>N27/M27</f>
        <v>#DIV/0!</v>
      </c>
      <c r="P27" s="107"/>
    </row>
    <row r="28" spans="1:22" ht="50.1" customHeight="1" thickBot="1" x14ac:dyDescent="0.4">
      <c r="A28" s="276" t="s">
        <v>63</v>
      </c>
      <c r="B28" s="277"/>
      <c r="C28" s="277"/>
      <c r="D28" s="278"/>
      <c r="E28" s="279" t="s">
        <v>42</v>
      </c>
      <c r="F28" s="280"/>
      <c r="G28" s="280"/>
      <c r="H28" s="131"/>
      <c r="I28" s="132"/>
      <c r="J28" s="132"/>
      <c r="K28" s="144"/>
      <c r="L28" s="145"/>
      <c r="M28" s="145"/>
      <c r="N28" s="145"/>
      <c r="O28" s="146"/>
      <c r="P28" s="107"/>
    </row>
    <row r="29" spans="1:22" ht="50.1" customHeight="1" thickBot="1" x14ac:dyDescent="0.65">
      <c r="A29" s="281" t="s">
        <v>44</v>
      </c>
      <c r="B29" s="281"/>
      <c r="C29" s="127" t="s">
        <v>45</v>
      </c>
      <c r="D29" s="127" t="s">
        <v>46</v>
      </c>
      <c r="E29" s="128" t="s">
        <v>47</v>
      </c>
      <c r="F29" s="128" t="s">
        <v>48</v>
      </c>
      <c r="G29" s="129" t="s">
        <v>49</v>
      </c>
      <c r="H29" s="131"/>
      <c r="I29" s="132"/>
      <c r="J29" s="132"/>
      <c r="K29" s="181" t="s">
        <v>68</v>
      </c>
      <c r="L29" s="195"/>
      <c r="M29" s="322" t="s">
        <v>62</v>
      </c>
      <c r="N29" s="323"/>
      <c r="O29" s="324"/>
      <c r="P29" s="107"/>
    </row>
    <row r="30" spans="1:22" ht="50.1" customHeight="1" thickBot="1" x14ac:dyDescent="0.75">
      <c r="A30" s="254"/>
      <c r="B30" s="254"/>
      <c r="C30" s="62"/>
      <c r="D30" s="64"/>
      <c r="E30" s="63"/>
      <c r="F30" s="64"/>
      <c r="G30" s="60"/>
      <c r="H30" s="61"/>
      <c r="I30" s="132"/>
      <c r="J30" s="132"/>
      <c r="K30" s="147" t="s">
        <v>51</v>
      </c>
      <c r="L30" s="148" t="s">
        <v>52</v>
      </c>
      <c r="M30" s="149" t="s">
        <v>69</v>
      </c>
      <c r="N30" s="150" t="s">
        <v>70</v>
      </c>
      <c r="O30" s="151" t="s">
        <v>71</v>
      </c>
      <c r="P30" s="107"/>
    </row>
    <row r="31" spans="1:22" s="130" customFormat="1" ht="49.5" customHeight="1" x14ac:dyDescent="0.7">
      <c r="A31" s="254"/>
      <c r="B31" s="254"/>
      <c r="C31" s="62"/>
      <c r="D31" s="64"/>
      <c r="E31" s="63"/>
      <c r="F31" s="64"/>
      <c r="G31" s="60"/>
      <c r="H31" s="61"/>
      <c r="I31" s="132"/>
      <c r="J31" s="132"/>
      <c r="K31" s="95" t="s">
        <v>54</v>
      </c>
      <c r="L31" s="74">
        <f>SUM(L29*O12)</f>
        <v>0</v>
      </c>
      <c r="M31" s="196"/>
      <c r="N31" s="75">
        <f>(M31-L31)</f>
        <v>0</v>
      </c>
      <c r="O31" s="76" t="e">
        <f>M31/L31</f>
        <v>#DIV/0!</v>
      </c>
      <c r="P31" s="107"/>
    </row>
    <row r="32" spans="1:22" s="130" customFormat="1" ht="50.1" customHeight="1" x14ac:dyDescent="0.7">
      <c r="A32" s="254"/>
      <c r="B32" s="254"/>
      <c r="C32" s="62"/>
      <c r="D32" s="64"/>
      <c r="E32" s="63"/>
      <c r="F32" s="64"/>
      <c r="G32" s="60"/>
      <c r="H32" s="61"/>
      <c r="I32" s="132"/>
      <c r="J32" s="132"/>
      <c r="K32" s="96" t="s">
        <v>55</v>
      </c>
      <c r="L32" s="77">
        <f>SUM(L29*O13)</f>
        <v>0</v>
      </c>
      <c r="M32" s="197"/>
      <c r="N32" s="78">
        <f t="shared" ref="N32:N39" si="0">(M32-L32)</f>
        <v>0</v>
      </c>
      <c r="O32" s="79" t="e">
        <f t="shared" ref="O32:O39" si="1">M32/L32</f>
        <v>#DIV/0!</v>
      </c>
      <c r="Q32" s="107"/>
      <c r="R32" s="107"/>
      <c r="S32" s="107"/>
      <c r="T32" s="107"/>
      <c r="U32" s="107"/>
      <c r="V32" s="107"/>
    </row>
    <row r="33" spans="1:22" s="130" customFormat="1" ht="50.1" customHeight="1" x14ac:dyDescent="0.7">
      <c r="A33" s="254"/>
      <c r="B33" s="254"/>
      <c r="C33" s="62"/>
      <c r="D33" s="64"/>
      <c r="E33" s="63"/>
      <c r="F33" s="64"/>
      <c r="G33" s="60"/>
      <c r="H33" s="61"/>
      <c r="I33" s="132"/>
      <c r="J33" s="132"/>
      <c r="K33" s="96" t="s">
        <v>56</v>
      </c>
      <c r="L33" s="77">
        <f>SUM(L29*O14)</f>
        <v>0</v>
      </c>
      <c r="M33" s="197"/>
      <c r="N33" s="78">
        <f t="shared" si="0"/>
        <v>0</v>
      </c>
      <c r="O33" s="79" t="e">
        <f t="shared" si="1"/>
        <v>#DIV/0!</v>
      </c>
      <c r="Q33" s="107"/>
      <c r="R33" s="107"/>
      <c r="S33" s="107"/>
      <c r="T33" s="107"/>
      <c r="U33" s="107"/>
    </row>
    <row r="34" spans="1:22" s="130" customFormat="1" ht="50.1" customHeight="1" x14ac:dyDescent="0.7">
      <c r="A34" s="313"/>
      <c r="B34" s="314"/>
      <c r="C34" s="62"/>
      <c r="D34" s="64"/>
      <c r="E34" s="63"/>
      <c r="F34" s="64"/>
      <c r="G34" s="60"/>
      <c r="H34" s="61"/>
      <c r="I34" s="132"/>
      <c r="J34" s="132"/>
      <c r="K34" s="97" t="s">
        <v>57</v>
      </c>
      <c r="L34" s="77">
        <f>SUM(L29*O15)</f>
        <v>0</v>
      </c>
      <c r="M34" s="197"/>
      <c r="N34" s="78">
        <f t="shared" si="0"/>
        <v>0</v>
      </c>
      <c r="O34" s="79" t="e">
        <f t="shared" si="1"/>
        <v>#DIV/0!</v>
      </c>
    </row>
    <row r="35" spans="1:22" s="130" customFormat="1" ht="50.1" customHeight="1" x14ac:dyDescent="0.7">
      <c r="A35" s="313"/>
      <c r="B35" s="314"/>
      <c r="C35" s="62"/>
      <c r="D35" s="64"/>
      <c r="E35" s="63"/>
      <c r="F35" s="64"/>
      <c r="G35" s="60"/>
      <c r="H35" s="61"/>
      <c r="I35" s="132"/>
      <c r="J35" s="132"/>
      <c r="K35" s="97" t="s">
        <v>59</v>
      </c>
      <c r="L35" s="77">
        <f>SUM(L29*O16)</f>
        <v>0</v>
      </c>
      <c r="M35" s="197"/>
      <c r="N35" s="78">
        <f t="shared" si="0"/>
        <v>0</v>
      </c>
      <c r="O35" s="79" t="e">
        <f t="shared" si="1"/>
        <v>#DIV/0!</v>
      </c>
    </row>
    <row r="36" spans="1:22" s="130" customFormat="1" ht="50.1" customHeight="1" x14ac:dyDescent="0.7">
      <c r="A36" s="254"/>
      <c r="B36" s="254"/>
      <c r="C36" s="62"/>
      <c r="D36" s="64"/>
      <c r="E36" s="63"/>
      <c r="F36" s="64"/>
      <c r="G36" s="60"/>
      <c r="H36" s="61"/>
      <c r="I36" s="132"/>
      <c r="J36" s="132"/>
      <c r="K36" s="96" t="s">
        <v>60</v>
      </c>
      <c r="L36" s="77">
        <f>SUM(L29*O17)</f>
        <v>0</v>
      </c>
      <c r="M36" s="197"/>
      <c r="N36" s="78">
        <f t="shared" si="0"/>
        <v>0</v>
      </c>
      <c r="O36" s="79" t="e">
        <f t="shared" si="1"/>
        <v>#DIV/0!</v>
      </c>
    </row>
    <row r="37" spans="1:22" s="130" customFormat="1" ht="50.1" customHeight="1" x14ac:dyDescent="0.7">
      <c r="A37" s="254"/>
      <c r="B37" s="254"/>
      <c r="C37" s="62"/>
      <c r="D37" s="64"/>
      <c r="E37" s="63"/>
      <c r="F37" s="64"/>
      <c r="G37" s="60"/>
      <c r="H37" s="61"/>
      <c r="I37" s="132"/>
      <c r="J37" s="132"/>
      <c r="K37" s="96" t="s">
        <v>61</v>
      </c>
      <c r="L37" s="77">
        <f>SUM(L29*O18)</f>
        <v>0</v>
      </c>
      <c r="M37" s="197"/>
      <c r="N37" s="78">
        <f t="shared" si="0"/>
        <v>0</v>
      </c>
      <c r="O37" s="79" t="e">
        <f t="shared" si="1"/>
        <v>#DIV/0!</v>
      </c>
    </row>
    <row r="38" spans="1:22" s="130" customFormat="1" ht="49.5" customHeight="1" x14ac:dyDescent="0.6">
      <c r="A38" s="276" t="s">
        <v>72</v>
      </c>
      <c r="B38" s="277"/>
      <c r="C38" s="277"/>
      <c r="D38" s="278"/>
      <c r="E38" s="279" t="s">
        <v>42</v>
      </c>
      <c r="F38" s="280"/>
      <c r="G38" s="280"/>
      <c r="H38" s="131"/>
      <c r="I38" s="132"/>
      <c r="J38" s="132"/>
      <c r="K38" s="98" t="s">
        <v>74</v>
      </c>
      <c r="L38" s="80" t="s">
        <v>75</v>
      </c>
      <c r="M38" s="198"/>
      <c r="N38" s="81" t="s">
        <v>75</v>
      </c>
      <c r="O38" s="79" t="s">
        <v>75</v>
      </c>
    </row>
    <row r="39" spans="1:22" s="130" customFormat="1" ht="49.5" customHeight="1" thickBot="1" x14ac:dyDescent="0.75">
      <c r="A39" s="281" t="s">
        <v>44</v>
      </c>
      <c r="B39" s="281"/>
      <c r="C39" s="127" t="s">
        <v>45</v>
      </c>
      <c r="D39" s="127" t="s">
        <v>46</v>
      </c>
      <c r="E39" s="128" t="s">
        <v>47</v>
      </c>
      <c r="F39" s="128" t="s">
        <v>48</v>
      </c>
      <c r="G39" s="129" t="s">
        <v>49</v>
      </c>
      <c r="H39" s="131"/>
      <c r="I39" s="132"/>
      <c r="J39" s="132"/>
      <c r="K39" s="99" t="s">
        <v>8</v>
      </c>
      <c r="L39" s="84">
        <f>SUM(L31:L37)</f>
        <v>0</v>
      </c>
      <c r="M39" s="85">
        <f>SUM(M31:M38)</f>
        <v>0</v>
      </c>
      <c r="N39" s="86">
        <f t="shared" si="0"/>
        <v>0</v>
      </c>
      <c r="O39" s="87" t="e">
        <f t="shared" si="1"/>
        <v>#DIV/0!</v>
      </c>
    </row>
    <row r="40" spans="1:22" s="130" customFormat="1" ht="49.5" customHeight="1" thickTop="1" x14ac:dyDescent="0.7">
      <c r="A40" s="313"/>
      <c r="B40" s="314"/>
      <c r="C40" s="62"/>
      <c r="D40" s="64"/>
      <c r="E40" s="64"/>
      <c r="F40" s="64"/>
      <c r="G40" s="60"/>
      <c r="H40" s="61"/>
      <c r="I40" s="132"/>
      <c r="J40" s="132"/>
      <c r="K40" s="89"/>
      <c r="L40" s="104"/>
      <c r="M40" s="104"/>
      <c r="N40" s="105"/>
      <c r="O40" s="106"/>
    </row>
    <row r="41" spans="1:22" s="130" customFormat="1" ht="50.1" customHeight="1" x14ac:dyDescent="0.7">
      <c r="A41" s="102"/>
      <c r="B41" s="103"/>
      <c r="C41" s="62"/>
      <c r="D41" s="64"/>
      <c r="E41" s="64"/>
      <c r="F41" s="64"/>
      <c r="G41" s="60"/>
      <c r="H41" s="61"/>
      <c r="I41" s="132"/>
      <c r="J41" s="132"/>
      <c r="K41" s="89"/>
      <c r="L41" s="90"/>
      <c r="M41" s="90"/>
      <c r="N41" s="91"/>
      <c r="O41" s="92"/>
    </row>
    <row r="42" spans="1:22" ht="50.1" customHeight="1" x14ac:dyDescent="0.7">
      <c r="A42" s="254"/>
      <c r="B42" s="254"/>
      <c r="C42" s="64"/>
      <c r="D42" s="64"/>
      <c r="E42" s="64"/>
      <c r="F42" s="64"/>
      <c r="G42" s="60"/>
      <c r="H42" s="61"/>
      <c r="I42" s="132"/>
      <c r="J42" s="132"/>
      <c r="K42" s="89"/>
      <c r="L42" s="90"/>
      <c r="M42" s="90"/>
      <c r="N42" s="91"/>
      <c r="O42" s="92"/>
      <c r="P42" s="152"/>
      <c r="Q42" s="130"/>
      <c r="R42" s="130"/>
      <c r="S42" s="130"/>
      <c r="T42" s="130"/>
      <c r="U42" s="130"/>
      <c r="V42" s="130"/>
    </row>
    <row r="43" spans="1:22" ht="50.1" customHeight="1" thickBot="1" x14ac:dyDescent="0.75">
      <c r="A43" s="179"/>
      <c r="B43" s="180"/>
      <c r="C43" s="64"/>
      <c r="D43" s="64"/>
      <c r="E43" s="64"/>
      <c r="F43" s="64"/>
      <c r="G43" s="60"/>
      <c r="H43" s="61"/>
      <c r="I43" s="132"/>
      <c r="J43" s="132"/>
      <c r="P43" s="152"/>
      <c r="Q43" s="130"/>
      <c r="R43" s="130"/>
      <c r="S43" s="130"/>
      <c r="T43" s="130"/>
      <c r="U43" s="130"/>
      <c r="V43" s="130"/>
    </row>
    <row r="44" spans="1:22" ht="50.1" customHeight="1" thickBot="1" x14ac:dyDescent="0.75">
      <c r="A44" s="179"/>
      <c r="B44" s="180"/>
      <c r="C44" s="64"/>
      <c r="D44" s="64"/>
      <c r="E44" s="64"/>
      <c r="F44" s="64"/>
      <c r="G44" s="60"/>
      <c r="H44" s="61"/>
      <c r="I44" s="132"/>
      <c r="J44" s="132"/>
      <c r="K44" s="327" t="s">
        <v>77</v>
      </c>
      <c r="L44" s="328"/>
      <c r="M44" s="328"/>
      <c r="N44" s="328"/>
      <c r="O44" s="329"/>
      <c r="P44" s="152"/>
      <c r="Q44" s="130"/>
      <c r="R44" s="130"/>
      <c r="S44" s="130"/>
      <c r="T44" s="130"/>
      <c r="U44" s="130"/>
      <c r="V44" s="130"/>
    </row>
    <row r="45" spans="1:22" ht="50.1" customHeight="1" x14ac:dyDescent="0.7">
      <c r="A45" s="179"/>
      <c r="B45" s="180"/>
      <c r="C45" s="64"/>
      <c r="D45" s="64"/>
      <c r="E45" s="64"/>
      <c r="F45" s="64"/>
      <c r="G45" s="60"/>
      <c r="H45" s="61"/>
      <c r="I45" s="132"/>
      <c r="J45" s="132"/>
      <c r="K45" s="154"/>
      <c r="L45" s="155"/>
      <c r="M45" s="155"/>
      <c r="N45" s="155"/>
      <c r="O45" s="156"/>
      <c r="P45" s="152"/>
    </row>
    <row r="46" spans="1:22" ht="50.1" customHeight="1" x14ac:dyDescent="0.2">
      <c r="A46" s="276" t="s">
        <v>73</v>
      </c>
      <c r="B46" s="277"/>
      <c r="C46" s="277"/>
      <c r="D46" s="278"/>
      <c r="E46" s="279" t="s">
        <v>42</v>
      </c>
      <c r="F46" s="280"/>
      <c r="G46" s="280"/>
      <c r="H46" s="131"/>
      <c r="I46" s="132"/>
      <c r="J46" s="132"/>
      <c r="K46" s="330"/>
      <c r="L46" s="331"/>
      <c r="M46" s="331"/>
      <c r="N46" s="331"/>
      <c r="O46" s="332"/>
      <c r="P46" s="152"/>
    </row>
    <row r="47" spans="1:22" ht="50.1" customHeight="1" x14ac:dyDescent="0.2">
      <c r="A47" s="281" t="s">
        <v>44</v>
      </c>
      <c r="B47" s="281"/>
      <c r="C47" s="127" t="s">
        <v>45</v>
      </c>
      <c r="D47" s="127" t="s">
        <v>46</v>
      </c>
      <c r="E47" s="128" t="s">
        <v>47</v>
      </c>
      <c r="F47" s="128" t="s">
        <v>48</v>
      </c>
      <c r="G47" s="129" t="s">
        <v>49</v>
      </c>
      <c r="H47" s="131"/>
      <c r="I47" s="132"/>
      <c r="J47" s="132"/>
      <c r="K47" s="330"/>
      <c r="L47" s="331"/>
      <c r="M47" s="331"/>
      <c r="N47" s="331"/>
      <c r="O47" s="332"/>
      <c r="P47" s="152"/>
    </row>
    <row r="48" spans="1:22" ht="49.5" customHeight="1" x14ac:dyDescent="0.7">
      <c r="A48" s="313"/>
      <c r="B48" s="314"/>
      <c r="C48" s="64"/>
      <c r="D48" s="64"/>
      <c r="E48" s="64"/>
      <c r="F48" s="64"/>
      <c r="G48" s="60"/>
      <c r="H48" s="61"/>
      <c r="I48" s="132"/>
      <c r="J48" s="132"/>
      <c r="K48" s="157"/>
      <c r="L48" s="158"/>
      <c r="M48" s="158"/>
      <c r="N48" s="158"/>
      <c r="O48" s="159"/>
      <c r="P48" s="152"/>
    </row>
    <row r="49" spans="1:22" ht="50.1" customHeight="1" x14ac:dyDescent="0.7">
      <c r="A49" s="254"/>
      <c r="B49" s="254"/>
      <c r="C49" s="57"/>
      <c r="D49" s="82"/>
      <c r="E49" s="58"/>
      <c r="F49" s="59"/>
      <c r="G49" s="83"/>
      <c r="H49" s="61"/>
      <c r="I49" s="132"/>
      <c r="J49" s="132"/>
      <c r="K49" s="157"/>
      <c r="L49" s="152"/>
      <c r="M49" s="152"/>
      <c r="N49" s="152"/>
      <c r="O49" s="159"/>
      <c r="P49" s="152"/>
    </row>
    <row r="50" spans="1:22" ht="50.1" customHeight="1" x14ac:dyDescent="0.7">
      <c r="A50" s="313"/>
      <c r="B50" s="314"/>
      <c r="C50" s="57"/>
      <c r="D50" s="88"/>
      <c r="E50" s="58"/>
      <c r="F50" s="59"/>
      <c r="G50" s="83"/>
      <c r="H50" s="61"/>
      <c r="I50" s="132"/>
      <c r="J50" s="132"/>
      <c r="K50" s="157"/>
      <c r="L50" s="152"/>
      <c r="M50" s="152"/>
      <c r="N50" s="152"/>
      <c r="O50" s="159"/>
      <c r="P50" s="152"/>
    </row>
    <row r="51" spans="1:22" ht="50.1" customHeight="1" x14ac:dyDescent="0.7">
      <c r="A51" s="102"/>
      <c r="B51" s="103"/>
      <c r="C51" s="57"/>
      <c r="D51" s="88"/>
      <c r="E51" s="58"/>
      <c r="F51" s="59"/>
      <c r="G51" s="83"/>
      <c r="H51" s="61"/>
      <c r="I51" s="132"/>
      <c r="J51" s="132"/>
      <c r="K51" s="157"/>
      <c r="L51" s="152"/>
      <c r="M51" s="152"/>
      <c r="N51" s="152"/>
      <c r="O51" s="159"/>
      <c r="P51" s="160"/>
    </row>
    <row r="52" spans="1:22" ht="51.75" customHeight="1" x14ac:dyDescent="0.7">
      <c r="A52" s="102"/>
      <c r="B52" s="103"/>
      <c r="C52" s="57"/>
      <c r="D52" s="88"/>
      <c r="E52" s="58"/>
      <c r="F52" s="59"/>
      <c r="G52" s="83"/>
      <c r="H52" s="61"/>
      <c r="I52" s="132"/>
      <c r="J52" s="132"/>
      <c r="K52" s="157"/>
      <c r="L52" s="152"/>
      <c r="M52" s="152"/>
      <c r="N52" s="152"/>
      <c r="O52" s="159"/>
      <c r="P52" s="139"/>
    </row>
    <row r="53" spans="1:22" ht="42.95" customHeight="1" x14ac:dyDescent="0.7">
      <c r="A53" s="102"/>
      <c r="B53" s="103"/>
      <c r="C53" s="57"/>
      <c r="D53" s="88"/>
      <c r="E53" s="58"/>
      <c r="F53" s="59"/>
      <c r="G53" s="83"/>
      <c r="H53" s="61"/>
      <c r="I53" s="132"/>
      <c r="J53" s="132"/>
      <c r="K53" s="157"/>
      <c r="L53" s="152"/>
      <c r="M53" s="152"/>
      <c r="N53" s="152"/>
      <c r="O53" s="159"/>
      <c r="P53" s="139"/>
    </row>
    <row r="54" spans="1:22" s="161" customFormat="1" ht="42.95" customHeight="1" x14ac:dyDescent="0.7">
      <c r="A54" s="179"/>
      <c r="B54" s="180"/>
      <c r="C54" s="57"/>
      <c r="D54" s="88"/>
      <c r="E54" s="58"/>
      <c r="F54" s="59"/>
      <c r="G54" s="83"/>
      <c r="H54" s="61"/>
      <c r="I54" s="132"/>
      <c r="J54" s="132"/>
      <c r="K54" s="157"/>
      <c r="L54" s="152"/>
      <c r="M54" s="152"/>
      <c r="N54" s="152"/>
      <c r="O54" s="159"/>
      <c r="P54" s="139"/>
      <c r="Q54" s="107"/>
      <c r="R54" s="107"/>
      <c r="S54" s="107"/>
      <c r="T54" s="107"/>
      <c r="U54" s="107"/>
      <c r="V54" s="107"/>
    </row>
    <row r="55" spans="1:22" ht="51.75" customHeight="1" x14ac:dyDescent="0.7">
      <c r="A55" s="179"/>
      <c r="B55" s="180"/>
      <c r="C55" s="57"/>
      <c r="D55" s="88"/>
      <c r="E55" s="58"/>
      <c r="F55" s="59"/>
      <c r="G55" s="83"/>
      <c r="H55" s="61"/>
      <c r="I55" s="132"/>
      <c r="J55" s="132"/>
      <c r="K55" s="157"/>
      <c r="L55" s="152"/>
      <c r="M55" s="152"/>
      <c r="N55" s="152"/>
      <c r="O55" s="159"/>
    </row>
    <row r="56" spans="1:22" ht="51.75" customHeight="1" x14ac:dyDescent="0.4">
      <c r="A56" s="276" t="s">
        <v>76</v>
      </c>
      <c r="B56" s="277"/>
      <c r="C56" s="277"/>
      <c r="D56" s="278"/>
      <c r="E56" s="279" t="s">
        <v>42</v>
      </c>
      <c r="F56" s="280"/>
      <c r="G56" s="280"/>
      <c r="H56" s="131"/>
      <c r="I56" s="132"/>
      <c r="J56" s="132"/>
      <c r="K56" s="163"/>
      <c r="L56" s="139"/>
      <c r="M56" s="139"/>
      <c r="N56" s="139"/>
      <c r="O56" s="164"/>
    </row>
    <row r="57" spans="1:22" ht="51.75" customHeight="1" x14ac:dyDescent="0.4">
      <c r="A57" s="281" t="s">
        <v>44</v>
      </c>
      <c r="B57" s="281"/>
      <c r="C57" s="127" t="s">
        <v>45</v>
      </c>
      <c r="D57" s="127" t="s">
        <v>46</v>
      </c>
      <c r="E57" s="128" t="s">
        <v>47</v>
      </c>
      <c r="F57" s="128" t="s">
        <v>48</v>
      </c>
      <c r="G57" s="129" t="s">
        <v>49</v>
      </c>
      <c r="H57" s="131"/>
      <c r="I57" s="132"/>
      <c r="J57" s="132"/>
      <c r="K57" s="163"/>
      <c r="L57" s="139"/>
      <c r="M57" s="139"/>
      <c r="N57" s="139"/>
      <c r="O57" s="165"/>
      <c r="R57" s="161"/>
      <c r="S57" s="161"/>
      <c r="T57" s="161"/>
      <c r="U57" s="161"/>
      <c r="V57" s="161"/>
    </row>
    <row r="58" spans="1:22" ht="51.75" customHeight="1" x14ac:dyDescent="0.7">
      <c r="A58" s="254" t="s">
        <v>78</v>
      </c>
      <c r="B58" s="254"/>
      <c r="C58" s="62" t="s">
        <v>78</v>
      </c>
      <c r="D58" s="64" t="s">
        <v>78</v>
      </c>
      <c r="E58" s="64" t="s">
        <v>78</v>
      </c>
      <c r="F58" s="64" t="s">
        <v>78</v>
      </c>
      <c r="G58" s="60" t="s">
        <v>78</v>
      </c>
      <c r="H58" s="61"/>
      <c r="I58" s="132"/>
      <c r="J58" s="132"/>
      <c r="K58" s="163"/>
      <c r="L58" s="139"/>
      <c r="M58" s="139"/>
      <c r="N58" s="139"/>
      <c r="O58" s="165"/>
      <c r="R58" s="161"/>
      <c r="S58" s="161"/>
      <c r="T58" s="161"/>
      <c r="U58" s="161"/>
      <c r="V58" s="161"/>
    </row>
    <row r="59" spans="1:22" ht="51.75" customHeight="1" x14ac:dyDescent="0.4">
      <c r="A59" s="276" t="s">
        <v>79</v>
      </c>
      <c r="B59" s="277"/>
      <c r="C59" s="277"/>
      <c r="D59" s="278"/>
      <c r="E59" s="279" t="s">
        <v>42</v>
      </c>
      <c r="F59" s="280"/>
      <c r="G59" s="280"/>
      <c r="H59" s="131"/>
      <c r="I59" s="132"/>
      <c r="J59" s="132"/>
      <c r="K59" s="163"/>
      <c r="L59" s="139"/>
      <c r="M59" s="139"/>
      <c r="N59" s="139"/>
      <c r="O59" s="165"/>
    </row>
    <row r="60" spans="1:22" ht="42.95" customHeight="1" thickBot="1" x14ac:dyDescent="0.45">
      <c r="A60" s="281" t="s">
        <v>44</v>
      </c>
      <c r="B60" s="281"/>
      <c r="C60" s="127" t="s">
        <v>45</v>
      </c>
      <c r="D60" s="127" t="s">
        <v>46</v>
      </c>
      <c r="E60" s="128" t="s">
        <v>47</v>
      </c>
      <c r="F60" s="128" t="s">
        <v>48</v>
      </c>
      <c r="G60" s="129" t="s">
        <v>49</v>
      </c>
      <c r="H60" s="131"/>
      <c r="I60" s="132"/>
      <c r="J60" s="170"/>
      <c r="K60" s="171"/>
      <c r="L60" s="172"/>
      <c r="M60" s="172"/>
      <c r="N60" s="172"/>
      <c r="O60" s="173"/>
    </row>
    <row r="61" spans="1:22" ht="42.95" customHeight="1" x14ac:dyDescent="0.7">
      <c r="A61" s="334"/>
      <c r="B61" s="334"/>
      <c r="C61" s="93"/>
      <c r="D61" s="94"/>
      <c r="E61" s="63"/>
      <c r="F61" s="64"/>
      <c r="G61" s="60"/>
      <c r="H61" s="66"/>
      <c r="I61" s="162"/>
      <c r="J61" s="170"/>
      <c r="K61" s="175"/>
      <c r="L61" s="175"/>
      <c r="N61" s="175"/>
      <c r="O61" s="175"/>
      <c r="P61" s="107"/>
    </row>
    <row r="62" spans="1:22" ht="42.95" customHeight="1" x14ac:dyDescent="0.7">
      <c r="A62" s="254"/>
      <c r="B62" s="254"/>
      <c r="C62" s="62"/>
      <c r="D62" s="63"/>
      <c r="E62" s="63"/>
      <c r="F62" s="64"/>
      <c r="G62" s="60"/>
      <c r="H62" s="66"/>
      <c r="I62" s="162"/>
      <c r="J62" s="170"/>
      <c r="K62" s="175"/>
      <c r="L62" s="175"/>
      <c r="M62" s="175"/>
      <c r="N62" s="175"/>
      <c r="O62" s="175"/>
      <c r="P62" s="107"/>
    </row>
    <row r="63" spans="1:22" ht="42.95" customHeight="1" x14ac:dyDescent="0.7">
      <c r="A63" s="254"/>
      <c r="B63" s="254"/>
      <c r="C63" s="62"/>
      <c r="D63" s="63"/>
      <c r="E63" s="63"/>
      <c r="F63" s="64"/>
      <c r="G63" s="60"/>
      <c r="H63" s="66"/>
      <c r="I63" s="162"/>
      <c r="J63" s="175"/>
      <c r="K63" s="175"/>
      <c r="L63" s="175"/>
      <c r="N63" s="175"/>
      <c r="O63" s="175"/>
      <c r="P63" s="107"/>
    </row>
    <row r="64" spans="1:22" ht="42.95" customHeight="1" x14ac:dyDescent="0.7">
      <c r="A64" s="254"/>
      <c r="B64" s="254"/>
      <c r="C64" s="62"/>
      <c r="D64" s="63"/>
      <c r="E64" s="63"/>
      <c r="F64" s="64"/>
      <c r="G64" s="60"/>
      <c r="H64" s="66"/>
      <c r="I64" s="162"/>
      <c r="J64" s="175"/>
      <c r="K64" s="175"/>
      <c r="L64" s="175"/>
      <c r="N64" s="175"/>
      <c r="O64" s="175"/>
      <c r="P64" s="107"/>
    </row>
    <row r="65" spans="1:16" ht="42.95" customHeight="1" x14ac:dyDescent="0.7">
      <c r="A65" s="254"/>
      <c r="B65" s="254"/>
      <c r="C65" s="62"/>
      <c r="D65" s="63"/>
      <c r="E65" s="63"/>
      <c r="F65" s="64"/>
      <c r="G65" s="60"/>
      <c r="H65" s="66"/>
      <c r="I65" s="162"/>
      <c r="J65" s="175"/>
      <c r="K65" s="175"/>
      <c r="L65" s="175"/>
      <c r="N65" s="175"/>
      <c r="O65" s="175"/>
      <c r="P65" s="107"/>
    </row>
    <row r="66" spans="1:16" ht="39.950000000000003" customHeight="1" x14ac:dyDescent="0.7">
      <c r="A66" s="254"/>
      <c r="B66" s="254"/>
      <c r="C66" s="62"/>
      <c r="D66" s="63"/>
      <c r="E66" s="63"/>
      <c r="F66" s="64"/>
      <c r="G66" s="60"/>
      <c r="H66" s="66"/>
      <c r="I66" s="162"/>
      <c r="J66" s="176"/>
      <c r="P66" s="107"/>
    </row>
    <row r="67" spans="1:16" ht="39.950000000000003" customHeight="1" x14ac:dyDescent="0.4">
      <c r="B67" s="166"/>
      <c r="C67" s="167"/>
      <c r="F67" s="153"/>
      <c r="G67" s="153"/>
      <c r="J67" s="176"/>
      <c r="K67" s="107"/>
      <c r="L67" s="107"/>
      <c r="M67" s="107"/>
      <c r="N67" s="107"/>
      <c r="O67" s="107"/>
      <c r="P67" s="107"/>
    </row>
    <row r="68" spans="1:16" ht="39.950000000000003" customHeight="1" x14ac:dyDescent="0.4">
      <c r="B68" s="168"/>
      <c r="D68" s="333" t="s">
        <v>80</v>
      </c>
      <c r="E68" s="333"/>
      <c r="F68" s="333"/>
      <c r="G68" s="333"/>
      <c r="H68" s="174"/>
      <c r="I68" s="153"/>
      <c r="J68" s="107"/>
      <c r="K68" s="107"/>
      <c r="L68" s="107"/>
      <c r="M68" s="107"/>
      <c r="N68" s="107"/>
      <c r="O68" s="107"/>
      <c r="P68" s="107"/>
    </row>
    <row r="69" spans="1:16" ht="39.950000000000003" customHeight="1" x14ac:dyDescent="0.2">
      <c r="D69" s="333"/>
      <c r="E69" s="333"/>
      <c r="F69" s="333"/>
      <c r="G69" s="333"/>
      <c r="H69" s="176"/>
      <c r="I69" s="176"/>
      <c r="J69" s="107"/>
      <c r="K69" s="107"/>
      <c r="L69" s="107"/>
      <c r="M69" s="107"/>
      <c r="N69" s="107"/>
      <c r="O69" s="107"/>
      <c r="P69" s="107"/>
    </row>
    <row r="70" spans="1:16" ht="39.950000000000003" customHeight="1" x14ac:dyDescent="0.2">
      <c r="D70" s="333"/>
      <c r="E70" s="333"/>
      <c r="F70" s="333"/>
      <c r="G70" s="333"/>
      <c r="H70" s="176"/>
      <c r="I70" s="176"/>
      <c r="J70" s="107"/>
      <c r="K70" s="107"/>
      <c r="L70" s="107"/>
      <c r="M70" s="107"/>
      <c r="N70" s="107"/>
      <c r="O70" s="107"/>
      <c r="P70" s="107"/>
    </row>
    <row r="71" spans="1:16" ht="39.950000000000003" customHeight="1" x14ac:dyDescent="0.4">
      <c r="F71" s="153"/>
      <c r="G71" s="153"/>
      <c r="H71" s="174"/>
      <c r="I71" s="153"/>
      <c r="J71" s="153"/>
      <c r="K71" s="107"/>
      <c r="L71" s="107"/>
      <c r="M71" s="107"/>
      <c r="N71" s="107"/>
      <c r="O71" s="107"/>
      <c r="P71" s="107"/>
    </row>
    <row r="72" spans="1:16" ht="39.950000000000003" customHeight="1" x14ac:dyDescent="0.4">
      <c r="F72" s="153"/>
      <c r="G72" s="153"/>
      <c r="H72" s="174"/>
      <c r="I72" s="153"/>
      <c r="J72" s="153"/>
      <c r="L72" s="107"/>
      <c r="M72" s="107"/>
      <c r="N72" s="107"/>
      <c r="O72" s="107"/>
      <c r="P72" s="107"/>
    </row>
    <row r="73" spans="1:16" ht="39.950000000000003" customHeight="1" x14ac:dyDescent="0.4">
      <c r="F73" s="153"/>
      <c r="G73" s="153"/>
      <c r="H73" s="174"/>
      <c r="I73" s="153"/>
      <c r="J73" s="153"/>
      <c r="L73" s="107"/>
      <c r="M73" s="107"/>
      <c r="N73" s="107"/>
      <c r="O73" s="107"/>
      <c r="P73" s="107"/>
    </row>
    <row r="74" spans="1:16" ht="30" customHeight="1" x14ac:dyDescent="0.4">
      <c r="F74" s="153"/>
      <c r="G74" s="153"/>
      <c r="J74" s="107"/>
      <c r="L74" s="107"/>
      <c r="M74" s="107"/>
      <c r="N74" s="107"/>
      <c r="O74" s="107"/>
      <c r="P74" s="107"/>
    </row>
    <row r="75" spans="1:16" x14ac:dyDescent="0.4">
      <c r="F75" s="153"/>
      <c r="G75" s="153"/>
      <c r="J75" s="153"/>
      <c r="K75" s="107"/>
      <c r="L75" s="107"/>
      <c r="M75" s="107"/>
      <c r="N75" s="107"/>
      <c r="O75" s="107"/>
      <c r="P75" s="107"/>
    </row>
    <row r="76" spans="1:16" x14ac:dyDescent="0.4">
      <c r="F76" s="153"/>
      <c r="G76" s="153"/>
      <c r="J76" s="153"/>
      <c r="K76" s="107"/>
      <c r="L76" s="107"/>
      <c r="M76" s="107"/>
      <c r="N76" s="107"/>
      <c r="O76" s="107"/>
      <c r="P76" s="107"/>
    </row>
    <row r="77" spans="1:16" x14ac:dyDescent="0.4">
      <c r="J77" s="153"/>
      <c r="K77" s="107"/>
      <c r="L77" s="107"/>
      <c r="M77" s="107"/>
      <c r="N77" s="107"/>
      <c r="O77" s="107"/>
      <c r="P77" s="107"/>
    </row>
    <row r="78" spans="1:16" ht="30" customHeight="1" x14ac:dyDescent="0.4">
      <c r="H78" s="174"/>
      <c r="I78" s="153"/>
      <c r="J78" s="153"/>
      <c r="K78" s="107"/>
      <c r="L78" s="107"/>
      <c r="M78" s="107"/>
      <c r="N78" s="107"/>
      <c r="O78" s="107"/>
      <c r="P78" s="107"/>
    </row>
    <row r="79" spans="1:16" x14ac:dyDescent="0.4">
      <c r="H79" s="174"/>
      <c r="I79" s="153"/>
      <c r="J79" s="153"/>
      <c r="K79" s="107"/>
      <c r="L79" s="107"/>
      <c r="M79" s="107"/>
      <c r="N79" s="107"/>
      <c r="O79" s="107"/>
    </row>
    <row r="80" spans="1:16" x14ac:dyDescent="0.4">
      <c r="H80" s="174"/>
      <c r="I80" s="153"/>
      <c r="J80" s="153"/>
      <c r="K80" s="107"/>
      <c r="L80" s="107"/>
      <c r="M80" s="107"/>
      <c r="N80" s="107"/>
      <c r="O80" s="107"/>
    </row>
    <row r="81" spans="8:16" x14ac:dyDescent="0.4">
      <c r="H81" s="174"/>
      <c r="I81" s="153"/>
      <c r="K81" s="107"/>
      <c r="L81" s="107"/>
      <c r="M81" s="107"/>
      <c r="N81" s="107"/>
      <c r="O81" s="107"/>
    </row>
    <row r="83" spans="8:16" x14ac:dyDescent="0.4">
      <c r="P83" s="107"/>
    </row>
    <row r="84" spans="8:16" x14ac:dyDescent="0.4">
      <c r="P84" s="107"/>
    </row>
    <row r="85" spans="8:16" x14ac:dyDescent="0.4">
      <c r="J85" s="153"/>
      <c r="P85" s="107"/>
    </row>
    <row r="86" spans="8:16" ht="30" customHeight="1" x14ac:dyDescent="0.4">
      <c r="J86" s="153"/>
      <c r="K86" s="107"/>
      <c r="L86" s="107"/>
      <c r="M86" s="107"/>
      <c r="N86" s="107"/>
      <c r="O86" s="107"/>
      <c r="P86" s="107"/>
    </row>
    <row r="87" spans="8:16" x14ac:dyDescent="0.4">
      <c r="J87" s="153"/>
      <c r="K87" s="107"/>
      <c r="L87" s="107"/>
      <c r="M87" s="107"/>
      <c r="N87" s="107"/>
      <c r="O87" s="107"/>
    </row>
    <row r="88" spans="8:16" x14ac:dyDescent="0.4">
      <c r="J88" s="153"/>
      <c r="K88" s="107"/>
      <c r="L88" s="107"/>
      <c r="M88" s="107"/>
      <c r="N88" s="107"/>
      <c r="O88" s="107"/>
    </row>
    <row r="89" spans="8:16" x14ac:dyDescent="0.4">
      <c r="K89" s="107"/>
      <c r="L89" s="107"/>
      <c r="M89" s="107"/>
      <c r="N89" s="107"/>
      <c r="O89" s="107"/>
    </row>
  </sheetData>
  <sheetProtection algorithmName="SHA-512" hashValue="6UxHFoU4qvG3ayT3jTYmbkKlj4i2m/nFVykc97FsTf4U7ESFpwsiLNhLHCHmQtG7aIU7RKVGj6fImPqmOb2hVg==" saltValue="nTcj58qPvQVK7MLapJsbnA==" spinCount="100000" sheet="1" objects="1" scenarios="1"/>
  <mergeCells count="97">
    <mergeCell ref="D68:G70"/>
    <mergeCell ref="A56:D56"/>
    <mergeCell ref="E56:G56"/>
    <mergeCell ref="A57:B57"/>
    <mergeCell ref="A58:B58"/>
    <mergeCell ref="A59:D59"/>
    <mergeCell ref="E59:G59"/>
    <mergeCell ref="A60:B60"/>
    <mergeCell ref="A61:B61"/>
    <mergeCell ref="A62:B62"/>
    <mergeCell ref="A63:B63"/>
    <mergeCell ref="A66:B66"/>
    <mergeCell ref="A64:B64"/>
    <mergeCell ref="A65:B65"/>
    <mergeCell ref="A48:B48"/>
    <mergeCell ref="A49:B49"/>
    <mergeCell ref="K44:O44"/>
    <mergeCell ref="A50:B50"/>
    <mergeCell ref="K46:O47"/>
    <mergeCell ref="E46:G46"/>
    <mergeCell ref="A47:B47"/>
    <mergeCell ref="A34:B34"/>
    <mergeCell ref="A35:B35"/>
    <mergeCell ref="A36:B36"/>
    <mergeCell ref="A37:B37"/>
    <mergeCell ref="A38:D38"/>
    <mergeCell ref="E38:G38"/>
    <mergeCell ref="A39:B39"/>
    <mergeCell ref="A40:B40"/>
    <mergeCell ref="A42:B42"/>
    <mergeCell ref="A46:D46"/>
    <mergeCell ref="A27:B27"/>
    <mergeCell ref="K24:M24"/>
    <mergeCell ref="N24:O24"/>
    <mergeCell ref="A26:B26"/>
    <mergeCell ref="A33:B33"/>
    <mergeCell ref="A28:D28"/>
    <mergeCell ref="E28:G28"/>
    <mergeCell ref="K25:L25"/>
    <mergeCell ref="A29:B29"/>
    <mergeCell ref="K26:M26"/>
    <mergeCell ref="A30:B30"/>
    <mergeCell ref="K27:L27"/>
    <mergeCell ref="A31:B31"/>
    <mergeCell ref="A32:B32"/>
    <mergeCell ref="M29:O29"/>
    <mergeCell ref="N26:O26"/>
    <mergeCell ref="A22:B22"/>
    <mergeCell ref="A23:B23"/>
    <mergeCell ref="A24:B24"/>
    <mergeCell ref="K22:O23"/>
    <mergeCell ref="A25:B25"/>
    <mergeCell ref="A20:B20"/>
    <mergeCell ref="K18:L18"/>
    <mergeCell ref="M18:N18"/>
    <mergeCell ref="A17:B17"/>
    <mergeCell ref="A21:B21"/>
    <mergeCell ref="K19:L19"/>
    <mergeCell ref="M19:N19"/>
    <mergeCell ref="A19:B19"/>
    <mergeCell ref="K15:L15"/>
    <mergeCell ref="M15:N15"/>
    <mergeCell ref="A18:D18"/>
    <mergeCell ref="E18:G18"/>
    <mergeCell ref="K16:L16"/>
    <mergeCell ref="M16:N16"/>
    <mergeCell ref="A15:B15"/>
    <mergeCell ref="A16:B16"/>
    <mergeCell ref="K17:L17"/>
    <mergeCell ref="M17:N17"/>
    <mergeCell ref="A13:B13"/>
    <mergeCell ref="K13:L13"/>
    <mergeCell ref="M13:N13"/>
    <mergeCell ref="A14:B14"/>
    <mergeCell ref="K14:L14"/>
    <mergeCell ref="M14:N14"/>
    <mergeCell ref="A3:B3"/>
    <mergeCell ref="D3:G3"/>
    <mergeCell ref="K3:O4"/>
    <mergeCell ref="A4:B4"/>
    <mergeCell ref="D4:F4"/>
    <mergeCell ref="A5:B5"/>
    <mergeCell ref="E5:G5"/>
    <mergeCell ref="K5:O6"/>
    <mergeCell ref="A6:G7"/>
    <mergeCell ref="K7:O9"/>
    <mergeCell ref="A8:D8"/>
    <mergeCell ref="E8:G8"/>
    <mergeCell ref="A9:B9"/>
    <mergeCell ref="A10:B10"/>
    <mergeCell ref="K10:O10"/>
    <mergeCell ref="A12:B12"/>
    <mergeCell ref="K12:L12"/>
    <mergeCell ref="M12:N12"/>
    <mergeCell ref="A11:B11"/>
    <mergeCell ref="K11:L11"/>
    <mergeCell ref="M11:N11"/>
  </mergeCells>
  <conditionalFormatting sqref="Q34:R34">
    <cfRule type="colorScale" priority="1">
      <colorScale>
        <cfvo type="num" val="50"/>
        <cfvo type="percentile" val="100"/>
        <cfvo type="max"/>
        <color rgb="FFF8696B"/>
        <color rgb="FF45DB31"/>
        <color rgb="FF00B050"/>
      </colorScale>
    </cfRule>
  </conditionalFormatting>
  <conditionalFormatting sqref="O31:O4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xWindow="894" yWindow="692" count="4">
    <dataValidation allowBlank="1" showInputMessage="1" prompt="Date en format AAAA-MM-JJ" sqref="A4:B4" xr:uid="{720645A5-0B15-4648-AE5B-93F1895A29C2}"/>
    <dataValidation allowBlank="1" showInputMessage="1" showErrorMessage="1" error="Cette cellule est remplie automatiquement par le bloc &quot;VENTES RÉELLES D'HIER&quot;._x000a_Veuillez le compléter svp." prompt="Ne peut être saisie manuellement._x000a_Veuillez remplir le bloc &quot;VENTES RÉELLES D'HIER&quot;" sqref="D4 G4" xr:uid="{759AA871-18A1-4A58-AF7B-CBB7647E6EF5}"/>
    <dataValidation allowBlank="1" showInputMessage="1" showErrorMessage="1" prompt="Saisir les ventes de la veille, sans le Round-up." sqref="L29" xr:uid="{F6E10DEE-BE99-4198-A9A8-B0AEE1D55B6F}"/>
    <dataValidation allowBlank="1" showInputMessage="1" showErrorMessage="1" prompt="Saisir les ventes par catégories." sqref="M31" xr:uid="{8F63E2DB-FE10-4B73-9B9D-32DB1B76A516}"/>
  </dataValidations>
  <printOptions horizontalCentered="1" verticalCentered="1"/>
  <pageMargins left="0" right="0" top="0" bottom="0" header="0.15748031496062992" footer="0.15748031496062992"/>
  <pageSetup scale="18" orientation="landscape" r:id="rId1"/>
  <headerFooter alignWithMargins="0">
    <oddFooter xml:space="preserve">&amp;L&amp;12Version janvier 2020
</oddFooter>
  </headerFooter>
  <drawing r:id="rId2"/>
  <legacyDrawing r:id="rId3"/>
  <controls>
    <mc:AlternateContent xmlns:mc="http://schemas.openxmlformats.org/markup-compatibility/2006">
      <mc:Choice Requires="x14">
        <control shapeId="2050" r:id="rId4" name="ComboBox1">
          <controlPr defaultSize="0" autoLine="0" listFillRange="DONNÉES!B3:B8" r:id="rId5">
            <anchor moveWithCells="1" sizeWithCells="1">
              <from>
                <xdr:col>1</xdr:col>
                <xdr:colOff>4276725</xdr:colOff>
                <xdr:row>4</xdr:row>
                <xdr:rowOff>19050</xdr:rowOff>
              </from>
              <to>
                <xdr:col>3</xdr:col>
                <xdr:colOff>0</xdr:colOff>
                <xdr:row>4</xdr:row>
                <xdr:rowOff>657225</xdr:rowOff>
              </to>
            </anchor>
          </controlPr>
        </control>
      </mc:Choice>
      <mc:Fallback>
        <control shapeId="2050" r:id="rId4" name="ComboBox1"/>
      </mc:Fallback>
    </mc:AlternateContent>
    <mc:AlternateContent xmlns:mc="http://schemas.openxmlformats.org/markup-compatibility/2006">
      <mc:Choice Requires="x14">
        <control shapeId="2052" r:id="rId6" name="JOURS">
          <controlPr defaultSize="0" autoLine="0" listFillRange="DONNÉES!D3:D10" r:id="rId7">
            <anchor moveWithCells="1" sizeWithCells="1">
              <from>
                <xdr:col>1</xdr:col>
                <xdr:colOff>4276725</xdr:colOff>
                <xdr:row>3</xdr:row>
                <xdr:rowOff>19050</xdr:rowOff>
              </from>
              <to>
                <xdr:col>2</xdr:col>
                <xdr:colOff>3629025</xdr:colOff>
                <xdr:row>3</xdr:row>
                <xdr:rowOff>666750</xdr:rowOff>
              </to>
            </anchor>
          </controlPr>
        </control>
      </mc:Choice>
      <mc:Fallback>
        <control shapeId="2052" r:id="rId6" name="JOURS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208AA-763A-46BF-9F35-83CE34925D76}">
  <sheetPr codeName="Feuil10">
    <pageSetUpPr fitToPage="1"/>
  </sheetPr>
  <dimension ref="A1:V89"/>
  <sheetViews>
    <sheetView view="pageBreakPreview" topLeftCell="A2" zoomScale="25" zoomScaleNormal="25" zoomScaleSheetLayoutView="25" zoomScalePageLayoutView="40" workbookViewId="0">
      <selection activeCell="C34" sqref="C34:D34"/>
    </sheetView>
  </sheetViews>
  <sheetFormatPr baseColWidth="10" defaultRowHeight="30" x14ac:dyDescent="0.4"/>
  <cols>
    <col min="1" max="1" width="40.42578125" style="107" customWidth="1"/>
    <col min="2" max="2" width="64.140625" style="169" customWidth="1"/>
    <col min="3" max="3" width="54.42578125" style="168" customWidth="1"/>
    <col min="4" max="4" width="121.28515625" style="168" customWidth="1"/>
    <col min="5" max="7" width="40.7109375" style="168" customWidth="1"/>
    <col min="8" max="8" width="22.28515625" style="169" customWidth="1"/>
    <col min="9" max="9" width="14.28515625" style="168" customWidth="1"/>
    <col min="10" max="10" width="0.7109375" style="168" hidden="1" customWidth="1"/>
    <col min="11" max="11" width="46.140625" style="153" customWidth="1"/>
    <col min="12" max="12" width="39.5703125" style="153" customWidth="1"/>
    <col min="13" max="13" width="39.28515625" style="153" customWidth="1"/>
    <col min="14" max="14" width="37.85546875" style="153" customWidth="1"/>
    <col min="15" max="15" width="39.5703125" style="153" customWidth="1"/>
    <col min="16" max="16" width="6" style="153" customWidth="1"/>
    <col min="17" max="17" width="31" style="107" bestFit="1" customWidth="1"/>
    <col min="18" max="19" width="19" style="107" customWidth="1"/>
    <col min="20" max="20" width="15" style="107" customWidth="1"/>
    <col min="21" max="253" width="11.42578125" style="107"/>
    <col min="254" max="254" width="40.42578125" style="107" customWidth="1"/>
    <col min="255" max="255" width="56.140625" style="107" customWidth="1"/>
    <col min="256" max="256" width="35.85546875" style="107" customWidth="1"/>
    <col min="257" max="257" width="100.7109375" style="107" customWidth="1"/>
    <col min="258" max="258" width="30.85546875" style="107" customWidth="1"/>
    <col min="259" max="259" width="25.28515625" style="107" customWidth="1"/>
    <col min="260" max="260" width="30.5703125" style="107" customWidth="1"/>
    <col min="261" max="263" width="22.7109375" style="107" customWidth="1"/>
    <col min="264" max="264" width="24.7109375" style="107" customWidth="1"/>
    <col min="265" max="265" width="21.5703125" style="107" customWidth="1"/>
    <col min="266" max="266" width="3" style="107" customWidth="1"/>
    <col min="267" max="267" width="42.7109375" style="107" customWidth="1"/>
    <col min="268" max="268" width="37.28515625" style="107" customWidth="1"/>
    <col min="269" max="269" width="39.28515625" style="107" customWidth="1"/>
    <col min="270" max="270" width="35.5703125" style="107" bestFit="1" customWidth="1"/>
    <col min="271" max="271" width="39.5703125" style="107" customWidth="1"/>
    <col min="272" max="272" width="6" style="107" customWidth="1"/>
    <col min="273" max="273" width="31" style="107" bestFit="1" customWidth="1"/>
    <col min="274" max="275" width="19" style="107" customWidth="1"/>
    <col min="276" max="276" width="15" style="107" customWidth="1"/>
    <col min="277" max="509" width="11.42578125" style="107"/>
    <col min="510" max="510" width="40.42578125" style="107" customWidth="1"/>
    <col min="511" max="511" width="56.140625" style="107" customWidth="1"/>
    <col min="512" max="512" width="35.85546875" style="107" customWidth="1"/>
    <col min="513" max="513" width="100.7109375" style="107" customWidth="1"/>
    <col min="514" max="514" width="30.85546875" style="107" customWidth="1"/>
    <col min="515" max="515" width="25.28515625" style="107" customWidth="1"/>
    <col min="516" max="516" width="30.5703125" style="107" customWidth="1"/>
    <col min="517" max="519" width="22.7109375" style="107" customWidth="1"/>
    <col min="520" max="520" width="24.7109375" style="107" customWidth="1"/>
    <col min="521" max="521" width="21.5703125" style="107" customWidth="1"/>
    <col min="522" max="522" width="3" style="107" customWidth="1"/>
    <col min="523" max="523" width="42.7109375" style="107" customWidth="1"/>
    <col min="524" max="524" width="37.28515625" style="107" customWidth="1"/>
    <col min="525" max="525" width="39.28515625" style="107" customWidth="1"/>
    <col min="526" max="526" width="35.5703125" style="107" bestFit="1" customWidth="1"/>
    <col min="527" max="527" width="39.5703125" style="107" customWidth="1"/>
    <col min="528" max="528" width="6" style="107" customWidth="1"/>
    <col min="529" max="529" width="31" style="107" bestFit="1" customWidth="1"/>
    <col min="530" max="531" width="19" style="107" customWidth="1"/>
    <col min="532" max="532" width="15" style="107" customWidth="1"/>
    <col min="533" max="765" width="11.42578125" style="107"/>
    <col min="766" max="766" width="40.42578125" style="107" customWidth="1"/>
    <col min="767" max="767" width="56.140625" style="107" customWidth="1"/>
    <col min="768" max="768" width="35.85546875" style="107" customWidth="1"/>
    <col min="769" max="769" width="100.7109375" style="107" customWidth="1"/>
    <col min="770" max="770" width="30.85546875" style="107" customWidth="1"/>
    <col min="771" max="771" width="25.28515625" style="107" customWidth="1"/>
    <col min="772" max="772" width="30.5703125" style="107" customWidth="1"/>
    <col min="773" max="775" width="22.7109375" style="107" customWidth="1"/>
    <col min="776" max="776" width="24.7109375" style="107" customWidth="1"/>
    <col min="777" max="777" width="21.5703125" style="107" customWidth="1"/>
    <col min="778" max="778" width="3" style="107" customWidth="1"/>
    <col min="779" max="779" width="42.7109375" style="107" customWidth="1"/>
    <col min="780" max="780" width="37.28515625" style="107" customWidth="1"/>
    <col min="781" max="781" width="39.28515625" style="107" customWidth="1"/>
    <col min="782" max="782" width="35.5703125" style="107" bestFit="1" customWidth="1"/>
    <col min="783" max="783" width="39.5703125" style="107" customWidth="1"/>
    <col min="784" max="784" width="6" style="107" customWidth="1"/>
    <col min="785" max="785" width="31" style="107" bestFit="1" customWidth="1"/>
    <col min="786" max="787" width="19" style="107" customWidth="1"/>
    <col min="788" max="788" width="15" style="107" customWidth="1"/>
    <col min="789" max="1021" width="11.42578125" style="107"/>
    <col min="1022" max="1022" width="40.42578125" style="107" customWidth="1"/>
    <col min="1023" max="1023" width="56.140625" style="107" customWidth="1"/>
    <col min="1024" max="1024" width="35.85546875" style="107" customWidth="1"/>
    <col min="1025" max="1025" width="100.7109375" style="107" customWidth="1"/>
    <col min="1026" max="1026" width="30.85546875" style="107" customWidth="1"/>
    <col min="1027" max="1027" width="25.28515625" style="107" customWidth="1"/>
    <col min="1028" max="1028" width="30.5703125" style="107" customWidth="1"/>
    <col min="1029" max="1031" width="22.7109375" style="107" customWidth="1"/>
    <col min="1032" max="1032" width="24.7109375" style="107" customWidth="1"/>
    <col min="1033" max="1033" width="21.5703125" style="107" customWidth="1"/>
    <col min="1034" max="1034" width="3" style="107" customWidth="1"/>
    <col min="1035" max="1035" width="42.7109375" style="107" customWidth="1"/>
    <col min="1036" max="1036" width="37.28515625" style="107" customWidth="1"/>
    <col min="1037" max="1037" width="39.28515625" style="107" customWidth="1"/>
    <col min="1038" max="1038" width="35.5703125" style="107" bestFit="1" customWidth="1"/>
    <col min="1039" max="1039" width="39.5703125" style="107" customWidth="1"/>
    <col min="1040" max="1040" width="6" style="107" customWidth="1"/>
    <col min="1041" max="1041" width="31" style="107" bestFit="1" customWidth="1"/>
    <col min="1042" max="1043" width="19" style="107" customWidth="1"/>
    <col min="1044" max="1044" width="15" style="107" customWidth="1"/>
    <col min="1045" max="1277" width="11.42578125" style="107"/>
    <col min="1278" max="1278" width="40.42578125" style="107" customWidth="1"/>
    <col min="1279" max="1279" width="56.140625" style="107" customWidth="1"/>
    <col min="1280" max="1280" width="35.85546875" style="107" customWidth="1"/>
    <col min="1281" max="1281" width="100.7109375" style="107" customWidth="1"/>
    <col min="1282" max="1282" width="30.85546875" style="107" customWidth="1"/>
    <col min="1283" max="1283" width="25.28515625" style="107" customWidth="1"/>
    <col min="1284" max="1284" width="30.5703125" style="107" customWidth="1"/>
    <col min="1285" max="1287" width="22.7109375" style="107" customWidth="1"/>
    <col min="1288" max="1288" width="24.7109375" style="107" customWidth="1"/>
    <col min="1289" max="1289" width="21.5703125" style="107" customWidth="1"/>
    <col min="1290" max="1290" width="3" style="107" customWidth="1"/>
    <col min="1291" max="1291" width="42.7109375" style="107" customWidth="1"/>
    <col min="1292" max="1292" width="37.28515625" style="107" customWidth="1"/>
    <col min="1293" max="1293" width="39.28515625" style="107" customWidth="1"/>
    <col min="1294" max="1294" width="35.5703125" style="107" bestFit="1" customWidth="1"/>
    <col min="1295" max="1295" width="39.5703125" style="107" customWidth="1"/>
    <col min="1296" max="1296" width="6" style="107" customWidth="1"/>
    <col min="1297" max="1297" width="31" style="107" bestFit="1" customWidth="1"/>
    <col min="1298" max="1299" width="19" style="107" customWidth="1"/>
    <col min="1300" max="1300" width="15" style="107" customWidth="1"/>
    <col min="1301" max="1533" width="11.42578125" style="107"/>
    <col min="1534" max="1534" width="40.42578125" style="107" customWidth="1"/>
    <col min="1535" max="1535" width="56.140625" style="107" customWidth="1"/>
    <col min="1536" max="1536" width="35.85546875" style="107" customWidth="1"/>
    <col min="1537" max="1537" width="100.7109375" style="107" customWidth="1"/>
    <col min="1538" max="1538" width="30.85546875" style="107" customWidth="1"/>
    <col min="1539" max="1539" width="25.28515625" style="107" customWidth="1"/>
    <col min="1540" max="1540" width="30.5703125" style="107" customWidth="1"/>
    <col min="1541" max="1543" width="22.7109375" style="107" customWidth="1"/>
    <col min="1544" max="1544" width="24.7109375" style="107" customWidth="1"/>
    <col min="1545" max="1545" width="21.5703125" style="107" customWidth="1"/>
    <col min="1546" max="1546" width="3" style="107" customWidth="1"/>
    <col min="1547" max="1547" width="42.7109375" style="107" customWidth="1"/>
    <col min="1548" max="1548" width="37.28515625" style="107" customWidth="1"/>
    <col min="1549" max="1549" width="39.28515625" style="107" customWidth="1"/>
    <col min="1550" max="1550" width="35.5703125" style="107" bestFit="1" customWidth="1"/>
    <col min="1551" max="1551" width="39.5703125" style="107" customWidth="1"/>
    <col min="1552" max="1552" width="6" style="107" customWidth="1"/>
    <col min="1553" max="1553" width="31" style="107" bestFit="1" customWidth="1"/>
    <col min="1554" max="1555" width="19" style="107" customWidth="1"/>
    <col min="1556" max="1556" width="15" style="107" customWidth="1"/>
    <col min="1557" max="1789" width="11.42578125" style="107"/>
    <col min="1790" max="1790" width="40.42578125" style="107" customWidth="1"/>
    <col min="1791" max="1791" width="56.140625" style="107" customWidth="1"/>
    <col min="1792" max="1792" width="35.85546875" style="107" customWidth="1"/>
    <col min="1793" max="1793" width="100.7109375" style="107" customWidth="1"/>
    <col min="1794" max="1794" width="30.85546875" style="107" customWidth="1"/>
    <col min="1795" max="1795" width="25.28515625" style="107" customWidth="1"/>
    <col min="1796" max="1796" width="30.5703125" style="107" customWidth="1"/>
    <col min="1797" max="1799" width="22.7109375" style="107" customWidth="1"/>
    <col min="1800" max="1800" width="24.7109375" style="107" customWidth="1"/>
    <col min="1801" max="1801" width="21.5703125" style="107" customWidth="1"/>
    <col min="1802" max="1802" width="3" style="107" customWidth="1"/>
    <col min="1803" max="1803" width="42.7109375" style="107" customWidth="1"/>
    <col min="1804" max="1804" width="37.28515625" style="107" customWidth="1"/>
    <col min="1805" max="1805" width="39.28515625" style="107" customWidth="1"/>
    <col min="1806" max="1806" width="35.5703125" style="107" bestFit="1" customWidth="1"/>
    <col min="1807" max="1807" width="39.5703125" style="107" customWidth="1"/>
    <col min="1808" max="1808" width="6" style="107" customWidth="1"/>
    <col min="1809" max="1809" width="31" style="107" bestFit="1" customWidth="1"/>
    <col min="1810" max="1811" width="19" style="107" customWidth="1"/>
    <col min="1812" max="1812" width="15" style="107" customWidth="1"/>
    <col min="1813" max="2045" width="11.42578125" style="107"/>
    <col min="2046" max="2046" width="40.42578125" style="107" customWidth="1"/>
    <col min="2047" max="2047" width="56.140625" style="107" customWidth="1"/>
    <col min="2048" max="2048" width="35.85546875" style="107" customWidth="1"/>
    <col min="2049" max="2049" width="100.7109375" style="107" customWidth="1"/>
    <col min="2050" max="2050" width="30.85546875" style="107" customWidth="1"/>
    <col min="2051" max="2051" width="25.28515625" style="107" customWidth="1"/>
    <col min="2052" max="2052" width="30.5703125" style="107" customWidth="1"/>
    <col min="2053" max="2055" width="22.7109375" style="107" customWidth="1"/>
    <col min="2056" max="2056" width="24.7109375" style="107" customWidth="1"/>
    <col min="2057" max="2057" width="21.5703125" style="107" customWidth="1"/>
    <col min="2058" max="2058" width="3" style="107" customWidth="1"/>
    <col min="2059" max="2059" width="42.7109375" style="107" customWidth="1"/>
    <col min="2060" max="2060" width="37.28515625" style="107" customWidth="1"/>
    <col min="2061" max="2061" width="39.28515625" style="107" customWidth="1"/>
    <col min="2062" max="2062" width="35.5703125" style="107" bestFit="1" customWidth="1"/>
    <col min="2063" max="2063" width="39.5703125" style="107" customWidth="1"/>
    <col min="2064" max="2064" width="6" style="107" customWidth="1"/>
    <col min="2065" max="2065" width="31" style="107" bestFit="1" customWidth="1"/>
    <col min="2066" max="2067" width="19" style="107" customWidth="1"/>
    <col min="2068" max="2068" width="15" style="107" customWidth="1"/>
    <col min="2069" max="2301" width="11.42578125" style="107"/>
    <col min="2302" max="2302" width="40.42578125" style="107" customWidth="1"/>
    <col min="2303" max="2303" width="56.140625" style="107" customWidth="1"/>
    <col min="2304" max="2304" width="35.85546875" style="107" customWidth="1"/>
    <col min="2305" max="2305" width="100.7109375" style="107" customWidth="1"/>
    <col min="2306" max="2306" width="30.85546875" style="107" customWidth="1"/>
    <col min="2307" max="2307" width="25.28515625" style="107" customWidth="1"/>
    <col min="2308" max="2308" width="30.5703125" style="107" customWidth="1"/>
    <col min="2309" max="2311" width="22.7109375" style="107" customWidth="1"/>
    <col min="2312" max="2312" width="24.7109375" style="107" customWidth="1"/>
    <col min="2313" max="2313" width="21.5703125" style="107" customWidth="1"/>
    <col min="2314" max="2314" width="3" style="107" customWidth="1"/>
    <col min="2315" max="2315" width="42.7109375" style="107" customWidth="1"/>
    <col min="2316" max="2316" width="37.28515625" style="107" customWidth="1"/>
    <col min="2317" max="2317" width="39.28515625" style="107" customWidth="1"/>
    <col min="2318" max="2318" width="35.5703125" style="107" bestFit="1" customWidth="1"/>
    <col min="2319" max="2319" width="39.5703125" style="107" customWidth="1"/>
    <col min="2320" max="2320" width="6" style="107" customWidth="1"/>
    <col min="2321" max="2321" width="31" style="107" bestFit="1" customWidth="1"/>
    <col min="2322" max="2323" width="19" style="107" customWidth="1"/>
    <col min="2324" max="2324" width="15" style="107" customWidth="1"/>
    <col min="2325" max="2557" width="11.42578125" style="107"/>
    <col min="2558" max="2558" width="40.42578125" style="107" customWidth="1"/>
    <col min="2559" max="2559" width="56.140625" style="107" customWidth="1"/>
    <col min="2560" max="2560" width="35.85546875" style="107" customWidth="1"/>
    <col min="2561" max="2561" width="100.7109375" style="107" customWidth="1"/>
    <col min="2562" max="2562" width="30.85546875" style="107" customWidth="1"/>
    <col min="2563" max="2563" width="25.28515625" style="107" customWidth="1"/>
    <col min="2564" max="2564" width="30.5703125" style="107" customWidth="1"/>
    <col min="2565" max="2567" width="22.7109375" style="107" customWidth="1"/>
    <col min="2568" max="2568" width="24.7109375" style="107" customWidth="1"/>
    <col min="2569" max="2569" width="21.5703125" style="107" customWidth="1"/>
    <col min="2570" max="2570" width="3" style="107" customWidth="1"/>
    <col min="2571" max="2571" width="42.7109375" style="107" customWidth="1"/>
    <col min="2572" max="2572" width="37.28515625" style="107" customWidth="1"/>
    <col min="2573" max="2573" width="39.28515625" style="107" customWidth="1"/>
    <col min="2574" max="2574" width="35.5703125" style="107" bestFit="1" customWidth="1"/>
    <col min="2575" max="2575" width="39.5703125" style="107" customWidth="1"/>
    <col min="2576" max="2576" width="6" style="107" customWidth="1"/>
    <col min="2577" max="2577" width="31" style="107" bestFit="1" customWidth="1"/>
    <col min="2578" max="2579" width="19" style="107" customWidth="1"/>
    <col min="2580" max="2580" width="15" style="107" customWidth="1"/>
    <col min="2581" max="2813" width="11.42578125" style="107"/>
    <col min="2814" max="2814" width="40.42578125" style="107" customWidth="1"/>
    <col min="2815" max="2815" width="56.140625" style="107" customWidth="1"/>
    <col min="2816" max="2816" width="35.85546875" style="107" customWidth="1"/>
    <col min="2817" max="2817" width="100.7109375" style="107" customWidth="1"/>
    <col min="2818" max="2818" width="30.85546875" style="107" customWidth="1"/>
    <col min="2819" max="2819" width="25.28515625" style="107" customWidth="1"/>
    <col min="2820" max="2820" width="30.5703125" style="107" customWidth="1"/>
    <col min="2821" max="2823" width="22.7109375" style="107" customWidth="1"/>
    <col min="2824" max="2824" width="24.7109375" style="107" customWidth="1"/>
    <col min="2825" max="2825" width="21.5703125" style="107" customWidth="1"/>
    <col min="2826" max="2826" width="3" style="107" customWidth="1"/>
    <col min="2827" max="2827" width="42.7109375" style="107" customWidth="1"/>
    <col min="2828" max="2828" width="37.28515625" style="107" customWidth="1"/>
    <col min="2829" max="2829" width="39.28515625" style="107" customWidth="1"/>
    <col min="2830" max="2830" width="35.5703125" style="107" bestFit="1" customWidth="1"/>
    <col min="2831" max="2831" width="39.5703125" style="107" customWidth="1"/>
    <col min="2832" max="2832" width="6" style="107" customWidth="1"/>
    <col min="2833" max="2833" width="31" style="107" bestFit="1" customWidth="1"/>
    <col min="2834" max="2835" width="19" style="107" customWidth="1"/>
    <col min="2836" max="2836" width="15" style="107" customWidth="1"/>
    <col min="2837" max="3069" width="11.42578125" style="107"/>
    <col min="3070" max="3070" width="40.42578125" style="107" customWidth="1"/>
    <col min="3071" max="3071" width="56.140625" style="107" customWidth="1"/>
    <col min="3072" max="3072" width="35.85546875" style="107" customWidth="1"/>
    <col min="3073" max="3073" width="100.7109375" style="107" customWidth="1"/>
    <col min="3074" max="3074" width="30.85546875" style="107" customWidth="1"/>
    <col min="3075" max="3075" width="25.28515625" style="107" customWidth="1"/>
    <col min="3076" max="3076" width="30.5703125" style="107" customWidth="1"/>
    <col min="3077" max="3079" width="22.7109375" style="107" customWidth="1"/>
    <col min="3080" max="3080" width="24.7109375" style="107" customWidth="1"/>
    <col min="3081" max="3081" width="21.5703125" style="107" customWidth="1"/>
    <col min="3082" max="3082" width="3" style="107" customWidth="1"/>
    <col min="3083" max="3083" width="42.7109375" style="107" customWidth="1"/>
    <col min="3084" max="3084" width="37.28515625" style="107" customWidth="1"/>
    <col min="3085" max="3085" width="39.28515625" style="107" customWidth="1"/>
    <col min="3086" max="3086" width="35.5703125" style="107" bestFit="1" customWidth="1"/>
    <col min="3087" max="3087" width="39.5703125" style="107" customWidth="1"/>
    <col min="3088" max="3088" width="6" style="107" customWidth="1"/>
    <col min="3089" max="3089" width="31" style="107" bestFit="1" customWidth="1"/>
    <col min="3090" max="3091" width="19" style="107" customWidth="1"/>
    <col min="3092" max="3092" width="15" style="107" customWidth="1"/>
    <col min="3093" max="3325" width="11.42578125" style="107"/>
    <col min="3326" max="3326" width="40.42578125" style="107" customWidth="1"/>
    <col min="3327" max="3327" width="56.140625" style="107" customWidth="1"/>
    <col min="3328" max="3328" width="35.85546875" style="107" customWidth="1"/>
    <col min="3329" max="3329" width="100.7109375" style="107" customWidth="1"/>
    <col min="3330" max="3330" width="30.85546875" style="107" customWidth="1"/>
    <col min="3331" max="3331" width="25.28515625" style="107" customWidth="1"/>
    <col min="3332" max="3332" width="30.5703125" style="107" customWidth="1"/>
    <col min="3333" max="3335" width="22.7109375" style="107" customWidth="1"/>
    <col min="3336" max="3336" width="24.7109375" style="107" customWidth="1"/>
    <col min="3337" max="3337" width="21.5703125" style="107" customWidth="1"/>
    <col min="3338" max="3338" width="3" style="107" customWidth="1"/>
    <col min="3339" max="3339" width="42.7109375" style="107" customWidth="1"/>
    <col min="3340" max="3340" width="37.28515625" style="107" customWidth="1"/>
    <col min="3341" max="3341" width="39.28515625" style="107" customWidth="1"/>
    <col min="3342" max="3342" width="35.5703125" style="107" bestFit="1" customWidth="1"/>
    <col min="3343" max="3343" width="39.5703125" style="107" customWidth="1"/>
    <col min="3344" max="3344" width="6" style="107" customWidth="1"/>
    <col min="3345" max="3345" width="31" style="107" bestFit="1" customWidth="1"/>
    <col min="3346" max="3347" width="19" style="107" customWidth="1"/>
    <col min="3348" max="3348" width="15" style="107" customWidth="1"/>
    <col min="3349" max="3581" width="11.42578125" style="107"/>
    <col min="3582" max="3582" width="40.42578125" style="107" customWidth="1"/>
    <col min="3583" max="3583" width="56.140625" style="107" customWidth="1"/>
    <col min="3584" max="3584" width="35.85546875" style="107" customWidth="1"/>
    <col min="3585" max="3585" width="100.7109375" style="107" customWidth="1"/>
    <col min="3586" max="3586" width="30.85546875" style="107" customWidth="1"/>
    <col min="3587" max="3587" width="25.28515625" style="107" customWidth="1"/>
    <col min="3588" max="3588" width="30.5703125" style="107" customWidth="1"/>
    <col min="3589" max="3591" width="22.7109375" style="107" customWidth="1"/>
    <col min="3592" max="3592" width="24.7109375" style="107" customWidth="1"/>
    <col min="3593" max="3593" width="21.5703125" style="107" customWidth="1"/>
    <col min="3594" max="3594" width="3" style="107" customWidth="1"/>
    <col min="3595" max="3595" width="42.7109375" style="107" customWidth="1"/>
    <col min="3596" max="3596" width="37.28515625" style="107" customWidth="1"/>
    <col min="3597" max="3597" width="39.28515625" style="107" customWidth="1"/>
    <col min="3598" max="3598" width="35.5703125" style="107" bestFit="1" customWidth="1"/>
    <col min="3599" max="3599" width="39.5703125" style="107" customWidth="1"/>
    <col min="3600" max="3600" width="6" style="107" customWidth="1"/>
    <col min="3601" max="3601" width="31" style="107" bestFit="1" customWidth="1"/>
    <col min="3602" max="3603" width="19" style="107" customWidth="1"/>
    <col min="3604" max="3604" width="15" style="107" customWidth="1"/>
    <col min="3605" max="3837" width="11.42578125" style="107"/>
    <col min="3838" max="3838" width="40.42578125" style="107" customWidth="1"/>
    <col min="3839" max="3839" width="56.140625" style="107" customWidth="1"/>
    <col min="3840" max="3840" width="35.85546875" style="107" customWidth="1"/>
    <col min="3841" max="3841" width="100.7109375" style="107" customWidth="1"/>
    <col min="3842" max="3842" width="30.85546875" style="107" customWidth="1"/>
    <col min="3843" max="3843" width="25.28515625" style="107" customWidth="1"/>
    <col min="3844" max="3844" width="30.5703125" style="107" customWidth="1"/>
    <col min="3845" max="3847" width="22.7109375" style="107" customWidth="1"/>
    <col min="3848" max="3848" width="24.7109375" style="107" customWidth="1"/>
    <col min="3849" max="3849" width="21.5703125" style="107" customWidth="1"/>
    <col min="3850" max="3850" width="3" style="107" customWidth="1"/>
    <col min="3851" max="3851" width="42.7109375" style="107" customWidth="1"/>
    <col min="3852" max="3852" width="37.28515625" style="107" customWidth="1"/>
    <col min="3853" max="3853" width="39.28515625" style="107" customWidth="1"/>
    <col min="3854" max="3854" width="35.5703125" style="107" bestFit="1" customWidth="1"/>
    <col min="3855" max="3855" width="39.5703125" style="107" customWidth="1"/>
    <col min="3856" max="3856" width="6" style="107" customWidth="1"/>
    <col min="3857" max="3857" width="31" style="107" bestFit="1" customWidth="1"/>
    <col min="3858" max="3859" width="19" style="107" customWidth="1"/>
    <col min="3860" max="3860" width="15" style="107" customWidth="1"/>
    <col min="3861" max="4093" width="11.42578125" style="107"/>
    <col min="4094" max="4094" width="40.42578125" style="107" customWidth="1"/>
    <col min="4095" max="4095" width="56.140625" style="107" customWidth="1"/>
    <col min="4096" max="4096" width="35.85546875" style="107" customWidth="1"/>
    <col min="4097" max="4097" width="100.7109375" style="107" customWidth="1"/>
    <col min="4098" max="4098" width="30.85546875" style="107" customWidth="1"/>
    <col min="4099" max="4099" width="25.28515625" style="107" customWidth="1"/>
    <col min="4100" max="4100" width="30.5703125" style="107" customWidth="1"/>
    <col min="4101" max="4103" width="22.7109375" style="107" customWidth="1"/>
    <col min="4104" max="4104" width="24.7109375" style="107" customWidth="1"/>
    <col min="4105" max="4105" width="21.5703125" style="107" customWidth="1"/>
    <col min="4106" max="4106" width="3" style="107" customWidth="1"/>
    <col min="4107" max="4107" width="42.7109375" style="107" customWidth="1"/>
    <col min="4108" max="4108" width="37.28515625" style="107" customWidth="1"/>
    <col min="4109" max="4109" width="39.28515625" style="107" customWidth="1"/>
    <col min="4110" max="4110" width="35.5703125" style="107" bestFit="1" customWidth="1"/>
    <col min="4111" max="4111" width="39.5703125" style="107" customWidth="1"/>
    <col min="4112" max="4112" width="6" style="107" customWidth="1"/>
    <col min="4113" max="4113" width="31" style="107" bestFit="1" customWidth="1"/>
    <col min="4114" max="4115" width="19" style="107" customWidth="1"/>
    <col min="4116" max="4116" width="15" style="107" customWidth="1"/>
    <col min="4117" max="4349" width="11.42578125" style="107"/>
    <col min="4350" max="4350" width="40.42578125" style="107" customWidth="1"/>
    <col min="4351" max="4351" width="56.140625" style="107" customWidth="1"/>
    <col min="4352" max="4352" width="35.85546875" style="107" customWidth="1"/>
    <col min="4353" max="4353" width="100.7109375" style="107" customWidth="1"/>
    <col min="4354" max="4354" width="30.85546875" style="107" customWidth="1"/>
    <col min="4355" max="4355" width="25.28515625" style="107" customWidth="1"/>
    <col min="4356" max="4356" width="30.5703125" style="107" customWidth="1"/>
    <col min="4357" max="4359" width="22.7109375" style="107" customWidth="1"/>
    <col min="4360" max="4360" width="24.7109375" style="107" customWidth="1"/>
    <col min="4361" max="4361" width="21.5703125" style="107" customWidth="1"/>
    <col min="4362" max="4362" width="3" style="107" customWidth="1"/>
    <col min="4363" max="4363" width="42.7109375" style="107" customWidth="1"/>
    <col min="4364" max="4364" width="37.28515625" style="107" customWidth="1"/>
    <col min="4365" max="4365" width="39.28515625" style="107" customWidth="1"/>
    <col min="4366" max="4366" width="35.5703125" style="107" bestFit="1" customWidth="1"/>
    <col min="4367" max="4367" width="39.5703125" style="107" customWidth="1"/>
    <col min="4368" max="4368" width="6" style="107" customWidth="1"/>
    <col min="4369" max="4369" width="31" style="107" bestFit="1" customWidth="1"/>
    <col min="4370" max="4371" width="19" style="107" customWidth="1"/>
    <col min="4372" max="4372" width="15" style="107" customWidth="1"/>
    <col min="4373" max="4605" width="11.42578125" style="107"/>
    <col min="4606" max="4606" width="40.42578125" style="107" customWidth="1"/>
    <col min="4607" max="4607" width="56.140625" style="107" customWidth="1"/>
    <col min="4608" max="4608" width="35.85546875" style="107" customWidth="1"/>
    <col min="4609" max="4609" width="100.7109375" style="107" customWidth="1"/>
    <col min="4610" max="4610" width="30.85546875" style="107" customWidth="1"/>
    <col min="4611" max="4611" width="25.28515625" style="107" customWidth="1"/>
    <col min="4612" max="4612" width="30.5703125" style="107" customWidth="1"/>
    <col min="4613" max="4615" width="22.7109375" style="107" customWidth="1"/>
    <col min="4616" max="4616" width="24.7109375" style="107" customWidth="1"/>
    <col min="4617" max="4617" width="21.5703125" style="107" customWidth="1"/>
    <col min="4618" max="4618" width="3" style="107" customWidth="1"/>
    <col min="4619" max="4619" width="42.7109375" style="107" customWidth="1"/>
    <col min="4620" max="4620" width="37.28515625" style="107" customWidth="1"/>
    <col min="4621" max="4621" width="39.28515625" style="107" customWidth="1"/>
    <col min="4622" max="4622" width="35.5703125" style="107" bestFit="1" customWidth="1"/>
    <col min="4623" max="4623" width="39.5703125" style="107" customWidth="1"/>
    <col min="4624" max="4624" width="6" style="107" customWidth="1"/>
    <col min="4625" max="4625" width="31" style="107" bestFit="1" customWidth="1"/>
    <col min="4626" max="4627" width="19" style="107" customWidth="1"/>
    <col min="4628" max="4628" width="15" style="107" customWidth="1"/>
    <col min="4629" max="4861" width="11.42578125" style="107"/>
    <col min="4862" max="4862" width="40.42578125" style="107" customWidth="1"/>
    <col min="4863" max="4863" width="56.140625" style="107" customWidth="1"/>
    <col min="4864" max="4864" width="35.85546875" style="107" customWidth="1"/>
    <col min="4865" max="4865" width="100.7109375" style="107" customWidth="1"/>
    <col min="4866" max="4866" width="30.85546875" style="107" customWidth="1"/>
    <col min="4867" max="4867" width="25.28515625" style="107" customWidth="1"/>
    <col min="4868" max="4868" width="30.5703125" style="107" customWidth="1"/>
    <col min="4869" max="4871" width="22.7109375" style="107" customWidth="1"/>
    <col min="4872" max="4872" width="24.7109375" style="107" customWidth="1"/>
    <col min="4873" max="4873" width="21.5703125" style="107" customWidth="1"/>
    <col min="4874" max="4874" width="3" style="107" customWidth="1"/>
    <col min="4875" max="4875" width="42.7109375" style="107" customWidth="1"/>
    <col min="4876" max="4876" width="37.28515625" style="107" customWidth="1"/>
    <col min="4877" max="4877" width="39.28515625" style="107" customWidth="1"/>
    <col min="4878" max="4878" width="35.5703125" style="107" bestFit="1" customWidth="1"/>
    <col min="4879" max="4879" width="39.5703125" style="107" customWidth="1"/>
    <col min="4880" max="4880" width="6" style="107" customWidth="1"/>
    <col min="4881" max="4881" width="31" style="107" bestFit="1" customWidth="1"/>
    <col min="4882" max="4883" width="19" style="107" customWidth="1"/>
    <col min="4884" max="4884" width="15" style="107" customWidth="1"/>
    <col min="4885" max="5117" width="11.42578125" style="107"/>
    <col min="5118" max="5118" width="40.42578125" style="107" customWidth="1"/>
    <col min="5119" max="5119" width="56.140625" style="107" customWidth="1"/>
    <col min="5120" max="5120" width="35.85546875" style="107" customWidth="1"/>
    <col min="5121" max="5121" width="100.7109375" style="107" customWidth="1"/>
    <col min="5122" max="5122" width="30.85546875" style="107" customWidth="1"/>
    <col min="5123" max="5123" width="25.28515625" style="107" customWidth="1"/>
    <col min="5124" max="5124" width="30.5703125" style="107" customWidth="1"/>
    <col min="5125" max="5127" width="22.7109375" style="107" customWidth="1"/>
    <col min="5128" max="5128" width="24.7109375" style="107" customWidth="1"/>
    <col min="5129" max="5129" width="21.5703125" style="107" customWidth="1"/>
    <col min="5130" max="5130" width="3" style="107" customWidth="1"/>
    <col min="5131" max="5131" width="42.7109375" style="107" customWidth="1"/>
    <col min="5132" max="5132" width="37.28515625" style="107" customWidth="1"/>
    <col min="5133" max="5133" width="39.28515625" style="107" customWidth="1"/>
    <col min="5134" max="5134" width="35.5703125" style="107" bestFit="1" customWidth="1"/>
    <col min="5135" max="5135" width="39.5703125" style="107" customWidth="1"/>
    <col min="5136" max="5136" width="6" style="107" customWidth="1"/>
    <col min="5137" max="5137" width="31" style="107" bestFit="1" customWidth="1"/>
    <col min="5138" max="5139" width="19" style="107" customWidth="1"/>
    <col min="5140" max="5140" width="15" style="107" customWidth="1"/>
    <col min="5141" max="5373" width="11.42578125" style="107"/>
    <col min="5374" max="5374" width="40.42578125" style="107" customWidth="1"/>
    <col min="5375" max="5375" width="56.140625" style="107" customWidth="1"/>
    <col min="5376" max="5376" width="35.85546875" style="107" customWidth="1"/>
    <col min="5377" max="5377" width="100.7109375" style="107" customWidth="1"/>
    <col min="5378" max="5378" width="30.85546875" style="107" customWidth="1"/>
    <col min="5379" max="5379" width="25.28515625" style="107" customWidth="1"/>
    <col min="5380" max="5380" width="30.5703125" style="107" customWidth="1"/>
    <col min="5381" max="5383" width="22.7109375" style="107" customWidth="1"/>
    <col min="5384" max="5384" width="24.7109375" style="107" customWidth="1"/>
    <col min="5385" max="5385" width="21.5703125" style="107" customWidth="1"/>
    <col min="5386" max="5386" width="3" style="107" customWidth="1"/>
    <col min="5387" max="5387" width="42.7109375" style="107" customWidth="1"/>
    <col min="5388" max="5388" width="37.28515625" style="107" customWidth="1"/>
    <col min="5389" max="5389" width="39.28515625" style="107" customWidth="1"/>
    <col min="5390" max="5390" width="35.5703125" style="107" bestFit="1" customWidth="1"/>
    <col min="5391" max="5391" width="39.5703125" style="107" customWidth="1"/>
    <col min="5392" max="5392" width="6" style="107" customWidth="1"/>
    <col min="5393" max="5393" width="31" style="107" bestFit="1" customWidth="1"/>
    <col min="5394" max="5395" width="19" style="107" customWidth="1"/>
    <col min="5396" max="5396" width="15" style="107" customWidth="1"/>
    <col min="5397" max="5629" width="11.42578125" style="107"/>
    <col min="5630" max="5630" width="40.42578125" style="107" customWidth="1"/>
    <col min="5631" max="5631" width="56.140625" style="107" customWidth="1"/>
    <col min="5632" max="5632" width="35.85546875" style="107" customWidth="1"/>
    <col min="5633" max="5633" width="100.7109375" style="107" customWidth="1"/>
    <col min="5634" max="5634" width="30.85546875" style="107" customWidth="1"/>
    <col min="5635" max="5635" width="25.28515625" style="107" customWidth="1"/>
    <col min="5636" max="5636" width="30.5703125" style="107" customWidth="1"/>
    <col min="5637" max="5639" width="22.7109375" style="107" customWidth="1"/>
    <col min="5640" max="5640" width="24.7109375" style="107" customWidth="1"/>
    <col min="5641" max="5641" width="21.5703125" style="107" customWidth="1"/>
    <col min="5642" max="5642" width="3" style="107" customWidth="1"/>
    <col min="5643" max="5643" width="42.7109375" style="107" customWidth="1"/>
    <col min="5644" max="5644" width="37.28515625" style="107" customWidth="1"/>
    <col min="5645" max="5645" width="39.28515625" style="107" customWidth="1"/>
    <col min="5646" max="5646" width="35.5703125" style="107" bestFit="1" customWidth="1"/>
    <col min="5647" max="5647" width="39.5703125" style="107" customWidth="1"/>
    <col min="5648" max="5648" width="6" style="107" customWidth="1"/>
    <col min="5649" max="5649" width="31" style="107" bestFit="1" customWidth="1"/>
    <col min="5650" max="5651" width="19" style="107" customWidth="1"/>
    <col min="5652" max="5652" width="15" style="107" customWidth="1"/>
    <col min="5653" max="5885" width="11.42578125" style="107"/>
    <col min="5886" max="5886" width="40.42578125" style="107" customWidth="1"/>
    <col min="5887" max="5887" width="56.140625" style="107" customWidth="1"/>
    <col min="5888" max="5888" width="35.85546875" style="107" customWidth="1"/>
    <col min="5889" max="5889" width="100.7109375" style="107" customWidth="1"/>
    <col min="5890" max="5890" width="30.85546875" style="107" customWidth="1"/>
    <col min="5891" max="5891" width="25.28515625" style="107" customWidth="1"/>
    <col min="5892" max="5892" width="30.5703125" style="107" customWidth="1"/>
    <col min="5893" max="5895" width="22.7109375" style="107" customWidth="1"/>
    <col min="5896" max="5896" width="24.7109375" style="107" customWidth="1"/>
    <col min="5897" max="5897" width="21.5703125" style="107" customWidth="1"/>
    <col min="5898" max="5898" width="3" style="107" customWidth="1"/>
    <col min="5899" max="5899" width="42.7109375" style="107" customWidth="1"/>
    <col min="5900" max="5900" width="37.28515625" style="107" customWidth="1"/>
    <col min="5901" max="5901" width="39.28515625" style="107" customWidth="1"/>
    <col min="5902" max="5902" width="35.5703125" style="107" bestFit="1" customWidth="1"/>
    <col min="5903" max="5903" width="39.5703125" style="107" customWidth="1"/>
    <col min="5904" max="5904" width="6" style="107" customWidth="1"/>
    <col min="5905" max="5905" width="31" style="107" bestFit="1" customWidth="1"/>
    <col min="5906" max="5907" width="19" style="107" customWidth="1"/>
    <col min="5908" max="5908" width="15" style="107" customWidth="1"/>
    <col min="5909" max="6141" width="11.42578125" style="107"/>
    <col min="6142" max="6142" width="40.42578125" style="107" customWidth="1"/>
    <col min="6143" max="6143" width="56.140625" style="107" customWidth="1"/>
    <col min="6144" max="6144" width="35.85546875" style="107" customWidth="1"/>
    <col min="6145" max="6145" width="100.7109375" style="107" customWidth="1"/>
    <col min="6146" max="6146" width="30.85546875" style="107" customWidth="1"/>
    <col min="6147" max="6147" width="25.28515625" style="107" customWidth="1"/>
    <col min="6148" max="6148" width="30.5703125" style="107" customWidth="1"/>
    <col min="6149" max="6151" width="22.7109375" style="107" customWidth="1"/>
    <col min="6152" max="6152" width="24.7109375" style="107" customWidth="1"/>
    <col min="6153" max="6153" width="21.5703125" style="107" customWidth="1"/>
    <col min="6154" max="6154" width="3" style="107" customWidth="1"/>
    <col min="6155" max="6155" width="42.7109375" style="107" customWidth="1"/>
    <col min="6156" max="6156" width="37.28515625" style="107" customWidth="1"/>
    <col min="6157" max="6157" width="39.28515625" style="107" customWidth="1"/>
    <col min="6158" max="6158" width="35.5703125" style="107" bestFit="1" customWidth="1"/>
    <col min="6159" max="6159" width="39.5703125" style="107" customWidth="1"/>
    <col min="6160" max="6160" width="6" style="107" customWidth="1"/>
    <col min="6161" max="6161" width="31" style="107" bestFit="1" customWidth="1"/>
    <col min="6162" max="6163" width="19" style="107" customWidth="1"/>
    <col min="6164" max="6164" width="15" style="107" customWidth="1"/>
    <col min="6165" max="6397" width="11.42578125" style="107"/>
    <col min="6398" max="6398" width="40.42578125" style="107" customWidth="1"/>
    <col min="6399" max="6399" width="56.140625" style="107" customWidth="1"/>
    <col min="6400" max="6400" width="35.85546875" style="107" customWidth="1"/>
    <col min="6401" max="6401" width="100.7109375" style="107" customWidth="1"/>
    <col min="6402" max="6402" width="30.85546875" style="107" customWidth="1"/>
    <col min="6403" max="6403" width="25.28515625" style="107" customWidth="1"/>
    <col min="6404" max="6404" width="30.5703125" style="107" customWidth="1"/>
    <col min="6405" max="6407" width="22.7109375" style="107" customWidth="1"/>
    <col min="6408" max="6408" width="24.7109375" style="107" customWidth="1"/>
    <col min="6409" max="6409" width="21.5703125" style="107" customWidth="1"/>
    <col min="6410" max="6410" width="3" style="107" customWidth="1"/>
    <col min="6411" max="6411" width="42.7109375" style="107" customWidth="1"/>
    <col min="6412" max="6412" width="37.28515625" style="107" customWidth="1"/>
    <col min="6413" max="6413" width="39.28515625" style="107" customWidth="1"/>
    <col min="6414" max="6414" width="35.5703125" style="107" bestFit="1" customWidth="1"/>
    <col min="6415" max="6415" width="39.5703125" style="107" customWidth="1"/>
    <col min="6416" max="6416" width="6" style="107" customWidth="1"/>
    <col min="6417" max="6417" width="31" style="107" bestFit="1" customWidth="1"/>
    <col min="6418" max="6419" width="19" style="107" customWidth="1"/>
    <col min="6420" max="6420" width="15" style="107" customWidth="1"/>
    <col min="6421" max="6653" width="11.42578125" style="107"/>
    <col min="6654" max="6654" width="40.42578125" style="107" customWidth="1"/>
    <col min="6655" max="6655" width="56.140625" style="107" customWidth="1"/>
    <col min="6656" max="6656" width="35.85546875" style="107" customWidth="1"/>
    <col min="6657" max="6657" width="100.7109375" style="107" customWidth="1"/>
    <col min="6658" max="6658" width="30.85546875" style="107" customWidth="1"/>
    <col min="6659" max="6659" width="25.28515625" style="107" customWidth="1"/>
    <col min="6660" max="6660" width="30.5703125" style="107" customWidth="1"/>
    <col min="6661" max="6663" width="22.7109375" style="107" customWidth="1"/>
    <col min="6664" max="6664" width="24.7109375" style="107" customWidth="1"/>
    <col min="6665" max="6665" width="21.5703125" style="107" customWidth="1"/>
    <col min="6666" max="6666" width="3" style="107" customWidth="1"/>
    <col min="6667" max="6667" width="42.7109375" style="107" customWidth="1"/>
    <col min="6668" max="6668" width="37.28515625" style="107" customWidth="1"/>
    <col min="6669" max="6669" width="39.28515625" style="107" customWidth="1"/>
    <col min="6670" max="6670" width="35.5703125" style="107" bestFit="1" customWidth="1"/>
    <col min="6671" max="6671" width="39.5703125" style="107" customWidth="1"/>
    <col min="6672" max="6672" width="6" style="107" customWidth="1"/>
    <col min="6673" max="6673" width="31" style="107" bestFit="1" customWidth="1"/>
    <col min="6674" max="6675" width="19" style="107" customWidth="1"/>
    <col min="6676" max="6676" width="15" style="107" customWidth="1"/>
    <col min="6677" max="6909" width="11.42578125" style="107"/>
    <col min="6910" max="6910" width="40.42578125" style="107" customWidth="1"/>
    <col min="6911" max="6911" width="56.140625" style="107" customWidth="1"/>
    <col min="6912" max="6912" width="35.85546875" style="107" customWidth="1"/>
    <col min="6913" max="6913" width="100.7109375" style="107" customWidth="1"/>
    <col min="6914" max="6914" width="30.85546875" style="107" customWidth="1"/>
    <col min="6915" max="6915" width="25.28515625" style="107" customWidth="1"/>
    <col min="6916" max="6916" width="30.5703125" style="107" customWidth="1"/>
    <col min="6917" max="6919" width="22.7109375" style="107" customWidth="1"/>
    <col min="6920" max="6920" width="24.7109375" style="107" customWidth="1"/>
    <col min="6921" max="6921" width="21.5703125" style="107" customWidth="1"/>
    <col min="6922" max="6922" width="3" style="107" customWidth="1"/>
    <col min="6923" max="6923" width="42.7109375" style="107" customWidth="1"/>
    <col min="6924" max="6924" width="37.28515625" style="107" customWidth="1"/>
    <col min="6925" max="6925" width="39.28515625" style="107" customWidth="1"/>
    <col min="6926" max="6926" width="35.5703125" style="107" bestFit="1" customWidth="1"/>
    <col min="6927" max="6927" width="39.5703125" style="107" customWidth="1"/>
    <col min="6928" max="6928" width="6" style="107" customWidth="1"/>
    <col min="6929" max="6929" width="31" style="107" bestFit="1" customWidth="1"/>
    <col min="6930" max="6931" width="19" style="107" customWidth="1"/>
    <col min="6932" max="6932" width="15" style="107" customWidth="1"/>
    <col min="6933" max="7165" width="11.42578125" style="107"/>
    <col min="7166" max="7166" width="40.42578125" style="107" customWidth="1"/>
    <col min="7167" max="7167" width="56.140625" style="107" customWidth="1"/>
    <col min="7168" max="7168" width="35.85546875" style="107" customWidth="1"/>
    <col min="7169" max="7169" width="100.7109375" style="107" customWidth="1"/>
    <col min="7170" max="7170" width="30.85546875" style="107" customWidth="1"/>
    <col min="7171" max="7171" width="25.28515625" style="107" customWidth="1"/>
    <col min="7172" max="7172" width="30.5703125" style="107" customWidth="1"/>
    <col min="7173" max="7175" width="22.7109375" style="107" customWidth="1"/>
    <col min="7176" max="7176" width="24.7109375" style="107" customWidth="1"/>
    <col min="7177" max="7177" width="21.5703125" style="107" customWidth="1"/>
    <col min="7178" max="7178" width="3" style="107" customWidth="1"/>
    <col min="7179" max="7179" width="42.7109375" style="107" customWidth="1"/>
    <col min="7180" max="7180" width="37.28515625" style="107" customWidth="1"/>
    <col min="7181" max="7181" width="39.28515625" style="107" customWidth="1"/>
    <col min="7182" max="7182" width="35.5703125" style="107" bestFit="1" customWidth="1"/>
    <col min="7183" max="7183" width="39.5703125" style="107" customWidth="1"/>
    <col min="7184" max="7184" width="6" style="107" customWidth="1"/>
    <col min="7185" max="7185" width="31" style="107" bestFit="1" customWidth="1"/>
    <col min="7186" max="7187" width="19" style="107" customWidth="1"/>
    <col min="7188" max="7188" width="15" style="107" customWidth="1"/>
    <col min="7189" max="7421" width="11.42578125" style="107"/>
    <col min="7422" max="7422" width="40.42578125" style="107" customWidth="1"/>
    <col min="7423" max="7423" width="56.140625" style="107" customWidth="1"/>
    <col min="7424" max="7424" width="35.85546875" style="107" customWidth="1"/>
    <col min="7425" max="7425" width="100.7109375" style="107" customWidth="1"/>
    <col min="7426" max="7426" width="30.85546875" style="107" customWidth="1"/>
    <col min="7427" max="7427" width="25.28515625" style="107" customWidth="1"/>
    <col min="7428" max="7428" width="30.5703125" style="107" customWidth="1"/>
    <col min="7429" max="7431" width="22.7109375" style="107" customWidth="1"/>
    <col min="7432" max="7432" width="24.7109375" style="107" customWidth="1"/>
    <col min="7433" max="7433" width="21.5703125" style="107" customWidth="1"/>
    <col min="7434" max="7434" width="3" style="107" customWidth="1"/>
    <col min="7435" max="7435" width="42.7109375" style="107" customWidth="1"/>
    <col min="7436" max="7436" width="37.28515625" style="107" customWidth="1"/>
    <col min="7437" max="7437" width="39.28515625" style="107" customWidth="1"/>
    <col min="7438" max="7438" width="35.5703125" style="107" bestFit="1" customWidth="1"/>
    <col min="7439" max="7439" width="39.5703125" style="107" customWidth="1"/>
    <col min="7440" max="7440" width="6" style="107" customWidth="1"/>
    <col min="7441" max="7441" width="31" style="107" bestFit="1" customWidth="1"/>
    <col min="7442" max="7443" width="19" style="107" customWidth="1"/>
    <col min="7444" max="7444" width="15" style="107" customWidth="1"/>
    <col min="7445" max="7677" width="11.42578125" style="107"/>
    <col min="7678" max="7678" width="40.42578125" style="107" customWidth="1"/>
    <col min="7679" max="7679" width="56.140625" style="107" customWidth="1"/>
    <col min="7680" max="7680" width="35.85546875" style="107" customWidth="1"/>
    <col min="7681" max="7681" width="100.7109375" style="107" customWidth="1"/>
    <col min="7682" max="7682" width="30.85546875" style="107" customWidth="1"/>
    <col min="7683" max="7683" width="25.28515625" style="107" customWidth="1"/>
    <col min="7684" max="7684" width="30.5703125" style="107" customWidth="1"/>
    <col min="7685" max="7687" width="22.7109375" style="107" customWidth="1"/>
    <col min="7688" max="7688" width="24.7109375" style="107" customWidth="1"/>
    <col min="7689" max="7689" width="21.5703125" style="107" customWidth="1"/>
    <col min="7690" max="7690" width="3" style="107" customWidth="1"/>
    <col min="7691" max="7691" width="42.7109375" style="107" customWidth="1"/>
    <col min="7692" max="7692" width="37.28515625" style="107" customWidth="1"/>
    <col min="7693" max="7693" width="39.28515625" style="107" customWidth="1"/>
    <col min="7694" max="7694" width="35.5703125" style="107" bestFit="1" customWidth="1"/>
    <col min="7695" max="7695" width="39.5703125" style="107" customWidth="1"/>
    <col min="7696" max="7696" width="6" style="107" customWidth="1"/>
    <col min="7697" max="7697" width="31" style="107" bestFit="1" customWidth="1"/>
    <col min="7698" max="7699" width="19" style="107" customWidth="1"/>
    <col min="7700" max="7700" width="15" style="107" customWidth="1"/>
    <col min="7701" max="7933" width="11.42578125" style="107"/>
    <col min="7934" max="7934" width="40.42578125" style="107" customWidth="1"/>
    <col min="7935" max="7935" width="56.140625" style="107" customWidth="1"/>
    <col min="7936" max="7936" width="35.85546875" style="107" customWidth="1"/>
    <col min="7937" max="7937" width="100.7109375" style="107" customWidth="1"/>
    <col min="7938" max="7938" width="30.85546875" style="107" customWidth="1"/>
    <col min="7939" max="7939" width="25.28515625" style="107" customWidth="1"/>
    <col min="7940" max="7940" width="30.5703125" style="107" customWidth="1"/>
    <col min="7941" max="7943" width="22.7109375" style="107" customWidth="1"/>
    <col min="7944" max="7944" width="24.7109375" style="107" customWidth="1"/>
    <col min="7945" max="7945" width="21.5703125" style="107" customWidth="1"/>
    <col min="7946" max="7946" width="3" style="107" customWidth="1"/>
    <col min="7947" max="7947" width="42.7109375" style="107" customWidth="1"/>
    <col min="7948" max="7948" width="37.28515625" style="107" customWidth="1"/>
    <col min="7949" max="7949" width="39.28515625" style="107" customWidth="1"/>
    <col min="7950" max="7950" width="35.5703125" style="107" bestFit="1" customWidth="1"/>
    <col min="7951" max="7951" width="39.5703125" style="107" customWidth="1"/>
    <col min="7952" max="7952" width="6" style="107" customWidth="1"/>
    <col min="7953" max="7953" width="31" style="107" bestFit="1" customWidth="1"/>
    <col min="7954" max="7955" width="19" style="107" customWidth="1"/>
    <col min="7956" max="7956" width="15" style="107" customWidth="1"/>
    <col min="7957" max="8189" width="11.42578125" style="107"/>
    <col min="8190" max="8190" width="40.42578125" style="107" customWidth="1"/>
    <col min="8191" max="8191" width="56.140625" style="107" customWidth="1"/>
    <col min="8192" max="8192" width="35.85546875" style="107" customWidth="1"/>
    <col min="8193" max="8193" width="100.7109375" style="107" customWidth="1"/>
    <col min="8194" max="8194" width="30.85546875" style="107" customWidth="1"/>
    <col min="8195" max="8195" width="25.28515625" style="107" customWidth="1"/>
    <col min="8196" max="8196" width="30.5703125" style="107" customWidth="1"/>
    <col min="8197" max="8199" width="22.7109375" style="107" customWidth="1"/>
    <col min="8200" max="8200" width="24.7109375" style="107" customWidth="1"/>
    <col min="8201" max="8201" width="21.5703125" style="107" customWidth="1"/>
    <col min="8202" max="8202" width="3" style="107" customWidth="1"/>
    <col min="8203" max="8203" width="42.7109375" style="107" customWidth="1"/>
    <col min="8204" max="8204" width="37.28515625" style="107" customWidth="1"/>
    <col min="8205" max="8205" width="39.28515625" style="107" customWidth="1"/>
    <col min="8206" max="8206" width="35.5703125" style="107" bestFit="1" customWidth="1"/>
    <col min="8207" max="8207" width="39.5703125" style="107" customWidth="1"/>
    <col min="8208" max="8208" width="6" style="107" customWidth="1"/>
    <col min="8209" max="8209" width="31" style="107" bestFit="1" customWidth="1"/>
    <col min="8210" max="8211" width="19" style="107" customWidth="1"/>
    <col min="8212" max="8212" width="15" style="107" customWidth="1"/>
    <col min="8213" max="8445" width="11.42578125" style="107"/>
    <col min="8446" max="8446" width="40.42578125" style="107" customWidth="1"/>
    <col min="8447" max="8447" width="56.140625" style="107" customWidth="1"/>
    <col min="8448" max="8448" width="35.85546875" style="107" customWidth="1"/>
    <col min="8449" max="8449" width="100.7109375" style="107" customWidth="1"/>
    <col min="8450" max="8450" width="30.85546875" style="107" customWidth="1"/>
    <col min="8451" max="8451" width="25.28515625" style="107" customWidth="1"/>
    <col min="8452" max="8452" width="30.5703125" style="107" customWidth="1"/>
    <col min="8453" max="8455" width="22.7109375" style="107" customWidth="1"/>
    <col min="8456" max="8456" width="24.7109375" style="107" customWidth="1"/>
    <col min="8457" max="8457" width="21.5703125" style="107" customWidth="1"/>
    <col min="8458" max="8458" width="3" style="107" customWidth="1"/>
    <col min="8459" max="8459" width="42.7109375" style="107" customWidth="1"/>
    <col min="8460" max="8460" width="37.28515625" style="107" customWidth="1"/>
    <col min="8461" max="8461" width="39.28515625" style="107" customWidth="1"/>
    <col min="8462" max="8462" width="35.5703125" style="107" bestFit="1" customWidth="1"/>
    <col min="8463" max="8463" width="39.5703125" style="107" customWidth="1"/>
    <col min="8464" max="8464" width="6" style="107" customWidth="1"/>
    <col min="8465" max="8465" width="31" style="107" bestFit="1" customWidth="1"/>
    <col min="8466" max="8467" width="19" style="107" customWidth="1"/>
    <col min="8468" max="8468" width="15" style="107" customWidth="1"/>
    <col min="8469" max="8701" width="11.42578125" style="107"/>
    <col min="8702" max="8702" width="40.42578125" style="107" customWidth="1"/>
    <col min="8703" max="8703" width="56.140625" style="107" customWidth="1"/>
    <col min="8704" max="8704" width="35.85546875" style="107" customWidth="1"/>
    <col min="8705" max="8705" width="100.7109375" style="107" customWidth="1"/>
    <col min="8706" max="8706" width="30.85546875" style="107" customWidth="1"/>
    <col min="8707" max="8707" width="25.28515625" style="107" customWidth="1"/>
    <col min="8708" max="8708" width="30.5703125" style="107" customWidth="1"/>
    <col min="8709" max="8711" width="22.7109375" style="107" customWidth="1"/>
    <col min="8712" max="8712" width="24.7109375" style="107" customWidth="1"/>
    <col min="8713" max="8713" width="21.5703125" style="107" customWidth="1"/>
    <col min="8714" max="8714" width="3" style="107" customWidth="1"/>
    <col min="8715" max="8715" width="42.7109375" style="107" customWidth="1"/>
    <col min="8716" max="8716" width="37.28515625" style="107" customWidth="1"/>
    <col min="8717" max="8717" width="39.28515625" style="107" customWidth="1"/>
    <col min="8718" max="8718" width="35.5703125" style="107" bestFit="1" customWidth="1"/>
    <col min="8719" max="8719" width="39.5703125" style="107" customWidth="1"/>
    <col min="8720" max="8720" width="6" style="107" customWidth="1"/>
    <col min="8721" max="8721" width="31" style="107" bestFit="1" customWidth="1"/>
    <col min="8722" max="8723" width="19" style="107" customWidth="1"/>
    <col min="8724" max="8724" width="15" style="107" customWidth="1"/>
    <col min="8725" max="8957" width="11.42578125" style="107"/>
    <col min="8958" max="8958" width="40.42578125" style="107" customWidth="1"/>
    <col min="8959" max="8959" width="56.140625" style="107" customWidth="1"/>
    <col min="8960" max="8960" width="35.85546875" style="107" customWidth="1"/>
    <col min="8961" max="8961" width="100.7109375" style="107" customWidth="1"/>
    <col min="8962" max="8962" width="30.85546875" style="107" customWidth="1"/>
    <col min="8963" max="8963" width="25.28515625" style="107" customWidth="1"/>
    <col min="8964" max="8964" width="30.5703125" style="107" customWidth="1"/>
    <col min="8965" max="8967" width="22.7109375" style="107" customWidth="1"/>
    <col min="8968" max="8968" width="24.7109375" style="107" customWidth="1"/>
    <col min="8969" max="8969" width="21.5703125" style="107" customWidth="1"/>
    <col min="8970" max="8970" width="3" style="107" customWidth="1"/>
    <col min="8971" max="8971" width="42.7109375" style="107" customWidth="1"/>
    <col min="8972" max="8972" width="37.28515625" style="107" customWidth="1"/>
    <col min="8973" max="8973" width="39.28515625" style="107" customWidth="1"/>
    <col min="8974" max="8974" width="35.5703125" style="107" bestFit="1" customWidth="1"/>
    <col min="8975" max="8975" width="39.5703125" style="107" customWidth="1"/>
    <col min="8976" max="8976" width="6" style="107" customWidth="1"/>
    <col min="8977" max="8977" width="31" style="107" bestFit="1" customWidth="1"/>
    <col min="8978" max="8979" width="19" style="107" customWidth="1"/>
    <col min="8980" max="8980" width="15" style="107" customWidth="1"/>
    <col min="8981" max="9213" width="11.42578125" style="107"/>
    <col min="9214" max="9214" width="40.42578125" style="107" customWidth="1"/>
    <col min="9215" max="9215" width="56.140625" style="107" customWidth="1"/>
    <col min="9216" max="9216" width="35.85546875" style="107" customWidth="1"/>
    <col min="9217" max="9217" width="100.7109375" style="107" customWidth="1"/>
    <col min="9218" max="9218" width="30.85546875" style="107" customWidth="1"/>
    <col min="9219" max="9219" width="25.28515625" style="107" customWidth="1"/>
    <col min="9220" max="9220" width="30.5703125" style="107" customWidth="1"/>
    <col min="9221" max="9223" width="22.7109375" style="107" customWidth="1"/>
    <col min="9224" max="9224" width="24.7109375" style="107" customWidth="1"/>
    <col min="9225" max="9225" width="21.5703125" style="107" customWidth="1"/>
    <col min="9226" max="9226" width="3" style="107" customWidth="1"/>
    <col min="9227" max="9227" width="42.7109375" style="107" customWidth="1"/>
    <col min="9228" max="9228" width="37.28515625" style="107" customWidth="1"/>
    <col min="9229" max="9229" width="39.28515625" style="107" customWidth="1"/>
    <col min="9230" max="9230" width="35.5703125" style="107" bestFit="1" customWidth="1"/>
    <col min="9231" max="9231" width="39.5703125" style="107" customWidth="1"/>
    <col min="9232" max="9232" width="6" style="107" customWidth="1"/>
    <col min="9233" max="9233" width="31" style="107" bestFit="1" customWidth="1"/>
    <col min="9234" max="9235" width="19" style="107" customWidth="1"/>
    <col min="9236" max="9236" width="15" style="107" customWidth="1"/>
    <col min="9237" max="9469" width="11.42578125" style="107"/>
    <col min="9470" max="9470" width="40.42578125" style="107" customWidth="1"/>
    <col min="9471" max="9471" width="56.140625" style="107" customWidth="1"/>
    <col min="9472" max="9472" width="35.85546875" style="107" customWidth="1"/>
    <col min="9473" max="9473" width="100.7109375" style="107" customWidth="1"/>
    <col min="9474" max="9474" width="30.85546875" style="107" customWidth="1"/>
    <col min="9475" max="9475" width="25.28515625" style="107" customWidth="1"/>
    <col min="9476" max="9476" width="30.5703125" style="107" customWidth="1"/>
    <col min="9477" max="9479" width="22.7109375" style="107" customWidth="1"/>
    <col min="9480" max="9480" width="24.7109375" style="107" customWidth="1"/>
    <col min="9481" max="9481" width="21.5703125" style="107" customWidth="1"/>
    <col min="9482" max="9482" width="3" style="107" customWidth="1"/>
    <col min="9483" max="9483" width="42.7109375" style="107" customWidth="1"/>
    <col min="9484" max="9484" width="37.28515625" style="107" customWidth="1"/>
    <col min="9485" max="9485" width="39.28515625" style="107" customWidth="1"/>
    <col min="9486" max="9486" width="35.5703125" style="107" bestFit="1" customWidth="1"/>
    <col min="9487" max="9487" width="39.5703125" style="107" customWidth="1"/>
    <col min="9488" max="9488" width="6" style="107" customWidth="1"/>
    <col min="9489" max="9489" width="31" style="107" bestFit="1" customWidth="1"/>
    <col min="9490" max="9491" width="19" style="107" customWidth="1"/>
    <col min="9492" max="9492" width="15" style="107" customWidth="1"/>
    <col min="9493" max="9725" width="11.42578125" style="107"/>
    <col min="9726" max="9726" width="40.42578125" style="107" customWidth="1"/>
    <col min="9727" max="9727" width="56.140625" style="107" customWidth="1"/>
    <col min="9728" max="9728" width="35.85546875" style="107" customWidth="1"/>
    <col min="9729" max="9729" width="100.7109375" style="107" customWidth="1"/>
    <col min="9730" max="9730" width="30.85546875" style="107" customWidth="1"/>
    <col min="9731" max="9731" width="25.28515625" style="107" customWidth="1"/>
    <col min="9732" max="9732" width="30.5703125" style="107" customWidth="1"/>
    <col min="9733" max="9735" width="22.7109375" style="107" customWidth="1"/>
    <col min="9736" max="9736" width="24.7109375" style="107" customWidth="1"/>
    <col min="9737" max="9737" width="21.5703125" style="107" customWidth="1"/>
    <col min="9738" max="9738" width="3" style="107" customWidth="1"/>
    <col min="9739" max="9739" width="42.7109375" style="107" customWidth="1"/>
    <col min="9740" max="9740" width="37.28515625" style="107" customWidth="1"/>
    <col min="9741" max="9741" width="39.28515625" style="107" customWidth="1"/>
    <col min="9742" max="9742" width="35.5703125" style="107" bestFit="1" customWidth="1"/>
    <col min="9743" max="9743" width="39.5703125" style="107" customWidth="1"/>
    <col min="9744" max="9744" width="6" style="107" customWidth="1"/>
    <col min="9745" max="9745" width="31" style="107" bestFit="1" customWidth="1"/>
    <col min="9746" max="9747" width="19" style="107" customWidth="1"/>
    <col min="9748" max="9748" width="15" style="107" customWidth="1"/>
    <col min="9749" max="9981" width="11.42578125" style="107"/>
    <col min="9982" max="9982" width="40.42578125" style="107" customWidth="1"/>
    <col min="9983" max="9983" width="56.140625" style="107" customWidth="1"/>
    <col min="9984" max="9984" width="35.85546875" style="107" customWidth="1"/>
    <col min="9985" max="9985" width="100.7109375" style="107" customWidth="1"/>
    <col min="9986" max="9986" width="30.85546875" style="107" customWidth="1"/>
    <col min="9987" max="9987" width="25.28515625" style="107" customWidth="1"/>
    <col min="9988" max="9988" width="30.5703125" style="107" customWidth="1"/>
    <col min="9989" max="9991" width="22.7109375" style="107" customWidth="1"/>
    <col min="9992" max="9992" width="24.7109375" style="107" customWidth="1"/>
    <col min="9993" max="9993" width="21.5703125" style="107" customWidth="1"/>
    <col min="9994" max="9994" width="3" style="107" customWidth="1"/>
    <col min="9995" max="9995" width="42.7109375" style="107" customWidth="1"/>
    <col min="9996" max="9996" width="37.28515625" style="107" customWidth="1"/>
    <col min="9997" max="9997" width="39.28515625" style="107" customWidth="1"/>
    <col min="9998" max="9998" width="35.5703125" style="107" bestFit="1" customWidth="1"/>
    <col min="9999" max="9999" width="39.5703125" style="107" customWidth="1"/>
    <col min="10000" max="10000" width="6" style="107" customWidth="1"/>
    <col min="10001" max="10001" width="31" style="107" bestFit="1" customWidth="1"/>
    <col min="10002" max="10003" width="19" style="107" customWidth="1"/>
    <col min="10004" max="10004" width="15" style="107" customWidth="1"/>
    <col min="10005" max="10237" width="11.42578125" style="107"/>
    <col min="10238" max="10238" width="40.42578125" style="107" customWidth="1"/>
    <col min="10239" max="10239" width="56.140625" style="107" customWidth="1"/>
    <col min="10240" max="10240" width="35.85546875" style="107" customWidth="1"/>
    <col min="10241" max="10241" width="100.7109375" style="107" customWidth="1"/>
    <col min="10242" max="10242" width="30.85546875" style="107" customWidth="1"/>
    <col min="10243" max="10243" width="25.28515625" style="107" customWidth="1"/>
    <col min="10244" max="10244" width="30.5703125" style="107" customWidth="1"/>
    <col min="10245" max="10247" width="22.7109375" style="107" customWidth="1"/>
    <col min="10248" max="10248" width="24.7109375" style="107" customWidth="1"/>
    <col min="10249" max="10249" width="21.5703125" style="107" customWidth="1"/>
    <col min="10250" max="10250" width="3" style="107" customWidth="1"/>
    <col min="10251" max="10251" width="42.7109375" style="107" customWidth="1"/>
    <col min="10252" max="10252" width="37.28515625" style="107" customWidth="1"/>
    <col min="10253" max="10253" width="39.28515625" style="107" customWidth="1"/>
    <col min="10254" max="10254" width="35.5703125" style="107" bestFit="1" customWidth="1"/>
    <col min="10255" max="10255" width="39.5703125" style="107" customWidth="1"/>
    <col min="10256" max="10256" width="6" style="107" customWidth="1"/>
    <col min="10257" max="10257" width="31" style="107" bestFit="1" customWidth="1"/>
    <col min="10258" max="10259" width="19" style="107" customWidth="1"/>
    <col min="10260" max="10260" width="15" style="107" customWidth="1"/>
    <col min="10261" max="10493" width="11.42578125" style="107"/>
    <col min="10494" max="10494" width="40.42578125" style="107" customWidth="1"/>
    <col min="10495" max="10495" width="56.140625" style="107" customWidth="1"/>
    <col min="10496" max="10496" width="35.85546875" style="107" customWidth="1"/>
    <col min="10497" max="10497" width="100.7109375" style="107" customWidth="1"/>
    <col min="10498" max="10498" width="30.85546875" style="107" customWidth="1"/>
    <col min="10499" max="10499" width="25.28515625" style="107" customWidth="1"/>
    <col min="10500" max="10500" width="30.5703125" style="107" customWidth="1"/>
    <col min="10501" max="10503" width="22.7109375" style="107" customWidth="1"/>
    <col min="10504" max="10504" width="24.7109375" style="107" customWidth="1"/>
    <col min="10505" max="10505" width="21.5703125" style="107" customWidth="1"/>
    <col min="10506" max="10506" width="3" style="107" customWidth="1"/>
    <col min="10507" max="10507" width="42.7109375" style="107" customWidth="1"/>
    <col min="10508" max="10508" width="37.28515625" style="107" customWidth="1"/>
    <col min="10509" max="10509" width="39.28515625" style="107" customWidth="1"/>
    <col min="10510" max="10510" width="35.5703125" style="107" bestFit="1" customWidth="1"/>
    <col min="10511" max="10511" width="39.5703125" style="107" customWidth="1"/>
    <col min="10512" max="10512" width="6" style="107" customWidth="1"/>
    <col min="10513" max="10513" width="31" style="107" bestFit="1" customWidth="1"/>
    <col min="10514" max="10515" width="19" style="107" customWidth="1"/>
    <col min="10516" max="10516" width="15" style="107" customWidth="1"/>
    <col min="10517" max="10749" width="11.42578125" style="107"/>
    <col min="10750" max="10750" width="40.42578125" style="107" customWidth="1"/>
    <col min="10751" max="10751" width="56.140625" style="107" customWidth="1"/>
    <col min="10752" max="10752" width="35.85546875" style="107" customWidth="1"/>
    <col min="10753" max="10753" width="100.7109375" style="107" customWidth="1"/>
    <col min="10754" max="10754" width="30.85546875" style="107" customWidth="1"/>
    <col min="10755" max="10755" width="25.28515625" style="107" customWidth="1"/>
    <col min="10756" max="10756" width="30.5703125" style="107" customWidth="1"/>
    <col min="10757" max="10759" width="22.7109375" style="107" customWidth="1"/>
    <col min="10760" max="10760" width="24.7109375" style="107" customWidth="1"/>
    <col min="10761" max="10761" width="21.5703125" style="107" customWidth="1"/>
    <col min="10762" max="10762" width="3" style="107" customWidth="1"/>
    <col min="10763" max="10763" width="42.7109375" style="107" customWidth="1"/>
    <col min="10764" max="10764" width="37.28515625" style="107" customWidth="1"/>
    <col min="10765" max="10765" width="39.28515625" style="107" customWidth="1"/>
    <col min="10766" max="10766" width="35.5703125" style="107" bestFit="1" customWidth="1"/>
    <col min="10767" max="10767" width="39.5703125" style="107" customWidth="1"/>
    <col min="10768" max="10768" width="6" style="107" customWidth="1"/>
    <col min="10769" max="10769" width="31" style="107" bestFit="1" customWidth="1"/>
    <col min="10770" max="10771" width="19" style="107" customWidth="1"/>
    <col min="10772" max="10772" width="15" style="107" customWidth="1"/>
    <col min="10773" max="11005" width="11.42578125" style="107"/>
    <col min="11006" max="11006" width="40.42578125" style="107" customWidth="1"/>
    <col min="11007" max="11007" width="56.140625" style="107" customWidth="1"/>
    <col min="11008" max="11008" width="35.85546875" style="107" customWidth="1"/>
    <col min="11009" max="11009" width="100.7109375" style="107" customWidth="1"/>
    <col min="11010" max="11010" width="30.85546875" style="107" customWidth="1"/>
    <col min="11011" max="11011" width="25.28515625" style="107" customWidth="1"/>
    <col min="11012" max="11012" width="30.5703125" style="107" customWidth="1"/>
    <col min="11013" max="11015" width="22.7109375" style="107" customWidth="1"/>
    <col min="11016" max="11016" width="24.7109375" style="107" customWidth="1"/>
    <col min="11017" max="11017" width="21.5703125" style="107" customWidth="1"/>
    <col min="11018" max="11018" width="3" style="107" customWidth="1"/>
    <col min="11019" max="11019" width="42.7109375" style="107" customWidth="1"/>
    <col min="11020" max="11020" width="37.28515625" style="107" customWidth="1"/>
    <col min="11021" max="11021" width="39.28515625" style="107" customWidth="1"/>
    <col min="11022" max="11022" width="35.5703125" style="107" bestFit="1" customWidth="1"/>
    <col min="11023" max="11023" width="39.5703125" style="107" customWidth="1"/>
    <col min="11024" max="11024" width="6" style="107" customWidth="1"/>
    <col min="11025" max="11025" width="31" style="107" bestFit="1" customWidth="1"/>
    <col min="11026" max="11027" width="19" style="107" customWidth="1"/>
    <col min="11028" max="11028" width="15" style="107" customWidth="1"/>
    <col min="11029" max="11261" width="11.42578125" style="107"/>
    <col min="11262" max="11262" width="40.42578125" style="107" customWidth="1"/>
    <col min="11263" max="11263" width="56.140625" style="107" customWidth="1"/>
    <col min="11264" max="11264" width="35.85546875" style="107" customWidth="1"/>
    <col min="11265" max="11265" width="100.7109375" style="107" customWidth="1"/>
    <col min="11266" max="11266" width="30.85546875" style="107" customWidth="1"/>
    <col min="11267" max="11267" width="25.28515625" style="107" customWidth="1"/>
    <col min="11268" max="11268" width="30.5703125" style="107" customWidth="1"/>
    <col min="11269" max="11271" width="22.7109375" style="107" customWidth="1"/>
    <col min="11272" max="11272" width="24.7109375" style="107" customWidth="1"/>
    <col min="11273" max="11273" width="21.5703125" style="107" customWidth="1"/>
    <col min="11274" max="11274" width="3" style="107" customWidth="1"/>
    <col min="11275" max="11275" width="42.7109375" style="107" customWidth="1"/>
    <col min="11276" max="11276" width="37.28515625" style="107" customWidth="1"/>
    <col min="11277" max="11277" width="39.28515625" style="107" customWidth="1"/>
    <col min="11278" max="11278" width="35.5703125" style="107" bestFit="1" customWidth="1"/>
    <col min="11279" max="11279" width="39.5703125" style="107" customWidth="1"/>
    <col min="11280" max="11280" width="6" style="107" customWidth="1"/>
    <col min="11281" max="11281" width="31" style="107" bestFit="1" customWidth="1"/>
    <col min="11282" max="11283" width="19" style="107" customWidth="1"/>
    <col min="11284" max="11284" width="15" style="107" customWidth="1"/>
    <col min="11285" max="11517" width="11.42578125" style="107"/>
    <col min="11518" max="11518" width="40.42578125" style="107" customWidth="1"/>
    <col min="11519" max="11519" width="56.140625" style="107" customWidth="1"/>
    <col min="11520" max="11520" width="35.85546875" style="107" customWidth="1"/>
    <col min="11521" max="11521" width="100.7109375" style="107" customWidth="1"/>
    <col min="11522" max="11522" width="30.85546875" style="107" customWidth="1"/>
    <col min="11523" max="11523" width="25.28515625" style="107" customWidth="1"/>
    <col min="11524" max="11524" width="30.5703125" style="107" customWidth="1"/>
    <col min="11525" max="11527" width="22.7109375" style="107" customWidth="1"/>
    <col min="11528" max="11528" width="24.7109375" style="107" customWidth="1"/>
    <col min="11529" max="11529" width="21.5703125" style="107" customWidth="1"/>
    <col min="11530" max="11530" width="3" style="107" customWidth="1"/>
    <col min="11531" max="11531" width="42.7109375" style="107" customWidth="1"/>
    <col min="11532" max="11532" width="37.28515625" style="107" customWidth="1"/>
    <col min="11533" max="11533" width="39.28515625" style="107" customWidth="1"/>
    <col min="11534" max="11534" width="35.5703125" style="107" bestFit="1" customWidth="1"/>
    <col min="11535" max="11535" width="39.5703125" style="107" customWidth="1"/>
    <col min="11536" max="11536" width="6" style="107" customWidth="1"/>
    <col min="11537" max="11537" width="31" style="107" bestFit="1" customWidth="1"/>
    <col min="11538" max="11539" width="19" style="107" customWidth="1"/>
    <col min="11540" max="11540" width="15" style="107" customWidth="1"/>
    <col min="11541" max="11773" width="11.42578125" style="107"/>
    <col min="11774" max="11774" width="40.42578125" style="107" customWidth="1"/>
    <col min="11775" max="11775" width="56.140625" style="107" customWidth="1"/>
    <col min="11776" max="11776" width="35.85546875" style="107" customWidth="1"/>
    <col min="11777" max="11777" width="100.7109375" style="107" customWidth="1"/>
    <col min="11778" max="11778" width="30.85546875" style="107" customWidth="1"/>
    <col min="11779" max="11779" width="25.28515625" style="107" customWidth="1"/>
    <col min="11780" max="11780" width="30.5703125" style="107" customWidth="1"/>
    <col min="11781" max="11783" width="22.7109375" style="107" customWidth="1"/>
    <col min="11784" max="11784" width="24.7109375" style="107" customWidth="1"/>
    <col min="11785" max="11785" width="21.5703125" style="107" customWidth="1"/>
    <col min="11786" max="11786" width="3" style="107" customWidth="1"/>
    <col min="11787" max="11787" width="42.7109375" style="107" customWidth="1"/>
    <col min="11788" max="11788" width="37.28515625" style="107" customWidth="1"/>
    <col min="11789" max="11789" width="39.28515625" style="107" customWidth="1"/>
    <col min="11790" max="11790" width="35.5703125" style="107" bestFit="1" customWidth="1"/>
    <col min="11791" max="11791" width="39.5703125" style="107" customWidth="1"/>
    <col min="11792" max="11792" width="6" style="107" customWidth="1"/>
    <col min="11793" max="11793" width="31" style="107" bestFit="1" customWidth="1"/>
    <col min="11794" max="11795" width="19" style="107" customWidth="1"/>
    <col min="11796" max="11796" width="15" style="107" customWidth="1"/>
    <col min="11797" max="12029" width="11.42578125" style="107"/>
    <col min="12030" max="12030" width="40.42578125" style="107" customWidth="1"/>
    <col min="12031" max="12031" width="56.140625" style="107" customWidth="1"/>
    <col min="12032" max="12032" width="35.85546875" style="107" customWidth="1"/>
    <col min="12033" max="12033" width="100.7109375" style="107" customWidth="1"/>
    <col min="12034" max="12034" width="30.85546875" style="107" customWidth="1"/>
    <col min="12035" max="12035" width="25.28515625" style="107" customWidth="1"/>
    <col min="12036" max="12036" width="30.5703125" style="107" customWidth="1"/>
    <col min="12037" max="12039" width="22.7109375" style="107" customWidth="1"/>
    <col min="12040" max="12040" width="24.7109375" style="107" customWidth="1"/>
    <col min="12041" max="12041" width="21.5703125" style="107" customWidth="1"/>
    <col min="12042" max="12042" width="3" style="107" customWidth="1"/>
    <col min="12043" max="12043" width="42.7109375" style="107" customWidth="1"/>
    <col min="12044" max="12044" width="37.28515625" style="107" customWidth="1"/>
    <col min="12045" max="12045" width="39.28515625" style="107" customWidth="1"/>
    <col min="12046" max="12046" width="35.5703125" style="107" bestFit="1" customWidth="1"/>
    <col min="12047" max="12047" width="39.5703125" style="107" customWidth="1"/>
    <col min="12048" max="12048" width="6" style="107" customWidth="1"/>
    <col min="12049" max="12049" width="31" style="107" bestFit="1" customWidth="1"/>
    <col min="12050" max="12051" width="19" style="107" customWidth="1"/>
    <col min="12052" max="12052" width="15" style="107" customWidth="1"/>
    <col min="12053" max="12285" width="11.42578125" style="107"/>
    <col min="12286" max="12286" width="40.42578125" style="107" customWidth="1"/>
    <col min="12287" max="12287" width="56.140625" style="107" customWidth="1"/>
    <col min="12288" max="12288" width="35.85546875" style="107" customWidth="1"/>
    <col min="12289" max="12289" width="100.7109375" style="107" customWidth="1"/>
    <col min="12290" max="12290" width="30.85546875" style="107" customWidth="1"/>
    <col min="12291" max="12291" width="25.28515625" style="107" customWidth="1"/>
    <col min="12292" max="12292" width="30.5703125" style="107" customWidth="1"/>
    <col min="12293" max="12295" width="22.7109375" style="107" customWidth="1"/>
    <col min="12296" max="12296" width="24.7109375" style="107" customWidth="1"/>
    <col min="12297" max="12297" width="21.5703125" style="107" customWidth="1"/>
    <col min="12298" max="12298" width="3" style="107" customWidth="1"/>
    <col min="12299" max="12299" width="42.7109375" style="107" customWidth="1"/>
    <col min="12300" max="12300" width="37.28515625" style="107" customWidth="1"/>
    <col min="12301" max="12301" width="39.28515625" style="107" customWidth="1"/>
    <col min="12302" max="12302" width="35.5703125" style="107" bestFit="1" customWidth="1"/>
    <col min="12303" max="12303" width="39.5703125" style="107" customWidth="1"/>
    <col min="12304" max="12304" width="6" style="107" customWidth="1"/>
    <col min="12305" max="12305" width="31" style="107" bestFit="1" customWidth="1"/>
    <col min="12306" max="12307" width="19" style="107" customWidth="1"/>
    <col min="12308" max="12308" width="15" style="107" customWidth="1"/>
    <col min="12309" max="12541" width="11.42578125" style="107"/>
    <col min="12542" max="12542" width="40.42578125" style="107" customWidth="1"/>
    <col min="12543" max="12543" width="56.140625" style="107" customWidth="1"/>
    <col min="12544" max="12544" width="35.85546875" style="107" customWidth="1"/>
    <col min="12545" max="12545" width="100.7109375" style="107" customWidth="1"/>
    <col min="12546" max="12546" width="30.85546875" style="107" customWidth="1"/>
    <col min="12547" max="12547" width="25.28515625" style="107" customWidth="1"/>
    <col min="12548" max="12548" width="30.5703125" style="107" customWidth="1"/>
    <col min="12549" max="12551" width="22.7109375" style="107" customWidth="1"/>
    <col min="12552" max="12552" width="24.7109375" style="107" customWidth="1"/>
    <col min="12553" max="12553" width="21.5703125" style="107" customWidth="1"/>
    <col min="12554" max="12554" width="3" style="107" customWidth="1"/>
    <col min="12555" max="12555" width="42.7109375" style="107" customWidth="1"/>
    <col min="12556" max="12556" width="37.28515625" style="107" customWidth="1"/>
    <col min="12557" max="12557" width="39.28515625" style="107" customWidth="1"/>
    <col min="12558" max="12558" width="35.5703125" style="107" bestFit="1" customWidth="1"/>
    <col min="12559" max="12559" width="39.5703125" style="107" customWidth="1"/>
    <col min="12560" max="12560" width="6" style="107" customWidth="1"/>
    <col min="12561" max="12561" width="31" style="107" bestFit="1" customWidth="1"/>
    <col min="12562" max="12563" width="19" style="107" customWidth="1"/>
    <col min="12564" max="12564" width="15" style="107" customWidth="1"/>
    <col min="12565" max="12797" width="11.42578125" style="107"/>
    <col min="12798" max="12798" width="40.42578125" style="107" customWidth="1"/>
    <col min="12799" max="12799" width="56.140625" style="107" customWidth="1"/>
    <col min="12800" max="12800" width="35.85546875" style="107" customWidth="1"/>
    <col min="12801" max="12801" width="100.7109375" style="107" customWidth="1"/>
    <col min="12802" max="12802" width="30.85546875" style="107" customWidth="1"/>
    <col min="12803" max="12803" width="25.28515625" style="107" customWidth="1"/>
    <col min="12804" max="12804" width="30.5703125" style="107" customWidth="1"/>
    <col min="12805" max="12807" width="22.7109375" style="107" customWidth="1"/>
    <col min="12808" max="12808" width="24.7109375" style="107" customWidth="1"/>
    <col min="12809" max="12809" width="21.5703125" style="107" customWidth="1"/>
    <col min="12810" max="12810" width="3" style="107" customWidth="1"/>
    <col min="12811" max="12811" width="42.7109375" style="107" customWidth="1"/>
    <col min="12812" max="12812" width="37.28515625" style="107" customWidth="1"/>
    <col min="12813" max="12813" width="39.28515625" style="107" customWidth="1"/>
    <col min="12814" max="12814" width="35.5703125" style="107" bestFit="1" customWidth="1"/>
    <col min="12815" max="12815" width="39.5703125" style="107" customWidth="1"/>
    <col min="12816" max="12816" width="6" style="107" customWidth="1"/>
    <col min="12817" max="12817" width="31" style="107" bestFit="1" customWidth="1"/>
    <col min="12818" max="12819" width="19" style="107" customWidth="1"/>
    <col min="12820" max="12820" width="15" style="107" customWidth="1"/>
    <col min="12821" max="13053" width="11.42578125" style="107"/>
    <col min="13054" max="13054" width="40.42578125" style="107" customWidth="1"/>
    <col min="13055" max="13055" width="56.140625" style="107" customWidth="1"/>
    <col min="13056" max="13056" width="35.85546875" style="107" customWidth="1"/>
    <col min="13057" max="13057" width="100.7109375" style="107" customWidth="1"/>
    <col min="13058" max="13058" width="30.85546875" style="107" customWidth="1"/>
    <col min="13059" max="13059" width="25.28515625" style="107" customWidth="1"/>
    <col min="13060" max="13060" width="30.5703125" style="107" customWidth="1"/>
    <col min="13061" max="13063" width="22.7109375" style="107" customWidth="1"/>
    <col min="13064" max="13064" width="24.7109375" style="107" customWidth="1"/>
    <col min="13065" max="13065" width="21.5703125" style="107" customWidth="1"/>
    <col min="13066" max="13066" width="3" style="107" customWidth="1"/>
    <col min="13067" max="13067" width="42.7109375" style="107" customWidth="1"/>
    <col min="13068" max="13068" width="37.28515625" style="107" customWidth="1"/>
    <col min="13069" max="13069" width="39.28515625" style="107" customWidth="1"/>
    <col min="13070" max="13070" width="35.5703125" style="107" bestFit="1" customWidth="1"/>
    <col min="13071" max="13071" width="39.5703125" style="107" customWidth="1"/>
    <col min="13072" max="13072" width="6" style="107" customWidth="1"/>
    <col min="13073" max="13073" width="31" style="107" bestFit="1" customWidth="1"/>
    <col min="13074" max="13075" width="19" style="107" customWidth="1"/>
    <col min="13076" max="13076" width="15" style="107" customWidth="1"/>
    <col min="13077" max="13309" width="11.42578125" style="107"/>
    <col min="13310" max="13310" width="40.42578125" style="107" customWidth="1"/>
    <col min="13311" max="13311" width="56.140625" style="107" customWidth="1"/>
    <col min="13312" max="13312" width="35.85546875" style="107" customWidth="1"/>
    <col min="13313" max="13313" width="100.7109375" style="107" customWidth="1"/>
    <col min="13314" max="13314" width="30.85546875" style="107" customWidth="1"/>
    <col min="13315" max="13315" width="25.28515625" style="107" customWidth="1"/>
    <col min="13316" max="13316" width="30.5703125" style="107" customWidth="1"/>
    <col min="13317" max="13319" width="22.7109375" style="107" customWidth="1"/>
    <col min="13320" max="13320" width="24.7109375" style="107" customWidth="1"/>
    <col min="13321" max="13321" width="21.5703125" style="107" customWidth="1"/>
    <col min="13322" max="13322" width="3" style="107" customWidth="1"/>
    <col min="13323" max="13323" width="42.7109375" style="107" customWidth="1"/>
    <col min="13324" max="13324" width="37.28515625" style="107" customWidth="1"/>
    <col min="13325" max="13325" width="39.28515625" style="107" customWidth="1"/>
    <col min="13326" max="13326" width="35.5703125" style="107" bestFit="1" customWidth="1"/>
    <col min="13327" max="13327" width="39.5703125" style="107" customWidth="1"/>
    <col min="13328" max="13328" width="6" style="107" customWidth="1"/>
    <col min="13329" max="13329" width="31" style="107" bestFit="1" customWidth="1"/>
    <col min="13330" max="13331" width="19" style="107" customWidth="1"/>
    <col min="13332" max="13332" width="15" style="107" customWidth="1"/>
    <col min="13333" max="13565" width="11.42578125" style="107"/>
    <col min="13566" max="13566" width="40.42578125" style="107" customWidth="1"/>
    <col min="13567" max="13567" width="56.140625" style="107" customWidth="1"/>
    <col min="13568" max="13568" width="35.85546875" style="107" customWidth="1"/>
    <col min="13569" max="13569" width="100.7109375" style="107" customWidth="1"/>
    <col min="13570" max="13570" width="30.85546875" style="107" customWidth="1"/>
    <col min="13571" max="13571" width="25.28515625" style="107" customWidth="1"/>
    <col min="13572" max="13572" width="30.5703125" style="107" customWidth="1"/>
    <col min="13573" max="13575" width="22.7109375" style="107" customWidth="1"/>
    <col min="13576" max="13576" width="24.7109375" style="107" customWidth="1"/>
    <col min="13577" max="13577" width="21.5703125" style="107" customWidth="1"/>
    <col min="13578" max="13578" width="3" style="107" customWidth="1"/>
    <col min="13579" max="13579" width="42.7109375" style="107" customWidth="1"/>
    <col min="13580" max="13580" width="37.28515625" style="107" customWidth="1"/>
    <col min="13581" max="13581" width="39.28515625" style="107" customWidth="1"/>
    <col min="13582" max="13582" width="35.5703125" style="107" bestFit="1" customWidth="1"/>
    <col min="13583" max="13583" width="39.5703125" style="107" customWidth="1"/>
    <col min="13584" max="13584" width="6" style="107" customWidth="1"/>
    <col min="13585" max="13585" width="31" style="107" bestFit="1" customWidth="1"/>
    <col min="13586" max="13587" width="19" style="107" customWidth="1"/>
    <col min="13588" max="13588" width="15" style="107" customWidth="1"/>
    <col min="13589" max="13821" width="11.42578125" style="107"/>
    <col min="13822" max="13822" width="40.42578125" style="107" customWidth="1"/>
    <col min="13823" max="13823" width="56.140625" style="107" customWidth="1"/>
    <col min="13824" max="13824" width="35.85546875" style="107" customWidth="1"/>
    <col min="13825" max="13825" width="100.7109375" style="107" customWidth="1"/>
    <col min="13826" max="13826" width="30.85546875" style="107" customWidth="1"/>
    <col min="13827" max="13827" width="25.28515625" style="107" customWidth="1"/>
    <col min="13828" max="13828" width="30.5703125" style="107" customWidth="1"/>
    <col min="13829" max="13831" width="22.7109375" style="107" customWidth="1"/>
    <col min="13832" max="13832" width="24.7109375" style="107" customWidth="1"/>
    <col min="13833" max="13833" width="21.5703125" style="107" customWidth="1"/>
    <col min="13834" max="13834" width="3" style="107" customWidth="1"/>
    <col min="13835" max="13835" width="42.7109375" style="107" customWidth="1"/>
    <col min="13836" max="13836" width="37.28515625" style="107" customWidth="1"/>
    <col min="13837" max="13837" width="39.28515625" style="107" customWidth="1"/>
    <col min="13838" max="13838" width="35.5703125" style="107" bestFit="1" customWidth="1"/>
    <col min="13839" max="13839" width="39.5703125" style="107" customWidth="1"/>
    <col min="13840" max="13840" width="6" style="107" customWidth="1"/>
    <col min="13841" max="13841" width="31" style="107" bestFit="1" customWidth="1"/>
    <col min="13842" max="13843" width="19" style="107" customWidth="1"/>
    <col min="13844" max="13844" width="15" style="107" customWidth="1"/>
    <col min="13845" max="14077" width="11.42578125" style="107"/>
    <col min="14078" max="14078" width="40.42578125" style="107" customWidth="1"/>
    <col min="14079" max="14079" width="56.140625" style="107" customWidth="1"/>
    <col min="14080" max="14080" width="35.85546875" style="107" customWidth="1"/>
    <col min="14081" max="14081" width="100.7109375" style="107" customWidth="1"/>
    <col min="14082" max="14082" width="30.85546875" style="107" customWidth="1"/>
    <col min="14083" max="14083" width="25.28515625" style="107" customWidth="1"/>
    <col min="14084" max="14084" width="30.5703125" style="107" customWidth="1"/>
    <col min="14085" max="14087" width="22.7109375" style="107" customWidth="1"/>
    <col min="14088" max="14088" width="24.7109375" style="107" customWidth="1"/>
    <col min="14089" max="14089" width="21.5703125" style="107" customWidth="1"/>
    <col min="14090" max="14090" width="3" style="107" customWidth="1"/>
    <col min="14091" max="14091" width="42.7109375" style="107" customWidth="1"/>
    <col min="14092" max="14092" width="37.28515625" style="107" customWidth="1"/>
    <col min="14093" max="14093" width="39.28515625" style="107" customWidth="1"/>
    <col min="14094" max="14094" width="35.5703125" style="107" bestFit="1" customWidth="1"/>
    <col min="14095" max="14095" width="39.5703125" style="107" customWidth="1"/>
    <col min="14096" max="14096" width="6" style="107" customWidth="1"/>
    <col min="14097" max="14097" width="31" style="107" bestFit="1" customWidth="1"/>
    <col min="14098" max="14099" width="19" style="107" customWidth="1"/>
    <col min="14100" max="14100" width="15" style="107" customWidth="1"/>
    <col min="14101" max="14333" width="11.42578125" style="107"/>
    <col min="14334" max="14334" width="40.42578125" style="107" customWidth="1"/>
    <col min="14335" max="14335" width="56.140625" style="107" customWidth="1"/>
    <col min="14336" max="14336" width="35.85546875" style="107" customWidth="1"/>
    <col min="14337" max="14337" width="100.7109375" style="107" customWidth="1"/>
    <col min="14338" max="14338" width="30.85546875" style="107" customWidth="1"/>
    <col min="14339" max="14339" width="25.28515625" style="107" customWidth="1"/>
    <col min="14340" max="14340" width="30.5703125" style="107" customWidth="1"/>
    <col min="14341" max="14343" width="22.7109375" style="107" customWidth="1"/>
    <col min="14344" max="14344" width="24.7109375" style="107" customWidth="1"/>
    <col min="14345" max="14345" width="21.5703125" style="107" customWidth="1"/>
    <col min="14346" max="14346" width="3" style="107" customWidth="1"/>
    <col min="14347" max="14347" width="42.7109375" style="107" customWidth="1"/>
    <col min="14348" max="14348" width="37.28515625" style="107" customWidth="1"/>
    <col min="14349" max="14349" width="39.28515625" style="107" customWidth="1"/>
    <col min="14350" max="14350" width="35.5703125" style="107" bestFit="1" customWidth="1"/>
    <col min="14351" max="14351" width="39.5703125" style="107" customWidth="1"/>
    <col min="14352" max="14352" width="6" style="107" customWidth="1"/>
    <col min="14353" max="14353" width="31" style="107" bestFit="1" customWidth="1"/>
    <col min="14354" max="14355" width="19" style="107" customWidth="1"/>
    <col min="14356" max="14356" width="15" style="107" customWidth="1"/>
    <col min="14357" max="14589" width="11.42578125" style="107"/>
    <col min="14590" max="14590" width="40.42578125" style="107" customWidth="1"/>
    <col min="14591" max="14591" width="56.140625" style="107" customWidth="1"/>
    <col min="14592" max="14592" width="35.85546875" style="107" customWidth="1"/>
    <col min="14593" max="14593" width="100.7109375" style="107" customWidth="1"/>
    <col min="14594" max="14594" width="30.85546875" style="107" customWidth="1"/>
    <col min="14595" max="14595" width="25.28515625" style="107" customWidth="1"/>
    <col min="14596" max="14596" width="30.5703125" style="107" customWidth="1"/>
    <col min="14597" max="14599" width="22.7109375" style="107" customWidth="1"/>
    <col min="14600" max="14600" width="24.7109375" style="107" customWidth="1"/>
    <col min="14601" max="14601" width="21.5703125" style="107" customWidth="1"/>
    <col min="14602" max="14602" width="3" style="107" customWidth="1"/>
    <col min="14603" max="14603" width="42.7109375" style="107" customWidth="1"/>
    <col min="14604" max="14604" width="37.28515625" style="107" customWidth="1"/>
    <col min="14605" max="14605" width="39.28515625" style="107" customWidth="1"/>
    <col min="14606" max="14606" width="35.5703125" style="107" bestFit="1" customWidth="1"/>
    <col min="14607" max="14607" width="39.5703125" style="107" customWidth="1"/>
    <col min="14608" max="14608" width="6" style="107" customWidth="1"/>
    <col min="14609" max="14609" width="31" style="107" bestFit="1" customWidth="1"/>
    <col min="14610" max="14611" width="19" style="107" customWidth="1"/>
    <col min="14612" max="14612" width="15" style="107" customWidth="1"/>
    <col min="14613" max="14845" width="11.42578125" style="107"/>
    <col min="14846" max="14846" width="40.42578125" style="107" customWidth="1"/>
    <col min="14847" max="14847" width="56.140625" style="107" customWidth="1"/>
    <col min="14848" max="14848" width="35.85546875" style="107" customWidth="1"/>
    <col min="14849" max="14849" width="100.7109375" style="107" customWidth="1"/>
    <col min="14850" max="14850" width="30.85546875" style="107" customWidth="1"/>
    <col min="14851" max="14851" width="25.28515625" style="107" customWidth="1"/>
    <col min="14852" max="14852" width="30.5703125" style="107" customWidth="1"/>
    <col min="14853" max="14855" width="22.7109375" style="107" customWidth="1"/>
    <col min="14856" max="14856" width="24.7109375" style="107" customWidth="1"/>
    <col min="14857" max="14857" width="21.5703125" style="107" customWidth="1"/>
    <col min="14858" max="14858" width="3" style="107" customWidth="1"/>
    <col min="14859" max="14859" width="42.7109375" style="107" customWidth="1"/>
    <col min="14860" max="14860" width="37.28515625" style="107" customWidth="1"/>
    <col min="14861" max="14861" width="39.28515625" style="107" customWidth="1"/>
    <col min="14862" max="14862" width="35.5703125" style="107" bestFit="1" customWidth="1"/>
    <col min="14863" max="14863" width="39.5703125" style="107" customWidth="1"/>
    <col min="14864" max="14864" width="6" style="107" customWidth="1"/>
    <col min="14865" max="14865" width="31" style="107" bestFit="1" customWidth="1"/>
    <col min="14866" max="14867" width="19" style="107" customWidth="1"/>
    <col min="14868" max="14868" width="15" style="107" customWidth="1"/>
    <col min="14869" max="15101" width="11.42578125" style="107"/>
    <col min="15102" max="15102" width="40.42578125" style="107" customWidth="1"/>
    <col min="15103" max="15103" width="56.140625" style="107" customWidth="1"/>
    <col min="15104" max="15104" width="35.85546875" style="107" customWidth="1"/>
    <col min="15105" max="15105" width="100.7109375" style="107" customWidth="1"/>
    <col min="15106" max="15106" width="30.85546875" style="107" customWidth="1"/>
    <col min="15107" max="15107" width="25.28515625" style="107" customWidth="1"/>
    <col min="15108" max="15108" width="30.5703125" style="107" customWidth="1"/>
    <col min="15109" max="15111" width="22.7109375" style="107" customWidth="1"/>
    <col min="15112" max="15112" width="24.7109375" style="107" customWidth="1"/>
    <col min="15113" max="15113" width="21.5703125" style="107" customWidth="1"/>
    <col min="15114" max="15114" width="3" style="107" customWidth="1"/>
    <col min="15115" max="15115" width="42.7109375" style="107" customWidth="1"/>
    <col min="15116" max="15116" width="37.28515625" style="107" customWidth="1"/>
    <col min="15117" max="15117" width="39.28515625" style="107" customWidth="1"/>
    <col min="15118" max="15118" width="35.5703125" style="107" bestFit="1" customWidth="1"/>
    <col min="15119" max="15119" width="39.5703125" style="107" customWidth="1"/>
    <col min="15120" max="15120" width="6" style="107" customWidth="1"/>
    <col min="15121" max="15121" width="31" style="107" bestFit="1" customWidth="1"/>
    <col min="15122" max="15123" width="19" style="107" customWidth="1"/>
    <col min="15124" max="15124" width="15" style="107" customWidth="1"/>
    <col min="15125" max="15357" width="11.42578125" style="107"/>
    <col min="15358" max="15358" width="40.42578125" style="107" customWidth="1"/>
    <col min="15359" max="15359" width="56.140625" style="107" customWidth="1"/>
    <col min="15360" max="15360" width="35.85546875" style="107" customWidth="1"/>
    <col min="15361" max="15361" width="100.7109375" style="107" customWidth="1"/>
    <col min="15362" max="15362" width="30.85546875" style="107" customWidth="1"/>
    <col min="15363" max="15363" width="25.28515625" style="107" customWidth="1"/>
    <col min="15364" max="15364" width="30.5703125" style="107" customWidth="1"/>
    <col min="15365" max="15367" width="22.7109375" style="107" customWidth="1"/>
    <col min="15368" max="15368" width="24.7109375" style="107" customWidth="1"/>
    <col min="15369" max="15369" width="21.5703125" style="107" customWidth="1"/>
    <col min="15370" max="15370" width="3" style="107" customWidth="1"/>
    <col min="15371" max="15371" width="42.7109375" style="107" customWidth="1"/>
    <col min="15372" max="15372" width="37.28515625" style="107" customWidth="1"/>
    <col min="15373" max="15373" width="39.28515625" style="107" customWidth="1"/>
    <col min="15374" max="15374" width="35.5703125" style="107" bestFit="1" customWidth="1"/>
    <col min="15375" max="15375" width="39.5703125" style="107" customWidth="1"/>
    <col min="15376" max="15376" width="6" style="107" customWidth="1"/>
    <col min="15377" max="15377" width="31" style="107" bestFit="1" customWidth="1"/>
    <col min="15378" max="15379" width="19" style="107" customWidth="1"/>
    <col min="15380" max="15380" width="15" style="107" customWidth="1"/>
    <col min="15381" max="15613" width="11.42578125" style="107"/>
    <col min="15614" max="15614" width="40.42578125" style="107" customWidth="1"/>
    <col min="15615" max="15615" width="56.140625" style="107" customWidth="1"/>
    <col min="15616" max="15616" width="35.85546875" style="107" customWidth="1"/>
    <col min="15617" max="15617" width="100.7109375" style="107" customWidth="1"/>
    <col min="15618" max="15618" width="30.85546875" style="107" customWidth="1"/>
    <col min="15619" max="15619" width="25.28515625" style="107" customWidth="1"/>
    <col min="15620" max="15620" width="30.5703125" style="107" customWidth="1"/>
    <col min="15621" max="15623" width="22.7109375" style="107" customWidth="1"/>
    <col min="15624" max="15624" width="24.7109375" style="107" customWidth="1"/>
    <col min="15625" max="15625" width="21.5703125" style="107" customWidth="1"/>
    <col min="15626" max="15626" width="3" style="107" customWidth="1"/>
    <col min="15627" max="15627" width="42.7109375" style="107" customWidth="1"/>
    <col min="15628" max="15628" width="37.28515625" style="107" customWidth="1"/>
    <col min="15629" max="15629" width="39.28515625" style="107" customWidth="1"/>
    <col min="15630" max="15630" width="35.5703125" style="107" bestFit="1" customWidth="1"/>
    <col min="15631" max="15631" width="39.5703125" style="107" customWidth="1"/>
    <col min="15632" max="15632" width="6" style="107" customWidth="1"/>
    <col min="15633" max="15633" width="31" style="107" bestFit="1" customWidth="1"/>
    <col min="15634" max="15635" width="19" style="107" customWidth="1"/>
    <col min="15636" max="15636" width="15" style="107" customWidth="1"/>
    <col min="15637" max="15869" width="11.42578125" style="107"/>
    <col min="15870" max="15870" width="40.42578125" style="107" customWidth="1"/>
    <col min="15871" max="15871" width="56.140625" style="107" customWidth="1"/>
    <col min="15872" max="15872" width="35.85546875" style="107" customWidth="1"/>
    <col min="15873" max="15873" width="100.7109375" style="107" customWidth="1"/>
    <col min="15874" max="15874" width="30.85546875" style="107" customWidth="1"/>
    <col min="15875" max="15875" width="25.28515625" style="107" customWidth="1"/>
    <col min="15876" max="15876" width="30.5703125" style="107" customWidth="1"/>
    <col min="15877" max="15879" width="22.7109375" style="107" customWidth="1"/>
    <col min="15880" max="15880" width="24.7109375" style="107" customWidth="1"/>
    <col min="15881" max="15881" width="21.5703125" style="107" customWidth="1"/>
    <col min="15882" max="15882" width="3" style="107" customWidth="1"/>
    <col min="15883" max="15883" width="42.7109375" style="107" customWidth="1"/>
    <col min="15884" max="15884" width="37.28515625" style="107" customWidth="1"/>
    <col min="15885" max="15885" width="39.28515625" style="107" customWidth="1"/>
    <col min="15886" max="15886" width="35.5703125" style="107" bestFit="1" customWidth="1"/>
    <col min="15887" max="15887" width="39.5703125" style="107" customWidth="1"/>
    <col min="15888" max="15888" width="6" style="107" customWidth="1"/>
    <col min="15889" max="15889" width="31" style="107" bestFit="1" customWidth="1"/>
    <col min="15890" max="15891" width="19" style="107" customWidth="1"/>
    <col min="15892" max="15892" width="15" style="107" customWidth="1"/>
    <col min="15893" max="16125" width="11.42578125" style="107"/>
    <col min="16126" max="16126" width="40.42578125" style="107" customWidth="1"/>
    <col min="16127" max="16127" width="56.140625" style="107" customWidth="1"/>
    <col min="16128" max="16128" width="35.85546875" style="107" customWidth="1"/>
    <col min="16129" max="16129" width="100.7109375" style="107" customWidth="1"/>
    <col min="16130" max="16130" width="30.85546875" style="107" customWidth="1"/>
    <col min="16131" max="16131" width="25.28515625" style="107" customWidth="1"/>
    <col min="16132" max="16132" width="30.5703125" style="107" customWidth="1"/>
    <col min="16133" max="16135" width="22.7109375" style="107" customWidth="1"/>
    <col min="16136" max="16136" width="24.7109375" style="107" customWidth="1"/>
    <col min="16137" max="16137" width="21.5703125" style="107" customWidth="1"/>
    <col min="16138" max="16138" width="3" style="107" customWidth="1"/>
    <col min="16139" max="16139" width="42.7109375" style="107" customWidth="1"/>
    <col min="16140" max="16140" width="37.28515625" style="107" customWidth="1"/>
    <col min="16141" max="16141" width="39.28515625" style="107" customWidth="1"/>
    <col min="16142" max="16142" width="35.5703125" style="107" bestFit="1" customWidth="1"/>
    <col min="16143" max="16143" width="39.5703125" style="107" customWidth="1"/>
    <col min="16144" max="16144" width="6" style="107" customWidth="1"/>
    <col min="16145" max="16145" width="31" style="107" bestFit="1" customWidth="1"/>
    <col min="16146" max="16147" width="19" style="107" customWidth="1"/>
    <col min="16148" max="16148" width="15" style="107" customWidth="1"/>
    <col min="16149" max="16384" width="11.42578125" style="107"/>
  </cols>
  <sheetData>
    <row r="1" spans="1:17" ht="26.25" hidden="1" customHeight="1" x14ac:dyDescent="0.4">
      <c r="B1" s="108"/>
      <c r="C1" s="108"/>
      <c r="D1" s="108"/>
      <c r="E1" s="109"/>
      <c r="F1" s="110"/>
      <c r="G1" s="110"/>
      <c r="H1" s="108"/>
      <c r="I1" s="110"/>
      <c r="J1" s="110"/>
      <c r="K1" s="111"/>
      <c r="L1" s="112"/>
      <c r="M1" s="111"/>
      <c r="N1" s="111"/>
      <c r="O1" s="111"/>
      <c r="P1" s="111"/>
    </row>
    <row r="2" spans="1:17" s="113" customFormat="1" ht="26.25" customHeight="1" thickBot="1" x14ac:dyDescent="0.45">
      <c r="B2" s="114"/>
      <c r="C2" s="114"/>
      <c r="D2" s="114"/>
      <c r="E2" s="115"/>
      <c r="F2" s="115"/>
      <c r="G2" s="115"/>
      <c r="H2" s="114"/>
      <c r="I2" s="115"/>
      <c r="J2" s="115"/>
      <c r="K2" s="116"/>
      <c r="L2" s="116"/>
      <c r="M2" s="116"/>
      <c r="N2" s="116"/>
      <c r="O2" s="116"/>
      <c r="P2" s="116"/>
    </row>
    <row r="3" spans="1:17" s="119" customFormat="1" ht="51.75" customHeight="1" thickBot="1" x14ac:dyDescent="0.45">
      <c r="A3" s="263" t="s">
        <v>33</v>
      </c>
      <c r="B3" s="264"/>
      <c r="C3" s="52" t="s">
        <v>34</v>
      </c>
      <c r="D3" s="282" t="s">
        <v>35</v>
      </c>
      <c r="E3" s="283"/>
      <c r="F3" s="283"/>
      <c r="G3" s="284"/>
      <c r="H3" s="117"/>
      <c r="I3" s="117"/>
      <c r="J3" s="117"/>
      <c r="K3" s="285" t="s">
        <v>36</v>
      </c>
      <c r="L3" s="286"/>
      <c r="M3" s="286"/>
      <c r="N3" s="286"/>
      <c r="O3" s="287"/>
      <c r="P3" s="118"/>
    </row>
    <row r="4" spans="1:17" s="119" customFormat="1" ht="54.75" customHeight="1" thickBot="1" x14ac:dyDescent="0.4">
      <c r="A4" s="291"/>
      <c r="B4" s="292"/>
      <c r="C4" s="53"/>
      <c r="D4" s="293">
        <f>M39</f>
        <v>0</v>
      </c>
      <c r="E4" s="294"/>
      <c r="F4" s="294"/>
      <c r="G4" s="199" t="e">
        <f>O39</f>
        <v>#DIV/0!</v>
      </c>
      <c r="H4" s="120"/>
      <c r="I4" s="121"/>
      <c r="J4" s="121"/>
      <c r="K4" s="288"/>
      <c r="L4" s="289"/>
      <c r="M4" s="289"/>
      <c r="N4" s="289"/>
      <c r="O4" s="290"/>
      <c r="P4" s="90"/>
    </row>
    <row r="5" spans="1:17" s="119" customFormat="1" ht="54.75" customHeight="1" thickBot="1" x14ac:dyDescent="0.4">
      <c r="A5" s="263" t="s">
        <v>37</v>
      </c>
      <c r="B5" s="264"/>
      <c r="C5" s="182"/>
      <c r="D5" s="192" t="s">
        <v>38</v>
      </c>
      <c r="E5" s="265" t="e">
        <f>VLOOKUP(C5,DONNÉES!B4:C8,2,0)</f>
        <v>#N/A</v>
      </c>
      <c r="F5" s="266"/>
      <c r="G5" s="267"/>
      <c r="H5" s="120"/>
      <c r="I5" s="120"/>
      <c r="J5" s="120"/>
      <c r="K5" s="268"/>
      <c r="L5" s="268"/>
      <c r="M5" s="268"/>
      <c r="N5" s="268"/>
      <c r="O5" s="268"/>
      <c r="P5" s="90"/>
      <c r="Q5" s="107"/>
    </row>
    <row r="6" spans="1:17" ht="30.75" customHeight="1" x14ac:dyDescent="0.2">
      <c r="A6" s="269" t="s">
        <v>39</v>
      </c>
      <c r="B6" s="269"/>
      <c r="C6" s="269"/>
      <c r="D6" s="269"/>
      <c r="E6" s="269"/>
      <c r="F6" s="269"/>
      <c r="G6" s="269"/>
      <c r="H6" s="120"/>
      <c r="I6" s="120"/>
      <c r="J6" s="120"/>
      <c r="K6" s="268"/>
      <c r="L6" s="268"/>
      <c r="M6" s="268"/>
      <c r="N6" s="268"/>
      <c r="O6" s="268"/>
      <c r="P6" s="122"/>
    </row>
    <row r="7" spans="1:17" ht="39.75" customHeight="1" thickBot="1" x14ac:dyDescent="0.25">
      <c r="A7" s="269"/>
      <c r="B7" s="269"/>
      <c r="C7" s="269"/>
      <c r="D7" s="269"/>
      <c r="E7" s="269"/>
      <c r="F7" s="269"/>
      <c r="G7" s="269"/>
      <c r="H7" s="123"/>
      <c r="I7" s="123"/>
      <c r="J7" s="123"/>
      <c r="K7" s="270" t="s">
        <v>40</v>
      </c>
      <c r="L7" s="271"/>
      <c r="M7" s="271"/>
      <c r="N7" s="271"/>
      <c r="O7" s="272"/>
      <c r="P7" s="122"/>
    </row>
    <row r="8" spans="1:17" ht="50.1" customHeight="1" x14ac:dyDescent="0.2">
      <c r="A8" s="276" t="s">
        <v>41</v>
      </c>
      <c r="B8" s="277"/>
      <c r="C8" s="277"/>
      <c r="D8" s="278"/>
      <c r="E8" s="279" t="s">
        <v>42</v>
      </c>
      <c r="F8" s="280"/>
      <c r="G8" s="280"/>
      <c r="H8" s="124" t="s">
        <v>43</v>
      </c>
      <c r="I8" s="125"/>
      <c r="J8" s="125"/>
      <c r="K8" s="270"/>
      <c r="L8" s="271"/>
      <c r="M8" s="271"/>
      <c r="N8" s="271"/>
      <c r="O8" s="272"/>
      <c r="P8" s="126"/>
    </row>
    <row r="9" spans="1:17" ht="50.1" customHeight="1" thickBot="1" x14ac:dyDescent="0.4">
      <c r="A9" s="281" t="s">
        <v>44</v>
      </c>
      <c r="B9" s="281"/>
      <c r="C9" s="189" t="s">
        <v>45</v>
      </c>
      <c r="D9" s="189" t="s">
        <v>46</v>
      </c>
      <c r="E9" s="128" t="s">
        <v>47</v>
      </c>
      <c r="F9" s="128" t="s">
        <v>48</v>
      </c>
      <c r="G9" s="129" t="s">
        <v>49</v>
      </c>
      <c r="H9" s="54">
        <f>SUM(H10:H66)</f>
        <v>0</v>
      </c>
      <c r="I9" s="55"/>
      <c r="J9" s="56"/>
      <c r="K9" s="273"/>
      <c r="L9" s="274"/>
      <c r="M9" s="274"/>
      <c r="N9" s="274"/>
      <c r="O9" s="275"/>
      <c r="P9" s="126"/>
      <c r="Q9" s="130"/>
    </row>
    <row r="10" spans="1:17" s="130" customFormat="1" ht="50.1" customHeight="1" thickBot="1" x14ac:dyDescent="0.45">
      <c r="A10" s="250"/>
      <c r="B10" s="250"/>
      <c r="C10" s="57"/>
      <c r="D10" s="57"/>
      <c r="E10" s="58"/>
      <c r="F10" s="59"/>
      <c r="G10" s="60"/>
      <c r="H10" s="61"/>
      <c r="I10" s="132"/>
      <c r="J10" s="132"/>
      <c r="K10" s="251" t="s">
        <v>50</v>
      </c>
      <c r="L10" s="252"/>
      <c r="M10" s="252"/>
      <c r="N10" s="252"/>
      <c r="O10" s="253"/>
      <c r="P10" s="133"/>
    </row>
    <row r="11" spans="1:17" s="130" customFormat="1" ht="50.1" customHeight="1" thickBot="1" x14ac:dyDescent="0.75">
      <c r="A11" s="254"/>
      <c r="B11" s="254"/>
      <c r="C11" s="62"/>
      <c r="D11" s="62"/>
      <c r="E11" s="63"/>
      <c r="F11" s="64"/>
      <c r="G11" s="60"/>
      <c r="H11" s="61"/>
      <c r="I11" s="132"/>
      <c r="J11" s="132"/>
      <c r="K11" s="259" t="s">
        <v>51</v>
      </c>
      <c r="L11" s="260"/>
      <c r="M11" s="261" t="s">
        <v>52</v>
      </c>
      <c r="N11" s="262"/>
      <c r="O11" s="134" t="s">
        <v>53</v>
      </c>
      <c r="P11" s="133"/>
    </row>
    <row r="12" spans="1:17" s="130" customFormat="1" ht="50.1" customHeight="1" x14ac:dyDescent="0.7">
      <c r="A12" s="254"/>
      <c r="B12" s="254"/>
      <c r="C12" s="62"/>
      <c r="D12" s="65"/>
      <c r="E12" s="63"/>
      <c r="F12" s="64"/>
      <c r="G12" s="60"/>
      <c r="H12" s="66"/>
      <c r="I12" s="135"/>
      <c r="J12" s="135"/>
      <c r="K12" s="255" t="s">
        <v>54</v>
      </c>
      <c r="L12" s="256"/>
      <c r="M12" s="257">
        <f>SUM(K5*O12)</f>
        <v>0</v>
      </c>
      <c r="N12" s="258"/>
      <c r="O12" s="67">
        <v>0.1</v>
      </c>
      <c r="P12" s="136"/>
    </row>
    <row r="13" spans="1:17" s="130" customFormat="1" ht="50.1" customHeight="1" x14ac:dyDescent="0.7">
      <c r="A13" s="254"/>
      <c r="B13" s="254"/>
      <c r="C13" s="64"/>
      <c r="D13" s="64"/>
      <c r="E13" s="63"/>
      <c r="F13" s="64"/>
      <c r="G13" s="60"/>
      <c r="H13" s="66"/>
      <c r="I13" s="135"/>
      <c r="J13" s="135"/>
      <c r="K13" s="295" t="s">
        <v>55</v>
      </c>
      <c r="L13" s="296"/>
      <c r="M13" s="297">
        <f>SUM(K5*O13)</f>
        <v>0</v>
      </c>
      <c r="N13" s="298"/>
      <c r="O13" s="68">
        <v>0.5</v>
      </c>
      <c r="P13" s="137"/>
    </row>
    <row r="14" spans="1:17" s="130" customFormat="1" ht="50.1" customHeight="1" x14ac:dyDescent="0.7">
      <c r="A14" s="254"/>
      <c r="B14" s="254"/>
      <c r="C14" s="64"/>
      <c r="D14" s="64"/>
      <c r="E14" s="63"/>
      <c r="F14" s="64"/>
      <c r="G14" s="60"/>
      <c r="H14" s="66"/>
      <c r="I14" s="135"/>
      <c r="J14" s="135"/>
      <c r="K14" s="295" t="s">
        <v>56</v>
      </c>
      <c r="L14" s="296"/>
      <c r="M14" s="299">
        <f>SUM(K5*O14)</f>
        <v>0</v>
      </c>
      <c r="N14" s="300"/>
      <c r="O14" s="68">
        <v>0.05</v>
      </c>
      <c r="P14" s="137"/>
      <c r="Q14" s="107"/>
    </row>
    <row r="15" spans="1:17" ht="50.1" customHeight="1" x14ac:dyDescent="0.7">
      <c r="A15" s="254"/>
      <c r="B15" s="254"/>
      <c r="C15" s="64"/>
      <c r="D15" s="64"/>
      <c r="E15" s="63"/>
      <c r="F15" s="64"/>
      <c r="G15" s="60"/>
      <c r="H15" s="66"/>
      <c r="I15" s="135"/>
      <c r="J15" s="135"/>
      <c r="K15" s="301" t="s">
        <v>57</v>
      </c>
      <c r="L15" s="302"/>
      <c r="M15" s="299">
        <f>SUM(K5*O15)</f>
        <v>0</v>
      </c>
      <c r="N15" s="300"/>
      <c r="O15" s="68">
        <v>0.04</v>
      </c>
      <c r="P15" s="137"/>
    </row>
    <row r="16" spans="1:17" ht="50.1" customHeight="1" x14ac:dyDescent="0.7">
      <c r="A16" s="254"/>
      <c r="B16" s="254"/>
      <c r="C16" s="64"/>
      <c r="D16" s="64"/>
      <c r="E16" s="63"/>
      <c r="F16" s="64"/>
      <c r="G16" s="60"/>
      <c r="H16" s="66"/>
      <c r="I16" s="135"/>
      <c r="J16" s="132"/>
      <c r="K16" s="301" t="s">
        <v>59</v>
      </c>
      <c r="L16" s="302"/>
      <c r="M16" s="299">
        <f>SUM(K5*O16)</f>
        <v>0</v>
      </c>
      <c r="N16" s="300"/>
      <c r="O16" s="68">
        <v>0</v>
      </c>
      <c r="P16" s="137"/>
      <c r="Q16" s="130"/>
    </row>
    <row r="17" spans="1:22" s="130" customFormat="1" ht="50.1" customHeight="1" x14ac:dyDescent="0.7">
      <c r="A17" s="254"/>
      <c r="B17" s="254"/>
      <c r="C17" s="62"/>
      <c r="D17" s="64"/>
      <c r="E17" s="63"/>
      <c r="F17" s="64"/>
      <c r="G17" s="60"/>
      <c r="H17" s="66"/>
      <c r="I17" s="135"/>
      <c r="J17" s="132"/>
      <c r="K17" s="295" t="s">
        <v>60</v>
      </c>
      <c r="L17" s="296"/>
      <c r="M17" s="299">
        <f>SUM(K5*O17)</f>
        <v>0</v>
      </c>
      <c r="N17" s="300"/>
      <c r="O17" s="68">
        <v>0.06</v>
      </c>
      <c r="P17" s="137"/>
      <c r="Q17" s="138"/>
    </row>
    <row r="18" spans="1:22" s="138" customFormat="1" ht="49.5" customHeight="1" x14ac:dyDescent="0.6">
      <c r="A18" s="276" t="s">
        <v>58</v>
      </c>
      <c r="B18" s="277"/>
      <c r="C18" s="277"/>
      <c r="D18" s="278"/>
      <c r="E18" s="279" t="s">
        <v>42</v>
      </c>
      <c r="F18" s="280"/>
      <c r="G18" s="280"/>
      <c r="H18" s="131"/>
      <c r="I18" s="132"/>
      <c r="J18" s="132"/>
      <c r="K18" s="295" t="s">
        <v>61</v>
      </c>
      <c r="L18" s="296"/>
      <c r="M18" s="299">
        <f>SUM(K5*O18)</f>
        <v>0</v>
      </c>
      <c r="N18" s="300"/>
      <c r="O18" s="68">
        <v>0.25</v>
      </c>
      <c r="P18" s="137"/>
    </row>
    <row r="19" spans="1:22" s="138" customFormat="1" ht="49.5" customHeight="1" thickBot="1" x14ac:dyDescent="0.45">
      <c r="A19" s="281" t="s">
        <v>44</v>
      </c>
      <c r="B19" s="281"/>
      <c r="C19" s="189" t="s">
        <v>45</v>
      </c>
      <c r="D19" s="189" t="s">
        <v>46</v>
      </c>
      <c r="E19" s="128" t="s">
        <v>47</v>
      </c>
      <c r="F19" s="128" t="s">
        <v>48</v>
      </c>
      <c r="G19" s="129" t="s">
        <v>49</v>
      </c>
      <c r="H19" s="131"/>
      <c r="I19" s="132"/>
      <c r="J19" s="132"/>
      <c r="K19" s="303" t="s">
        <v>8</v>
      </c>
      <c r="L19" s="304"/>
      <c r="M19" s="305">
        <f>SUM(M12:M18)</f>
        <v>0</v>
      </c>
      <c r="N19" s="306"/>
      <c r="O19" s="70">
        <f>SUM(O12:O18)</f>
        <v>1</v>
      </c>
      <c r="P19" s="137"/>
    </row>
    <row r="20" spans="1:22" s="138" customFormat="1" ht="50.1" customHeight="1" x14ac:dyDescent="0.25">
      <c r="A20" s="250"/>
      <c r="B20" s="250"/>
      <c r="C20" s="57"/>
      <c r="D20" s="69"/>
      <c r="E20" s="58"/>
      <c r="F20" s="59"/>
      <c r="G20" s="60"/>
      <c r="H20" s="61"/>
      <c r="I20" s="132"/>
      <c r="J20" s="132"/>
      <c r="K20" s="71"/>
      <c r="L20" s="71"/>
      <c r="M20" s="72"/>
      <c r="N20" s="72"/>
      <c r="O20" s="73"/>
      <c r="P20" s="73"/>
    </row>
    <row r="21" spans="1:22" s="138" customFormat="1" ht="50.1" customHeight="1" thickBot="1" x14ac:dyDescent="0.45">
      <c r="A21" s="250"/>
      <c r="B21" s="250"/>
      <c r="C21" s="62"/>
      <c r="D21" s="65"/>
      <c r="E21" s="63"/>
      <c r="F21" s="64"/>
      <c r="G21" s="60"/>
      <c r="H21" s="61"/>
      <c r="I21" s="132"/>
      <c r="J21" s="132"/>
      <c r="K21" s="139"/>
      <c r="L21" s="139"/>
      <c r="M21" s="139"/>
      <c r="N21" s="139"/>
      <c r="O21" s="140"/>
      <c r="P21" s="140"/>
      <c r="Q21" s="107"/>
    </row>
    <row r="22" spans="1:22" ht="50.1" customHeight="1" thickTop="1" x14ac:dyDescent="0.2">
      <c r="A22" s="250"/>
      <c r="B22" s="250"/>
      <c r="C22" s="62"/>
      <c r="D22" s="65"/>
      <c r="E22" s="63"/>
      <c r="F22" s="64"/>
      <c r="G22" s="60"/>
      <c r="H22" s="61"/>
      <c r="I22" s="132"/>
      <c r="J22" s="132"/>
      <c r="K22" s="307" t="s">
        <v>62</v>
      </c>
      <c r="L22" s="308"/>
      <c r="M22" s="308"/>
      <c r="N22" s="308"/>
      <c r="O22" s="309"/>
      <c r="P22" s="71"/>
    </row>
    <row r="23" spans="1:22" ht="50.1" customHeight="1" thickBot="1" x14ac:dyDescent="0.25">
      <c r="A23" s="250"/>
      <c r="B23" s="250"/>
      <c r="C23" s="62"/>
      <c r="D23" s="65"/>
      <c r="E23" s="63"/>
      <c r="F23" s="64"/>
      <c r="G23" s="60"/>
      <c r="H23" s="61"/>
      <c r="I23" s="132"/>
      <c r="J23" s="132"/>
      <c r="K23" s="310"/>
      <c r="L23" s="311"/>
      <c r="M23" s="311"/>
      <c r="N23" s="311"/>
      <c r="O23" s="312"/>
      <c r="P23" s="141"/>
    </row>
    <row r="24" spans="1:22" ht="50.1" customHeight="1" thickBot="1" x14ac:dyDescent="0.75">
      <c r="A24" s="254"/>
      <c r="B24" s="254"/>
      <c r="C24" s="62"/>
      <c r="D24" s="65"/>
      <c r="E24" s="63"/>
      <c r="F24" s="64"/>
      <c r="G24" s="60"/>
      <c r="H24" s="61"/>
      <c r="I24" s="132"/>
      <c r="J24" s="135"/>
      <c r="K24" s="315" t="s">
        <v>82</v>
      </c>
      <c r="L24" s="316"/>
      <c r="M24" s="317"/>
      <c r="N24" s="318" t="s">
        <v>65</v>
      </c>
      <c r="O24" s="319"/>
      <c r="P24" s="142"/>
    </row>
    <row r="25" spans="1:22" ht="50.1" customHeight="1" thickBot="1" x14ac:dyDescent="0.75">
      <c r="A25" s="313"/>
      <c r="B25" s="314"/>
      <c r="C25" s="62"/>
      <c r="D25" s="65"/>
      <c r="E25" s="63"/>
      <c r="F25" s="64"/>
      <c r="G25" s="60"/>
      <c r="H25" s="61"/>
      <c r="I25" s="132"/>
      <c r="J25" s="135"/>
      <c r="K25" s="320" t="s">
        <v>66</v>
      </c>
      <c r="L25" s="321"/>
      <c r="M25" s="193"/>
      <c r="N25" s="193"/>
      <c r="O25" s="143" t="e">
        <f>N25/M25</f>
        <v>#DIV/0!</v>
      </c>
      <c r="P25" s="71"/>
    </row>
    <row r="26" spans="1:22" ht="50.1" customHeight="1" thickBot="1" x14ac:dyDescent="0.75">
      <c r="A26" s="313"/>
      <c r="B26" s="314"/>
      <c r="C26" s="62"/>
      <c r="D26" s="65"/>
      <c r="E26" s="63"/>
      <c r="F26" s="64"/>
      <c r="G26" s="60"/>
      <c r="H26" s="61"/>
      <c r="I26" s="132"/>
      <c r="J26" s="132"/>
      <c r="K26" s="315" t="s">
        <v>64</v>
      </c>
      <c r="L26" s="316"/>
      <c r="M26" s="317"/>
      <c r="N26" s="325" t="s">
        <v>65</v>
      </c>
      <c r="O26" s="326"/>
      <c r="P26" s="141"/>
    </row>
    <row r="27" spans="1:22" ht="50.1" customHeight="1" thickBot="1" x14ac:dyDescent="0.75">
      <c r="A27" s="313"/>
      <c r="B27" s="314"/>
      <c r="C27" s="62"/>
      <c r="D27" s="65"/>
      <c r="E27" s="63"/>
      <c r="F27" s="64"/>
      <c r="G27" s="60"/>
      <c r="H27" s="61"/>
      <c r="I27" s="132"/>
      <c r="J27" s="132"/>
      <c r="K27" s="320" t="s">
        <v>67</v>
      </c>
      <c r="L27" s="321"/>
      <c r="M27" s="193"/>
      <c r="N27" s="194"/>
      <c r="O27" s="143" t="e">
        <f>N27/M27</f>
        <v>#DIV/0!</v>
      </c>
      <c r="P27" s="107"/>
    </row>
    <row r="28" spans="1:22" ht="50.1" customHeight="1" thickBot="1" x14ac:dyDescent="0.4">
      <c r="A28" s="276" t="s">
        <v>63</v>
      </c>
      <c r="B28" s="277"/>
      <c r="C28" s="277"/>
      <c r="D28" s="278"/>
      <c r="E28" s="279" t="s">
        <v>42</v>
      </c>
      <c r="F28" s="280"/>
      <c r="G28" s="280"/>
      <c r="H28" s="131"/>
      <c r="I28" s="132"/>
      <c r="J28" s="132"/>
      <c r="K28" s="144"/>
      <c r="L28" s="145"/>
      <c r="M28" s="145"/>
      <c r="N28" s="145"/>
      <c r="O28" s="146"/>
      <c r="P28" s="107"/>
    </row>
    <row r="29" spans="1:22" ht="50.1" customHeight="1" thickBot="1" x14ac:dyDescent="0.65">
      <c r="A29" s="281" t="s">
        <v>44</v>
      </c>
      <c r="B29" s="281"/>
      <c r="C29" s="189" t="s">
        <v>45</v>
      </c>
      <c r="D29" s="189" t="s">
        <v>46</v>
      </c>
      <c r="E29" s="128" t="s">
        <v>47</v>
      </c>
      <c r="F29" s="128" t="s">
        <v>48</v>
      </c>
      <c r="G29" s="129" t="s">
        <v>49</v>
      </c>
      <c r="H29" s="131"/>
      <c r="I29" s="132"/>
      <c r="J29" s="132"/>
      <c r="K29" s="181" t="s">
        <v>68</v>
      </c>
      <c r="L29" s="195"/>
      <c r="M29" s="322" t="s">
        <v>62</v>
      </c>
      <c r="N29" s="323"/>
      <c r="O29" s="324"/>
      <c r="P29" s="107"/>
    </row>
    <row r="30" spans="1:22" ht="50.1" customHeight="1" thickBot="1" x14ac:dyDescent="0.75">
      <c r="A30" s="254"/>
      <c r="B30" s="254"/>
      <c r="C30" s="62"/>
      <c r="D30" s="64"/>
      <c r="E30" s="63"/>
      <c r="F30" s="64"/>
      <c r="G30" s="60"/>
      <c r="H30" s="61"/>
      <c r="I30" s="132"/>
      <c r="J30" s="132"/>
      <c r="K30" s="147" t="s">
        <v>51</v>
      </c>
      <c r="L30" s="148" t="s">
        <v>52</v>
      </c>
      <c r="M30" s="149" t="s">
        <v>69</v>
      </c>
      <c r="N30" s="150" t="s">
        <v>70</v>
      </c>
      <c r="O30" s="151" t="s">
        <v>71</v>
      </c>
      <c r="P30" s="107"/>
    </row>
    <row r="31" spans="1:22" s="130" customFormat="1" ht="49.5" customHeight="1" x14ac:dyDescent="0.7">
      <c r="A31" s="254"/>
      <c r="B31" s="254"/>
      <c r="C31" s="62"/>
      <c r="D31" s="64"/>
      <c r="E31" s="63"/>
      <c r="F31" s="64"/>
      <c r="G31" s="60"/>
      <c r="H31" s="61"/>
      <c r="I31" s="132"/>
      <c r="J31" s="132"/>
      <c r="K31" s="95" t="s">
        <v>54</v>
      </c>
      <c r="L31" s="74">
        <f>SUM(L29*O12)</f>
        <v>0</v>
      </c>
      <c r="M31" s="196"/>
      <c r="N31" s="75">
        <f>(M31-L31)</f>
        <v>0</v>
      </c>
      <c r="O31" s="76" t="e">
        <f>M31/L31</f>
        <v>#DIV/0!</v>
      </c>
      <c r="P31" s="107"/>
    </row>
    <row r="32" spans="1:22" s="130" customFormat="1" ht="50.1" customHeight="1" x14ac:dyDescent="0.7">
      <c r="A32" s="254"/>
      <c r="B32" s="254"/>
      <c r="C32" s="62"/>
      <c r="D32" s="64"/>
      <c r="E32" s="63"/>
      <c r="F32" s="64"/>
      <c r="G32" s="60"/>
      <c r="H32" s="61"/>
      <c r="I32" s="132"/>
      <c r="J32" s="132"/>
      <c r="K32" s="96" t="s">
        <v>55</v>
      </c>
      <c r="L32" s="200">
        <f>SUM(L29*O13)</f>
        <v>0</v>
      </c>
      <c r="M32" s="197"/>
      <c r="N32" s="78">
        <f t="shared" ref="N32:N39" si="0">(M32-L32)</f>
        <v>0</v>
      </c>
      <c r="O32" s="79" t="e">
        <f t="shared" ref="O32:O39" si="1">M32/L32</f>
        <v>#DIV/0!</v>
      </c>
      <c r="Q32" s="107"/>
      <c r="R32" s="107"/>
      <c r="S32" s="107"/>
      <c r="T32" s="107"/>
      <c r="U32" s="107"/>
      <c r="V32" s="107"/>
    </row>
    <row r="33" spans="1:22" s="130" customFormat="1" ht="50.1" customHeight="1" x14ac:dyDescent="0.7">
      <c r="A33" s="254"/>
      <c r="B33" s="254"/>
      <c r="C33" s="62"/>
      <c r="D33" s="64"/>
      <c r="E33" s="63"/>
      <c r="F33" s="64"/>
      <c r="G33" s="60"/>
      <c r="H33" s="61"/>
      <c r="I33" s="132"/>
      <c r="J33" s="132"/>
      <c r="K33" s="96" t="s">
        <v>56</v>
      </c>
      <c r="L33" s="200">
        <f>SUM(L29*O14)</f>
        <v>0</v>
      </c>
      <c r="M33" s="197"/>
      <c r="N33" s="78">
        <f t="shared" si="0"/>
        <v>0</v>
      </c>
      <c r="O33" s="79" t="e">
        <f t="shared" si="1"/>
        <v>#DIV/0!</v>
      </c>
      <c r="Q33" s="107"/>
      <c r="R33" s="107"/>
      <c r="S33" s="107"/>
      <c r="T33" s="107"/>
      <c r="U33" s="107"/>
    </row>
    <row r="34" spans="1:22" s="130" customFormat="1" ht="50.1" customHeight="1" x14ac:dyDescent="0.7">
      <c r="A34" s="313"/>
      <c r="B34" s="314"/>
      <c r="C34" s="62"/>
      <c r="D34" s="64"/>
      <c r="E34" s="63"/>
      <c r="F34" s="64"/>
      <c r="G34" s="60"/>
      <c r="H34" s="61"/>
      <c r="I34" s="132"/>
      <c r="J34" s="132"/>
      <c r="K34" s="97" t="s">
        <v>57</v>
      </c>
      <c r="L34" s="200">
        <f>SUM(L29*O15)</f>
        <v>0</v>
      </c>
      <c r="M34" s="197"/>
      <c r="N34" s="78">
        <f t="shared" si="0"/>
        <v>0</v>
      </c>
      <c r="O34" s="79" t="e">
        <f t="shared" si="1"/>
        <v>#DIV/0!</v>
      </c>
    </row>
    <row r="35" spans="1:22" s="130" customFormat="1" ht="50.1" customHeight="1" x14ac:dyDescent="0.7">
      <c r="A35" s="313"/>
      <c r="B35" s="314"/>
      <c r="C35" s="62"/>
      <c r="D35" s="64"/>
      <c r="E35" s="63"/>
      <c r="F35" s="64"/>
      <c r="G35" s="60"/>
      <c r="H35" s="61"/>
      <c r="I35" s="132"/>
      <c r="J35" s="132"/>
      <c r="K35" s="97" t="s">
        <v>59</v>
      </c>
      <c r="L35" s="200">
        <f>SUM(L29*O16)</f>
        <v>0</v>
      </c>
      <c r="M35" s="197"/>
      <c r="N35" s="78">
        <f t="shared" si="0"/>
        <v>0</v>
      </c>
      <c r="O35" s="79" t="e">
        <f t="shared" si="1"/>
        <v>#DIV/0!</v>
      </c>
    </row>
    <row r="36" spans="1:22" s="130" customFormat="1" ht="50.1" customHeight="1" x14ac:dyDescent="0.7">
      <c r="A36" s="254"/>
      <c r="B36" s="254"/>
      <c r="C36" s="62"/>
      <c r="D36" s="64"/>
      <c r="E36" s="63"/>
      <c r="F36" s="64"/>
      <c r="G36" s="60"/>
      <c r="H36" s="61"/>
      <c r="I36" s="132"/>
      <c r="J36" s="132"/>
      <c r="K36" s="96" t="s">
        <v>60</v>
      </c>
      <c r="L36" s="200">
        <f>SUM(L29*O17)</f>
        <v>0</v>
      </c>
      <c r="M36" s="197"/>
      <c r="N36" s="78">
        <f t="shared" si="0"/>
        <v>0</v>
      </c>
      <c r="O36" s="79" t="e">
        <f t="shared" si="1"/>
        <v>#DIV/0!</v>
      </c>
    </row>
    <row r="37" spans="1:22" s="130" customFormat="1" ht="50.1" customHeight="1" x14ac:dyDescent="0.7">
      <c r="A37" s="254"/>
      <c r="B37" s="254"/>
      <c r="C37" s="62"/>
      <c r="D37" s="64"/>
      <c r="E37" s="63"/>
      <c r="F37" s="64"/>
      <c r="G37" s="60"/>
      <c r="H37" s="61"/>
      <c r="I37" s="132"/>
      <c r="J37" s="132"/>
      <c r="K37" s="96" t="s">
        <v>61</v>
      </c>
      <c r="L37" s="200">
        <f>SUM(L29*O18)</f>
        <v>0</v>
      </c>
      <c r="M37" s="197"/>
      <c r="N37" s="78">
        <f t="shared" si="0"/>
        <v>0</v>
      </c>
      <c r="O37" s="79" t="e">
        <f t="shared" si="1"/>
        <v>#DIV/0!</v>
      </c>
    </row>
    <row r="38" spans="1:22" s="130" customFormat="1" ht="49.5" customHeight="1" x14ac:dyDescent="0.6">
      <c r="A38" s="276" t="s">
        <v>72</v>
      </c>
      <c r="B38" s="277"/>
      <c r="C38" s="277"/>
      <c r="D38" s="278"/>
      <c r="E38" s="279" t="s">
        <v>42</v>
      </c>
      <c r="F38" s="280"/>
      <c r="G38" s="280"/>
      <c r="H38" s="131"/>
      <c r="I38" s="132"/>
      <c r="J38" s="132"/>
      <c r="K38" s="98" t="s">
        <v>74</v>
      </c>
      <c r="L38" s="80" t="s">
        <v>75</v>
      </c>
      <c r="M38" s="198"/>
      <c r="N38" s="81" t="s">
        <v>75</v>
      </c>
      <c r="O38" s="79" t="s">
        <v>75</v>
      </c>
    </row>
    <row r="39" spans="1:22" s="130" customFormat="1" ht="49.5" customHeight="1" thickBot="1" x14ac:dyDescent="0.75">
      <c r="A39" s="281" t="s">
        <v>44</v>
      </c>
      <c r="B39" s="281"/>
      <c r="C39" s="189" t="s">
        <v>45</v>
      </c>
      <c r="D39" s="189" t="s">
        <v>46</v>
      </c>
      <c r="E39" s="128" t="s">
        <v>47</v>
      </c>
      <c r="F39" s="128" t="s">
        <v>48</v>
      </c>
      <c r="G39" s="129" t="s">
        <v>49</v>
      </c>
      <c r="H39" s="131"/>
      <c r="I39" s="132"/>
      <c r="J39" s="132"/>
      <c r="K39" s="99" t="s">
        <v>8</v>
      </c>
      <c r="L39" s="84">
        <f>SUM(L31:L37)</f>
        <v>0</v>
      </c>
      <c r="M39" s="85">
        <f>SUM(M31:M38)</f>
        <v>0</v>
      </c>
      <c r="N39" s="86">
        <f t="shared" si="0"/>
        <v>0</v>
      </c>
      <c r="O39" s="87" t="e">
        <f t="shared" si="1"/>
        <v>#DIV/0!</v>
      </c>
    </row>
    <row r="40" spans="1:22" s="130" customFormat="1" ht="49.5" customHeight="1" thickTop="1" x14ac:dyDescent="0.7">
      <c r="A40" s="313"/>
      <c r="B40" s="314"/>
      <c r="C40" s="62"/>
      <c r="D40" s="64"/>
      <c r="E40" s="64"/>
      <c r="F40" s="64"/>
      <c r="G40" s="60"/>
      <c r="H40" s="61"/>
      <c r="I40" s="132"/>
      <c r="J40" s="132"/>
      <c r="K40" s="89"/>
      <c r="L40" s="104"/>
      <c r="M40" s="104"/>
      <c r="N40" s="105"/>
      <c r="O40" s="106"/>
    </row>
    <row r="41" spans="1:22" s="130" customFormat="1" ht="50.1" customHeight="1" x14ac:dyDescent="0.7">
      <c r="A41" s="190"/>
      <c r="B41" s="191"/>
      <c r="C41" s="62"/>
      <c r="D41" s="64"/>
      <c r="E41" s="64"/>
      <c r="F41" s="64"/>
      <c r="G41" s="60"/>
      <c r="H41" s="61"/>
      <c r="I41" s="132"/>
      <c r="J41" s="132"/>
      <c r="K41" s="89"/>
      <c r="L41" s="90"/>
      <c r="M41" s="90"/>
      <c r="N41" s="91"/>
      <c r="O41" s="92"/>
    </row>
    <row r="42" spans="1:22" ht="50.1" customHeight="1" x14ac:dyDescent="0.7">
      <c r="A42" s="254"/>
      <c r="B42" s="254"/>
      <c r="C42" s="64"/>
      <c r="D42" s="64"/>
      <c r="E42" s="64"/>
      <c r="F42" s="64"/>
      <c r="G42" s="60"/>
      <c r="H42" s="61"/>
      <c r="I42" s="132"/>
      <c r="J42" s="132"/>
      <c r="K42" s="89"/>
      <c r="L42" s="90"/>
      <c r="M42" s="90"/>
      <c r="N42" s="91"/>
      <c r="O42" s="92"/>
      <c r="P42" s="152"/>
      <c r="Q42" s="130"/>
      <c r="R42" s="130"/>
      <c r="S42" s="130"/>
      <c r="T42" s="130"/>
      <c r="U42" s="130"/>
      <c r="V42" s="130"/>
    </row>
    <row r="43" spans="1:22" ht="50.1" customHeight="1" thickBot="1" x14ac:dyDescent="0.75">
      <c r="A43" s="190"/>
      <c r="B43" s="191"/>
      <c r="C43" s="64"/>
      <c r="D43" s="64"/>
      <c r="E43" s="64"/>
      <c r="F43" s="64"/>
      <c r="G43" s="60"/>
      <c r="H43" s="61"/>
      <c r="I43" s="132"/>
      <c r="J43" s="132"/>
      <c r="P43" s="152"/>
      <c r="Q43" s="130"/>
      <c r="R43" s="130"/>
      <c r="S43" s="130"/>
      <c r="T43" s="130"/>
      <c r="U43" s="130"/>
      <c r="V43" s="130"/>
    </row>
    <row r="44" spans="1:22" ht="50.1" customHeight="1" thickBot="1" x14ac:dyDescent="0.75">
      <c r="A44" s="190"/>
      <c r="B44" s="191"/>
      <c r="C44" s="64"/>
      <c r="D44" s="64"/>
      <c r="E44" s="64"/>
      <c r="F44" s="64"/>
      <c r="G44" s="60"/>
      <c r="H44" s="61"/>
      <c r="I44" s="132"/>
      <c r="J44" s="132"/>
      <c r="K44" s="327" t="s">
        <v>77</v>
      </c>
      <c r="L44" s="328"/>
      <c r="M44" s="328"/>
      <c r="N44" s="328"/>
      <c r="O44" s="329"/>
      <c r="P44" s="152"/>
      <c r="Q44" s="130"/>
      <c r="R44" s="130"/>
      <c r="S44" s="130"/>
      <c r="T44" s="130"/>
      <c r="U44" s="130"/>
      <c r="V44" s="130"/>
    </row>
    <row r="45" spans="1:22" ht="50.1" customHeight="1" x14ac:dyDescent="0.7">
      <c r="A45" s="190"/>
      <c r="B45" s="191"/>
      <c r="C45" s="64"/>
      <c r="D45" s="64"/>
      <c r="E45" s="64"/>
      <c r="F45" s="64"/>
      <c r="G45" s="60"/>
      <c r="H45" s="61"/>
      <c r="I45" s="132"/>
      <c r="J45" s="132"/>
      <c r="K45" s="154"/>
      <c r="L45" s="155"/>
      <c r="M45" s="155"/>
      <c r="N45" s="155"/>
      <c r="O45" s="156"/>
      <c r="P45" s="152"/>
    </row>
    <row r="46" spans="1:22" ht="50.1" customHeight="1" x14ac:dyDescent="0.2">
      <c r="A46" s="276" t="s">
        <v>73</v>
      </c>
      <c r="B46" s="277"/>
      <c r="C46" s="277"/>
      <c r="D46" s="278"/>
      <c r="E46" s="279" t="s">
        <v>42</v>
      </c>
      <c r="F46" s="280"/>
      <c r="G46" s="280"/>
      <c r="H46" s="131"/>
      <c r="I46" s="132"/>
      <c r="J46" s="132"/>
      <c r="K46" s="330"/>
      <c r="L46" s="331"/>
      <c r="M46" s="331"/>
      <c r="N46" s="331"/>
      <c r="O46" s="332"/>
      <c r="P46" s="152"/>
    </row>
    <row r="47" spans="1:22" ht="50.1" customHeight="1" x14ac:dyDescent="0.2">
      <c r="A47" s="281" t="s">
        <v>44</v>
      </c>
      <c r="B47" s="281"/>
      <c r="C47" s="189" t="s">
        <v>45</v>
      </c>
      <c r="D47" s="189" t="s">
        <v>46</v>
      </c>
      <c r="E47" s="128" t="s">
        <v>47</v>
      </c>
      <c r="F47" s="128" t="s">
        <v>48</v>
      </c>
      <c r="G47" s="129" t="s">
        <v>49</v>
      </c>
      <c r="H47" s="131"/>
      <c r="I47" s="132"/>
      <c r="J47" s="132"/>
      <c r="K47" s="330"/>
      <c r="L47" s="331"/>
      <c r="M47" s="331"/>
      <c r="N47" s="331"/>
      <c r="O47" s="332"/>
      <c r="P47" s="152"/>
    </row>
    <row r="48" spans="1:22" ht="49.5" customHeight="1" x14ac:dyDescent="0.7">
      <c r="A48" s="313"/>
      <c r="B48" s="314"/>
      <c r="C48" s="64"/>
      <c r="D48" s="64"/>
      <c r="E48" s="64"/>
      <c r="F48" s="64"/>
      <c r="G48" s="60"/>
      <c r="H48" s="61"/>
      <c r="I48" s="132"/>
      <c r="J48" s="132"/>
      <c r="K48" s="157"/>
      <c r="L48" s="158"/>
      <c r="M48" s="158"/>
      <c r="N48" s="158"/>
      <c r="O48" s="159"/>
      <c r="P48" s="152"/>
    </row>
    <row r="49" spans="1:22" ht="50.1" customHeight="1" x14ac:dyDescent="0.7">
      <c r="A49" s="254"/>
      <c r="B49" s="254"/>
      <c r="C49" s="57"/>
      <c r="D49" s="82"/>
      <c r="E49" s="58"/>
      <c r="F49" s="59"/>
      <c r="G49" s="83"/>
      <c r="H49" s="61"/>
      <c r="I49" s="132"/>
      <c r="J49" s="132"/>
      <c r="K49" s="157"/>
      <c r="L49" s="152"/>
      <c r="M49" s="152"/>
      <c r="N49" s="152"/>
      <c r="O49" s="159"/>
      <c r="P49" s="152"/>
    </row>
    <row r="50" spans="1:22" ht="50.1" customHeight="1" x14ac:dyDescent="0.7">
      <c r="A50" s="313"/>
      <c r="B50" s="314"/>
      <c r="C50" s="57"/>
      <c r="D50" s="88"/>
      <c r="E50" s="58"/>
      <c r="F50" s="59"/>
      <c r="G50" s="83"/>
      <c r="H50" s="61"/>
      <c r="I50" s="132"/>
      <c r="J50" s="132"/>
      <c r="K50" s="157"/>
      <c r="L50" s="152"/>
      <c r="M50" s="152"/>
      <c r="N50" s="152"/>
      <c r="O50" s="159"/>
      <c r="P50" s="152"/>
    </row>
    <row r="51" spans="1:22" ht="50.1" customHeight="1" x14ac:dyDescent="0.7">
      <c r="A51" s="190"/>
      <c r="B51" s="191"/>
      <c r="C51" s="57"/>
      <c r="D51" s="88"/>
      <c r="E51" s="58"/>
      <c r="F51" s="59"/>
      <c r="G51" s="83"/>
      <c r="H51" s="61"/>
      <c r="I51" s="132"/>
      <c r="J51" s="132"/>
      <c r="K51" s="157"/>
      <c r="L51" s="152"/>
      <c r="M51" s="152"/>
      <c r="N51" s="152"/>
      <c r="O51" s="159"/>
      <c r="P51" s="160"/>
    </row>
    <row r="52" spans="1:22" ht="51.75" customHeight="1" x14ac:dyDescent="0.7">
      <c r="A52" s="190"/>
      <c r="B52" s="191"/>
      <c r="C52" s="57"/>
      <c r="D52" s="88"/>
      <c r="E52" s="58"/>
      <c r="F52" s="59"/>
      <c r="G52" s="83"/>
      <c r="H52" s="61"/>
      <c r="I52" s="132"/>
      <c r="J52" s="132"/>
      <c r="K52" s="157"/>
      <c r="L52" s="152"/>
      <c r="M52" s="152"/>
      <c r="N52" s="152"/>
      <c r="O52" s="159"/>
      <c r="P52" s="139"/>
    </row>
    <row r="53" spans="1:22" ht="42.95" customHeight="1" x14ac:dyDescent="0.7">
      <c r="A53" s="190"/>
      <c r="B53" s="191"/>
      <c r="C53" s="57"/>
      <c r="D53" s="88"/>
      <c r="E53" s="58"/>
      <c r="F53" s="59"/>
      <c r="G53" s="83"/>
      <c r="H53" s="61"/>
      <c r="I53" s="132"/>
      <c r="J53" s="132"/>
      <c r="K53" s="157"/>
      <c r="L53" s="152"/>
      <c r="M53" s="152"/>
      <c r="N53" s="152"/>
      <c r="O53" s="159"/>
      <c r="P53" s="139"/>
    </row>
    <row r="54" spans="1:22" s="161" customFormat="1" ht="42.95" customHeight="1" x14ac:dyDescent="0.7">
      <c r="A54" s="190"/>
      <c r="B54" s="191"/>
      <c r="C54" s="57"/>
      <c r="D54" s="88"/>
      <c r="E54" s="58"/>
      <c r="F54" s="59"/>
      <c r="G54" s="83"/>
      <c r="H54" s="61"/>
      <c r="I54" s="132"/>
      <c r="J54" s="132"/>
      <c r="K54" s="157"/>
      <c r="L54" s="152"/>
      <c r="M54" s="152"/>
      <c r="N54" s="152"/>
      <c r="O54" s="159"/>
      <c r="P54" s="139"/>
      <c r="Q54" s="107"/>
      <c r="R54" s="107"/>
      <c r="S54" s="107"/>
      <c r="T54" s="107"/>
      <c r="U54" s="107"/>
      <c r="V54" s="107"/>
    </row>
    <row r="55" spans="1:22" ht="51.75" customHeight="1" x14ac:dyDescent="0.7">
      <c r="A55" s="190"/>
      <c r="B55" s="191"/>
      <c r="C55" s="57"/>
      <c r="D55" s="88"/>
      <c r="E55" s="58"/>
      <c r="F55" s="59"/>
      <c r="G55" s="83"/>
      <c r="H55" s="61"/>
      <c r="I55" s="132"/>
      <c r="J55" s="132"/>
      <c r="K55" s="157"/>
      <c r="L55" s="152"/>
      <c r="M55" s="152"/>
      <c r="N55" s="152"/>
      <c r="O55" s="159"/>
    </row>
    <row r="56" spans="1:22" ht="51.75" customHeight="1" x14ac:dyDescent="0.4">
      <c r="A56" s="276" t="s">
        <v>76</v>
      </c>
      <c r="B56" s="277"/>
      <c r="C56" s="277"/>
      <c r="D56" s="278"/>
      <c r="E56" s="279" t="s">
        <v>42</v>
      </c>
      <c r="F56" s="280"/>
      <c r="G56" s="280"/>
      <c r="H56" s="131"/>
      <c r="I56" s="132"/>
      <c r="J56" s="132"/>
      <c r="K56" s="163"/>
      <c r="L56" s="139"/>
      <c r="M56" s="139"/>
      <c r="N56" s="139"/>
      <c r="O56" s="164"/>
    </row>
    <row r="57" spans="1:22" ht="51.75" customHeight="1" x14ac:dyDescent="0.4">
      <c r="A57" s="281" t="s">
        <v>44</v>
      </c>
      <c r="B57" s="281"/>
      <c r="C57" s="189" t="s">
        <v>45</v>
      </c>
      <c r="D57" s="189" t="s">
        <v>46</v>
      </c>
      <c r="E57" s="128" t="s">
        <v>47</v>
      </c>
      <c r="F57" s="128" t="s">
        <v>48</v>
      </c>
      <c r="G57" s="129" t="s">
        <v>49</v>
      </c>
      <c r="H57" s="131"/>
      <c r="I57" s="132"/>
      <c r="J57" s="132"/>
      <c r="K57" s="163"/>
      <c r="L57" s="139"/>
      <c r="M57" s="139"/>
      <c r="N57" s="139"/>
      <c r="O57" s="165"/>
      <c r="R57" s="161"/>
      <c r="S57" s="161"/>
      <c r="T57" s="161"/>
      <c r="U57" s="161"/>
      <c r="V57" s="161"/>
    </row>
    <row r="58" spans="1:22" ht="51.75" customHeight="1" x14ac:dyDescent="0.7">
      <c r="A58" s="254" t="s">
        <v>78</v>
      </c>
      <c r="B58" s="254"/>
      <c r="C58" s="62" t="s">
        <v>78</v>
      </c>
      <c r="D58" s="64" t="s">
        <v>78</v>
      </c>
      <c r="E58" s="64" t="s">
        <v>78</v>
      </c>
      <c r="F58" s="64" t="s">
        <v>78</v>
      </c>
      <c r="G58" s="60" t="s">
        <v>78</v>
      </c>
      <c r="H58" s="61"/>
      <c r="I58" s="132"/>
      <c r="J58" s="132"/>
      <c r="K58" s="163"/>
      <c r="L58" s="139"/>
      <c r="M58" s="139"/>
      <c r="N58" s="139"/>
      <c r="O58" s="165"/>
      <c r="R58" s="161"/>
      <c r="S58" s="161"/>
      <c r="T58" s="161"/>
      <c r="U58" s="161"/>
      <c r="V58" s="161"/>
    </row>
    <row r="59" spans="1:22" ht="51.75" customHeight="1" x14ac:dyDescent="0.4">
      <c r="A59" s="276" t="s">
        <v>79</v>
      </c>
      <c r="B59" s="277"/>
      <c r="C59" s="277"/>
      <c r="D59" s="278"/>
      <c r="E59" s="279" t="s">
        <v>42</v>
      </c>
      <c r="F59" s="280"/>
      <c r="G59" s="280"/>
      <c r="H59" s="131"/>
      <c r="I59" s="132"/>
      <c r="J59" s="132"/>
      <c r="K59" s="163"/>
      <c r="L59" s="139"/>
      <c r="M59" s="139"/>
      <c r="N59" s="139"/>
      <c r="O59" s="165"/>
    </row>
    <row r="60" spans="1:22" ht="42.95" customHeight="1" thickBot="1" x14ac:dyDescent="0.45">
      <c r="A60" s="281" t="s">
        <v>44</v>
      </c>
      <c r="B60" s="281"/>
      <c r="C60" s="189" t="s">
        <v>45</v>
      </c>
      <c r="D60" s="189" t="s">
        <v>46</v>
      </c>
      <c r="E60" s="128" t="s">
        <v>47</v>
      </c>
      <c r="F60" s="128" t="s">
        <v>48</v>
      </c>
      <c r="G60" s="129" t="s">
        <v>49</v>
      </c>
      <c r="H60" s="131"/>
      <c r="I60" s="132"/>
      <c r="J60" s="170"/>
      <c r="K60" s="171"/>
      <c r="L60" s="172"/>
      <c r="M60" s="172"/>
      <c r="N60" s="172"/>
      <c r="O60" s="173"/>
    </row>
    <row r="61" spans="1:22" ht="42.95" customHeight="1" x14ac:dyDescent="0.7">
      <c r="A61" s="334"/>
      <c r="B61" s="334"/>
      <c r="C61" s="93"/>
      <c r="D61" s="94"/>
      <c r="E61" s="63"/>
      <c r="F61" s="64"/>
      <c r="G61" s="60"/>
      <c r="H61" s="66"/>
      <c r="I61" s="162"/>
      <c r="J61" s="170"/>
      <c r="K61" s="175"/>
      <c r="L61" s="175"/>
      <c r="N61" s="175"/>
      <c r="O61" s="175"/>
      <c r="P61" s="107"/>
    </row>
    <row r="62" spans="1:22" ht="42.95" customHeight="1" x14ac:dyDescent="0.7">
      <c r="A62" s="254"/>
      <c r="B62" s="254"/>
      <c r="C62" s="62"/>
      <c r="D62" s="63"/>
      <c r="E62" s="63"/>
      <c r="F62" s="64"/>
      <c r="G62" s="60"/>
      <c r="H62" s="66"/>
      <c r="I62" s="162"/>
      <c r="J62" s="170"/>
      <c r="K62" s="175"/>
      <c r="L62" s="175"/>
      <c r="M62" s="175"/>
      <c r="N62" s="175"/>
      <c r="O62" s="175"/>
      <c r="P62" s="107"/>
    </row>
    <row r="63" spans="1:22" ht="42.95" customHeight="1" x14ac:dyDescent="0.7">
      <c r="A63" s="254"/>
      <c r="B63" s="254"/>
      <c r="C63" s="62"/>
      <c r="D63" s="63"/>
      <c r="E63" s="63"/>
      <c r="F63" s="64"/>
      <c r="G63" s="60"/>
      <c r="H63" s="66"/>
      <c r="I63" s="162"/>
      <c r="J63" s="175"/>
      <c r="K63" s="175"/>
      <c r="L63" s="175"/>
      <c r="N63" s="175"/>
      <c r="O63" s="175"/>
      <c r="P63" s="107"/>
    </row>
    <row r="64" spans="1:22" ht="42.95" customHeight="1" x14ac:dyDescent="0.7">
      <c r="A64" s="254"/>
      <c r="B64" s="254"/>
      <c r="C64" s="62"/>
      <c r="D64" s="63"/>
      <c r="E64" s="63"/>
      <c r="F64" s="64"/>
      <c r="G64" s="60"/>
      <c r="H64" s="66"/>
      <c r="I64" s="162"/>
      <c r="J64" s="175"/>
      <c r="K64" s="175"/>
      <c r="L64" s="175"/>
      <c r="N64" s="175"/>
      <c r="O64" s="175"/>
      <c r="P64" s="107"/>
    </row>
    <row r="65" spans="1:16" ht="42.95" customHeight="1" x14ac:dyDescent="0.7">
      <c r="A65" s="254"/>
      <c r="B65" s="254"/>
      <c r="C65" s="62"/>
      <c r="D65" s="63"/>
      <c r="E65" s="63"/>
      <c r="F65" s="64"/>
      <c r="G65" s="60"/>
      <c r="H65" s="66"/>
      <c r="I65" s="162"/>
      <c r="J65" s="175"/>
      <c r="K65" s="175"/>
      <c r="L65" s="175"/>
      <c r="N65" s="175"/>
      <c r="O65" s="175"/>
      <c r="P65" s="107"/>
    </row>
    <row r="66" spans="1:16" ht="39.950000000000003" customHeight="1" x14ac:dyDescent="0.7">
      <c r="A66" s="254"/>
      <c r="B66" s="254"/>
      <c r="C66" s="62"/>
      <c r="D66" s="63"/>
      <c r="E66" s="63"/>
      <c r="F66" s="64"/>
      <c r="G66" s="60"/>
      <c r="H66" s="66"/>
      <c r="I66" s="162"/>
      <c r="J66" s="188"/>
      <c r="P66" s="107"/>
    </row>
    <row r="67" spans="1:16" ht="39.950000000000003" customHeight="1" x14ac:dyDescent="0.4">
      <c r="B67" s="166"/>
      <c r="C67" s="167"/>
      <c r="F67" s="153"/>
      <c r="G67" s="153"/>
      <c r="J67" s="188"/>
      <c r="K67" s="107"/>
      <c r="L67" s="107"/>
      <c r="M67" s="107"/>
      <c r="N67" s="107"/>
      <c r="O67" s="107"/>
      <c r="P67" s="107"/>
    </row>
    <row r="68" spans="1:16" ht="39.950000000000003" customHeight="1" x14ac:dyDescent="0.4">
      <c r="B68" s="168"/>
      <c r="D68" s="333" t="s">
        <v>80</v>
      </c>
      <c r="E68" s="333"/>
      <c r="F68" s="333"/>
      <c r="G68" s="333"/>
      <c r="H68" s="174"/>
      <c r="I68" s="153"/>
      <c r="J68" s="107"/>
      <c r="K68" s="107"/>
      <c r="L68" s="107"/>
      <c r="M68" s="107"/>
      <c r="N68" s="107"/>
      <c r="O68" s="107"/>
      <c r="P68" s="107"/>
    </row>
    <row r="69" spans="1:16" ht="39.950000000000003" customHeight="1" x14ac:dyDescent="0.2">
      <c r="D69" s="333"/>
      <c r="E69" s="333"/>
      <c r="F69" s="333"/>
      <c r="G69" s="333"/>
      <c r="H69" s="188"/>
      <c r="I69" s="188"/>
      <c r="J69" s="107"/>
      <c r="K69" s="107"/>
      <c r="L69" s="107"/>
      <c r="M69" s="107"/>
      <c r="N69" s="107"/>
      <c r="O69" s="107"/>
      <c r="P69" s="107"/>
    </row>
    <row r="70" spans="1:16" ht="39.950000000000003" customHeight="1" x14ac:dyDescent="0.2">
      <c r="D70" s="333"/>
      <c r="E70" s="333"/>
      <c r="F70" s="333"/>
      <c r="G70" s="333"/>
      <c r="H70" s="188"/>
      <c r="I70" s="188"/>
      <c r="J70" s="107"/>
      <c r="K70" s="107"/>
      <c r="L70" s="107"/>
      <c r="M70" s="107"/>
      <c r="N70" s="107"/>
      <c r="O70" s="107"/>
      <c r="P70" s="107"/>
    </row>
    <row r="71" spans="1:16" ht="39.950000000000003" customHeight="1" x14ac:dyDescent="0.4">
      <c r="F71" s="153"/>
      <c r="G71" s="153"/>
      <c r="H71" s="174"/>
      <c r="I71" s="153"/>
      <c r="J71" s="153"/>
      <c r="K71" s="107"/>
      <c r="L71" s="107"/>
      <c r="M71" s="107"/>
      <c r="N71" s="107"/>
      <c r="O71" s="107"/>
      <c r="P71" s="107"/>
    </row>
    <row r="72" spans="1:16" ht="39.950000000000003" customHeight="1" x14ac:dyDescent="0.4">
      <c r="F72" s="153"/>
      <c r="G72" s="153"/>
      <c r="H72" s="174"/>
      <c r="I72" s="153"/>
      <c r="J72" s="153"/>
      <c r="L72" s="107"/>
      <c r="M72" s="107"/>
      <c r="N72" s="107"/>
      <c r="O72" s="107"/>
      <c r="P72" s="107"/>
    </row>
    <row r="73" spans="1:16" ht="39.950000000000003" customHeight="1" x14ac:dyDescent="0.4">
      <c r="F73" s="153"/>
      <c r="G73" s="153"/>
      <c r="H73" s="174"/>
      <c r="I73" s="153"/>
      <c r="J73" s="153"/>
      <c r="L73" s="107"/>
      <c r="M73" s="107"/>
      <c r="N73" s="107"/>
      <c r="O73" s="107"/>
      <c r="P73" s="107"/>
    </row>
    <row r="74" spans="1:16" ht="30" customHeight="1" x14ac:dyDescent="0.4">
      <c r="F74" s="153"/>
      <c r="G74" s="153"/>
      <c r="J74" s="107"/>
      <c r="L74" s="107"/>
      <c r="M74" s="107"/>
      <c r="N74" s="107"/>
      <c r="O74" s="107"/>
      <c r="P74" s="107"/>
    </row>
    <row r="75" spans="1:16" x14ac:dyDescent="0.4">
      <c r="F75" s="153"/>
      <c r="G75" s="153"/>
      <c r="J75" s="153"/>
      <c r="K75" s="107"/>
      <c r="L75" s="107"/>
      <c r="M75" s="107"/>
      <c r="N75" s="107"/>
      <c r="O75" s="107"/>
      <c r="P75" s="107"/>
    </row>
    <row r="76" spans="1:16" x14ac:dyDescent="0.4">
      <c r="F76" s="153"/>
      <c r="G76" s="153"/>
      <c r="J76" s="153"/>
      <c r="K76" s="107"/>
      <c r="L76" s="107"/>
      <c r="M76" s="107"/>
      <c r="N76" s="107"/>
      <c r="O76" s="107"/>
      <c r="P76" s="107"/>
    </row>
    <row r="77" spans="1:16" x14ac:dyDescent="0.4">
      <c r="J77" s="153"/>
      <c r="K77" s="107"/>
      <c r="L77" s="107"/>
      <c r="M77" s="107"/>
      <c r="N77" s="107"/>
      <c r="O77" s="107"/>
      <c r="P77" s="107"/>
    </row>
    <row r="78" spans="1:16" ht="30" customHeight="1" x14ac:dyDescent="0.4">
      <c r="H78" s="174"/>
      <c r="I78" s="153"/>
      <c r="J78" s="153"/>
      <c r="K78" s="107"/>
      <c r="L78" s="107"/>
      <c r="M78" s="107"/>
      <c r="N78" s="107"/>
      <c r="O78" s="107"/>
      <c r="P78" s="107"/>
    </row>
    <row r="79" spans="1:16" x14ac:dyDescent="0.4">
      <c r="H79" s="174"/>
      <c r="I79" s="153"/>
      <c r="J79" s="153"/>
      <c r="K79" s="107"/>
      <c r="L79" s="107"/>
      <c r="M79" s="107"/>
      <c r="N79" s="107"/>
      <c r="O79" s="107"/>
    </row>
    <row r="80" spans="1:16" x14ac:dyDescent="0.4">
      <c r="H80" s="174"/>
      <c r="I80" s="153"/>
      <c r="J80" s="153"/>
      <c r="K80" s="107"/>
      <c r="L80" s="107"/>
      <c r="M80" s="107"/>
      <c r="N80" s="107"/>
      <c r="O80" s="107"/>
    </row>
    <row r="81" spans="8:16" x14ac:dyDescent="0.4">
      <c r="H81" s="174"/>
      <c r="I81" s="153"/>
      <c r="K81" s="107"/>
      <c r="L81" s="107"/>
      <c r="M81" s="107"/>
      <c r="N81" s="107"/>
      <c r="O81" s="107"/>
    </row>
    <row r="83" spans="8:16" x14ac:dyDescent="0.4">
      <c r="P83" s="107"/>
    </row>
    <row r="84" spans="8:16" x14ac:dyDescent="0.4">
      <c r="P84" s="107"/>
    </row>
    <row r="85" spans="8:16" x14ac:dyDescent="0.4">
      <c r="J85" s="153"/>
      <c r="P85" s="107"/>
    </row>
    <row r="86" spans="8:16" ht="30" customHeight="1" x14ac:dyDescent="0.4">
      <c r="J86" s="153"/>
      <c r="K86" s="107"/>
      <c r="L86" s="107"/>
      <c r="M86" s="107"/>
      <c r="N86" s="107"/>
      <c r="O86" s="107"/>
      <c r="P86" s="107"/>
    </row>
    <row r="87" spans="8:16" x14ac:dyDescent="0.4">
      <c r="J87" s="153"/>
      <c r="K87" s="107"/>
      <c r="L87" s="107"/>
      <c r="M87" s="107"/>
      <c r="N87" s="107"/>
      <c r="O87" s="107"/>
    </row>
    <row r="88" spans="8:16" x14ac:dyDescent="0.4">
      <c r="J88" s="153"/>
      <c r="K88" s="107"/>
      <c r="L88" s="107"/>
      <c r="M88" s="107"/>
      <c r="N88" s="107"/>
      <c r="O88" s="107"/>
    </row>
    <row r="89" spans="8:16" x14ac:dyDescent="0.4">
      <c r="K89" s="107"/>
      <c r="L89" s="107"/>
      <c r="M89" s="107"/>
      <c r="N89" s="107"/>
      <c r="O89" s="107"/>
    </row>
  </sheetData>
  <sheetProtection algorithmName="SHA-512" hashValue="5WnX4g2u5qdeZtVIRx8QScu1p/OQu+p3SD/jG7j8BkzO99M9ZSRDt5bSHczoHUpyLyUd1SHcIn5t9wVZJRLZaQ==" saltValue="xHcx40kRA+mbCmcdOFES5Q==" spinCount="100000" sheet="1" objects="1" scenarios="1"/>
  <mergeCells count="97">
    <mergeCell ref="A66:B66"/>
    <mergeCell ref="D68:G70"/>
    <mergeCell ref="A60:B60"/>
    <mergeCell ref="A61:B61"/>
    <mergeCell ref="A62:B62"/>
    <mergeCell ref="A63:B63"/>
    <mergeCell ref="A64:B64"/>
    <mergeCell ref="A65:B65"/>
    <mergeCell ref="A59:D59"/>
    <mergeCell ref="E59:G59"/>
    <mergeCell ref="A46:D46"/>
    <mergeCell ref="E46:G46"/>
    <mergeCell ref="K46:O47"/>
    <mergeCell ref="A47:B47"/>
    <mergeCell ref="A48:B48"/>
    <mergeCell ref="A49:B49"/>
    <mergeCell ref="A50:B50"/>
    <mergeCell ref="A56:D56"/>
    <mergeCell ref="E56:G56"/>
    <mergeCell ref="A57:B57"/>
    <mergeCell ref="A58:B58"/>
    <mergeCell ref="K44:O44"/>
    <mergeCell ref="A32:B32"/>
    <mergeCell ref="A33:B33"/>
    <mergeCell ref="A34:B34"/>
    <mergeCell ref="A35:B35"/>
    <mergeCell ref="A36:B36"/>
    <mergeCell ref="A37:B37"/>
    <mergeCell ref="A38:D38"/>
    <mergeCell ref="E38:G38"/>
    <mergeCell ref="A39:B39"/>
    <mergeCell ref="A40:B40"/>
    <mergeCell ref="A42:B42"/>
    <mergeCell ref="A31:B31"/>
    <mergeCell ref="A25:B25"/>
    <mergeCell ref="K25:L25"/>
    <mergeCell ref="A26:B26"/>
    <mergeCell ref="K26:M26"/>
    <mergeCell ref="A28:D28"/>
    <mergeCell ref="E28:G28"/>
    <mergeCell ref="A29:B29"/>
    <mergeCell ref="M29:O29"/>
    <mergeCell ref="A30:B30"/>
    <mergeCell ref="A19:B19"/>
    <mergeCell ref="K19:L19"/>
    <mergeCell ref="M19:N19"/>
    <mergeCell ref="N26:O26"/>
    <mergeCell ref="A27:B27"/>
    <mergeCell ref="K27:L27"/>
    <mergeCell ref="A20:B20"/>
    <mergeCell ref="A21:B21"/>
    <mergeCell ref="A22:B22"/>
    <mergeCell ref="K22:O23"/>
    <mergeCell ref="A23:B23"/>
    <mergeCell ref="A24:B24"/>
    <mergeCell ref="K24:M24"/>
    <mergeCell ref="N24:O24"/>
    <mergeCell ref="A17:B17"/>
    <mergeCell ref="K17:L17"/>
    <mergeCell ref="M17:N17"/>
    <mergeCell ref="A18:D18"/>
    <mergeCell ref="E18:G18"/>
    <mergeCell ref="K18:L18"/>
    <mergeCell ref="M18:N18"/>
    <mergeCell ref="A15:B15"/>
    <mergeCell ref="K15:L15"/>
    <mergeCell ref="M15:N15"/>
    <mergeCell ref="A16:B16"/>
    <mergeCell ref="K16:L16"/>
    <mergeCell ref="M16:N16"/>
    <mergeCell ref="A13:B13"/>
    <mergeCell ref="K13:L13"/>
    <mergeCell ref="M13:N13"/>
    <mergeCell ref="A14:B14"/>
    <mergeCell ref="K14:L14"/>
    <mergeCell ref="M14:N14"/>
    <mergeCell ref="A10:B10"/>
    <mergeCell ref="K10:O10"/>
    <mergeCell ref="A12:B12"/>
    <mergeCell ref="K12:L12"/>
    <mergeCell ref="M12:N12"/>
    <mergeCell ref="A11:B11"/>
    <mergeCell ref="K11:L11"/>
    <mergeCell ref="M11:N11"/>
    <mergeCell ref="A3:B3"/>
    <mergeCell ref="D3:G3"/>
    <mergeCell ref="K3:O4"/>
    <mergeCell ref="A4:B4"/>
    <mergeCell ref="D4:F4"/>
    <mergeCell ref="A5:B5"/>
    <mergeCell ref="E5:G5"/>
    <mergeCell ref="K5:O6"/>
    <mergeCell ref="A6:G7"/>
    <mergeCell ref="K7:O9"/>
    <mergeCell ref="A8:D8"/>
    <mergeCell ref="E8:G8"/>
    <mergeCell ref="A9:B9"/>
  </mergeCells>
  <conditionalFormatting sqref="Q34:R34">
    <cfRule type="colorScale" priority="1">
      <colorScale>
        <cfvo type="num" val="50"/>
        <cfvo type="percentile" val="100"/>
        <cfvo type="max"/>
        <color rgb="FFF8696B"/>
        <color rgb="FF45DB31"/>
        <color rgb="FF00B050"/>
      </colorScale>
    </cfRule>
  </conditionalFormatting>
  <conditionalFormatting sqref="O31:O4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4">
    <dataValidation allowBlank="1" showInputMessage="1" prompt="Date en format AAAA-MM-JJ" sqref="A4:B4" xr:uid="{5504FA2A-EF6B-41A8-93DC-B564B7512DAF}"/>
    <dataValidation allowBlank="1" showInputMessage="1" showErrorMessage="1" error="Cette cellule est remplie automatiquement par le bloc &quot;VENTES RÉELLES D'HIER&quot;._x000a_Veuillez le compléter svp." prompt="Ne peut être saisie manuellement._x000a_Veuillez remplir le bloc &quot;VENTES RÉELLES D'HIER&quot;" sqref="D4 G4" xr:uid="{40D97CD7-FAB5-432B-B719-1AF3AEC3F1F8}"/>
    <dataValidation allowBlank="1" showInputMessage="1" showErrorMessage="1" prompt="Saisir les ventes de la veille, sans le Round-up." sqref="L29" xr:uid="{874B7CF7-529F-43DF-88D0-86D5D8E09774}"/>
    <dataValidation allowBlank="1" showInputMessage="1" showErrorMessage="1" prompt="Saisir les ventes par catégories." sqref="M31" xr:uid="{47E092A4-C905-4A93-87C8-CC03369BDBCE}"/>
  </dataValidations>
  <printOptions horizontalCentered="1" verticalCentered="1"/>
  <pageMargins left="0" right="0" top="0" bottom="0" header="0.15748031496062992" footer="0.15748031496062992"/>
  <pageSetup scale="18" orientation="landscape" r:id="rId1"/>
  <headerFooter alignWithMargins="0">
    <oddFooter xml:space="preserve">&amp;L&amp;12Version janvier 2020
</oddFooter>
  </headerFooter>
  <drawing r:id="rId2"/>
  <legacyDrawing r:id="rId3"/>
  <controls>
    <mc:AlternateContent xmlns:mc="http://schemas.openxmlformats.org/markup-compatibility/2006">
      <mc:Choice Requires="x14">
        <control shapeId="17410" r:id="rId4" name="JOURS">
          <controlPr defaultSize="0" autoLine="0" listFillRange="DONNÉES!D3:D10" r:id="rId5">
            <anchor moveWithCells="1" sizeWithCells="1">
              <from>
                <xdr:col>1</xdr:col>
                <xdr:colOff>4276725</xdr:colOff>
                <xdr:row>3</xdr:row>
                <xdr:rowOff>19050</xdr:rowOff>
              </from>
              <to>
                <xdr:col>2</xdr:col>
                <xdr:colOff>3629025</xdr:colOff>
                <xdr:row>3</xdr:row>
                <xdr:rowOff>666750</xdr:rowOff>
              </to>
            </anchor>
          </controlPr>
        </control>
      </mc:Choice>
      <mc:Fallback>
        <control shapeId="17410" r:id="rId4" name="JOURS"/>
      </mc:Fallback>
    </mc:AlternateContent>
    <mc:AlternateContent xmlns:mc="http://schemas.openxmlformats.org/markup-compatibility/2006">
      <mc:Choice Requires="x14">
        <control shapeId="17409" r:id="rId6" name="ComboBox1">
          <controlPr defaultSize="0" autoLine="0" listFillRange="DONNÉES!B3:B8" r:id="rId7">
            <anchor moveWithCells="1" sizeWithCells="1">
              <from>
                <xdr:col>1</xdr:col>
                <xdr:colOff>4276725</xdr:colOff>
                <xdr:row>4</xdr:row>
                <xdr:rowOff>19050</xdr:rowOff>
              </from>
              <to>
                <xdr:col>3</xdr:col>
                <xdr:colOff>0</xdr:colOff>
                <xdr:row>4</xdr:row>
                <xdr:rowOff>657225</xdr:rowOff>
              </to>
            </anchor>
          </controlPr>
        </control>
      </mc:Choice>
      <mc:Fallback>
        <control shapeId="17409" r:id="rId6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22240-6B53-437F-BF1A-0760E086CA78}">
  <sheetPr codeName="Feuil4">
    <pageSetUpPr fitToPage="1"/>
  </sheetPr>
  <dimension ref="A1:V89"/>
  <sheetViews>
    <sheetView view="pageBreakPreview" topLeftCell="A2" zoomScale="25" zoomScaleNormal="25" zoomScaleSheetLayoutView="25" zoomScalePageLayoutView="40" workbookViewId="0">
      <selection activeCell="C34" sqref="C34:D34"/>
    </sheetView>
  </sheetViews>
  <sheetFormatPr baseColWidth="10" defaultRowHeight="30" x14ac:dyDescent="0.4"/>
  <cols>
    <col min="1" max="1" width="40.42578125" style="107" customWidth="1"/>
    <col min="2" max="2" width="64.140625" style="169" customWidth="1"/>
    <col min="3" max="3" width="54.42578125" style="168" customWidth="1"/>
    <col min="4" max="4" width="121.28515625" style="168" customWidth="1"/>
    <col min="5" max="7" width="40.7109375" style="168" customWidth="1"/>
    <col min="8" max="8" width="22.28515625" style="169" customWidth="1"/>
    <col min="9" max="9" width="14.28515625" style="168" customWidth="1"/>
    <col min="10" max="10" width="0.7109375" style="168" hidden="1" customWidth="1"/>
    <col min="11" max="11" width="46.140625" style="153" customWidth="1"/>
    <col min="12" max="12" width="39.5703125" style="153" customWidth="1"/>
    <col min="13" max="13" width="39.28515625" style="153" customWidth="1"/>
    <col min="14" max="14" width="37.85546875" style="153" customWidth="1"/>
    <col min="15" max="15" width="39.5703125" style="153" customWidth="1"/>
    <col min="16" max="16" width="6" style="153" customWidth="1"/>
    <col min="17" max="17" width="31" style="107" bestFit="1" customWidth="1"/>
    <col min="18" max="19" width="19" style="107" customWidth="1"/>
    <col min="20" max="20" width="15" style="107" customWidth="1"/>
    <col min="21" max="253" width="11.42578125" style="107"/>
    <col min="254" max="254" width="40.42578125" style="107" customWidth="1"/>
    <col min="255" max="255" width="56.140625" style="107" customWidth="1"/>
    <col min="256" max="256" width="35.85546875" style="107" customWidth="1"/>
    <col min="257" max="257" width="100.7109375" style="107" customWidth="1"/>
    <col min="258" max="258" width="30.85546875" style="107" customWidth="1"/>
    <col min="259" max="259" width="25.28515625" style="107" customWidth="1"/>
    <col min="260" max="260" width="30.5703125" style="107" customWidth="1"/>
    <col min="261" max="263" width="22.7109375" style="107" customWidth="1"/>
    <col min="264" max="264" width="24.7109375" style="107" customWidth="1"/>
    <col min="265" max="265" width="21.5703125" style="107" customWidth="1"/>
    <col min="266" max="266" width="3" style="107" customWidth="1"/>
    <col min="267" max="267" width="42.7109375" style="107" customWidth="1"/>
    <col min="268" max="268" width="37.28515625" style="107" customWidth="1"/>
    <col min="269" max="269" width="39.28515625" style="107" customWidth="1"/>
    <col min="270" max="270" width="35.5703125" style="107" bestFit="1" customWidth="1"/>
    <col min="271" max="271" width="39.5703125" style="107" customWidth="1"/>
    <col min="272" max="272" width="6" style="107" customWidth="1"/>
    <col min="273" max="273" width="31" style="107" bestFit="1" customWidth="1"/>
    <col min="274" max="275" width="19" style="107" customWidth="1"/>
    <col min="276" max="276" width="15" style="107" customWidth="1"/>
    <col min="277" max="509" width="11.42578125" style="107"/>
    <col min="510" max="510" width="40.42578125" style="107" customWidth="1"/>
    <col min="511" max="511" width="56.140625" style="107" customWidth="1"/>
    <col min="512" max="512" width="35.85546875" style="107" customWidth="1"/>
    <col min="513" max="513" width="100.7109375" style="107" customWidth="1"/>
    <col min="514" max="514" width="30.85546875" style="107" customWidth="1"/>
    <col min="515" max="515" width="25.28515625" style="107" customWidth="1"/>
    <col min="516" max="516" width="30.5703125" style="107" customWidth="1"/>
    <col min="517" max="519" width="22.7109375" style="107" customWidth="1"/>
    <col min="520" max="520" width="24.7109375" style="107" customWidth="1"/>
    <col min="521" max="521" width="21.5703125" style="107" customWidth="1"/>
    <col min="522" max="522" width="3" style="107" customWidth="1"/>
    <col min="523" max="523" width="42.7109375" style="107" customWidth="1"/>
    <col min="524" max="524" width="37.28515625" style="107" customWidth="1"/>
    <col min="525" max="525" width="39.28515625" style="107" customWidth="1"/>
    <col min="526" max="526" width="35.5703125" style="107" bestFit="1" customWidth="1"/>
    <col min="527" max="527" width="39.5703125" style="107" customWidth="1"/>
    <col min="528" max="528" width="6" style="107" customWidth="1"/>
    <col min="529" max="529" width="31" style="107" bestFit="1" customWidth="1"/>
    <col min="530" max="531" width="19" style="107" customWidth="1"/>
    <col min="532" max="532" width="15" style="107" customWidth="1"/>
    <col min="533" max="765" width="11.42578125" style="107"/>
    <col min="766" max="766" width="40.42578125" style="107" customWidth="1"/>
    <col min="767" max="767" width="56.140625" style="107" customWidth="1"/>
    <col min="768" max="768" width="35.85546875" style="107" customWidth="1"/>
    <col min="769" max="769" width="100.7109375" style="107" customWidth="1"/>
    <col min="770" max="770" width="30.85546875" style="107" customWidth="1"/>
    <col min="771" max="771" width="25.28515625" style="107" customWidth="1"/>
    <col min="772" max="772" width="30.5703125" style="107" customWidth="1"/>
    <col min="773" max="775" width="22.7109375" style="107" customWidth="1"/>
    <col min="776" max="776" width="24.7109375" style="107" customWidth="1"/>
    <col min="777" max="777" width="21.5703125" style="107" customWidth="1"/>
    <col min="778" max="778" width="3" style="107" customWidth="1"/>
    <col min="779" max="779" width="42.7109375" style="107" customWidth="1"/>
    <col min="780" max="780" width="37.28515625" style="107" customWidth="1"/>
    <col min="781" max="781" width="39.28515625" style="107" customWidth="1"/>
    <col min="782" max="782" width="35.5703125" style="107" bestFit="1" customWidth="1"/>
    <col min="783" max="783" width="39.5703125" style="107" customWidth="1"/>
    <col min="784" max="784" width="6" style="107" customWidth="1"/>
    <col min="785" max="785" width="31" style="107" bestFit="1" customWidth="1"/>
    <col min="786" max="787" width="19" style="107" customWidth="1"/>
    <col min="788" max="788" width="15" style="107" customWidth="1"/>
    <col min="789" max="1021" width="11.42578125" style="107"/>
    <col min="1022" max="1022" width="40.42578125" style="107" customWidth="1"/>
    <col min="1023" max="1023" width="56.140625" style="107" customWidth="1"/>
    <col min="1024" max="1024" width="35.85546875" style="107" customWidth="1"/>
    <col min="1025" max="1025" width="100.7109375" style="107" customWidth="1"/>
    <col min="1026" max="1026" width="30.85546875" style="107" customWidth="1"/>
    <col min="1027" max="1027" width="25.28515625" style="107" customWidth="1"/>
    <col min="1028" max="1028" width="30.5703125" style="107" customWidth="1"/>
    <col min="1029" max="1031" width="22.7109375" style="107" customWidth="1"/>
    <col min="1032" max="1032" width="24.7109375" style="107" customWidth="1"/>
    <col min="1033" max="1033" width="21.5703125" style="107" customWidth="1"/>
    <col min="1034" max="1034" width="3" style="107" customWidth="1"/>
    <col min="1035" max="1035" width="42.7109375" style="107" customWidth="1"/>
    <col min="1036" max="1036" width="37.28515625" style="107" customWidth="1"/>
    <col min="1037" max="1037" width="39.28515625" style="107" customWidth="1"/>
    <col min="1038" max="1038" width="35.5703125" style="107" bestFit="1" customWidth="1"/>
    <col min="1039" max="1039" width="39.5703125" style="107" customWidth="1"/>
    <col min="1040" max="1040" width="6" style="107" customWidth="1"/>
    <col min="1041" max="1041" width="31" style="107" bestFit="1" customWidth="1"/>
    <col min="1042" max="1043" width="19" style="107" customWidth="1"/>
    <col min="1044" max="1044" width="15" style="107" customWidth="1"/>
    <col min="1045" max="1277" width="11.42578125" style="107"/>
    <col min="1278" max="1278" width="40.42578125" style="107" customWidth="1"/>
    <col min="1279" max="1279" width="56.140625" style="107" customWidth="1"/>
    <col min="1280" max="1280" width="35.85546875" style="107" customWidth="1"/>
    <col min="1281" max="1281" width="100.7109375" style="107" customWidth="1"/>
    <col min="1282" max="1282" width="30.85546875" style="107" customWidth="1"/>
    <col min="1283" max="1283" width="25.28515625" style="107" customWidth="1"/>
    <col min="1284" max="1284" width="30.5703125" style="107" customWidth="1"/>
    <col min="1285" max="1287" width="22.7109375" style="107" customWidth="1"/>
    <col min="1288" max="1288" width="24.7109375" style="107" customWidth="1"/>
    <col min="1289" max="1289" width="21.5703125" style="107" customWidth="1"/>
    <col min="1290" max="1290" width="3" style="107" customWidth="1"/>
    <col min="1291" max="1291" width="42.7109375" style="107" customWidth="1"/>
    <col min="1292" max="1292" width="37.28515625" style="107" customWidth="1"/>
    <col min="1293" max="1293" width="39.28515625" style="107" customWidth="1"/>
    <col min="1294" max="1294" width="35.5703125" style="107" bestFit="1" customWidth="1"/>
    <col min="1295" max="1295" width="39.5703125" style="107" customWidth="1"/>
    <col min="1296" max="1296" width="6" style="107" customWidth="1"/>
    <col min="1297" max="1297" width="31" style="107" bestFit="1" customWidth="1"/>
    <col min="1298" max="1299" width="19" style="107" customWidth="1"/>
    <col min="1300" max="1300" width="15" style="107" customWidth="1"/>
    <col min="1301" max="1533" width="11.42578125" style="107"/>
    <col min="1534" max="1534" width="40.42578125" style="107" customWidth="1"/>
    <col min="1535" max="1535" width="56.140625" style="107" customWidth="1"/>
    <col min="1536" max="1536" width="35.85546875" style="107" customWidth="1"/>
    <col min="1537" max="1537" width="100.7109375" style="107" customWidth="1"/>
    <col min="1538" max="1538" width="30.85546875" style="107" customWidth="1"/>
    <col min="1539" max="1539" width="25.28515625" style="107" customWidth="1"/>
    <col min="1540" max="1540" width="30.5703125" style="107" customWidth="1"/>
    <col min="1541" max="1543" width="22.7109375" style="107" customWidth="1"/>
    <col min="1544" max="1544" width="24.7109375" style="107" customWidth="1"/>
    <col min="1545" max="1545" width="21.5703125" style="107" customWidth="1"/>
    <col min="1546" max="1546" width="3" style="107" customWidth="1"/>
    <col min="1547" max="1547" width="42.7109375" style="107" customWidth="1"/>
    <col min="1548" max="1548" width="37.28515625" style="107" customWidth="1"/>
    <col min="1549" max="1549" width="39.28515625" style="107" customWidth="1"/>
    <col min="1550" max="1550" width="35.5703125" style="107" bestFit="1" customWidth="1"/>
    <col min="1551" max="1551" width="39.5703125" style="107" customWidth="1"/>
    <col min="1552" max="1552" width="6" style="107" customWidth="1"/>
    <col min="1553" max="1553" width="31" style="107" bestFit="1" customWidth="1"/>
    <col min="1554" max="1555" width="19" style="107" customWidth="1"/>
    <col min="1556" max="1556" width="15" style="107" customWidth="1"/>
    <col min="1557" max="1789" width="11.42578125" style="107"/>
    <col min="1790" max="1790" width="40.42578125" style="107" customWidth="1"/>
    <col min="1791" max="1791" width="56.140625" style="107" customWidth="1"/>
    <col min="1792" max="1792" width="35.85546875" style="107" customWidth="1"/>
    <col min="1793" max="1793" width="100.7109375" style="107" customWidth="1"/>
    <col min="1794" max="1794" width="30.85546875" style="107" customWidth="1"/>
    <col min="1795" max="1795" width="25.28515625" style="107" customWidth="1"/>
    <col min="1796" max="1796" width="30.5703125" style="107" customWidth="1"/>
    <col min="1797" max="1799" width="22.7109375" style="107" customWidth="1"/>
    <col min="1800" max="1800" width="24.7109375" style="107" customWidth="1"/>
    <col min="1801" max="1801" width="21.5703125" style="107" customWidth="1"/>
    <col min="1802" max="1802" width="3" style="107" customWidth="1"/>
    <col min="1803" max="1803" width="42.7109375" style="107" customWidth="1"/>
    <col min="1804" max="1804" width="37.28515625" style="107" customWidth="1"/>
    <col min="1805" max="1805" width="39.28515625" style="107" customWidth="1"/>
    <col min="1806" max="1806" width="35.5703125" style="107" bestFit="1" customWidth="1"/>
    <col min="1807" max="1807" width="39.5703125" style="107" customWidth="1"/>
    <col min="1808" max="1808" width="6" style="107" customWidth="1"/>
    <col min="1809" max="1809" width="31" style="107" bestFit="1" customWidth="1"/>
    <col min="1810" max="1811" width="19" style="107" customWidth="1"/>
    <col min="1812" max="1812" width="15" style="107" customWidth="1"/>
    <col min="1813" max="2045" width="11.42578125" style="107"/>
    <col min="2046" max="2046" width="40.42578125" style="107" customWidth="1"/>
    <col min="2047" max="2047" width="56.140625" style="107" customWidth="1"/>
    <col min="2048" max="2048" width="35.85546875" style="107" customWidth="1"/>
    <col min="2049" max="2049" width="100.7109375" style="107" customWidth="1"/>
    <col min="2050" max="2050" width="30.85546875" style="107" customWidth="1"/>
    <col min="2051" max="2051" width="25.28515625" style="107" customWidth="1"/>
    <col min="2052" max="2052" width="30.5703125" style="107" customWidth="1"/>
    <col min="2053" max="2055" width="22.7109375" style="107" customWidth="1"/>
    <col min="2056" max="2056" width="24.7109375" style="107" customWidth="1"/>
    <col min="2057" max="2057" width="21.5703125" style="107" customWidth="1"/>
    <col min="2058" max="2058" width="3" style="107" customWidth="1"/>
    <col min="2059" max="2059" width="42.7109375" style="107" customWidth="1"/>
    <col min="2060" max="2060" width="37.28515625" style="107" customWidth="1"/>
    <col min="2061" max="2061" width="39.28515625" style="107" customWidth="1"/>
    <col min="2062" max="2062" width="35.5703125" style="107" bestFit="1" customWidth="1"/>
    <col min="2063" max="2063" width="39.5703125" style="107" customWidth="1"/>
    <col min="2064" max="2064" width="6" style="107" customWidth="1"/>
    <col min="2065" max="2065" width="31" style="107" bestFit="1" customWidth="1"/>
    <col min="2066" max="2067" width="19" style="107" customWidth="1"/>
    <col min="2068" max="2068" width="15" style="107" customWidth="1"/>
    <col min="2069" max="2301" width="11.42578125" style="107"/>
    <col min="2302" max="2302" width="40.42578125" style="107" customWidth="1"/>
    <col min="2303" max="2303" width="56.140625" style="107" customWidth="1"/>
    <col min="2304" max="2304" width="35.85546875" style="107" customWidth="1"/>
    <col min="2305" max="2305" width="100.7109375" style="107" customWidth="1"/>
    <col min="2306" max="2306" width="30.85546875" style="107" customWidth="1"/>
    <col min="2307" max="2307" width="25.28515625" style="107" customWidth="1"/>
    <col min="2308" max="2308" width="30.5703125" style="107" customWidth="1"/>
    <col min="2309" max="2311" width="22.7109375" style="107" customWidth="1"/>
    <col min="2312" max="2312" width="24.7109375" style="107" customWidth="1"/>
    <col min="2313" max="2313" width="21.5703125" style="107" customWidth="1"/>
    <col min="2314" max="2314" width="3" style="107" customWidth="1"/>
    <col min="2315" max="2315" width="42.7109375" style="107" customWidth="1"/>
    <col min="2316" max="2316" width="37.28515625" style="107" customWidth="1"/>
    <col min="2317" max="2317" width="39.28515625" style="107" customWidth="1"/>
    <col min="2318" max="2318" width="35.5703125" style="107" bestFit="1" customWidth="1"/>
    <col min="2319" max="2319" width="39.5703125" style="107" customWidth="1"/>
    <col min="2320" max="2320" width="6" style="107" customWidth="1"/>
    <col min="2321" max="2321" width="31" style="107" bestFit="1" customWidth="1"/>
    <col min="2322" max="2323" width="19" style="107" customWidth="1"/>
    <col min="2324" max="2324" width="15" style="107" customWidth="1"/>
    <col min="2325" max="2557" width="11.42578125" style="107"/>
    <col min="2558" max="2558" width="40.42578125" style="107" customWidth="1"/>
    <col min="2559" max="2559" width="56.140625" style="107" customWidth="1"/>
    <col min="2560" max="2560" width="35.85546875" style="107" customWidth="1"/>
    <col min="2561" max="2561" width="100.7109375" style="107" customWidth="1"/>
    <col min="2562" max="2562" width="30.85546875" style="107" customWidth="1"/>
    <col min="2563" max="2563" width="25.28515625" style="107" customWidth="1"/>
    <col min="2564" max="2564" width="30.5703125" style="107" customWidth="1"/>
    <col min="2565" max="2567" width="22.7109375" style="107" customWidth="1"/>
    <col min="2568" max="2568" width="24.7109375" style="107" customWidth="1"/>
    <col min="2569" max="2569" width="21.5703125" style="107" customWidth="1"/>
    <col min="2570" max="2570" width="3" style="107" customWidth="1"/>
    <col min="2571" max="2571" width="42.7109375" style="107" customWidth="1"/>
    <col min="2572" max="2572" width="37.28515625" style="107" customWidth="1"/>
    <col min="2573" max="2573" width="39.28515625" style="107" customWidth="1"/>
    <col min="2574" max="2574" width="35.5703125" style="107" bestFit="1" customWidth="1"/>
    <col min="2575" max="2575" width="39.5703125" style="107" customWidth="1"/>
    <col min="2576" max="2576" width="6" style="107" customWidth="1"/>
    <col min="2577" max="2577" width="31" style="107" bestFit="1" customWidth="1"/>
    <col min="2578" max="2579" width="19" style="107" customWidth="1"/>
    <col min="2580" max="2580" width="15" style="107" customWidth="1"/>
    <col min="2581" max="2813" width="11.42578125" style="107"/>
    <col min="2814" max="2814" width="40.42578125" style="107" customWidth="1"/>
    <col min="2815" max="2815" width="56.140625" style="107" customWidth="1"/>
    <col min="2816" max="2816" width="35.85546875" style="107" customWidth="1"/>
    <col min="2817" max="2817" width="100.7109375" style="107" customWidth="1"/>
    <col min="2818" max="2818" width="30.85546875" style="107" customWidth="1"/>
    <col min="2819" max="2819" width="25.28515625" style="107" customWidth="1"/>
    <col min="2820" max="2820" width="30.5703125" style="107" customWidth="1"/>
    <col min="2821" max="2823" width="22.7109375" style="107" customWidth="1"/>
    <col min="2824" max="2824" width="24.7109375" style="107" customWidth="1"/>
    <col min="2825" max="2825" width="21.5703125" style="107" customWidth="1"/>
    <col min="2826" max="2826" width="3" style="107" customWidth="1"/>
    <col min="2827" max="2827" width="42.7109375" style="107" customWidth="1"/>
    <col min="2828" max="2828" width="37.28515625" style="107" customWidth="1"/>
    <col min="2829" max="2829" width="39.28515625" style="107" customWidth="1"/>
    <col min="2830" max="2830" width="35.5703125" style="107" bestFit="1" customWidth="1"/>
    <col min="2831" max="2831" width="39.5703125" style="107" customWidth="1"/>
    <col min="2832" max="2832" width="6" style="107" customWidth="1"/>
    <col min="2833" max="2833" width="31" style="107" bestFit="1" customWidth="1"/>
    <col min="2834" max="2835" width="19" style="107" customWidth="1"/>
    <col min="2836" max="2836" width="15" style="107" customWidth="1"/>
    <col min="2837" max="3069" width="11.42578125" style="107"/>
    <col min="3070" max="3070" width="40.42578125" style="107" customWidth="1"/>
    <col min="3071" max="3071" width="56.140625" style="107" customWidth="1"/>
    <col min="3072" max="3072" width="35.85546875" style="107" customWidth="1"/>
    <col min="3073" max="3073" width="100.7109375" style="107" customWidth="1"/>
    <col min="3074" max="3074" width="30.85546875" style="107" customWidth="1"/>
    <col min="3075" max="3075" width="25.28515625" style="107" customWidth="1"/>
    <col min="3076" max="3076" width="30.5703125" style="107" customWidth="1"/>
    <col min="3077" max="3079" width="22.7109375" style="107" customWidth="1"/>
    <col min="3080" max="3080" width="24.7109375" style="107" customWidth="1"/>
    <col min="3081" max="3081" width="21.5703125" style="107" customWidth="1"/>
    <col min="3082" max="3082" width="3" style="107" customWidth="1"/>
    <col min="3083" max="3083" width="42.7109375" style="107" customWidth="1"/>
    <col min="3084" max="3084" width="37.28515625" style="107" customWidth="1"/>
    <col min="3085" max="3085" width="39.28515625" style="107" customWidth="1"/>
    <col min="3086" max="3086" width="35.5703125" style="107" bestFit="1" customWidth="1"/>
    <col min="3087" max="3087" width="39.5703125" style="107" customWidth="1"/>
    <col min="3088" max="3088" width="6" style="107" customWidth="1"/>
    <col min="3089" max="3089" width="31" style="107" bestFit="1" customWidth="1"/>
    <col min="3090" max="3091" width="19" style="107" customWidth="1"/>
    <col min="3092" max="3092" width="15" style="107" customWidth="1"/>
    <col min="3093" max="3325" width="11.42578125" style="107"/>
    <col min="3326" max="3326" width="40.42578125" style="107" customWidth="1"/>
    <col min="3327" max="3327" width="56.140625" style="107" customWidth="1"/>
    <col min="3328" max="3328" width="35.85546875" style="107" customWidth="1"/>
    <col min="3329" max="3329" width="100.7109375" style="107" customWidth="1"/>
    <col min="3330" max="3330" width="30.85546875" style="107" customWidth="1"/>
    <col min="3331" max="3331" width="25.28515625" style="107" customWidth="1"/>
    <col min="3332" max="3332" width="30.5703125" style="107" customWidth="1"/>
    <col min="3333" max="3335" width="22.7109375" style="107" customWidth="1"/>
    <col min="3336" max="3336" width="24.7109375" style="107" customWidth="1"/>
    <col min="3337" max="3337" width="21.5703125" style="107" customWidth="1"/>
    <col min="3338" max="3338" width="3" style="107" customWidth="1"/>
    <col min="3339" max="3339" width="42.7109375" style="107" customWidth="1"/>
    <col min="3340" max="3340" width="37.28515625" style="107" customWidth="1"/>
    <col min="3341" max="3341" width="39.28515625" style="107" customWidth="1"/>
    <col min="3342" max="3342" width="35.5703125" style="107" bestFit="1" customWidth="1"/>
    <col min="3343" max="3343" width="39.5703125" style="107" customWidth="1"/>
    <col min="3344" max="3344" width="6" style="107" customWidth="1"/>
    <col min="3345" max="3345" width="31" style="107" bestFit="1" customWidth="1"/>
    <col min="3346" max="3347" width="19" style="107" customWidth="1"/>
    <col min="3348" max="3348" width="15" style="107" customWidth="1"/>
    <col min="3349" max="3581" width="11.42578125" style="107"/>
    <col min="3582" max="3582" width="40.42578125" style="107" customWidth="1"/>
    <col min="3583" max="3583" width="56.140625" style="107" customWidth="1"/>
    <col min="3584" max="3584" width="35.85546875" style="107" customWidth="1"/>
    <col min="3585" max="3585" width="100.7109375" style="107" customWidth="1"/>
    <col min="3586" max="3586" width="30.85546875" style="107" customWidth="1"/>
    <col min="3587" max="3587" width="25.28515625" style="107" customWidth="1"/>
    <col min="3588" max="3588" width="30.5703125" style="107" customWidth="1"/>
    <col min="3589" max="3591" width="22.7109375" style="107" customWidth="1"/>
    <col min="3592" max="3592" width="24.7109375" style="107" customWidth="1"/>
    <col min="3593" max="3593" width="21.5703125" style="107" customWidth="1"/>
    <col min="3594" max="3594" width="3" style="107" customWidth="1"/>
    <col min="3595" max="3595" width="42.7109375" style="107" customWidth="1"/>
    <col min="3596" max="3596" width="37.28515625" style="107" customWidth="1"/>
    <col min="3597" max="3597" width="39.28515625" style="107" customWidth="1"/>
    <col min="3598" max="3598" width="35.5703125" style="107" bestFit="1" customWidth="1"/>
    <col min="3599" max="3599" width="39.5703125" style="107" customWidth="1"/>
    <col min="3600" max="3600" width="6" style="107" customWidth="1"/>
    <col min="3601" max="3601" width="31" style="107" bestFit="1" customWidth="1"/>
    <col min="3602" max="3603" width="19" style="107" customWidth="1"/>
    <col min="3604" max="3604" width="15" style="107" customWidth="1"/>
    <col min="3605" max="3837" width="11.42578125" style="107"/>
    <col min="3838" max="3838" width="40.42578125" style="107" customWidth="1"/>
    <col min="3839" max="3839" width="56.140625" style="107" customWidth="1"/>
    <col min="3840" max="3840" width="35.85546875" style="107" customWidth="1"/>
    <col min="3841" max="3841" width="100.7109375" style="107" customWidth="1"/>
    <col min="3842" max="3842" width="30.85546875" style="107" customWidth="1"/>
    <col min="3843" max="3843" width="25.28515625" style="107" customWidth="1"/>
    <col min="3844" max="3844" width="30.5703125" style="107" customWidth="1"/>
    <col min="3845" max="3847" width="22.7109375" style="107" customWidth="1"/>
    <col min="3848" max="3848" width="24.7109375" style="107" customWidth="1"/>
    <col min="3849" max="3849" width="21.5703125" style="107" customWidth="1"/>
    <col min="3850" max="3850" width="3" style="107" customWidth="1"/>
    <col min="3851" max="3851" width="42.7109375" style="107" customWidth="1"/>
    <col min="3852" max="3852" width="37.28515625" style="107" customWidth="1"/>
    <col min="3853" max="3853" width="39.28515625" style="107" customWidth="1"/>
    <col min="3854" max="3854" width="35.5703125" style="107" bestFit="1" customWidth="1"/>
    <col min="3855" max="3855" width="39.5703125" style="107" customWidth="1"/>
    <col min="3856" max="3856" width="6" style="107" customWidth="1"/>
    <col min="3857" max="3857" width="31" style="107" bestFit="1" customWidth="1"/>
    <col min="3858" max="3859" width="19" style="107" customWidth="1"/>
    <col min="3860" max="3860" width="15" style="107" customWidth="1"/>
    <col min="3861" max="4093" width="11.42578125" style="107"/>
    <col min="4094" max="4094" width="40.42578125" style="107" customWidth="1"/>
    <col min="4095" max="4095" width="56.140625" style="107" customWidth="1"/>
    <col min="4096" max="4096" width="35.85546875" style="107" customWidth="1"/>
    <col min="4097" max="4097" width="100.7109375" style="107" customWidth="1"/>
    <col min="4098" max="4098" width="30.85546875" style="107" customWidth="1"/>
    <col min="4099" max="4099" width="25.28515625" style="107" customWidth="1"/>
    <col min="4100" max="4100" width="30.5703125" style="107" customWidth="1"/>
    <col min="4101" max="4103" width="22.7109375" style="107" customWidth="1"/>
    <col min="4104" max="4104" width="24.7109375" style="107" customWidth="1"/>
    <col min="4105" max="4105" width="21.5703125" style="107" customWidth="1"/>
    <col min="4106" max="4106" width="3" style="107" customWidth="1"/>
    <col min="4107" max="4107" width="42.7109375" style="107" customWidth="1"/>
    <col min="4108" max="4108" width="37.28515625" style="107" customWidth="1"/>
    <col min="4109" max="4109" width="39.28515625" style="107" customWidth="1"/>
    <col min="4110" max="4110" width="35.5703125" style="107" bestFit="1" customWidth="1"/>
    <col min="4111" max="4111" width="39.5703125" style="107" customWidth="1"/>
    <col min="4112" max="4112" width="6" style="107" customWidth="1"/>
    <col min="4113" max="4113" width="31" style="107" bestFit="1" customWidth="1"/>
    <col min="4114" max="4115" width="19" style="107" customWidth="1"/>
    <col min="4116" max="4116" width="15" style="107" customWidth="1"/>
    <col min="4117" max="4349" width="11.42578125" style="107"/>
    <col min="4350" max="4350" width="40.42578125" style="107" customWidth="1"/>
    <col min="4351" max="4351" width="56.140625" style="107" customWidth="1"/>
    <col min="4352" max="4352" width="35.85546875" style="107" customWidth="1"/>
    <col min="4353" max="4353" width="100.7109375" style="107" customWidth="1"/>
    <col min="4354" max="4354" width="30.85546875" style="107" customWidth="1"/>
    <col min="4355" max="4355" width="25.28515625" style="107" customWidth="1"/>
    <col min="4356" max="4356" width="30.5703125" style="107" customWidth="1"/>
    <col min="4357" max="4359" width="22.7109375" style="107" customWidth="1"/>
    <col min="4360" max="4360" width="24.7109375" style="107" customWidth="1"/>
    <col min="4361" max="4361" width="21.5703125" style="107" customWidth="1"/>
    <col min="4362" max="4362" width="3" style="107" customWidth="1"/>
    <col min="4363" max="4363" width="42.7109375" style="107" customWidth="1"/>
    <col min="4364" max="4364" width="37.28515625" style="107" customWidth="1"/>
    <col min="4365" max="4365" width="39.28515625" style="107" customWidth="1"/>
    <col min="4366" max="4366" width="35.5703125" style="107" bestFit="1" customWidth="1"/>
    <col min="4367" max="4367" width="39.5703125" style="107" customWidth="1"/>
    <col min="4368" max="4368" width="6" style="107" customWidth="1"/>
    <col min="4369" max="4369" width="31" style="107" bestFit="1" customWidth="1"/>
    <col min="4370" max="4371" width="19" style="107" customWidth="1"/>
    <col min="4372" max="4372" width="15" style="107" customWidth="1"/>
    <col min="4373" max="4605" width="11.42578125" style="107"/>
    <col min="4606" max="4606" width="40.42578125" style="107" customWidth="1"/>
    <col min="4607" max="4607" width="56.140625" style="107" customWidth="1"/>
    <col min="4608" max="4608" width="35.85546875" style="107" customWidth="1"/>
    <col min="4609" max="4609" width="100.7109375" style="107" customWidth="1"/>
    <col min="4610" max="4610" width="30.85546875" style="107" customWidth="1"/>
    <col min="4611" max="4611" width="25.28515625" style="107" customWidth="1"/>
    <col min="4612" max="4612" width="30.5703125" style="107" customWidth="1"/>
    <col min="4613" max="4615" width="22.7109375" style="107" customWidth="1"/>
    <col min="4616" max="4616" width="24.7109375" style="107" customWidth="1"/>
    <col min="4617" max="4617" width="21.5703125" style="107" customWidth="1"/>
    <col min="4618" max="4618" width="3" style="107" customWidth="1"/>
    <col min="4619" max="4619" width="42.7109375" style="107" customWidth="1"/>
    <col min="4620" max="4620" width="37.28515625" style="107" customWidth="1"/>
    <col min="4621" max="4621" width="39.28515625" style="107" customWidth="1"/>
    <col min="4622" max="4622" width="35.5703125" style="107" bestFit="1" customWidth="1"/>
    <col min="4623" max="4623" width="39.5703125" style="107" customWidth="1"/>
    <col min="4624" max="4624" width="6" style="107" customWidth="1"/>
    <col min="4625" max="4625" width="31" style="107" bestFit="1" customWidth="1"/>
    <col min="4626" max="4627" width="19" style="107" customWidth="1"/>
    <col min="4628" max="4628" width="15" style="107" customWidth="1"/>
    <col min="4629" max="4861" width="11.42578125" style="107"/>
    <col min="4862" max="4862" width="40.42578125" style="107" customWidth="1"/>
    <col min="4863" max="4863" width="56.140625" style="107" customWidth="1"/>
    <col min="4864" max="4864" width="35.85546875" style="107" customWidth="1"/>
    <col min="4865" max="4865" width="100.7109375" style="107" customWidth="1"/>
    <col min="4866" max="4866" width="30.85546875" style="107" customWidth="1"/>
    <col min="4867" max="4867" width="25.28515625" style="107" customWidth="1"/>
    <col min="4868" max="4868" width="30.5703125" style="107" customWidth="1"/>
    <col min="4869" max="4871" width="22.7109375" style="107" customWidth="1"/>
    <col min="4872" max="4872" width="24.7109375" style="107" customWidth="1"/>
    <col min="4873" max="4873" width="21.5703125" style="107" customWidth="1"/>
    <col min="4874" max="4874" width="3" style="107" customWidth="1"/>
    <col min="4875" max="4875" width="42.7109375" style="107" customWidth="1"/>
    <col min="4876" max="4876" width="37.28515625" style="107" customWidth="1"/>
    <col min="4877" max="4877" width="39.28515625" style="107" customWidth="1"/>
    <col min="4878" max="4878" width="35.5703125" style="107" bestFit="1" customWidth="1"/>
    <col min="4879" max="4879" width="39.5703125" style="107" customWidth="1"/>
    <col min="4880" max="4880" width="6" style="107" customWidth="1"/>
    <col min="4881" max="4881" width="31" style="107" bestFit="1" customWidth="1"/>
    <col min="4882" max="4883" width="19" style="107" customWidth="1"/>
    <col min="4884" max="4884" width="15" style="107" customWidth="1"/>
    <col min="4885" max="5117" width="11.42578125" style="107"/>
    <col min="5118" max="5118" width="40.42578125" style="107" customWidth="1"/>
    <col min="5119" max="5119" width="56.140625" style="107" customWidth="1"/>
    <col min="5120" max="5120" width="35.85546875" style="107" customWidth="1"/>
    <col min="5121" max="5121" width="100.7109375" style="107" customWidth="1"/>
    <col min="5122" max="5122" width="30.85546875" style="107" customWidth="1"/>
    <col min="5123" max="5123" width="25.28515625" style="107" customWidth="1"/>
    <col min="5124" max="5124" width="30.5703125" style="107" customWidth="1"/>
    <col min="5125" max="5127" width="22.7109375" style="107" customWidth="1"/>
    <col min="5128" max="5128" width="24.7109375" style="107" customWidth="1"/>
    <col min="5129" max="5129" width="21.5703125" style="107" customWidth="1"/>
    <col min="5130" max="5130" width="3" style="107" customWidth="1"/>
    <col min="5131" max="5131" width="42.7109375" style="107" customWidth="1"/>
    <col min="5132" max="5132" width="37.28515625" style="107" customWidth="1"/>
    <col min="5133" max="5133" width="39.28515625" style="107" customWidth="1"/>
    <col min="5134" max="5134" width="35.5703125" style="107" bestFit="1" customWidth="1"/>
    <col min="5135" max="5135" width="39.5703125" style="107" customWidth="1"/>
    <col min="5136" max="5136" width="6" style="107" customWidth="1"/>
    <col min="5137" max="5137" width="31" style="107" bestFit="1" customWidth="1"/>
    <col min="5138" max="5139" width="19" style="107" customWidth="1"/>
    <col min="5140" max="5140" width="15" style="107" customWidth="1"/>
    <col min="5141" max="5373" width="11.42578125" style="107"/>
    <col min="5374" max="5374" width="40.42578125" style="107" customWidth="1"/>
    <col min="5375" max="5375" width="56.140625" style="107" customWidth="1"/>
    <col min="5376" max="5376" width="35.85546875" style="107" customWidth="1"/>
    <col min="5377" max="5377" width="100.7109375" style="107" customWidth="1"/>
    <col min="5378" max="5378" width="30.85546875" style="107" customWidth="1"/>
    <col min="5379" max="5379" width="25.28515625" style="107" customWidth="1"/>
    <col min="5380" max="5380" width="30.5703125" style="107" customWidth="1"/>
    <col min="5381" max="5383" width="22.7109375" style="107" customWidth="1"/>
    <col min="5384" max="5384" width="24.7109375" style="107" customWidth="1"/>
    <col min="5385" max="5385" width="21.5703125" style="107" customWidth="1"/>
    <col min="5386" max="5386" width="3" style="107" customWidth="1"/>
    <col min="5387" max="5387" width="42.7109375" style="107" customWidth="1"/>
    <col min="5388" max="5388" width="37.28515625" style="107" customWidth="1"/>
    <col min="5389" max="5389" width="39.28515625" style="107" customWidth="1"/>
    <col min="5390" max="5390" width="35.5703125" style="107" bestFit="1" customWidth="1"/>
    <col min="5391" max="5391" width="39.5703125" style="107" customWidth="1"/>
    <col min="5392" max="5392" width="6" style="107" customWidth="1"/>
    <col min="5393" max="5393" width="31" style="107" bestFit="1" customWidth="1"/>
    <col min="5394" max="5395" width="19" style="107" customWidth="1"/>
    <col min="5396" max="5396" width="15" style="107" customWidth="1"/>
    <col min="5397" max="5629" width="11.42578125" style="107"/>
    <col min="5630" max="5630" width="40.42578125" style="107" customWidth="1"/>
    <col min="5631" max="5631" width="56.140625" style="107" customWidth="1"/>
    <col min="5632" max="5632" width="35.85546875" style="107" customWidth="1"/>
    <col min="5633" max="5633" width="100.7109375" style="107" customWidth="1"/>
    <col min="5634" max="5634" width="30.85546875" style="107" customWidth="1"/>
    <col min="5635" max="5635" width="25.28515625" style="107" customWidth="1"/>
    <col min="5636" max="5636" width="30.5703125" style="107" customWidth="1"/>
    <col min="5637" max="5639" width="22.7109375" style="107" customWidth="1"/>
    <col min="5640" max="5640" width="24.7109375" style="107" customWidth="1"/>
    <col min="5641" max="5641" width="21.5703125" style="107" customWidth="1"/>
    <col min="5642" max="5642" width="3" style="107" customWidth="1"/>
    <col min="5643" max="5643" width="42.7109375" style="107" customWidth="1"/>
    <col min="5644" max="5644" width="37.28515625" style="107" customWidth="1"/>
    <col min="5645" max="5645" width="39.28515625" style="107" customWidth="1"/>
    <col min="5646" max="5646" width="35.5703125" style="107" bestFit="1" customWidth="1"/>
    <col min="5647" max="5647" width="39.5703125" style="107" customWidth="1"/>
    <col min="5648" max="5648" width="6" style="107" customWidth="1"/>
    <col min="5649" max="5649" width="31" style="107" bestFit="1" customWidth="1"/>
    <col min="5650" max="5651" width="19" style="107" customWidth="1"/>
    <col min="5652" max="5652" width="15" style="107" customWidth="1"/>
    <col min="5653" max="5885" width="11.42578125" style="107"/>
    <col min="5886" max="5886" width="40.42578125" style="107" customWidth="1"/>
    <col min="5887" max="5887" width="56.140625" style="107" customWidth="1"/>
    <col min="5888" max="5888" width="35.85546875" style="107" customWidth="1"/>
    <col min="5889" max="5889" width="100.7109375" style="107" customWidth="1"/>
    <col min="5890" max="5890" width="30.85546875" style="107" customWidth="1"/>
    <col min="5891" max="5891" width="25.28515625" style="107" customWidth="1"/>
    <col min="5892" max="5892" width="30.5703125" style="107" customWidth="1"/>
    <col min="5893" max="5895" width="22.7109375" style="107" customWidth="1"/>
    <col min="5896" max="5896" width="24.7109375" style="107" customWidth="1"/>
    <col min="5897" max="5897" width="21.5703125" style="107" customWidth="1"/>
    <col min="5898" max="5898" width="3" style="107" customWidth="1"/>
    <col min="5899" max="5899" width="42.7109375" style="107" customWidth="1"/>
    <col min="5900" max="5900" width="37.28515625" style="107" customWidth="1"/>
    <col min="5901" max="5901" width="39.28515625" style="107" customWidth="1"/>
    <col min="5902" max="5902" width="35.5703125" style="107" bestFit="1" customWidth="1"/>
    <col min="5903" max="5903" width="39.5703125" style="107" customWidth="1"/>
    <col min="5904" max="5904" width="6" style="107" customWidth="1"/>
    <col min="5905" max="5905" width="31" style="107" bestFit="1" customWidth="1"/>
    <col min="5906" max="5907" width="19" style="107" customWidth="1"/>
    <col min="5908" max="5908" width="15" style="107" customWidth="1"/>
    <col min="5909" max="6141" width="11.42578125" style="107"/>
    <col min="6142" max="6142" width="40.42578125" style="107" customWidth="1"/>
    <col min="6143" max="6143" width="56.140625" style="107" customWidth="1"/>
    <col min="6144" max="6144" width="35.85546875" style="107" customWidth="1"/>
    <col min="6145" max="6145" width="100.7109375" style="107" customWidth="1"/>
    <col min="6146" max="6146" width="30.85546875" style="107" customWidth="1"/>
    <col min="6147" max="6147" width="25.28515625" style="107" customWidth="1"/>
    <col min="6148" max="6148" width="30.5703125" style="107" customWidth="1"/>
    <col min="6149" max="6151" width="22.7109375" style="107" customWidth="1"/>
    <col min="6152" max="6152" width="24.7109375" style="107" customWidth="1"/>
    <col min="6153" max="6153" width="21.5703125" style="107" customWidth="1"/>
    <col min="6154" max="6154" width="3" style="107" customWidth="1"/>
    <col min="6155" max="6155" width="42.7109375" style="107" customWidth="1"/>
    <col min="6156" max="6156" width="37.28515625" style="107" customWidth="1"/>
    <col min="6157" max="6157" width="39.28515625" style="107" customWidth="1"/>
    <col min="6158" max="6158" width="35.5703125" style="107" bestFit="1" customWidth="1"/>
    <col min="6159" max="6159" width="39.5703125" style="107" customWidth="1"/>
    <col min="6160" max="6160" width="6" style="107" customWidth="1"/>
    <col min="6161" max="6161" width="31" style="107" bestFit="1" customWidth="1"/>
    <col min="6162" max="6163" width="19" style="107" customWidth="1"/>
    <col min="6164" max="6164" width="15" style="107" customWidth="1"/>
    <col min="6165" max="6397" width="11.42578125" style="107"/>
    <col min="6398" max="6398" width="40.42578125" style="107" customWidth="1"/>
    <col min="6399" max="6399" width="56.140625" style="107" customWidth="1"/>
    <col min="6400" max="6400" width="35.85546875" style="107" customWidth="1"/>
    <col min="6401" max="6401" width="100.7109375" style="107" customWidth="1"/>
    <col min="6402" max="6402" width="30.85546875" style="107" customWidth="1"/>
    <col min="6403" max="6403" width="25.28515625" style="107" customWidth="1"/>
    <col min="6404" max="6404" width="30.5703125" style="107" customWidth="1"/>
    <col min="6405" max="6407" width="22.7109375" style="107" customWidth="1"/>
    <col min="6408" max="6408" width="24.7109375" style="107" customWidth="1"/>
    <col min="6409" max="6409" width="21.5703125" style="107" customWidth="1"/>
    <col min="6410" max="6410" width="3" style="107" customWidth="1"/>
    <col min="6411" max="6411" width="42.7109375" style="107" customWidth="1"/>
    <col min="6412" max="6412" width="37.28515625" style="107" customWidth="1"/>
    <col min="6413" max="6413" width="39.28515625" style="107" customWidth="1"/>
    <col min="6414" max="6414" width="35.5703125" style="107" bestFit="1" customWidth="1"/>
    <col min="6415" max="6415" width="39.5703125" style="107" customWidth="1"/>
    <col min="6416" max="6416" width="6" style="107" customWidth="1"/>
    <col min="6417" max="6417" width="31" style="107" bestFit="1" customWidth="1"/>
    <col min="6418" max="6419" width="19" style="107" customWidth="1"/>
    <col min="6420" max="6420" width="15" style="107" customWidth="1"/>
    <col min="6421" max="6653" width="11.42578125" style="107"/>
    <col min="6654" max="6654" width="40.42578125" style="107" customWidth="1"/>
    <col min="6655" max="6655" width="56.140625" style="107" customWidth="1"/>
    <col min="6656" max="6656" width="35.85546875" style="107" customWidth="1"/>
    <col min="6657" max="6657" width="100.7109375" style="107" customWidth="1"/>
    <col min="6658" max="6658" width="30.85546875" style="107" customWidth="1"/>
    <col min="6659" max="6659" width="25.28515625" style="107" customWidth="1"/>
    <col min="6660" max="6660" width="30.5703125" style="107" customWidth="1"/>
    <col min="6661" max="6663" width="22.7109375" style="107" customWidth="1"/>
    <col min="6664" max="6664" width="24.7109375" style="107" customWidth="1"/>
    <col min="6665" max="6665" width="21.5703125" style="107" customWidth="1"/>
    <col min="6666" max="6666" width="3" style="107" customWidth="1"/>
    <col min="6667" max="6667" width="42.7109375" style="107" customWidth="1"/>
    <col min="6668" max="6668" width="37.28515625" style="107" customWidth="1"/>
    <col min="6669" max="6669" width="39.28515625" style="107" customWidth="1"/>
    <col min="6670" max="6670" width="35.5703125" style="107" bestFit="1" customWidth="1"/>
    <col min="6671" max="6671" width="39.5703125" style="107" customWidth="1"/>
    <col min="6672" max="6672" width="6" style="107" customWidth="1"/>
    <col min="6673" max="6673" width="31" style="107" bestFit="1" customWidth="1"/>
    <col min="6674" max="6675" width="19" style="107" customWidth="1"/>
    <col min="6676" max="6676" width="15" style="107" customWidth="1"/>
    <col min="6677" max="6909" width="11.42578125" style="107"/>
    <col min="6910" max="6910" width="40.42578125" style="107" customWidth="1"/>
    <col min="6911" max="6911" width="56.140625" style="107" customWidth="1"/>
    <col min="6912" max="6912" width="35.85546875" style="107" customWidth="1"/>
    <col min="6913" max="6913" width="100.7109375" style="107" customWidth="1"/>
    <col min="6914" max="6914" width="30.85546875" style="107" customWidth="1"/>
    <col min="6915" max="6915" width="25.28515625" style="107" customWidth="1"/>
    <col min="6916" max="6916" width="30.5703125" style="107" customWidth="1"/>
    <col min="6917" max="6919" width="22.7109375" style="107" customWidth="1"/>
    <col min="6920" max="6920" width="24.7109375" style="107" customWidth="1"/>
    <col min="6921" max="6921" width="21.5703125" style="107" customWidth="1"/>
    <col min="6922" max="6922" width="3" style="107" customWidth="1"/>
    <col min="6923" max="6923" width="42.7109375" style="107" customWidth="1"/>
    <col min="6924" max="6924" width="37.28515625" style="107" customWidth="1"/>
    <col min="6925" max="6925" width="39.28515625" style="107" customWidth="1"/>
    <col min="6926" max="6926" width="35.5703125" style="107" bestFit="1" customWidth="1"/>
    <col min="6927" max="6927" width="39.5703125" style="107" customWidth="1"/>
    <col min="6928" max="6928" width="6" style="107" customWidth="1"/>
    <col min="6929" max="6929" width="31" style="107" bestFit="1" customWidth="1"/>
    <col min="6930" max="6931" width="19" style="107" customWidth="1"/>
    <col min="6932" max="6932" width="15" style="107" customWidth="1"/>
    <col min="6933" max="7165" width="11.42578125" style="107"/>
    <col min="7166" max="7166" width="40.42578125" style="107" customWidth="1"/>
    <col min="7167" max="7167" width="56.140625" style="107" customWidth="1"/>
    <col min="7168" max="7168" width="35.85546875" style="107" customWidth="1"/>
    <col min="7169" max="7169" width="100.7109375" style="107" customWidth="1"/>
    <col min="7170" max="7170" width="30.85546875" style="107" customWidth="1"/>
    <col min="7171" max="7171" width="25.28515625" style="107" customWidth="1"/>
    <col min="7172" max="7172" width="30.5703125" style="107" customWidth="1"/>
    <col min="7173" max="7175" width="22.7109375" style="107" customWidth="1"/>
    <col min="7176" max="7176" width="24.7109375" style="107" customWidth="1"/>
    <col min="7177" max="7177" width="21.5703125" style="107" customWidth="1"/>
    <col min="7178" max="7178" width="3" style="107" customWidth="1"/>
    <col min="7179" max="7179" width="42.7109375" style="107" customWidth="1"/>
    <col min="7180" max="7180" width="37.28515625" style="107" customWidth="1"/>
    <col min="7181" max="7181" width="39.28515625" style="107" customWidth="1"/>
    <col min="7182" max="7182" width="35.5703125" style="107" bestFit="1" customWidth="1"/>
    <col min="7183" max="7183" width="39.5703125" style="107" customWidth="1"/>
    <col min="7184" max="7184" width="6" style="107" customWidth="1"/>
    <col min="7185" max="7185" width="31" style="107" bestFit="1" customWidth="1"/>
    <col min="7186" max="7187" width="19" style="107" customWidth="1"/>
    <col min="7188" max="7188" width="15" style="107" customWidth="1"/>
    <col min="7189" max="7421" width="11.42578125" style="107"/>
    <col min="7422" max="7422" width="40.42578125" style="107" customWidth="1"/>
    <col min="7423" max="7423" width="56.140625" style="107" customWidth="1"/>
    <col min="7424" max="7424" width="35.85546875" style="107" customWidth="1"/>
    <col min="7425" max="7425" width="100.7109375" style="107" customWidth="1"/>
    <col min="7426" max="7426" width="30.85546875" style="107" customWidth="1"/>
    <col min="7427" max="7427" width="25.28515625" style="107" customWidth="1"/>
    <col min="7428" max="7428" width="30.5703125" style="107" customWidth="1"/>
    <col min="7429" max="7431" width="22.7109375" style="107" customWidth="1"/>
    <col min="7432" max="7432" width="24.7109375" style="107" customWidth="1"/>
    <col min="7433" max="7433" width="21.5703125" style="107" customWidth="1"/>
    <col min="7434" max="7434" width="3" style="107" customWidth="1"/>
    <col min="7435" max="7435" width="42.7109375" style="107" customWidth="1"/>
    <col min="7436" max="7436" width="37.28515625" style="107" customWidth="1"/>
    <col min="7437" max="7437" width="39.28515625" style="107" customWidth="1"/>
    <col min="7438" max="7438" width="35.5703125" style="107" bestFit="1" customWidth="1"/>
    <col min="7439" max="7439" width="39.5703125" style="107" customWidth="1"/>
    <col min="7440" max="7440" width="6" style="107" customWidth="1"/>
    <col min="7441" max="7441" width="31" style="107" bestFit="1" customWidth="1"/>
    <col min="7442" max="7443" width="19" style="107" customWidth="1"/>
    <col min="7444" max="7444" width="15" style="107" customWidth="1"/>
    <col min="7445" max="7677" width="11.42578125" style="107"/>
    <col min="7678" max="7678" width="40.42578125" style="107" customWidth="1"/>
    <col min="7679" max="7679" width="56.140625" style="107" customWidth="1"/>
    <col min="7680" max="7680" width="35.85546875" style="107" customWidth="1"/>
    <col min="7681" max="7681" width="100.7109375" style="107" customWidth="1"/>
    <col min="7682" max="7682" width="30.85546875" style="107" customWidth="1"/>
    <col min="7683" max="7683" width="25.28515625" style="107" customWidth="1"/>
    <col min="7684" max="7684" width="30.5703125" style="107" customWidth="1"/>
    <col min="7685" max="7687" width="22.7109375" style="107" customWidth="1"/>
    <col min="7688" max="7688" width="24.7109375" style="107" customWidth="1"/>
    <col min="7689" max="7689" width="21.5703125" style="107" customWidth="1"/>
    <col min="7690" max="7690" width="3" style="107" customWidth="1"/>
    <col min="7691" max="7691" width="42.7109375" style="107" customWidth="1"/>
    <col min="7692" max="7692" width="37.28515625" style="107" customWidth="1"/>
    <col min="7693" max="7693" width="39.28515625" style="107" customWidth="1"/>
    <col min="7694" max="7694" width="35.5703125" style="107" bestFit="1" customWidth="1"/>
    <col min="7695" max="7695" width="39.5703125" style="107" customWidth="1"/>
    <col min="7696" max="7696" width="6" style="107" customWidth="1"/>
    <col min="7697" max="7697" width="31" style="107" bestFit="1" customWidth="1"/>
    <col min="7698" max="7699" width="19" style="107" customWidth="1"/>
    <col min="7700" max="7700" width="15" style="107" customWidth="1"/>
    <col min="7701" max="7933" width="11.42578125" style="107"/>
    <col min="7934" max="7934" width="40.42578125" style="107" customWidth="1"/>
    <col min="7935" max="7935" width="56.140625" style="107" customWidth="1"/>
    <col min="7936" max="7936" width="35.85546875" style="107" customWidth="1"/>
    <col min="7937" max="7937" width="100.7109375" style="107" customWidth="1"/>
    <col min="7938" max="7938" width="30.85546875" style="107" customWidth="1"/>
    <col min="7939" max="7939" width="25.28515625" style="107" customWidth="1"/>
    <col min="7940" max="7940" width="30.5703125" style="107" customWidth="1"/>
    <col min="7941" max="7943" width="22.7109375" style="107" customWidth="1"/>
    <col min="7944" max="7944" width="24.7109375" style="107" customWidth="1"/>
    <col min="7945" max="7945" width="21.5703125" style="107" customWidth="1"/>
    <col min="7946" max="7946" width="3" style="107" customWidth="1"/>
    <col min="7947" max="7947" width="42.7109375" style="107" customWidth="1"/>
    <col min="7948" max="7948" width="37.28515625" style="107" customWidth="1"/>
    <col min="7949" max="7949" width="39.28515625" style="107" customWidth="1"/>
    <col min="7950" max="7950" width="35.5703125" style="107" bestFit="1" customWidth="1"/>
    <col min="7951" max="7951" width="39.5703125" style="107" customWidth="1"/>
    <col min="7952" max="7952" width="6" style="107" customWidth="1"/>
    <col min="7953" max="7953" width="31" style="107" bestFit="1" customWidth="1"/>
    <col min="7954" max="7955" width="19" style="107" customWidth="1"/>
    <col min="7956" max="7956" width="15" style="107" customWidth="1"/>
    <col min="7957" max="8189" width="11.42578125" style="107"/>
    <col min="8190" max="8190" width="40.42578125" style="107" customWidth="1"/>
    <col min="8191" max="8191" width="56.140625" style="107" customWidth="1"/>
    <col min="8192" max="8192" width="35.85546875" style="107" customWidth="1"/>
    <col min="8193" max="8193" width="100.7109375" style="107" customWidth="1"/>
    <col min="8194" max="8194" width="30.85546875" style="107" customWidth="1"/>
    <col min="8195" max="8195" width="25.28515625" style="107" customWidth="1"/>
    <col min="8196" max="8196" width="30.5703125" style="107" customWidth="1"/>
    <col min="8197" max="8199" width="22.7109375" style="107" customWidth="1"/>
    <col min="8200" max="8200" width="24.7109375" style="107" customWidth="1"/>
    <col min="8201" max="8201" width="21.5703125" style="107" customWidth="1"/>
    <col min="8202" max="8202" width="3" style="107" customWidth="1"/>
    <col min="8203" max="8203" width="42.7109375" style="107" customWidth="1"/>
    <col min="8204" max="8204" width="37.28515625" style="107" customWidth="1"/>
    <col min="8205" max="8205" width="39.28515625" style="107" customWidth="1"/>
    <col min="8206" max="8206" width="35.5703125" style="107" bestFit="1" customWidth="1"/>
    <col min="8207" max="8207" width="39.5703125" style="107" customWidth="1"/>
    <col min="8208" max="8208" width="6" style="107" customWidth="1"/>
    <col min="8209" max="8209" width="31" style="107" bestFit="1" customWidth="1"/>
    <col min="8210" max="8211" width="19" style="107" customWidth="1"/>
    <col min="8212" max="8212" width="15" style="107" customWidth="1"/>
    <col min="8213" max="8445" width="11.42578125" style="107"/>
    <col min="8446" max="8446" width="40.42578125" style="107" customWidth="1"/>
    <col min="8447" max="8447" width="56.140625" style="107" customWidth="1"/>
    <col min="8448" max="8448" width="35.85546875" style="107" customWidth="1"/>
    <col min="8449" max="8449" width="100.7109375" style="107" customWidth="1"/>
    <col min="8450" max="8450" width="30.85546875" style="107" customWidth="1"/>
    <col min="8451" max="8451" width="25.28515625" style="107" customWidth="1"/>
    <col min="8452" max="8452" width="30.5703125" style="107" customWidth="1"/>
    <col min="8453" max="8455" width="22.7109375" style="107" customWidth="1"/>
    <col min="8456" max="8456" width="24.7109375" style="107" customWidth="1"/>
    <col min="8457" max="8457" width="21.5703125" style="107" customWidth="1"/>
    <col min="8458" max="8458" width="3" style="107" customWidth="1"/>
    <col min="8459" max="8459" width="42.7109375" style="107" customWidth="1"/>
    <col min="8460" max="8460" width="37.28515625" style="107" customWidth="1"/>
    <col min="8461" max="8461" width="39.28515625" style="107" customWidth="1"/>
    <col min="8462" max="8462" width="35.5703125" style="107" bestFit="1" customWidth="1"/>
    <col min="8463" max="8463" width="39.5703125" style="107" customWidth="1"/>
    <col min="8464" max="8464" width="6" style="107" customWidth="1"/>
    <col min="8465" max="8465" width="31" style="107" bestFit="1" customWidth="1"/>
    <col min="8466" max="8467" width="19" style="107" customWidth="1"/>
    <col min="8468" max="8468" width="15" style="107" customWidth="1"/>
    <col min="8469" max="8701" width="11.42578125" style="107"/>
    <col min="8702" max="8702" width="40.42578125" style="107" customWidth="1"/>
    <col min="8703" max="8703" width="56.140625" style="107" customWidth="1"/>
    <col min="8704" max="8704" width="35.85546875" style="107" customWidth="1"/>
    <col min="8705" max="8705" width="100.7109375" style="107" customWidth="1"/>
    <col min="8706" max="8706" width="30.85546875" style="107" customWidth="1"/>
    <col min="8707" max="8707" width="25.28515625" style="107" customWidth="1"/>
    <col min="8708" max="8708" width="30.5703125" style="107" customWidth="1"/>
    <col min="8709" max="8711" width="22.7109375" style="107" customWidth="1"/>
    <col min="8712" max="8712" width="24.7109375" style="107" customWidth="1"/>
    <col min="8713" max="8713" width="21.5703125" style="107" customWidth="1"/>
    <col min="8714" max="8714" width="3" style="107" customWidth="1"/>
    <col min="8715" max="8715" width="42.7109375" style="107" customWidth="1"/>
    <col min="8716" max="8716" width="37.28515625" style="107" customWidth="1"/>
    <col min="8717" max="8717" width="39.28515625" style="107" customWidth="1"/>
    <col min="8718" max="8718" width="35.5703125" style="107" bestFit="1" customWidth="1"/>
    <col min="8719" max="8719" width="39.5703125" style="107" customWidth="1"/>
    <col min="8720" max="8720" width="6" style="107" customWidth="1"/>
    <col min="8721" max="8721" width="31" style="107" bestFit="1" customWidth="1"/>
    <col min="8722" max="8723" width="19" style="107" customWidth="1"/>
    <col min="8724" max="8724" width="15" style="107" customWidth="1"/>
    <col min="8725" max="8957" width="11.42578125" style="107"/>
    <col min="8958" max="8958" width="40.42578125" style="107" customWidth="1"/>
    <col min="8959" max="8959" width="56.140625" style="107" customWidth="1"/>
    <col min="8960" max="8960" width="35.85546875" style="107" customWidth="1"/>
    <col min="8961" max="8961" width="100.7109375" style="107" customWidth="1"/>
    <col min="8962" max="8962" width="30.85546875" style="107" customWidth="1"/>
    <col min="8963" max="8963" width="25.28515625" style="107" customWidth="1"/>
    <col min="8964" max="8964" width="30.5703125" style="107" customWidth="1"/>
    <col min="8965" max="8967" width="22.7109375" style="107" customWidth="1"/>
    <col min="8968" max="8968" width="24.7109375" style="107" customWidth="1"/>
    <col min="8969" max="8969" width="21.5703125" style="107" customWidth="1"/>
    <col min="8970" max="8970" width="3" style="107" customWidth="1"/>
    <col min="8971" max="8971" width="42.7109375" style="107" customWidth="1"/>
    <col min="8972" max="8972" width="37.28515625" style="107" customWidth="1"/>
    <col min="8973" max="8973" width="39.28515625" style="107" customWidth="1"/>
    <col min="8974" max="8974" width="35.5703125" style="107" bestFit="1" customWidth="1"/>
    <col min="8975" max="8975" width="39.5703125" style="107" customWidth="1"/>
    <col min="8976" max="8976" width="6" style="107" customWidth="1"/>
    <col min="8977" max="8977" width="31" style="107" bestFit="1" customWidth="1"/>
    <col min="8978" max="8979" width="19" style="107" customWidth="1"/>
    <col min="8980" max="8980" width="15" style="107" customWidth="1"/>
    <col min="8981" max="9213" width="11.42578125" style="107"/>
    <col min="9214" max="9214" width="40.42578125" style="107" customWidth="1"/>
    <col min="9215" max="9215" width="56.140625" style="107" customWidth="1"/>
    <col min="9216" max="9216" width="35.85546875" style="107" customWidth="1"/>
    <col min="9217" max="9217" width="100.7109375" style="107" customWidth="1"/>
    <col min="9218" max="9218" width="30.85546875" style="107" customWidth="1"/>
    <col min="9219" max="9219" width="25.28515625" style="107" customWidth="1"/>
    <col min="9220" max="9220" width="30.5703125" style="107" customWidth="1"/>
    <col min="9221" max="9223" width="22.7109375" style="107" customWidth="1"/>
    <col min="9224" max="9224" width="24.7109375" style="107" customWidth="1"/>
    <col min="9225" max="9225" width="21.5703125" style="107" customWidth="1"/>
    <col min="9226" max="9226" width="3" style="107" customWidth="1"/>
    <col min="9227" max="9227" width="42.7109375" style="107" customWidth="1"/>
    <col min="9228" max="9228" width="37.28515625" style="107" customWidth="1"/>
    <col min="9229" max="9229" width="39.28515625" style="107" customWidth="1"/>
    <col min="9230" max="9230" width="35.5703125" style="107" bestFit="1" customWidth="1"/>
    <col min="9231" max="9231" width="39.5703125" style="107" customWidth="1"/>
    <col min="9232" max="9232" width="6" style="107" customWidth="1"/>
    <col min="9233" max="9233" width="31" style="107" bestFit="1" customWidth="1"/>
    <col min="9234" max="9235" width="19" style="107" customWidth="1"/>
    <col min="9236" max="9236" width="15" style="107" customWidth="1"/>
    <col min="9237" max="9469" width="11.42578125" style="107"/>
    <col min="9470" max="9470" width="40.42578125" style="107" customWidth="1"/>
    <col min="9471" max="9471" width="56.140625" style="107" customWidth="1"/>
    <col min="9472" max="9472" width="35.85546875" style="107" customWidth="1"/>
    <col min="9473" max="9473" width="100.7109375" style="107" customWidth="1"/>
    <col min="9474" max="9474" width="30.85546875" style="107" customWidth="1"/>
    <col min="9475" max="9475" width="25.28515625" style="107" customWidth="1"/>
    <col min="9476" max="9476" width="30.5703125" style="107" customWidth="1"/>
    <col min="9477" max="9479" width="22.7109375" style="107" customWidth="1"/>
    <col min="9480" max="9480" width="24.7109375" style="107" customWidth="1"/>
    <col min="9481" max="9481" width="21.5703125" style="107" customWidth="1"/>
    <col min="9482" max="9482" width="3" style="107" customWidth="1"/>
    <col min="9483" max="9483" width="42.7109375" style="107" customWidth="1"/>
    <col min="9484" max="9484" width="37.28515625" style="107" customWidth="1"/>
    <col min="9485" max="9485" width="39.28515625" style="107" customWidth="1"/>
    <col min="9486" max="9486" width="35.5703125" style="107" bestFit="1" customWidth="1"/>
    <col min="9487" max="9487" width="39.5703125" style="107" customWidth="1"/>
    <col min="9488" max="9488" width="6" style="107" customWidth="1"/>
    <col min="9489" max="9489" width="31" style="107" bestFit="1" customWidth="1"/>
    <col min="9490" max="9491" width="19" style="107" customWidth="1"/>
    <col min="9492" max="9492" width="15" style="107" customWidth="1"/>
    <col min="9493" max="9725" width="11.42578125" style="107"/>
    <col min="9726" max="9726" width="40.42578125" style="107" customWidth="1"/>
    <col min="9727" max="9727" width="56.140625" style="107" customWidth="1"/>
    <col min="9728" max="9728" width="35.85546875" style="107" customWidth="1"/>
    <col min="9729" max="9729" width="100.7109375" style="107" customWidth="1"/>
    <col min="9730" max="9730" width="30.85546875" style="107" customWidth="1"/>
    <col min="9731" max="9731" width="25.28515625" style="107" customWidth="1"/>
    <col min="9732" max="9732" width="30.5703125" style="107" customWidth="1"/>
    <col min="9733" max="9735" width="22.7109375" style="107" customWidth="1"/>
    <col min="9736" max="9736" width="24.7109375" style="107" customWidth="1"/>
    <col min="9737" max="9737" width="21.5703125" style="107" customWidth="1"/>
    <col min="9738" max="9738" width="3" style="107" customWidth="1"/>
    <col min="9739" max="9739" width="42.7109375" style="107" customWidth="1"/>
    <col min="9740" max="9740" width="37.28515625" style="107" customWidth="1"/>
    <col min="9741" max="9741" width="39.28515625" style="107" customWidth="1"/>
    <col min="9742" max="9742" width="35.5703125" style="107" bestFit="1" customWidth="1"/>
    <col min="9743" max="9743" width="39.5703125" style="107" customWidth="1"/>
    <col min="9744" max="9744" width="6" style="107" customWidth="1"/>
    <col min="9745" max="9745" width="31" style="107" bestFit="1" customWidth="1"/>
    <col min="9746" max="9747" width="19" style="107" customWidth="1"/>
    <col min="9748" max="9748" width="15" style="107" customWidth="1"/>
    <col min="9749" max="9981" width="11.42578125" style="107"/>
    <col min="9982" max="9982" width="40.42578125" style="107" customWidth="1"/>
    <col min="9983" max="9983" width="56.140625" style="107" customWidth="1"/>
    <col min="9984" max="9984" width="35.85546875" style="107" customWidth="1"/>
    <col min="9985" max="9985" width="100.7109375" style="107" customWidth="1"/>
    <col min="9986" max="9986" width="30.85546875" style="107" customWidth="1"/>
    <col min="9987" max="9987" width="25.28515625" style="107" customWidth="1"/>
    <col min="9988" max="9988" width="30.5703125" style="107" customWidth="1"/>
    <col min="9989" max="9991" width="22.7109375" style="107" customWidth="1"/>
    <col min="9992" max="9992" width="24.7109375" style="107" customWidth="1"/>
    <col min="9993" max="9993" width="21.5703125" style="107" customWidth="1"/>
    <col min="9994" max="9994" width="3" style="107" customWidth="1"/>
    <col min="9995" max="9995" width="42.7109375" style="107" customWidth="1"/>
    <col min="9996" max="9996" width="37.28515625" style="107" customWidth="1"/>
    <col min="9997" max="9997" width="39.28515625" style="107" customWidth="1"/>
    <col min="9998" max="9998" width="35.5703125" style="107" bestFit="1" customWidth="1"/>
    <col min="9999" max="9999" width="39.5703125" style="107" customWidth="1"/>
    <col min="10000" max="10000" width="6" style="107" customWidth="1"/>
    <col min="10001" max="10001" width="31" style="107" bestFit="1" customWidth="1"/>
    <col min="10002" max="10003" width="19" style="107" customWidth="1"/>
    <col min="10004" max="10004" width="15" style="107" customWidth="1"/>
    <col min="10005" max="10237" width="11.42578125" style="107"/>
    <col min="10238" max="10238" width="40.42578125" style="107" customWidth="1"/>
    <col min="10239" max="10239" width="56.140625" style="107" customWidth="1"/>
    <col min="10240" max="10240" width="35.85546875" style="107" customWidth="1"/>
    <col min="10241" max="10241" width="100.7109375" style="107" customWidth="1"/>
    <col min="10242" max="10242" width="30.85546875" style="107" customWidth="1"/>
    <col min="10243" max="10243" width="25.28515625" style="107" customWidth="1"/>
    <col min="10244" max="10244" width="30.5703125" style="107" customWidth="1"/>
    <col min="10245" max="10247" width="22.7109375" style="107" customWidth="1"/>
    <col min="10248" max="10248" width="24.7109375" style="107" customWidth="1"/>
    <col min="10249" max="10249" width="21.5703125" style="107" customWidth="1"/>
    <col min="10250" max="10250" width="3" style="107" customWidth="1"/>
    <col min="10251" max="10251" width="42.7109375" style="107" customWidth="1"/>
    <col min="10252" max="10252" width="37.28515625" style="107" customWidth="1"/>
    <col min="10253" max="10253" width="39.28515625" style="107" customWidth="1"/>
    <col min="10254" max="10254" width="35.5703125" style="107" bestFit="1" customWidth="1"/>
    <col min="10255" max="10255" width="39.5703125" style="107" customWidth="1"/>
    <col min="10256" max="10256" width="6" style="107" customWidth="1"/>
    <col min="10257" max="10257" width="31" style="107" bestFit="1" customWidth="1"/>
    <col min="10258" max="10259" width="19" style="107" customWidth="1"/>
    <col min="10260" max="10260" width="15" style="107" customWidth="1"/>
    <col min="10261" max="10493" width="11.42578125" style="107"/>
    <col min="10494" max="10494" width="40.42578125" style="107" customWidth="1"/>
    <col min="10495" max="10495" width="56.140625" style="107" customWidth="1"/>
    <col min="10496" max="10496" width="35.85546875" style="107" customWidth="1"/>
    <col min="10497" max="10497" width="100.7109375" style="107" customWidth="1"/>
    <col min="10498" max="10498" width="30.85546875" style="107" customWidth="1"/>
    <col min="10499" max="10499" width="25.28515625" style="107" customWidth="1"/>
    <col min="10500" max="10500" width="30.5703125" style="107" customWidth="1"/>
    <col min="10501" max="10503" width="22.7109375" style="107" customWidth="1"/>
    <col min="10504" max="10504" width="24.7109375" style="107" customWidth="1"/>
    <col min="10505" max="10505" width="21.5703125" style="107" customWidth="1"/>
    <col min="10506" max="10506" width="3" style="107" customWidth="1"/>
    <col min="10507" max="10507" width="42.7109375" style="107" customWidth="1"/>
    <col min="10508" max="10508" width="37.28515625" style="107" customWidth="1"/>
    <col min="10509" max="10509" width="39.28515625" style="107" customWidth="1"/>
    <col min="10510" max="10510" width="35.5703125" style="107" bestFit="1" customWidth="1"/>
    <col min="10511" max="10511" width="39.5703125" style="107" customWidth="1"/>
    <col min="10512" max="10512" width="6" style="107" customWidth="1"/>
    <col min="10513" max="10513" width="31" style="107" bestFit="1" customWidth="1"/>
    <col min="10514" max="10515" width="19" style="107" customWidth="1"/>
    <col min="10516" max="10516" width="15" style="107" customWidth="1"/>
    <col min="10517" max="10749" width="11.42578125" style="107"/>
    <col min="10750" max="10750" width="40.42578125" style="107" customWidth="1"/>
    <col min="10751" max="10751" width="56.140625" style="107" customWidth="1"/>
    <col min="10752" max="10752" width="35.85546875" style="107" customWidth="1"/>
    <col min="10753" max="10753" width="100.7109375" style="107" customWidth="1"/>
    <col min="10754" max="10754" width="30.85546875" style="107" customWidth="1"/>
    <col min="10755" max="10755" width="25.28515625" style="107" customWidth="1"/>
    <col min="10756" max="10756" width="30.5703125" style="107" customWidth="1"/>
    <col min="10757" max="10759" width="22.7109375" style="107" customWidth="1"/>
    <col min="10760" max="10760" width="24.7109375" style="107" customWidth="1"/>
    <col min="10761" max="10761" width="21.5703125" style="107" customWidth="1"/>
    <col min="10762" max="10762" width="3" style="107" customWidth="1"/>
    <col min="10763" max="10763" width="42.7109375" style="107" customWidth="1"/>
    <col min="10764" max="10764" width="37.28515625" style="107" customWidth="1"/>
    <col min="10765" max="10765" width="39.28515625" style="107" customWidth="1"/>
    <col min="10766" max="10766" width="35.5703125" style="107" bestFit="1" customWidth="1"/>
    <col min="10767" max="10767" width="39.5703125" style="107" customWidth="1"/>
    <col min="10768" max="10768" width="6" style="107" customWidth="1"/>
    <col min="10769" max="10769" width="31" style="107" bestFit="1" customWidth="1"/>
    <col min="10770" max="10771" width="19" style="107" customWidth="1"/>
    <col min="10772" max="10772" width="15" style="107" customWidth="1"/>
    <col min="10773" max="11005" width="11.42578125" style="107"/>
    <col min="11006" max="11006" width="40.42578125" style="107" customWidth="1"/>
    <col min="11007" max="11007" width="56.140625" style="107" customWidth="1"/>
    <col min="11008" max="11008" width="35.85546875" style="107" customWidth="1"/>
    <col min="11009" max="11009" width="100.7109375" style="107" customWidth="1"/>
    <col min="11010" max="11010" width="30.85546875" style="107" customWidth="1"/>
    <col min="11011" max="11011" width="25.28515625" style="107" customWidth="1"/>
    <col min="11012" max="11012" width="30.5703125" style="107" customWidth="1"/>
    <col min="11013" max="11015" width="22.7109375" style="107" customWidth="1"/>
    <col min="11016" max="11016" width="24.7109375" style="107" customWidth="1"/>
    <col min="11017" max="11017" width="21.5703125" style="107" customWidth="1"/>
    <col min="11018" max="11018" width="3" style="107" customWidth="1"/>
    <col min="11019" max="11019" width="42.7109375" style="107" customWidth="1"/>
    <col min="11020" max="11020" width="37.28515625" style="107" customWidth="1"/>
    <col min="11021" max="11021" width="39.28515625" style="107" customWidth="1"/>
    <col min="11022" max="11022" width="35.5703125" style="107" bestFit="1" customWidth="1"/>
    <col min="11023" max="11023" width="39.5703125" style="107" customWidth="1"/>
    <col min="11024" max="11024" width="6" style="107" customWidth="1"/>
    <col min="11025" max="11025" width="31" style="107" bestFit="1" customWidth="1"/>
    <col min="11026" max="11027" width="19" style="107" customWidth="1"/>
    <col min="11028" max="11028" width="15" style="107" customWidth="1"/>
    <col min="11029" max="11261" width="11.42578125" style="107"/>
    <col min="11262" max="11262" width="40.42578125" style="107" customWidth="1"/>
    <col min="11263" max="11263" width="56.140625" style="107" customWidth="1"/>
    <col min="11264" max="11264" width="35.85546875" style="107" customWidth="1"/>
    <col min="11265" max="11265" width="100.7109375" style="107" customWidth="1"/>
    <col min="11266" max="11266" width="30.85546875" style="107" customWidth="1"/>
    <col min="11267" max="11267" width="25.28515625" style="107" customWidth="1"/>
    <col min="11268" max="11268" width="30.5703125" style="107" customWidth="1"/>
    <col min="11269" max="11271" width="22.7109375" style="107" customWidth="1"/>
    <col min="11272" max="11272" width="24.7109375" style="107" customWidth="1"/>
    <col min="11273" max="11273" width="21.5703125" style="107" customWidth="1"/>
    <col min="11274" max="11274" width="3" style="107" customWidth="1"/>
    <col min="11275" max="11275" width="42.7109375" style="107" customWidth="1"/>
    <col min="11276" max="11276" width="37.28515625" style="107" customWidth="1"/>
    <col min="11277" max="11277" width="39.28515625" style="107" customWidth="1"/>
    <col min="11278" max="11278" width="35.5703125" style="107" bestFit="1" customWidth="1"/>
    <col min="11279" max="11279" width="39.5703125" style="107" customWidth="1"/>
    <col min="11280" max="11280" width="6" style="107" customWidth="1"/>
    <col min="11281" max="11281" width="31" style="107" bestFit="1" customWidth="1"/>
    <col min="11282" max="11283" width="19" style="107" customWidth="1"/>
    <col min="11284" max="11284" width="15" style="107" customWidth="1"/>
    <col min="11285" max="11517" width="11.42578125" style="107"/>
    <col min="11518" max="11518" width="40.42578125" style="107" customWidth="1"/>
    <col min="11519" max="11519" width="56.140625" style="107" customWidth="1"/>
    <col min="11520" max="11520" width="35.85546875" style="107" customWidth="1"/>
    <col min="11521" max="11521" width="100.7109375" style="107" customWidth="1"/>
    <col min="11522" max="11522" width="30.85546875" style="107" customWidth="1"/>
    <col min="11523" max="11523" width="25.28515625" style="107" customWidth="1"/>
    <col min="11524" max="11524" width="30.5703125" style="107" customWidth="1"/>
    <col min="11525" max="11527" width="22.7109375" style="107" customWidth="1"/>
    <col min="11528" max="11528" width="24.7109375" style="107" customWidth="1"/>
    <col min="11529" max="11529" width="21.5703125" style="107" customWidth="1"/>
    <col min="11530" max="11530" width="3" style="107" customWidth="1"/>
    <col min="11531" max="11531" width="42.7109375" style="107" customWidth="1"/>
    <col min="11532" max="11532" width="37.28515625" style="107" customWidth="1"/>
    <col min="11533" max="11533" width="39.28515625" style="107" customWidth="1"/>
    <col min="11534" max="11534" width="35.5703125" style="107" bestFit="1" customWidth="1"/>
    <col min="11535" max="11535" width="39.5703125" style="107" customWidth="1"/>
    <col min="11536" max="11536" width="6" style="107" customWidth="1"/>
    <col min="11537" max="11537" width="31" style="107" bestFit="1" customWidth="1"/>
    <col min="11538" max="11539" width="19" style="107" customWidth="1"/>
    <col min="11540" max="11540" width="15" style="107" customWidth="1"/>
    <col min="11541" max="11773" width="11.42578125" style="107"/>
    <col min="11774" max="11774" width="40.42578125" style="107" customWidth="1"/>
    <col min="11775" max="11775" width="56.140625" style="107" customWidth="1"/>
    <col min="11776" max="11776" width="35.85546875" style="107" customWidth="1"/>
    <col min="11777" max="11777" width="100.7109375" style="107" customWidth="1"/>
    <col min="11778" max="11778" width="30.85546875" style="107" customWidth="1"/>
    <col min="11779" max="11779" width="25.28515625" style="107" customWidth="1"/>
    <col min="11780" max="11780" width="30.5703125" style="107" customWidth="1"/>
    <col min="11781" max="11783" width="22.7109375" style="107" customWidth="1"/>
    <col min="11784" max="11784" width="24.7109375" style="107" customWidth="1"/>
    <col min="11785" max="11785" width="21.5703125" style="107" customWidth="1"/>
    <col min="11786" max="11786" width="3" style="107" customWidth="1"/>
    <col min="11787" max="11787" width="42.7109375" style="107" customWidth="1"/>
    <col min="11788" max="11788" width="37.28515625" style="107" customWidth="1"/>
    <col min="11789" max="11789" width="39.28515625" style="107" customWidth="1"/>
    <col min="11790" max="11790" width="35.5703125" style="107" bestFit="1" customWidth="1"/>
    <col min="11791" max="11791" width="39.5703125" style="107" customWidth="1"/>
    <col min="11792" max="11792" width="6" style="107" customWidth="1"/>
    <col min="11793" max="11793" width="31" style="107" bestFit="1" customWidth="1"/>
    <col min="11794" max="11795" width="19" style="107" customWidth="1"/>
    <col min="11796" max="11796" width="15" style="107" customWidth="1"/>
    <col min="11797" max="12029" width="11.42578125" style="107"/>
    <col min="12030" max="12030" width="40.42578125" style="107" customWidth="1"/>
    <col min="12031" max="12031" width="56.140625" style="107" customWidth="1"/>
    <col min="12032" max="12032" width="35.85546875" style="107" customWidth="1"/>
    <col min="12033" max="12033" width="100.7109375" style="107" customWidth="1"/>
    <col min="12034" max="12034" width="30.85546875" style="107" customWidth="1"/>
    <col min="12035" max="12035" width="25.28515625" style="107" customWidth="1"/>
    <col min="12036" max="12036" width="30.5703125" style="107" customWidth="1"/>
    <col min="12037" max="12039" width="22.7109375" style="107" customWidth="1"/>
    <col min="12040" max="12040" width="24.7109375" style="107" customWidth="1"/>
    <col min="12041" max="12041" width="21.5703125" style="107" customWidth="1"/>
    <col min="12042" max="12042" width="3" style="107" customWidth="1"/>
    <col min="12043" max="12043" width="42.7109375" style="107" customWidth="1"/>
    <col min="12044" max="12044" width="37.28515625" style="107" customWidth="1"/>
    <col min="12045" max="12045" width="39.28515625" style="107" customWidth="1"/>
    <col min="12046" max="12046" width="35.5703125" style="107" bestFit="1" customWidth="1"/>
    <col min="12047" max="12047" width="39.5703125" style="107" customWidth="1"/>
    <col min="12048" max="12048" width="6" style="107" customWidth="1"/>
    <col min="12049" max="12049" width="31" style="107" bestFit="1" customWidth="1"/>
    <col min="12050" max="12051" width="19" style="107" customWidth="1"/>
    <col min="12052" max="12052" width="15" style="107" customWidth="1"/>
    <col min="12053" max="12285" width="11.42578125" style="107"/>
    <col min="12286" max="12286" width="40.42578125" style="107" customWidth="1"/>
    <col min="12287" max="12287" width="56.140625" style="107" customWidth="1"/>
    <col min="12288" max="12288" width="35.85546875" style="107" customWidth="1"/>
    <col min="12289" max="12289" width="100.7109375" style="107" customWidth="1"/>
    <col min="12290" max="12290" width="30.85546875" style="107" customWidth="1"/>
    <col min="12291" max="12291" width="25.28515625" style="107" customWidth="1"/>
    <col min="12292" max="12292" width="30.5703125" style="107" customWidth="1"/>
    <col min="12293" max="12295" width="22.7109375" style="107" customWidth="1"/>
    <col min="12296" max="12296" width="24.7109375" style="107" customWidth="1"/>
    <col min="12297" max="12297" width="21.5703125" style="107" customWidth="1"/>
    <col min="12298" max="12298" width="3" style="107" customWidth="1"/>
    <col min="12299" max="12299" width="42.7109375" style="107" customWidth="1"/>
    <col min="12300" max="12300" width="37.28515625" style="107" customWidth="1"/>
    <col min="12301" max="12301" width="39.28515625" style="107" customWidth="1"/>
    <col min="12302" max="12302" width="35.5703125" style="107" bestFit="1" customWidth="1"/>
    <col min="12303" max="12303" width="39.5703125" style="107" customWidth="1"/>
    <col min="12304" max="12304" width="6" style="107" customWidth="1"/>
    <col min="12305" max="12305" width="31" style="107" bestFit="1" customWidth="1"/>
    <col min="12306" max="12307" width="19" style="107" customWidth="1"/>
    <col min="12308" max="12308" width="15" style="107" customWidth="1"/>
    <col min="12309" max="12541" width="11.42578125" style="107"/>
    <col min="12542" max="12542" width="40.42578125" style="107" customWidth="1"/>
    <col min="12543" max="12543" width="56.140625" style="107" customWidth="1"/>
    <col min="12544" max="12544" width="35.85546875" style="107" customWidth="1"/>
    <col min="12545" max="12545" width="100.7109375" style="107" customWidth="1"/>
    <col min="12546" max="12546" width="30.85546875" style="107" customWidth="1"/>
    <col min="12547" max="12547" width="25.28515625" style="107" customWidth="1"/>
    <col min="12548" max="12548" width="30.5703125" style="107" customWidth="1"/>
    <col min="12549" max="12551" width="22.7109375" style="107" customWidth="1"/>
    <col min="12552" max="12552" width="24.7109375" style="107" customWidth="1"/>
    <col min="12553" max="12553" width="21.5703125" style="107" customWidth="1"/>
    <col min="12554" max="12554" width="3" style="107" customWidth="1"/>
    <col min="12555" max="12555" width="42.7109375" style="107" customWidth="1"/>
    <col min="12556" max="12556" width="37.28515625" style="107" customWidth="1"/>
    <col min="12557" max="12557" width="39.28515625" style="107" customWidth="1"/>
    <col min="12558" max="12558" width="35.5703125" style="107" bestFit="1" customWidth="1"/>
    <col min="12559" max="12559" width="39.5703125" style="107" customWidth="1"/>
    <col min="12560" max="12560" width="6" style="107" customWidth="1"/>
    <col min="12561" max="12561" width="31" style="107" bestFit="1" customWidth="1"/>
    <col min="12562" max="12563" width="19" style="107" customWidth="1"/>
    <col min="12564" max="12564" width="15" style="107" customWidth="1"/>
    <col min="12565" max="12797" width="11.42578125" style="107"/>
    <col min="12798" max="12798" width="40.42578125" style="107" customWidth="1"/>
    <col min="12799" max="12799" width="56.140625" style="107" customWidth="1"/>
    <col min="12800" max="12800" width="35.85546875" style="107" customWidth="1"/>
    <col min="12801" max="12801" width="100.7109375" style="107" customWidth="1"/>
    <col min="12802" max="12802" width="30.85546875" style="107" customWidth="1"/>
    <col min="12803" max="12803" width="25.28515625" style="107" customWidth="1"/>
    <col min="12804" max="12804" width="30.5703125" style="107" customWidth="1"/>
    <col min="12805" max="12807" width="22.7109375" style="107" customWidth="1"/>
    <col min="12808" max="12808" width="24.7109375" style="107" customWidth="1"/>
    <col min="12809" max="12809" width="21.5703125" style="107" customWidth="1"/>
    <col min="12810" max="12810" width="3" style="107" customWidth="1"/>
    <col min="12811" max="12811" width="42.7109375" style="107" customWidth="1"/>
    <col min="12812" max="12812" width="37.28515625" style="107" customWidth="1"/>
    <col min="12813" max="12813" width="39.28515625" style="107" customWidth="1"/>
    <col min="12814" max="12814" width="35.5703125" style="107" bestFit="1" customWidth="1"/>
    <col min="12815" max="12815" width="39.5703125" style="107" customWidth="1"/>
    <col min="12816" max="12816" width="6" style="107" customWidth="1"/>
    <col min="12817" max="12817" width="31" style="107" bestFit="1" customWidth="1"/>
    <col min="12818" max="12819" width="19" style="107" customWidth="1"/>
    <col min="12820" max="12820" width="15" style="107" customWidth="1"/>
    <col min="12821" max="13053" width="11.42578125" style="107"/>
    <col min="13054" max="13054" width="40.42578125" style="107" customWidth="1"/>
    <col min="13055" max="13055" width="56.140625" style="107" customWidth="1"/>
    <col min="13056" max="13056" width="35.85546875" style="107" customWidth="1"/>
    <col min="13057" max="13057" width="100.7109375" style="107" customWidth="1"/>
    <col min="13058" max="13058" width="30.85546875" style="107" customWidth="1"/>
    <col min="13059" max="13059" width="25.28515625" style="107" customWidth="1"/>
    <col min="13060" max="13060" width="30.5703125" style="107" customWidth="1"/>
    <col min="13061" max="13063" width="22.7109375" style="107" customWidth="1"/>
    <col min="13064" max="13064" width="24.7109375" style="107" customWidth="1"/>
    <col min="13065" max="13065" width="21.5703125" style="107" customWidth="1"/>
    <col min="13066" max="13066" width="3" style="107" customWidth="1"/>
    <col min="13067" max="13067" width="42.7109375" style="107" customWidth="1"/>
    <col min="13068" max="13068" width="37.28515625" style="107" customWidth="1"/>
    <col min="13069" max="13069" width="39.28515625" style="107" customWidth="1"/>
    <col min="13070" max="13070" width="35.5703125" style="107" bestFit="1" customWidth="1"/>
    <col min="13071" max="13071" width="39.5703125" style="107" customWidth="1"/>
    <col min="13072" max="13072" width="6" style="107" customWidth="1"/>
    <col min="13073" max="13073" width="31" style="107" bestFit="1" customWidth="1"/>
    <col min="13074" max="13075" width="19" style="107" customWidth="1"/>
    <col min="13076" max="13076" width="15" style="107" customWidth="1"/>
    <col min="13077" max="13309" width="11.42578125" style="107"/>
    <col min="13310" max="13310" width="40.42578125" style="107" customWidth="1"/>
    <col min="13311" max="13311" width="56.140625" style="107" customWidth="1"/>
    <col min="13312" max="13312" width="35.85546875" style="107" customWidth="1"/>
    <col min="13313" max="13313" width="100.7109375" style="107" customWidth="1"/>
    <col min="13314" max="13314" width="30.85546875" style="107" customWidth="1"/>
    <col min="13315" max="13315" width="25.28515625" style="107" customWidth="1"/>
    <col min="13316" max="13316" width="30.5703125" style="107" customWidth="1"/>
    <col min="13317" max="13319" width="22.7109375" style="107" customWidth="1"/>
    <col min="13320" max="13320" width="24.7109375" style="107" customWidth="1"/>
    <col min="13321" max="13321" width="21.5703125" style="107" customWidth="1"/>
    <col min="13322" max="13322" width="3" style="107" customWidth="1"/>
    <col min="13323" max="13323" width="42.7109375" style="107" customWidth="1"/>
    <col min="13324" max="13324" width="37.28515625" style="107" customWidth="1"/>
    <col min="13325" max="13325" width="39.28515625" style="107" customWidth="1"/>
    <col min="13326" max="13326" width="35.5703125" style="107" bestFit="1" customWidth="1"/>
    <col min="13327" max="13327" width="39.5703125" style="107" customWidth="1"/>
    <col min="13328" max="13328" width="6" style="107" customWidth="1"/>
    <col min="13329" max="13329" width="31" style="107" bestFit="1" customWidth="1"/>
    <col min="13330" max="13331" width="19" style="107" customWidth="1"/>
    <col min="13332" max="13332" width="15" style="107" customWidth="1"/>
    <col min="13333" max="13565" width="11.42578125" style="107"/>
    <col min="13566" max="13566" width="40.42578125" style="107" customWidth="1"/>
    <col min="13567" max="13567" width="56.140625" style="107" customWidth="1"/>
    <col min="13568" max="13568" width="35.85546875" style="107" customWidth="1"/>
    <col min="13569" max="13569" width="100.7109375" style="107" customWidth="1"/>
    <col min="13570" max="13570" width="30.85546875" style="107" customWidth="1"/>
    <col min="13571" max="13571" width="25.28515625" style="107" customWidth="1"/>
    <col min="13572" max="13572" width="30.5703125" style="107" customWidth="1"/>
    <col min="13573" max="13575" width="22.7109375" style="107" customWidth="1"/>
    <col min="13576" max="13576" width="24.7109375" style="107" customWidth="1"/>
    <col min="13577" max="13577" width="21.5703125" style="107" customWidth="1"/>
    <col min="13578" max="13578" width="3" style="107" customWidth="1"/>
    <col min="13579" max="13579" width="42.7109375" style="107" customWidth="1"/>
    <col min="13580" max="13580" width="37.28515625" style="107" customWidth="1"/>
    <col min="13581" max="13581" width="39.28515625" style="107" customWidth="1"/>
    <col min="13582" max="13582" width="35.5703125" style="107" bestFit="1" customWidth="1"/>
    <col min="13583" max="13583" width="39.5703125" style="107" customWidth="1"/>
    <col min="13584" max="13584" width="6" style="107" customWidth="1"/>
    <col min="13585" max="13585" width="31" style="107" bestFit="1" customWidth="1"/>
    <col min="13586" max="13587" width="19" style="107" customWidth="1"/>
    <col min="13588" max="13588" width="15" style="107" customWidth="1"/>
    <col min="13589" max="13821" width="11.42578125" style="107"/>
    <col min="13822" max="13822" width="40.42578125" style="107" customWidth="1"/>
    <col min="13823" max="13823" width="56.140625" style="107" customWidth="1"/>
    <col min="13824" max="13824" width="35.85546875" style="107" customWidth="1"/>
    <col min="13825" max="13825" width="100.7109375" style="107" customWidth="1"/>
    <col min="13826" max="13826" width="30.85546875" style="107" customWidth="1"/>
    <col min="13827" max="13827" width="25.28515625" style="107" customWidth="1"/>
    <col min="13828" max="13828" width="30.5703125" style="107" customWidth="1"/>
    <col min="13829" max="13831" width="22.7109375" style="107" customWidth="1"/>
    <col min="13832" max="13832" width="24.7109375" style="107" customWidth="1"/>
    <col min="13833" max="13833" width="21.5703125" style="107" customWidth="1"/>
    <col min="13834" max="13834" width="3" style="107" customWidth="1"/>
    <col min="13835" max="13835" width="42.7109375" style="107" customWidth="1"/>
    <col min="13836" max="13836" width="37.28515625" style="107" customWidth="1"/>
    <col min="13837" max="13837" width="39.28515625" style="107" customWidth="1"/>
    <col min="13838" max="13838" width="35.5703125" style="107" bestFit="1" customWidth="1"/>
    <col min="13839" max="13839" width="39.5703125" style="107" customWidth="1"/>
    <col min="13840" max="13840" width="6" style="107" customWidth="1"/>
    <col min="13841" max="13841" width="31" style="107" bestFit="1" customWidth="1"/>
    <col min="13842" max="13843" width="19" style="107" customWidth="1"/>
    <col min="13844" max="13844" width="15" style="107" customWidth="1"/>
    <col min="13845" max="14077" width="11.42578125" style="107"/>
    <col min="14078" max="14078" width="40.42578125" style="107" customWidth="1"/>
    <col min="14079" max="14079" width="56.140625" style="107" customWidth="1"/>
    <col min="14080" max="14080" width="35.85546875" style="107" customWidth="1"/>
    <col min="14081" max="14081" width="100.7109375" style="107" customWidth="1"/>
    <col min="14082" max="14082" width="30.85546875" style="107" customWidth="1"/>
    <col min="14083" max="14083" width="25.28515625" style="107" customWidth="1"/>
    <col min="14084" max="14084" width="30.5703125" style="107" customWidth="1"/>
    <col min="14085" max="14087" width="22.7109375" style="107" customWidth="1"/>
    <col min="14088" max="14088" width="24.7109375" style="107" customWidth="1"/>
    <col min="14089" max="14089" width="21.5703125" style="107" customWidth="1"/>
    <col min="14090" max="14090" width="3" style="107" customWidth="1"/>
    <col min="14091" max="14091" width="42.7109375" style="107" customWidth="1"/>
    <col min="14092" max="14092" width="37.28515625" style="107" customWidth="1"/>
    <col min="14093" max="14093" width="39.28515625" style="107" customWidth="1"/>
    <col min="14094" max="14094" width="35.5703125" style="107" bestFit="1" customWidth="1"/>
    <col min="14095" max="14095" width="39.5703125" style="107" customWidth="1"/>
    <col min="14096" max="14096" width="6" style="107" customWidth="1"/>
    <col min="14097" max="14097" width="31" style="107" bestFit="1" customWidth="1"/>
    <col min="14098" max="14099" width="19" style="107" customWidth="1"/>
    <col min="14100" max="14100" width="15" style="107" customWidth="1"/>
    <col min="14101" max="14333" width="11.42578125" style="107"/>
    <col min="14334" max="14334" width="40.42578125" style="107" customWidth="1"/>
    <col min="14335" max="14335" width="56.140625" style="107" customWidth="1"/>
    <col min="14336" max="14336" width="35.85546875" style="107" customWidth="1"/>
    <col min="14337" max="14337" width="100.7109375" style="107" customWidth="1"/>
    <col min="14338" max="14338" width="30.85546875" style="107" customWidth="1"/>
    <col min="14339" max="14339" width="25.28515625" style="107" customWidth="1"/>
    <col min="14340" max="14340" width="30.5703125" style="107" customWidth="1"/>
    <col min="14341" max="14343" width="22.7109375" style="107" customWidth="1"/>
    <col min="14344" max="14344" width="24.7109375" style="107" customWidth="1"/>
    <col min="14345" max="14345" width="21.5703125" style="107" customWidth="1"/>
    <col min="14346" max="14346" width="3" style="107" customWidth="1"/>
    <col min="14347" max="14347" width="42.7109375" style="107" customWidth="1"/>
    <col min="14348" max="14348" width="37.28515625" style="107" customWidth="1"/>
    <col min="14349" max="14349" width="39.28515625" style="107" customWidth="1"/>
    <col min="14350" max="14350" width="35.5703125" style="107" bestFit="1" customWidth="1"/>
    <col min="14351" max="14351" width="39.5703125" style="107" customWidth="1"/>
    <col min="14352" max="14352" width="6" style="107" customWidth="1"/>
    <col min="14353" max="14353" width="31" style="107" bestFit="1" customWidth="1"/>
    <col min="14354" max="14355" width="19" style="107" customWidth="1"/>
    <col min="14356" max="14356" width="15" style="107" customWidth="1"/>
    <col min="14357" max="14589" width="11.42578125" style="107"/>
    <col min="14590" max="14590" width="40.42578125" style="107" customWidth="1"/>
    <col min="14591" max="14591" width="56.140625" style="107" customWidth="1"/>
    <col min="14592" max="14592" width="35.85546875" style="107" customWidth="1"/>
    <col min="14593" max="14593" width="100.7109375" style="107" customWidth="1"/>
    <col min="14594" max="14594" width="30.85546875" style="107" customWidth="1"/>
    <col min="14595" max="14595" width="25.28515625" style="107" customWidth="1"/>
    <col min="14596" max="14596" width="30.5703125" style="107" customWidth="1"/>
    <col min="14597" max="14599" width="22.7109375" style="107" customWidth="1"/>
    <col min="14600" max="14600" width="24.7109375" style="107" customWidth="1"/>
    <col min="14601" max="14601" width="21.5703125" style="107" customWidth="1"/>
    <col min="14602" max="14602" width="3" style="107" customWidth="1"/>
    <col min="14603" max="14603" width="42.7109375" style="107" customWidth="1"/>
    <col min="14604" max="14604" width="37.28515625" style="107" customWidth="1"/>
    <col min="14605" max="14605" width="39.28515625" style="107" customWidth="1"/>
    <col min="14606" max="14606" width="35.5703125" style="107" bestFit="1" customWidth="1"/>
    <col min="14607" max="14607" width="39.5703125" style="107" customWidth="1"/>
    <col min="14608" max="14608" width="6" style="107" customWidth="1"/>
    <col min="14609" max="14609" width="31" style="107" bestFit="1" customWidth="1"/>
    <col min="14610" max="14611" width="19" style="107" customWidth="1"/>
    <col min="14612" max="14612" width="15" style="107" customWidth="1"/>
    <col min="14613" max="14845" width="11.42578125" style="107"/>
    <col min="14846" max="14846" width="40.42578125" style="107" customWidth="1"/>
    <col min="14847" max="14847" width="56.140625" style="107" customWidth="1"/>
    <col min="14848" max="14848" width="35.85546875" style="107" customWidth="1"/>
    <col min="14849" max="14849" width="100.7109375" style="107" customWidth="1"/>
    <col min="14850" max="14850" width="30.85546875" style="107" customWidth="1"/>
    <col min="14851" max="14851" width="25.28515625" style="107" customWidth="1"/>
    <col min="14852" max="14852" width="30.5703125" style="107" customWidth="1"/>
    <col min="14853" max="14855" width="22.7109375" style="107" customWidth="1"/>
    <col min="14856" max="14856" width="24.7109375" style="107" customWidth="1"/>
    <col min="14857" max="14857" width="21.5703125" style="107" customWidth="1"/>
    <col min="14858" max="14858" width="3" style="107" customWidth="1"/>
    <col min="14859" max="14859" width="42.7109375" style="107" customWidth="1"/>
    <col min="14860" max="14860" width="37.28515625" style="107" customWidth="1"/>
    <col min="14861" max="14861" width="39.28515625" style="107" customWidth="1"/>
    <col min="14862" max="14862" width="35.5703125" style="107" bestFit="1" customWidth="1"/>
    <col min="14863" max="14863" width="39.5703125" style="107" customWidth="1"/>
    <col min="14864" max="14864" width="6" style="107" customWidth="1"/>
    <col min="14865" max="14865" width="31" style="107" bestFit="1" customWidth="1"/>
    <col min="14866" max="14867" width="19" style="107" customWidth="1"/>
    <col min="14868" max="14868" width="15" style="107" customWidth="1"/>
    <col min="14869" max="15101" width="11.42578125" style="107"/>
    <col min="15102" max="15102" width="40.42578125" style="107" customWidth="1"/>
    <col min="15103" max="15103" width="56.140625" style="107" customWidth="1"/>
    <col min="15104" max="15104" width="35.85546875" style="107" customWidth="1"/>
    <col min="15105" max="15105" width="100.7109375" style="107" customWidth="1"/>
    <col min="15106" max="15106" width="30.85546875" style="107" customWidth="1"/>
    <col min="15107" max="15107" width="25.28515625" style="107" customWidth="1"/>
    <col min="15108" max="15108" width="30.5703125" style="107" customWidth="1"/>
    <col min="15109" max="15111" width="22.7109375" style="107" customWidth="1"/>
    <col min="15112" max="15112" width="24.7109375" style="107" customWidth="1"/>
    <col min="15113" max="15113" width="21.5703125" style="107" customWidth="1"/>
    <col min="15114" max="15114" width="3" style="107" customWidth="1"/>
    <col min="15115" max="15115" width="42.7109375" style="107" customWidth="1"/>
    <col min="15116" max="15116" width="37.28515625" style="107" customWidth="1"/>
    <col min="15117" max="15117" width="39.28515625" style="107" customWidth="1"/>
    <col min="15118" max="15118" width="35.5703125" style="107" bestFit="1" customWidth="1"/>
    <col min="15119" max="15119" width="39.5703125" style="107" customWidth="1"/>
    <col min="15120" max="15120" width="6" style="107" customWidth="1"/>
    <col min="15121" max="15121" width="31" style="107" bestFit="1" customWidth="1"/>
    <col min="15122" max="15123" width="19" style="107" customWidth="1"/>
    <col min="15124" max="15124" width="15" style="107" customWidth="1"/>
    <col min="15125" max="15357" width="11.42578125" style="107"/>
    <col min="15358" max="15358" width="40.42578125" style="107" customWidth="1"/>
    <col min="15359" max="15359" width="56.140625" style="107" customWidth="1"/>
    <col min="15360" max="15360" width="35.85546875" style="107" customWidth="1"/>
    <col min="15361" max="15361" width="100.7109375" style="107" customWidth="1"/>
    <col min="15362" max="15362" width="30.85546875" style="107" customWidth="1"/>
    <col min="15363" max="15363" width="25.28515625" style="107" customWidth="1"/>
    <col min="15364" max="15364" width="30.5703125" style="107" customWidth="1"/>
    <col min="15365" max="15367" width="22.7109375" style="107" customWidth="1"/>
    <col min="15368" max="15368" width="24.7109375" style="107" customWidth="1"/>
    <col min="15369" max="15369" width="21.5703125" style="107" customWidth="1"/>
    <col min="15370" max="15370" width="3" style="107" customWidth="1"/>
    <col min="15371" max="15371" width="42.7109375" style="107" customWidth="1"/>
    <col min="15372" max="15372" width="37.28515625" style="107" customWidth="1"/>
    <col min="15373" max="15373" width="39.28515625" style="107" customWidth="1"/>
    <col min="15374" max="15374" width="35.5703125" style="107" bestFit="1" customWidth="1"/>
    <col min="15375" max="15375" width="39.5703125" style="107" customWidth="1"/>
    <col min="15376" max="15376" width="6" style="107" customWidth="1"/>
    <col min="15377" max="15377" width="31" style="107" bestFit="1" customWidth="1"/>
    <col min="15378" max="15379" width="19" style="107" customWidth="1"/>
    <col min="15380" max="15380" width="15" style="107" customWidth="1"/>
    <col min="15381" max="15613" width="11.42578125" style="107"/>
    <col min="15614" max="15614" width="40.42578125" style="107" customWidth="1"/>
    <col min="15615" max="15615" width="56.140625" style="107" customWidth="1"/>
    <col min="15616" max="15616" width="35.85546875" style="107" customWidth="1"/>
    <col min="15617" max="15617" width="100.7109375" style="107" customWidth="1"/>
    <col min="15618" max="15618" width="30.85546875" style="107" customWidth="1"/>
    <col min="15619" max="15619" width="25.28515625" style="107" customWidth="1"/>
    <col min="15620" max="15620" width="30.5703125" style="107" customWidth="1"/>
    <col min="15621" max="15623" width="22.7109375" style="107" customWidth="1"/>
    <col min="15624" max="15624" width="24.7109375" style="107" customWidth="1"/>
    <col min="15625" max="15625" width="21.5703125" style="107" customWidth="1"/>
    <col min="15626" max="15626" width="3" style="107" customWidth="1"/>
    <col min="15627" max="15627" width="42.7109375" style="107" customWidth="1"/>
    <col min="15628" max="15628" width="37.28515625" style="107" customWidth="1"/>
    <col min="15629" max="15629" width="39.28515625" style="107" customWidth="1"/>
    <col min="15630" max="15630" width="35.5703125" style="107" bestFit="1" customWidth="1"/>
    <col min="15631" max="15631" width="39.5703125" style="107" customWidth="1"/>
    <col min="15632" max="15632" width="6" style="107" customWidth="1"/>
    <col min="15633" max="15633" width="31" style="107" bestFit="1" customWidth="1"/>
    <col min="15634" max="15635" width="19" style="107" customWidth="1"/>
    <col min="15636" max="15636" width="15" style="107" customWidth="1"/>
    <col min="15637" max="15869" width="11.42578125" style="107"/>
    <col min="15870" max="15870" width="40.42578125" style="107" customWidth="1"/>
    <col min="15871" max="15871" width="56.140625" style="107" customWidth="1"/>
    <col min="15872" max="15872" width="35.85546875" style="107" customWidth="1"/>
    <col min="15873" max="15873" width="100.7109375" style="107" customWidth="1"/>
    <col min="15874" max="15874" width="30.85546875" style="107" customWidth="1"/>
    <col min="15875" max="15875" width="25.28515625" style="107" customWidth="1"/>
    <col min="15876" max="15876" width="30.5703125" style="107" customWidth="1"/>
    <col min="15877" max="15879" width="22.7109375" style="107" customWidth="1"/>
    <col min="15880" max="15880" width="24.7109375" style="107" customWidth="1"/>
    <col min="15881" max="15881" width="21.5703125" style="107" customWidth="1"/>
    <col min="15882" max="15882" width="3" style="107" customWidth="1"/>
    <col min="15883" max="15883" width="42.7109375" style="107" customWidth="1"/>
    <col min="15884" max="15884" width="37.28515625" style="107" customWidth="1"/>
    <col min="15885" max="15885" width="39.28515625" style="107" customWidth="1"/>
    <col min="15886" max="15886" width="35.5703125" style="107" bestFit="1" customWidth="1"/>
    <col min="15887" max="15887" width="39.5703125" style="107" customWidth="1"/>
    <col min="15888" max="15888" width="6" style="107" customWidth="1"/>
    <col min="15889" max="15889" width="31" style="107" bestFit="1" customWidth="1"/>
    <col min="15890" max="15891" width="19" style="107" customWidth="1"/>
    <col min="15892" max="15892" width="15" style="107" customWidth="1"/>
    <col min="15893" max="16125" width="11.42578125" style="107"/>
    <col min="16126" max="16126" width="40.42578125" style="107" customWidth="1"/>
    <col min="16127" max="16127" width="56.140625" style="107" customWidth="1"/>
    <col min="16128" max="16128" width="35.85546875" style="107" customWidth="1"/>
    <col min="16129" max="16129" width="100.7109375" style="107" customWidth="1"/>
    <col min="16130" max="16130" width="30.85546875" style="107" customWidth="1"/>
    <col min="16131" max="16131" width="25.28515625" style="107" customWidth="1"/>
    <col min="16132" max="16132" width="30.5703125" style="107" customWidth="1"/>
    <col min="16133" max="16135" width="22.7109375" style="107" customWidth="1"/>
    <col min="16136" max="16136" width="24.7109375" style="107" customWidth="1"/>
    <col min="16137" max="16137" width="21.5703125" style="107" customWidth="1"/>
    <col min="16138" max="16138" width="3" style="107" customWidth="1"/>
    <col min="16139" max="16139" width="42.7109375" style="107" customWidth="1"/>
    <col min="16140" max="16140" width="37.28515625" style="107" customWidth="1"/>
    <col min="16141" max="16141" width="39.28515625" style="107" customWidth="1"/>
    <col min="16142" max="16142" width="35.5703125" style="107" bestFit="1" customWidth="1"/>
    <col min="16143" max="16143" width="39.5703125" style="107" customWidth="1"/>
    <col min="16144" max="16144" width="6" style="107" customWidth="1"/>
    <col min="16145" max="16145" width="31" style="107" bestFit="1" customWidth="1"/>
    <col min="16146" max="16147" width="19" style="107" customWidth="1"/>
    <col min="16148" max="16148" width="15" style="107" customWidth="1"/>
    <col min="16149" max="16384" width="11.42578125" style="107"/>
  </cols>
  <sheetData>
    <row r="1" spans="1:17" ht="26.25" hidden="1" customHeight="1" x14ac:dyDescent="0.4">
      <c r="B1" s="108"/>
      <c r="C1" s="108"/>
      <c r="D1" s="108"/>
      <c r="E1" s="109"/>
      <c r="F1" s="110"/>
      <c r="G1" s="110"/>
      <c r="H1" s="108"/>
      <c r="I1" s="110"/>
      <c r="J1" s="110"/>
      <c r="K1" s="111"/>
      <c r="L1" s="112"/>
      <c r="M1" s="111"/>
      <c r="N1" s="111"/>
      <c r="O1" s="111"/>
      <c r="P1" s="111"/>
    </row>
    <row r="2" spans="1:17" s="113" customFormat="1" ht="26.25" customHeight="1" thickBot="1" x14ac:dyDescent="0.45">
      <c r="B2" s="114"/>
      <c r="C2" s="114"/>
      <c r="D2" s="114"/>
      <c r="E2" s="115"/>
      <c r="F2" s="115"/>
      <c r="G2" s="115"/>
      <c r="H2" s="114"/>
      <c r="I2" s="115"/>
      <c r="J2" s="115"/>
      <c r="K2" s="116"/>
      <c r="L2" s="116"/>
      <c r="M2" s="116"/>
      <c r="N2" s="116"/>
      <c r="O2" s="116"/>
      <c r="P2" s="116"/>
    </row>
    <row r="3" spans="1:17" s="119" customFormat="1" ht="51.75" customHeight="1" thickBot="1" x14ac:dyDescent="0.45">
      <c r="A3" s="263" t="s">
        <v>33</v>
      </c>
      <c r="B3" s="264"/>
      <c r="C3" s="52" t="s">
        <v>34</v>
      </c>
      <c r="D3" s="282" t="s">
        <v>35</v>
      </c>
      <c r="E3" s="283"/>
      <c r="F3" s="283"/>
      <c r="G3" s="284"/>
      <c r="H3" s="117"/>
      <c r="I3" s="117"/>
      <c r="J3" s="117"/>
      <c r="K3" s="285" t="s">
        <v>36</v>
      </c>
      <c r="L3" s="286"/>
      <c r="M3" s="286"/>
      <c r="N3" s="286"/>
      <c r="O3" s="287"/>
      <c r="P3" s="118"/>
    </row>
    <row r="4" spans="1:17" s="119" customFormat="1" ht="54.75" customHeight="1" thickBot="1" x14ac:dyDescent="0.4">
      <c r="A4" s="291"/>
      <c r="B4" s="292"/>
      <c r="C4" s="53"/>
      <c r="D4" s="293">
        <f>M39</f>
        <v>0</v>
      </c>
      <c r="E4" s="294"/>
      <c r="F4" s="294"/>
      <c r="G4" s="199" t="e">
        <f>O39</f>
        <v>#DIV/0!</v>
      </c>
      <c r="H4" s="120"/>
      <c r="I4" s="121"/>
      <c r="J4" s="121"/>
      <c r="K4" s="288"/>
      <c r="L4" s="289"/>
      <c r="M4" s="289"/>
      <c r="N4" s="289"/>
      <c r="O4" s="290"/>
      <c r="P4" s="90"/>
    </row>
    <row r="5" spans="1:17" s="119" customFormat="1" ht="54.75" customHeight="1" thickBot="1" x14ac:dyDescent="0.4">
      <c r="A5" s="263" t="s">
        <v>37</v>
      </c>
      <c r="B5" s="264"/>
      <c r="C5" s="182"/>
      <c r="D5" s="184" t="s">
        <v>38</v>
      </c>
      <c r="E5" s="265" t="e">
        <f>VLOOKUP(C5,DONNÉES!B4:C8,2,0)</f>
        <v>#N/A</v>
      </c>
      <c r="F5" s="266"/>
      <c r="G5" s="267"/>
      <c r="H5" s="120"/>
      <c r="I5" s="120"/>
      <c r="J5" s="120"/>
      <c r="K5" s="268"/>
      <c r="L5" s="268"/>
      <c r="M5" s="268"/>
      <c r="N5" s="268"/>
      <c r="O5" s="268"/>
      <c r="P5" s="90"/>
      <c r="Q5" s="107"/>
    </row>
    <row r="6" spans="1:17" ht="30.75" customHeight="1" x14ac:dyDescent="0.2">
      <c r="A6" s="269" t="s">
        <v>39</v>
      </c>
      <c r="B6" s="269"/>
      <c r="C6" s="269"/>
      <c r="D6" s="269"/>
      <c r="E6" s="269"/>
      <c r="F6" s="269"/>
      <c r="G6" s="269"/>
      <c r="H6" s="120"/>
      <c r="I6" s="120"/>
      <c r="J6" s="120"/>
      <c r="K6" s="268"/>
      <c r="L6" s="268"/>
      <c r="M6" s="268"/>
      <c r="N6" s="268"/>
      <c r="O6" s="268"/>
      <c r="P6" s="122"/>
    </row>
    <row r="7" spans="1:17" ht="39.75" customHeight="1" thickBot="1" x14ac:dyDescent="0.25">
      <c r="A7" s="269"/>
      <c r="B7" s="269"/>
      <c r="C7" s="269"/>
      <c r="D7" s="269"/>
      <c r="E7" s="269"/>
      <c r="F7" s="269"/>
      <c r="G7" s="269"/>
      <c r="H7" s="123"/>
      <c r="I7" s="123"/>
      <c r="J7" s="123"/>
      <c r="K7" s="270" t="s">
        <v>40</v>
      </c>
      <c r="L7" s="271"/>
      <c r="M7" s="271"/>
      <c r="N7" s="271"/>
      <c r="O7" s="272"/>
      <c r="P7" s="122"/>
    </row>
    <row r="8" spans="1:17" ht="50.1" customHeight="1" x14ac:dyDescent="0.2">
      <c r="A8" s="276" t="s">
        <v>41</v>
      </c>
      <c r="B8" s="277"/>
      <c r="C8" s="277"/>
      <c r="D8" s="278"/>
      <c r="E8" s="279" t="s">
        <v>42</v>
      </c>
      <c r="F8" s="280"/>
      <c r="G8" s="280"/>
      <c r="H8" s="124" t="s">
        <v>43</v>
      </c>
      <c r="I8" s="125"/>
      <c r="J8" s="125"/>
      <c r="K8" s="270"/>
      <c r="L8" s="271"/>
      <c r="M8" s="271"/>
      <c r="N8" s="271"/>
      <c r="O8" s="272"/>
      <c r="P8" s="126"/>
    </row>
    <row r="9" spans="1:17" ht="50.1" customHeight="1" thickBot="1" x14ac:dyDescent="0.4">
      <c r="A9" s="281" t="s">
        <v>44</v>
      </c>
      <c r="B9" s="281"/>
      <c r="C9" s="183" t="s">
        <v>45</v>
      </c>
      <c r="D9" s="183" t="s">
        <v>46</v>
      </c>
      <c r="E9" s="128" t="s">
        <v>47</v>
      </c>
      <c r="F9" s="128" t="s">
        <v>48</v>
      </c>
      <c r="G9" s="129" t="s">
        <v>49</v>
      </c>
      <c r="H9" s="54">
        <f>SUM(H10:H66)</f>
        <v>0</v>
      </c>
      <c r="I9" s="55"/>
      <c r="J9" s="56"/>
      <c r="K9" s="273"/>
      <c r="L9" s="274"/>
      <c r="M9" s="274"/>
      <c r="N9" s="274"/>
      <c r="O9" s="275"/>
      <c r="P9" s="126"/>
      <c r="Q9" s="130"/>
    </row>
    <row r="10" spans="1:17" s="130" customFormat="1" ht="50.1" customHeight="1" thickBot="1" x14ac:dyDescent="0.45">
      <c r="A10" s="250"/>
      <c r="B10" s="250"/>
      <c r="C10" s="57"/>
      <c r="D10" s="57"/>
      <c r="E10" s="58"/>
      <c r="F10" s="59"/>
      <c r="G10" s="60"/>
      <c r="H10" s="61"/>
      <c r="I10" s="132"/>
      <c r="J10" s="132"/>
      <c r="K10" s="251" t="s">
        <v>50</v>
      </c>
      <c r="L10" s="252"/>
      <c r="M10" s="252"/>
      <c r="N10" s="252"/>
      <c r="O10" s="253"/>
      <c r="P10" s="133"/>
    </row>
    <row r="11" spans="1:17" s="130" customFormat="1" ht="50.1" customHeight="1" thickBot="1" x14ac:dyDescent="0.75">
      <c r="A11" s="254"/>
      <c r="B11" s="254"/>
      <c r="C11" s="62"/>
      <c r="D11" s="62"/>
      <c r="E11" s="63"/>
      <c r="F11" s="64"/>
      <c r="G11" s="60"/>
      <c r="H11" s="61"/>
      <c r="I11" s="132"/>
      <c r="J11" s="132"/>
      <c r="K11" s="259" t="s">
        <v>51</v>
      </c>
      <c r="L11" s="260"/>
      <c r="M11" s="261" t="s">
        <v>52</v>
      </c>
      <c r="N11" s="262"/>
      <c r="O11" s="134" t="s">
        <v>53</v>
      </c>
      <c r="P11" s="133"/>
    </row>
    <row r="12" spans="1:17" s="130" customFormat="1" ht="50.1" customHeight="1" x14ac:dyDescent="0.7">
      <c r="A12" s="254"/>
      <c r="B12" s="254"/>
      <c r="C12" s="62"/>
      <c r="D12" s="65"/>
      <c r="E12" s="63"/>
      <c r="F12" s="64"/>
      <c r="G12" s="60"/>
      <c r="H12" s="66"/>
      <c r="I12" s="135"/>
      <c r="J12" s="135"/>
      <c r="K12" s="255" t="s">
        <v>54</v>
      </c>
      <c r="L12" s="256"/>
      <c r="M12" s="257">
        <f>SUM(K5*O12)</f>
        <v>0</v>
      </c>
      <c r="N12" s="258"/>
      <c r="O12" s="67">
        <v>0.1</v>
      </c>
      <c r="P12" s="136"/>
    </row>
    <row r="13" spans="1:17" s="130" customFormat="1" ht="50.1" customHeight="1" x14ac:dyDescent="0.7">
      <c r="A13" s="254"/>
      <c r="B13" s="254"/>
      <c r="C13" s="64"/>
      <c r="D13" s="64"/>
      <c r="E13" s="63"/>
      <c r="F13" s="64"/>
      <c r="G13" s="60"/>
      <c r="H13" s="66"/>
      <c r="I13" s="135"/>
      <c r="J13" s="135"/>
      <c r="K13" s="295" t="s">
        <v>55</v>
      </c>
      <c r="L13" s="296"/>
      <c r="M13" s="297">
        <f>SUM(K5*O13)</f>
        <v>0</v>
      </c>
      <c r="N13" s="298"/>
      <c r="O13" s="68">
        <v>0.5</v>
      </c>
      <c r="P13" s="137"/>
    </row>
    <row r="14" spans="1:17" s="130" customFormat="1" ht="50.1" customHeight="1" x14ac:dyDescent="0.7">
      <c r="A14" s="254"/>
      <c r="B14" s="254"/>
      <c r="C14" s="64"/>
      <c r="D14" s="64"/>
      <c r="E14" s="63"/>
      <c r="F14" s="64"/>
      <c r="G14" s="60"/>
      <c r="H14" s="66"/>
      <c r="I14" s="135"/>
      <c r="J14" s="135"/>
      <c r="K14" s="295" t="s">
        <v>56</v>
      </c>
      <c r="L14" s="296"/>
      <c r="M14" s="299">
        <f>SUM(K5*O14)</f>
        <v>0</v>
      </c>
      <c r="N14" s="300"/>
      <c r="O14" s="68">
        <v>0.05</v>
      </c>
      <c r="P14" s="137"/>
      <c r="Q14" s="107"/>
    </row>
    <row r="15" spans="1:17" ht="50.1" customHeight="1" x14ac:dyDescent="0.7">
      <c r="A15" s="254"/>
      <c r="B15" s="254"/>
      <c r="C15" s="64"/>
      <c r="D15" s="64"/>
      <c r="E15" s="63"/>
      <c r="F15" s="64"/>
      <c r="G15" s="60"/>
      <c r="H15" s="66"/>
      <c r="I15" s="135"/>
      <c r="J15" s="135"/>
      <c r="K15" s="301" t="s">
        <v>57</v>
      </c>
      <c r="L15" s="302"/>
      <c r="M15" s="299">
        <f>SUM(K5*O15)</f>
        <v>0</v>
      </c>
      <c r="N15" s="300"/>
      <c r="O15" s="68">
        <v>0.04</v>
      </c>
      <c r="P15" s="137"/>
    </row>
    <row r="16" spans="1:17" ht="50.1" customHeight="1" x14ac:dyDescent="0.7">
      <c r="A16" s="254"/>
      <c r="B16" s="254"/>
      <c r="C16" s="64"/>
      <c r="D16" s="64"/>
      <c r="E16" s="63"/>
      <c r="F16" s="64"/>
      <c r="G16" s="60"/>
      <c r="H16" s="66"/>
      <c r="I16" s="135"/>
      <c r="J16" s="132"/>
      <c r="K16" s="301" t="s">
        <v>59</v>
      </c>
      <c r="L16" s="302"/>
      <c r="M16" s="299">
        <f>SUM(K5*O16)</f>
        <v>0</v>
      </c>
      <c r="N16" s="300"/>
      <c r="O16" s="68">
        <v>0</v>
      </c>
      <c r="P16" s="137"/>
      <c r="Q16" s="130"/>
    </row>
    <row r="17" spans="1:22" s="130" customFormat="1" ht="50.1" customHeight="1" x14ac:dyDescent="0.7">
      <c r="A17" s="254"/>
      <c r="B17" s="254"/>
      <c r="C17" s="62"/>
      <c r="D17" s="64"/>
      <c r="E17" s="63"/>
      <c r="F17" s="64"/>
      <c r="G17" s="60"/>
      <c r="H17" s="66"/>
      <c r="I17" s="135"/>
      <c r="J17" s="132"/>
      <c r="K17" s="295" t="s">
        <v>60</v>
      </c>
      <c r="L17" s="296"/>
      <c r="M17" s="299">
        <f>SUM(K5*O17)</f>
        <v>0</v>
      </c>
      <c r="N17" s="300"/>
      <c r="O17" s="68">
        <v>0.06</v>
      </c>
      <c r="P17" s="137"/>
      <c r="Q17" s="138"/>
    </row>
    <row r="18" spans="1:22" s="138" customFormat="1" ht="49.5" customHeight="1" x14ac:dyDescent="0.6">
      <c r="A18" s="276" t="s">
        <v>58</v>
      </c>
      <c r="B18" s="277"/>
      <c r="C18" s="277"/>
      <c r="D18" s="278"/>
      <c r="E18" s="279" t="s">
        <v>42</v>
      </c>
      <c r="F18" s="280"/>
      <c r="G18" s="280"/>
      <c r="H18" s="131"/>
      <c r="I18" s="132"/>
      <c r="J18" s="132"/>
      <c r="K18" s="295" t="s">
        <v>61</v>
      </c>
      <c r="L18" s="296"/>
      <c r="M18" s="299">
        <f>SUM(K5*O18)</f>
        <v>0</v>
      </c>
      <c r="N18" s="300"/>
      <c r="O18" s="68">
        <v>0.25</v>
      </c>
      <c r="P18" s="137"/>
    </row>
    <row r="19" spans="1:22" s="138" customFormat="1" ht="49.5" customHeight="1" thickBot="1" x14ac:dyDescent="0.45">
      <c r="A19" s="281" t="s">
        <v>44</v>
      </c>
      <c r="B19" s="281"/>
      <c r="C19" s="183" t="s">
        <v>45</v>
      </c>
      <c r="D19" s="183" t="s">
        <v>46</v>
      </c>
      <c r="E19" s="128" t="s">
        <v>47</v>
      </c>
      <c r="F19" s="128" t="s">
        <v>48</v>
      </c>
      <c r="G19" s="129" t="s">
        <v>49</v>
      </c>
      <c r="H19" s="131"/>
      <c r="I19" s="132"/>
      <c r="J19" s="132"/>
      <c r="K19" s="303" t="s">
        <v>8</v>
      </c>
      <c r="L19" s="304"/>
      <c r="M19" s="305">
        <f>SUM(M12:M18)</f>
        <v>0</v>
      </c>
      <c r="N19" s="306"/>
      <c r="O19" s="70">
        <f>SUM(O12:O18)</f>
        <v>1</v>
      </c>
      <c r="P19" s="137"/>
    </row>
    <row r="20" spans="1:22" s="138" customFormat="1" ht="50.1" customHeight="1" x14ac:dyDescent="0.25">
      <c r="A20" s="250"/>
      <c r="B20" s="250"/>
      <c r="C20" s="57"/>
      <c r="D20" s="69"/>
      <c r="E20" s="58"/>
      <c r="F20" s="59"/>
      <c r="G20" s="60"/>
      <c r="H20" s="61"/>
      <c r="I20" s="132"/>
      <c r="J20" s="132"/>
      <c r="K20" s="71"/>
      <c r="L20" s="71"/>
      <c r="M20" s="72"/>
      <c r="N20" s="72"/>
      <c r="O20" s="73"/>
      <c r="P20" s="73"/>
    </row>
    <row r="21" spans="1:22" s="138" customFormat="1" ht="50.1" customHeight="1" thickBot="1" x14ac:dyDescent="0.45">
      <c r="A21" s="250"/>
      <c r="B21" s="250"/>
      <c r="C21" s="62"/>
      <c r="D21" s="65"/>
      <c r="E21" s="63"/>
      <c r="F21" s="64"/>
      <c r="G21" s="60"/>
      <c r="H21" s="61"/>
      <c r="I21" s="132"/>
      <c r="J21" s="132"/>
      <c r="K21" s="139"/>
      <c r="L21" s="139"/>
      <c r="M21" s="139"/>
      <c r="N21" s="139"/>
      <c r="O21" s="140"/>
      <c r="P21" s="140"/>
      <c r="Q21" s="107"/>
    </row>
    <row r="22" spans="1:22" ht="50.1" customHeight="1" thickTop="1" x14ac:dyDescent="0.2">
      <c r="A22" s="250"/>
      <c r="B22" s="250"/>
      <c r="C22" s="62"/>
      <c r="D22" s="65"/>
      <c r="E22" s="63"/>
      <c r="F22" s="64"/>
      <c r="G22" s="60"/>
      <c r="H22" s="61"/>
      <c r="I22" s="132"/>
      <c r="J22" s="132"/>
      <c r="K22" s="307" t="s">
        <v>62</v>
      </c>
      <c r="L22" s="308"/>
      <c r="M22" s="308"/>
      <c r="N22" s="308"/>
      <c r="O22" s="309"/>
      <c r="P22" s="71"/>
    </row>
    <row r="23" spans="1:22" ht="50.1" customHeight="1" thickBot="1" x14ac:dyDescent="0.25">
      <c r="A23" s="250"/>
      <c r="B23" s="250"/>
      <c r="C23" s="62"/>
      <c r="D23" s="65"/>
      <c r="E23" s="63"/>
      <c r="F23" s="64"/>
      <c r="G23" s="60"/>
      <c r="H23" s="61"/>
      <c r="I23" s="132"/>
      <c r="J23" s="132"/>
      <c r="K23" s="310"/>
      <c r="L23" s="311"/>
      <c r="M23" s="311"/>
      <c r="N23" s="311"/>
      <c r="O23" s="312"/>
      <c r="P23" s="141"/>
    </row>
    <row r="24" spans="1:22" ht="50.1" customHeight="1" thickBot="1" x14ac:dyDescent="0.75">
      <c r="A24" s="254"/>
      <c r="B24" s="254"/>
      <c r="C24" s="62"/>
      <c r="D24" s="65"/>
      <c r="E24" s="63"/>
      <c r="F24" s="64"/>
      <c r="G24" s="60"/>
      <c r="H24" s="61"/>
      <c r="I24" s="132"/>
      <c r="J24" s="135"/>
      <c r="K24" s="315" t="s">
        <v>82</v>
      </c>
      <c r="L24" s="316"/>
      <c r="M24" s="317"/>
      <c r="N24" s="318" t="s">
        <v>65</v>
      </c>
      <c r="O24" s="319"/>
      <c r="P24" s="142"/>
    </row>
    <row r="25" spans="1:22" ht="50.1" customHeight="1" thickBot="1" x14ac:dyDescent="0.75">
      <c r="A25" s="313"/>
      <c r="B25" s="314"/>
      <c r="C25" s="62"/>
      <c r="D25" s="65"/>
      <c r="E25" s="63"/>
      <c r="F25" s="64"/>
      <c r="G25" s="60"/>
      <c r="H25" s="61"/>
      <c r="I25" s="132"/>
      <c r="J25" s="135"/>
      <c r="K25" s="320" t="s">
        <v>66</v>
      </c>
      <c r="L25" s="321"/>
      <c r="M25" s="193"/>
      <c r="N25" s="193"/>
      <c r="O25" s="143" t="e">
        <f>N25/M25</f>
        <v>#DIV/0!</v>
      </c>
      <c r="P25" s="71"/>
    </row>
    <row r="26" spans="1:22" ht="50.1" customHeight="1" thickBot="1" x14ac:dyDescent="0.75">
      <c r="A26" s="313"/>
      <c r="B26" s="314"/>
      <c r="C26" s="62"/>
      <c r="D26" s="65"/>
      <c r="E26" s="63"/>
      <c r="F26" s="64"/>
      <c r="G26" s="60"/>
      <c r="H26" s="61"/>
      <c r="I26" s="132"/>
      <c r="J26" s="132"/>
      <c r="K26" s="315" t="s">
        <v>64</v>
      </c>
      <c r="L26" s="316"/>
      <c r="M26" s="317"/>
      <c r="N26" s="325" t="s">
        <v>65</v>
      </c>
      <c r="O26" s="326"/>
      <c r="P26" s="141"/>
    </row>
    <row r="27" spans="1:22" ht="50.1" customHeight="1" thickBot="1" x14ac:dyDescent="0.75">
      <c r="A27" s="313"/>
      <c r="B27" s="314"/>
      <c r="C27" s="62"/>
      <c r="D27" s="65"/>
      <c r="E27" s="63"/>
      <c r="F27" s="64"/>
      <c r="G27" s="60"/>
      <c r="H27" s="61"/>
      <c r="I27" s="132"/>
      <c r="J27" s="132"/>
      <c r="K27" s="320" t="s">
        <v>67</v>
      </c>
      <c r="L27" s="321"/>
      <c r="M27" s="193"/>
      <c r="N27" s="194"/>
      <c r="O27" s="143" t="e">
        <f>N27/M27</f>
        <v>#DIV/0!</v>
      </c>
      <c r="P27" s="107"/>
    </row>
    <row r="28" spans="1:22" ht="50.1" customHeight="1" thickBot="1" x14ac:dyDescent="0.4">
      <c r="A28" s="276" t="s">
        <v>63</v>
      </c>
      <c r="B28" s="277"/>
      <c r="C28" s="277"/>
      <c r="D28" s="278"/>
      <c r="E28" s="279" t="s">
        <v>42</v>
      </c>
      <c r="F28" s="280"/>
      <c r="G28" s="280"/>
      <c r="H28" s="131"/>
      <c r="I28" s="132"/>
      <c r="J28" s="132"/>
      <c r="K28" s="144"/>
      <c r="L28" s="145"/>
      <c r="M28" s="145"/>
      <c r="N28" s="145"/>
      <c r="O28" s="146"/>
      <c r="P28" s="107"/>
    </row>
    <row r="29" spans="1:22" ht="50.1" customHeight="1" thickBot="1" x14ac:dyDescent="0.65">
      <c r="A29" s="281" t="s">
        <v>44</v>
      </c>
      <c r="B29" s="281"/>
      <c r="C29" s="183" t="s">
        <v>45</v>
      </c>
      <c r="D29" s="183" t="s">
        <v>46</v>
      </c>
      <c r="E29" s="128" t="s">
        <v>47</v>
      </c>
      <c r="F29" s="128" t="s">
        <v>48</v>
      </c>
      <c r="G29" s="129" t="s">
        <v>49</v>
      </c>
      <c r="H29" s="131"/>
      <c r="I29" s="132"/>
      <c r="J29" s="132"/>
      <c r="K29" s="181" t="s">
        <v>68</v>
      </c>
      <c r="L29" s="195"/>
      <c r="M29" s="322" t="s">
        <v>62</v>
      </c>
      <c r="N29" s="323"/>
      <c r="O29" s="324"/>
      <c r="P29" s="107"/>
    </row>
    <row r="30" spans="1:22" ht="50.1" customHeight="1" thickBot="1" x14ac:dyDescent="0.75">
      <c r="A30" s="254"/>
      <c r="B30" s="254"/>
      <c r="C30" s="62"/>
      <c r="D30" s="64"/>
      <c r="E30" s="63"/>
      <c r="F30" s="64"/>
      <c r="G30" s="60"/>
      <c r="H30" s="61"/>
      <c r="I30" s="132"/>
      <c r="J30" s="132"/>
      <c r="K30" s="147" t="s">
        <v>51</v>
      </c>
      <c r="L30" s="148" t="s">
        <v>52</v>
      </c>
      <c r="M30" s="149" t="s">
        <v>69</v>
      </c>
      <c r="N30" s="150" t="s">
        <v>70</v>
      </c>
      <c r="O30" s="151" t="s">
        <v>71</v>
      </c>
      <c r="P30" s="107"/>
    </row>
    <row r="31" spans="1:22" s="130" customFormat="1" ht="49.5" customHeight="1" x14ac:dyDescent="0.7">
      <c r="A31" s="254"/>
      <c r="B31" s="254"/>
      <c r="C31" s="62"/>
      <c r="D31" s="64"/>
      <c r="E31" s="63"/>
      <c r="F31" s="64"/>
      <c r="G31" s="60"/>
      <c r="H31" s="61"/>
      <c r="I31" s="132"/>
      <c r="J31" s="132"/>
      <c r="K31" s="95" t="s">
        <v>54</v>
      </c>
      <c r="L31" s="74">
        <f>SUM(L29*O12)</f>
        <v>0</v>
      </c>
      <c r="M31" s="196"/>
      <c r="N31" s="75">
        <f>(M31-L31)</f>
        <v>0</v>
      </c>
      <c r="O31" s="76" t="e">
        <f>M31/L31</f>
        <v>#DIV/0!</v>
      </c>
      <c r="P31" s="107"/>
    </row>
    <row r="32" spans="1:22" s="130" customFormat="1" ht="50.1" customHeight="1" x14ac:dyDescent="0.7">
      <c r="A32" s="254"/>
      <c r="B32" s="254"/>
      <c r="C32" s="62"/>
      <c r="D32" s="64"/>
      <c r="E32" s="63"/>
      <c r="F32" s="64"/>
      <c r="G32" s="60"/>
      <c r="H32" s="61"/>
      <c r="I32" s="132"/>
      <c r="J32" s="132"/>
      <c r="K32" s="96" t="s">
        <v>55</v>
      </c>
      <c r="L32" s="77">
        <f>SUM(L29*O13)</f>
        <v>0</v>
      </c>
      <c r="M32" s="197"/>
      <c r="N32" s="78">
        <f t="shared" ref="N32:N39" si="0">(M32-L32)</f>
        <v>0</v>
      </c>
      <c r="O32" s="79" t="e">
        <f t="shared" ref="O32:O39" si="1">M32/L32</f>
        <v>#DIV/0!</v>
      </c>
      <c r="Q32" s="107"/>
      <c r="R32" s="107"/>
      <c r="S32" s="107"/>
      <c r="T32" s="107"/>
      <c r="U32" s="107"/>
      <c r="V32" s="107"/>
    </row>
    <row r="33" spans="1:22" s="130" customFormat="1" ht="50.1" customHeight="1" x14ac:dyDescent="0.7">
      <c r="A33" s="254"/>
      <c r="B33" s="254"/>
      <c r="C33" s="62"/>
      <c r="D33" s="64"/>
      <c r="E33" s="63"/>
      <c r="F33" s="64"/>
      <c r="G33" s="60"/>
      <c r="H33" s="61"/>
      <c r="I33" s="132"/>
      <c r="J33" s="132"/>
      <c r="K33" s="96" t="s">
        <v>56</v>
      </c>
      <c r="L33" s="77">
        <f>SUM(L29*O14)</f>
        <v>0</v>
      </c>
      <c r="M33" s="197"/>
      <c r="N33" s="78">
        <f t="shared" si="0"/>
        <v>0</v>
      </c>
      <c r="O33" s="79" t="e">
        <f t="shared" si="1"/>
        <v>#DIV/0!</v>
      </c>
      <c r="Q33" s="107"/>
      <c r="R33" s="107"/>
      <c r="S33" s="107"/>
      <c r="T33" s="107"/>
      <c r="U33" s="107"/>
    </row>
    <row r="34" spans="1:22" s="130" customFormat="1" ht="50.1" customHeight="1" x14ac:dyDescent="0.7">
      <c r="A34" s="313"/>
      <c r="B34" s="314"/>
      <c r="C34" s="62"/>
      <c r="D34" s="64"/>
      <c r="E34" s="63"/>
      <c r="F34" s="64"/>
      <c r="G34" s="60"/>
      <c r="H34" s="61"/>
      <c r="I34" s="132"/>
      <c r="J34" s="132"/>
      <c r="K34" s="97" t="s">
        <v>57</v>
      </c>
      <c r="L34" s="77">
        <f>SUM(L29*O15)</f>
        <v>0</v>
      </c>
      <c r="M34" s="197"/>
      <c r="N34" s="78">
        <f t="shared" si="0"/>
        <v>0</v>
      </c>
      <c r="O34" s="79" t="e">
        <f t="shared" si="1"/>
        <v>#DIV/0!</v>
      </c>
    </row>
    <row r="35" spans="1:22" s="130" customFormat="1" ht="50.1" customHeight="1" x14ac:dyDescent="0.7">
      <c r="A35" s="313"/>
      <c r="B35" s="314"/>
      <c r="C35" s="62"/>
      <c r="D35" s="64"/>
      <c r="E35" s="63"/>
      <c r="F35" s="64"/>
      <c r="G35" s="60"/>
      <c r="H35" s="61"/>
      <c r="I35" s="132"/>
      <c r="J35" s="132"/>
      <c r="K35" s="97" t="s">
        <v>59</v>
      </c>
      <c r="L35" s="77">
        <f>SUM(L29*O16)</f>
        <v>0</v>
      </c>
      <c r="M35" s="197"/>
      <c r="N35" s="78">
        <f t="shared" si="0"/>
        <v>0</v>
      </c>
      <c r="O35" s="79" t="e">
        <f t="shared" si="1"/>
        <v>#DIV/0!</v>
      </c>
    </row>
    <row r="36" spans="1:22" s="130" customFormat="1" ht="50.1" customHeight="1" x14ac:dyDescent="0.7">
      <c r="A36" s="254"/>
      <c r="B36" s="254"/>
      <c r="C36" s="62"/>
      <c r="D36" s="64"/>
      <c r="E36" s="63"/>
      <c r="F36" s="64"/>
      <c r="G36" s="60"/>
      <c r="H36" s="61"/>
      <c r="I36" s="132"/>
      <c r="J36" s="132"/>
      <c r="K36" s="96" t="s">
        <v>60</v>
      </c>
      <c r="L36" s="77">
        <f>SUM(L29*O17)</f>
        <v>0</v>
      </c>
      <c r="M36" s="197"/>
      <c r="N36" s="78">
        <f t="shared" si="0"/>
        <v>0</v>
      </c>
      <c r="O36" s="79" t="e">
        <f t="shared" si="1"/>
        <v>#DIV/0!</v>
      </c>
    </row>
    <row r="37" spans="1:22" s="130" customFormat="1" ht="50.1" customHeight="1" x14ac:dyDescent="0.7">
      <c r="A37" s="254"/>
      <c r="B37" s="254"/>
      <c r="C37" s="62"/>
      <c r="D37" s="64"/>
      <c r="E37" s="63"/>
      <c r="F37" s="64"/>
      <c r="G37" s="60"/>
      <c r="H37" s="61"/>
      <c r="I37" s="132"/>
      <c r="J37" s="132"/>
      <c r="K37" s="96" t="s">
        <v>61</v>
      </c>
      <c r="L37" s="77">
        <f>SUM(L29*O18)</f>
        <v>0</v>
      </c>
      <c r="M37" s="197"/>
      <c r="N37" s="78">
        <f t="shared" si="0"/>
        <v>0</v>
      </c>
      <c r="O37" s="79" t="e">
        <f t="shared" si="1"/>
        <v>#DIV/0!</v>
      </c>
    </row>
    <row r="38" spans="1:22" s="130" customFormat="1" ht="49.5" customHeight="1" x14ac:dyDescent="0.6">
      <c r="A38" s="276" t="s">
        <v>72</v>
      </c>
      <c r="B38" s="277"/>
      <c r="C38" s="277"/>
      <c r="D38" s="278"/>
      <c r="E38" s="279" t="s">
        <v>42</v>
      </c>
      <c r="F38" s="280"/>
      <c r="G38" s="280"/>
      <c r="H38" s="131"/>
      <c r="I38" s="132"/>
      <c r="J38" s="132"/>
      <c r="K38" s="98" t="s">
        <v>74</v>
      </c>
      <c r="L38" s="80" t="s">
        <v>75</v>
      </c>
      <c r="M38" s="198"/>
      <c r="N38" s="81" t="s">
        <v>75</v>
      </c>
      <c r="O38" s="79" t="s">
        <v>75</v>
      </c>
    </row>
    <row r="39" spans="1:22" s="130" customFormat="1" ht="49.5" customHeight="1" thickBot="1" x14ac:dyDescent="0.75">
      <c r="A39" s="281" t="s">
        <v>44</v>
      </c>
      <c r="B39" s="281"/>
      <c r="C39" s="183" t="s">
        <v>45</v>
      </c>
      <c r="D39" s="183" t="s">
        <v>46</v>
      </c>
      <c r="E39" s="128" t="s">
        <v>47</v>
      </c>
      <c r="F39" s="128" t="s">
        <v>48</v>
      </c>
      <c r="G39" s="129" t="s">
        <v>49</v>
      </c>
      <c r="H39" s="131"/>
      <c r="I39" s="132"/>
      <c r="J39" s="132"/>
      <c r="K39" s="99" t="s">
        <v>8</v>
      </c>
      <c r="L39" s="84">
        <f>SUM(L31:L37)</f>
        <v>0</v>
      </c>
      <c r="M39" s="85">
        <f>SUM(M31:M38)</f>
        <v>0</v>
      </c>
      <c r="N39" s="86">
        <f t="shared" si="0"/>
        <v>0</v>
      </c>
      <c r="O39" s="87" t="e">
        <f t="shared" si="1"/>
        <v>#DIV/0!</v>
      </c>
    </row>
    <row r="40" spans="1:22" s="130" customFormat="1" ht="49.5" customHeight="1" thickTop="1" x14ac:dyDescent="0.7">
      <c r="A40" s="313"/>
      <c r="B40" s="314"/>
      <c r="C40" s="62"/>
      <c r="D40" s="64"/>
      <c r="E40" s="64"/>
      <c r="F40" s="64"/>
      <c r="G40" s="60"/>
      <c r="H40" s="61"/>
      <c r="I40" s="132"/>
      <c r="J40" s="132"/>
      <c r="K40" s="89"/>
      <c r="L40" s="104"/>
      <c r="M40" s="104"/>
      <c r="N40" s="105"/>
      <c r="O40" s="106"/>
    </row>
    <row r="41" spans="1:22" s="130" customFormat="1" ht="50.1" customHeight="1" x14ac:dyDescent="0.7">
      <c r="A41" s="185"/>
      <c r="B41" s="186"/>
      <c r="C41" s="62"/>
      <c r="D41" s="64"/>
      <c r="E41" s="64"/>
      <c r="F41" s="64"/>
      <c r="G41" s="60"/>
      <c r="H41" s="61"/>
      <c r="I41" s="132"/>
      <c r="J41" s="132"/>
      <c r="K41" s="89"/>
      <c r="L41" s="90"/>
      <c r="M41" s="90"/>
      <c r="N41" s="91"/>
      <c r="O41" s="92"/>
    </row>
    <row r="42" spans="1:22" ht="50.1" customHeight="1" x14ac:dyDescent="0.7">
      <c r="A42" s="254"/>
      <c r="B42" s="254"/>
      <c r="C42" s="64"/>
      <c r="D42" s="64"/>
      <c r="E42" s="64"/>
      <c r="F42" s="64"/>
      <c r="G42" s="60"/>
      <c r="H42" s="61"/>
      <c r="I42" s="132"/>
      <c r="J42" s="132"/>
      <c r="K42" s="89"/>
      <c r="L42" s="90"/>
      <c r="M42" s="90"/>
      <c r="N42" s="91"/>
      <c r="O42" s="92"/>
      <c r="P42" s="152"/>
      <c r="Q42" s="130"/>
      <c r="R42" s="130"/>
      <c r="S42" s="130"/>
      <c r="T42" s="130"/>
      <c r="U42" s="130"/>
      <c r="V42" s="130"/>
    </row>
    <row r="43" spans="1:22" ht="50.1" customHeight="1" thickBot="1" x14ac:dyDescent="0.75">
      <c r="A43" s="185"/>
      <c r="B43" s="186"/>
      <c r="C43" s="64"/>
      <c r="D43" s="64"/>
      <c r="E43" s="64"/>
      <c r="F43" s="64"/>
      <c r="G43" s="60"/>
      <c r="H43" s="61"/>
      <c r="I43" s="132"/>
      <c r="J43" s="132"/>
      <c r="P43" s="152"/>
      <c r="Q43" s="130"/>
      <c r="R43" s="130"/>
      <c r="S43" s="130"/>
      <c r="T43" s="130"/>
      <c r="U43" s="130"/>
      <c r="V43" s="130"/>
    </row>
    <row r="44" spans="1:22" ht="50.1" customHeight="1" thickBot="1" x14ac:dyDescent="0.75">
      <c r="A44" s="185"/>
      <c r="B44" s="186"/>
      <c r="C44" s="64"/>
      <c r="D44" s="64"/>
      <c r="E44" s="64"/>
      <c r="F44" s="64"/>
      <c r="G44" s="60"/>
      <c r="H44" s="61"/>
      <c r="I44" s="132"/>
      <c r="J44" s="132"/>
      <c r="K44" s="327" t="s">
        <v>77</v>
      </c>
      <c r="L44" s="328"/>
      <c r="M44" s="328"/>
      <c r="N44" s="328"/>
      <c r="O44" s="329"/>
      <c r="P44" s="152"/>
      <c r="Q44" s="130"/>
      <c r="R44" s="130"/>
      <c r="S44" s="130"/>
      <c r="T44" s="130"/>
      <c r="U44" s="130"/>
      <c r="V44" s="130"/>
    </row>
    <row r="45" spans="1:22" ht="50.1" customHeight="1" x14ac:dyDescent="0.7">
      <c r="A45" s="185"/>
      <c r="B45" s="186"/>
      <c r="C45" s="64"/>
      <c r="D45" s="64"/>
      <c r="E45" s="64"/>
      <c r="F45" s="64"/>
      <c r="G45" s="60"/>
      <c r="H45" s="61"/>
      <c r="I45" s="132"/>
      <c r="J45" s="132"/>
      <c r="K45" s="154"/>
      <c r="L45" s="155"/>
      <c r="M45" s="155"/>
      <c r="N45" s="155"/>
      <c r="O45" s="156"/>
      <c r="P45" s="152"/>
    </row>
    <row r="46" spans="1:22" ht="50.1" customHeight="1" x14ac:dyDescent="0.2">
      <c r="A46" s="276" t="s">
        <v>73</v>
      </c>
      <c r="B46" s="277"/>
      <c r="C46" s="277"/>
      <c r="D46" s="278"/>
      <c r="E46" s="279" t="s">
        <v>42</v>
      </c>
      <c r="F46" s="280"/>
      <c r="G46" s="280"/>
      <c r="H46" s="131"/>
      <c r="I46" s="132"/>
      <c r="J46" s="132"/>
      <c r="K46" s="330"/>
      <c r="L46" s="331"/>
      <c r="M46" s="331"/>
      <c r="N46" s="331"/>
      <c r="O46" s="332"/>
      <c r="P46" s="152"/>
    </row>
    <row r="47" spans="1:22" ht="50.1" customHeight="1" x14ac:dyDescent="0.2">
      <c r="A47" s="281" t="s">
        <v>44</v>
      </c>
      <c r="B47" s="281"/>
      <c r="C47" s="183" t="s">
        <v>45</v>
      </c>
      <c r="D47" s="183" t="s">
        <v>46</v>
      </c>
      <c r="E47" s="128" t="s">
        <v>47</v>
      </c>
      <c r="F47" s="128" t="s">
        <v>48</v>
      </c>
      <c r="G47" s="129" t="s">
        <v>49</v>
      </c>
      <c r="H47" s="131"/>
      <c r="I47" s="132"/>
      <c r="J47" s="132"/>
      <c r="K47" s="330"/>
      <c r="L47" s="331"/>
      <c r="M47" s="331"/>
      <c r="N47" s="331"/>
      <c r="O47" s="332"/>
      <c r="P47" s="152"/>
    </row>
    <row r="48" spans="1:22" ht="49.5" customHeight="1" x14ac:dyDescent="0.7">
      <c r="A48" s="313"/>
      <c r="B48" s="314"/>
      <c r="C48" s="64"/>
      <c r="D48" s="64"/>
      <c r="E48" s="64"/>
      <c r="F48" s="64"/>
      <c r="G48" s="60"/>
      <c r="H48" s="61"/>
      <c r="I48" s="132"/>
      <c r="J48" s="132"/>
      <c r="K48" s="157"/>
      <c r="L48" s="158"/>
      <c r="M48" s="158"/>
      <c r="N48" s="158"/>
      <c r="O48" s="159"/>
      <c r="P48" s="152"/>
    </row>
    <row r="49" spans="1:22" ht="50.1" customHeight="1" x14ac:dyDescent="0.7">
      <c r="A49" s="254"/>
      <c r="B49" s="254"/>
      <c r="C49" s="57"/>
      <c r="D49" s="82"/>
      <c r="E49" s="58"/>
      <c r="F49" s="59"/>
      <c r="G49" s="83"/>
      <c r="H49" s="61"/>
      <c r="I49" s="132"/>
      <c r="J49" s="132"/>
      <c r="K49" s="157"/>
      <c r="L49" s="152"/>
      <c r="M49" s="152"/>
      <c r="N49" s="152"/>
      <c r="O49" s="159"/>
      <c r="P49" s="152"/>
    </row>
    <row r="50" spans="1:22" ht="50.1" customHeight="1" x14ac:dyDescent="0.7">
      <c r="A50" s="313"/>
      <c r="B50" s="314"/>
      <c r="C50" s="57"/>
      <c r="D50" s="88"/>
      <c r="E50" s="58"/>
      <c r="F50" s="59"/>
      <c r="G50" s="83"/>
      <c r="H50" s="61"/>
      <c r="I50" s="132"/>
      <c r="J50" s="132"/>
      <c r="K50" s="157"/>
      <c r="L50" s="152"/>
      <c r="M50" s="152"/>
      <c r="N50" s="152"/>
      <c r="O50" s="159"/>
      <c r="P50" s="152"/>
    </row>
    <row r="51" spans="1:22" ht="50.1" customHeight="1" x14ac:dyDescent="0.7">
      <c r="A51" s="185"/>
      <c r="B51" s="186"/>
      <c r="C51" s="57"/>
      <c r="D51" s="88"/>
      <c r="E51" s="58"/>
      <c r="F51" s="59"/>
      <c r="G51" s="83"/>
      <c r="H51" s="61"/>
      <c r="I51" s="132"/>
      <c r="J51" s="132"/>
      <c r="K51" s="157"/>
      <c r="L51" s="152"/>
      <c r="M51" s="152"/>
      <c r="N51" s="152"/>
      <c r="O51" s="159"/>
      <c r="P51" s="160"/>
    </row>
    <row r="52" spans="1:22" ht="51.75" customHeight="1" x14ac:dyDescent="0.7">
      <c r="A52" s="185"/>
      <c r="B52" s="186"/>
      <c r="C52" s="57"/>
      <c r="D52" s="88"/>
      <c r="E52" s="58"/>
      <c r="F52" s="59"/>
      <c r="G52" s="83"/>
      <c r="H52" s="61"/>
      <c r="I52" s="132"/>
      <c r="J52" s="132"/>
      <c r="K52" s="157"/>
      <c r="L52" s="152"/>
      <c r="M52" s="152"/>
      <c r="N52" s="152"/>
      <c r="O52" s="159"/>
      <c r="P52" s="139"/>
    </row>
    <row r="53" spans="1:22" ht="42.95" customHeight="1" x14ac:dyDescent="0.7">
      <c r="A53" s="185"/>
      <c r="B53" s="186"/>
      <c r="C53" s="57"/>
      <c r="D53" s="88"/>
      <c r="E53" s="58"/>
      <c r="F53" s="59"/>
      <c r="G53" s="83"/>
      <c r="H53" s="61"/>
      <c r="I53" s="132"/>
      <c r="J53" s="132"/>
      <c r="K53" s="157"/>
      <c r="L53" s="152"/>
      <c r="M53" s="152"/>
      <c r="N53" s="152"/>
      <c r="O53" s="159"/>
      <c r="P53" s="139"/>
    </row>
    <row r="54" spans="1:22" s="161" customFormat="1" ht="42.95" customHeight="1" x14ac:dyDescent="0.7">
      <c r="A54" s="185"/>
      <c r="B54" s="186"/>
      <c r="C54" s="57"/>
      <c r="D54" s="88"/>
      <c r="E54" s="58"/>
      <c r="F54" s="59"/>
      <c r="G54" s="83"/>
      <c r="H54" s="61"/>
      <c r="I54" s="132"/>
      <c r="J54" s="132"/>
      <c r="K54" s="157"/>
      <c r="L54" s="152"/>
      <c r="M54" s="152"/>
      <c r="N54" s="152"/>
      <c r="O54" s="159"/>
      <c r="P54" s="139"/>
      <c r="Q54" s="107"/>
      <c r="R54" s="107"/>
      <c r="S54" s="107"/>
      <c r="T54" s="107"/>
      <c r="U54" s="107"/>
      <c r="V54" s="107"/>
    </row>
    <row r="55" spans="1:22" ht="51.75" customHeight="1" x14ac:dyDescent="0.7">
      <c r="A55" s="185"/>
      <c r="B55" s="186"/>
      <c r="C55" s="57"/>
      <c r="D55" s="88"/>
      <c r="E55" s="58"/>
      <c r="F55" s="59"/>
      <c r="G55" s="83"/>
      <c r="H55" s="61"/>
      <c r="I55" s="132"/>
      <c r="J55" s="132"/>
      <c r="K55" s="157"/>
      <c r="L55" s="152"/>
      <c r="M55" s="152"/>
      <c r="N55" s="152"/>
      <c r="O55" s="159"/>
    </row>
    <row r="56" spans="1:22" ht="51.75" customHeight="1" x14ac:dyDescent="0.4">
      <c r="A56" s="276" t="s">
        <v>76</v>
      </c>
      <c r="B56" s="277"/>
      <c r="C56" s="277"/>
      <c r="D56" s="278"/>
      <c r="E56" s="279" t="s">
        <v>42</v>
      </c>
      <c r="F56" s="280"/>
      <c r="G56" s="280"/>
      <c r="H56" s="131"/>
      <c r="I56" s="132"/>
      <c r="J56" s="132"/>
      <c r="K56" s="163"/>
      <c r="L56" s="139"/>
      <c r="M56" s="139"/>
      <c r="N56" s="139"/>
      <c r="O56" s="164"/>
    </row>
    <row r="57" spans="1:22" ht="51.75" customHeight="1" x14ac:dyDescent="0.4">
      <c r="A57" s="281" t="s">
        <v>44</v>
      </c>
      <c r="B57" s="281"/>
      <c r="C57" s="183" t="s">
        <v>45</v>
      </c>
      <c r="D57" s="183" t="s">
        <v>46</v>
      </c>
      <c r="E57" s="128" t="s">
        <v>47</v>
      </c>
      <c r="F57" s="128" t="s">
        <v>48</v>
      </c>
      <c r="G57" s="129" t="s">
        <v>49</v>
      </c>
      <c r="H57" s="131"/>
      <c r="I57" s="132"/>
      <c r="J57" s="132"/>
      <c r="K57" s="163"/>
      <c r="L57" s="139"/>
      <c r="M57" s="139"/>
      <c r="N57" s="139"/>
      <c r="O57" s="165"/>
      <c r="R57" s="161"/>
      <c r="S57" s="161"/>
      <c r="T57" s="161"/>
      <c r="U57" s="161"/>
      <c r="V57" s="161"/>
    </row>
    <row r="58" spans="1:22" ht="51.75" customHeight="1" x14ac:dyDescent="0.7">
      <c r="A58" s="254" t="s">
        <v>78</v>
      </c>
      <c r="B58" s="254"/>
      <c r="C58" s="62" t="s">
        <v>78</v>
      </c>
      <c r="D58" s="64" t="s">
        <v>78</v>
      </c>
      <c r="E58" s="64" t="s">
        <v>78</v>
      </c>
      <c r="F58" s="64" t="s">
        <v>78</v>
      </c>
      <c r="G58" s="60" t="s">
        <v>78</v>
      </c>
      <c r="H58" s="61"/>
      <c r="I58" s="132"/>
      <c r="J58" s="132"/>
      <c r="K58" s="163"/>
      <c r="L58" s="139"/>
      <c r="M58" s="139"/>
      <c r="N58" s="139"/>
      <c r="O58" s="165"/>
      <c r="R58" s="161"/>
      <c r="S58" s="161"/>
      <c r="T58" s="161"/>
      <c r="U58" s="161"/>
      <c r="V58" s="161"/>
    </row>
    <row r="59" spans="1:22" ht="51.75" customHeight="1" x14ac:dyDescent="0.4">
      <c r="A59" s="276" t="s">
        <v>79</v>
      </c>
      <c r="B59" s="277"/>
      <c r="C59" s="277"/>
      <c r="D59" s="278"/>
      <c r="E59" s="279" t="s">
        <v>42</v>
      </c>
      <c r="F59" s="280"/>
      <c r="G59" s="280"/>
      <c r="H59" s="131"/>
      <c r="I59" s="132"/>
      <c r="J59" s="132"/>
      <c r="K59" s="163"/>
      <c r="L59" s="139"/>
      <c r="M59" s="139"/>
      <c r="N59" s="139"/>
      <c r="O59" s="165"/>
    </row>
    <row r="60" spans="1:22" ht="42.95" customHeight="1" thickBot="1" x14ac:dyDescent="0.45">
      <c r="A60" s="281" t="s">
        <v>44</v>
      </c>
      <c r="B60" s="281"/>
      <c r="C60" s="183" t="s">
        <v>45</v>
      </c>
      <c r="D60" s="183" t="s">
        <v>46</v>
      </c>
      <c r="E60" s="128" t="s">
        <v>47</v>
      </c>
      <c r="F60" s="128" t="s">
        <v>48</v>
      </c>
      <c r="G60" s="129" t="s">
        <v>49</v>
      </c>
      <c r="H60" s="131"/>
      <c r="I60" s="132"/>
      <c r="J60" s="170"/>
      <c r="K60" s="171"/>
      <c r="L60" s="172"/>
      <c r="M60" s="172"/>
      <c r="N60" s="172"/>
      <c r="O60" s="173"/>
    </row>
    <row r="61" spans="1:22" ht="42.95" customHeight="1" x14ac:dyDescent="0.7">
      <c r="A61" s="334"/>
      <c r="B61" s="334"/>
      <c r="C61" s="93"/>
      <c r="D61" s="94"/>
      <c r="E61" s="63"/>
      <c r="F61" s="64"/>
      <c r="G61" s="60"/>
      <c r="H61" s="66"/>
      <c r="I61" s="162"/>
      <c r="J61" s="170"/>
      <c r="K61" s="175"/>
      <c r="L61" s="175"/>
      <c r="N61" s="175"/>
      <c r="O61" s="175"/>
      <c r="P61" s="107"/>
    </row>
    <row r="62" spans="1:22" ht="42.95" customHeight="1" x14ac:dyDescent="0.7">
      <c r="A62" s="254"/>
      <c r="B62" s="254"/>
      <c r="C62" s="62"/>
      <c r="D62" s="63"/>
      <c r="E62" s="63"/>
      <c r="F62" s="64"/>
      <c r="G62" s="60"/>
      <c r="H62" s="66"/>
      <c r="I62" s="162"/>
      <c r="J62" s="170"/>
      <c r="K62" s="175"/>
      <c r="L62" s="175"/>
      <c r="M62" s="175"/>
      <c r="N62" s="175"/>
      <c r="O62" s="175"/>
      <c r="P62" s="107"/>
    </row>
    <row r="63" spans="1:22" ht="42.95" customHeight="1" x14ac:dyDescent="0.7">
      <c r="A63" s="254"/>
      <c r="B63" s="254"/>
      <c r="C63" s="62"/>
      <c r="D63" s="63"/>
      <c r="E63" s="63"/>
      <c r="F63" s="64"/>
      <c r="G63" s="60"/>
      <c r="H63" s="66"/>
      <c r="I63" s="162"/>
      <c r="J63" s="175"/>
      <c r="K63" s="175"/>
      <c r="L63" s="175"/>
      <c r="N63" s="175"/>
      <c r="O63" s="175"/>
      <c r="P63" s="107"/>
    </row>
    <row r="64" spans="1:22" ht="42.95" customHeight="1" x14ac:dyDescent="0.7">
      <c r="A64" s="254"/>
      <c r="B64" s="254"/>
      <c r="C64" s="62"/>
      <c r="D64" s="63"/>
      <c r="E64" s="63"/>
      <c r="F64" s="64"/>
      <c r="G64" s="60"/>
      <c r="H64" s="66"/>
      <c r="I64" s="162"/>
      <c r="J64" s="175"/>
      <c r="K64" s="175"/>
      <c r="L64" s="175"/>
      <c r="N64" s="175"/>
      <c r="O64" s="175"/>
      <c r="P64" s="107"/>
    </row>
    <row r="65" spans="1:16" ht="42.95" customHeight="1" x14ac:dyDescent="0.7">
      <c r="A65" s="254"/>
      <c r="B65" s="254"/>
      <c r="C65" s="62"/>
      <c r="D65" s="63"/>
      <c r="E65" s="63"/>
      <c r="F65" s="64"/>
      <c r="G65" s="60"/>
      <c r="H65" s="66"/>
      <c r="I65" s="162"/>
      <c r="J65" s="175"/>
      <c r="K65" s="175"/>
      <c r="L65" s="175"/>
      <c r="N65" s="175"/>
      <c r="O65" s="175"/>
      <c r="P65" s="107"/>
    </row>
    <row r="66" spans="1:16" ht="39.950000000000003" customHeight="1" x14ac:dyDescent="0.7">
      <c r="A66" s="254"/>
      <c r="B66" s="254"/>
      <c r="C66" s="62"/>
      <c r="D66" s="63"/>
      <c r="E66" s="63"/>
      <c r="F66" s="64"/>
      <c r="G66" s="60"/>
      <c r="H66" s="66"/>
      <c r="I66" s="162"/>
      <c r="J66" s="187"/>
      <c r="P66" s="107"/>
    </row>
    <row r="67" spans="1:16" ht="39.950000000000003" customHeight="1" x14ac:dyDescent="0.4">
      <c r="B67" s="166"/>
      <c r="C67" s="167"/>
      <c r="F67" s="153"/>
      <c r="G67" s="153"/>
      <c r="J67" s="187"/>
      <c r="K67" s="107"/>
      <c r="L67" s="107"/>
      <c r="M67" s="107"/>
      <c r="N67" s="107"/>
      <c r="O67" s="107"/>
      <c r="P67" s="107"/>
    </row>
    <row r="68" spans="1:16" ht="39.950000000000003" customHeight="1" x14ac:dyDescent="0.4">
      <c r="B68" s="168"/>
      <c r="D68" s="333" t="s">
        <v>80</v>
      </c>
      <c r="E68" s="333"/>
      <c r="F68" s="333"/>
      <c r="G68" s="333"/>
      <c r="H68" s="174"/>
      <c r="I68" s="153"/>
      <c r="J68" s="107"/>
      <c r="K68" s="107"/>
      <c r="L68" s="107"/>
      <c r="M68" s="107"/>
      <c r="N68" s="107"/>
      <c r="O68" s="107"/>
      <c r="P68" s="107"/>
    </row>
    <row r="69" spans="1:16" ht="39.950000000000003" customHeight="1" x14ac:dyDescent="0.2">
      <c r="D69" s="333"/>
      <c r="E69" s="333"/>
      <c r="F69" s="333"/>
      <c r="G69" s="333"/>
      <c r="H69" s="187"/>
      <c r="I69" s="187"/>
      <c r="J69" s="107"/>
      <c r="K69" s="107"/>
      <c r="L69" s="107"/>
      <c r="M69" s="107"/>
      <c r="N69" s="107"/>
      <c r="O69" s="107"/>
      <c r="P69" s="107"/>
    </row>
    <row r="70" spans="1:16" ht="39.950000000000003" customHeight="1" x14ac:dyDescent="0.2">
      <c r="D70" s="333"/>
      <c r="E70" s="333"/>
      <c r="F70" s="333"/>
      <c r="G70" s="333"/>
      <c r="H70" s="187"/>
      <c r="I70" s="187"/>
      <c r="J70" s="107"/>
      <c r="K70" s="107"/>
      <c r="L70" s="107"/>
      <c r="M70" s="107"/>
      <c r="N70" s="107"/>
      <c r="O70" s="107"/>
      <c r="P70" s="107"/>
    </row>
    <row r="71" spans="1:16" ht="39.950000000000003" customHeight="1" x14ac:dyDescent="0.4">
      <c r="F71" s="153"/>
      <c r="G71" s="153"/>
      <c r="H71" s="174"/>
      <c r="I71" s="153"/>
      <c r="J71" s="153"/>
      <c r="K71" s="107"/>
      <c r="L71" s="107"/>
      <c r="M71" s="107"/>
      <c r="N71" s="107"/>
      <c r="O71" s="107"/>
      <c r="P71" s="107"/>
    </row>
    <row r="72" spans="1:16" ht="39.950000000000003" customHeight="1" x14ac:dyDescent="0.4">
      <c r="F72" s="153"/>
      <c r="G72" s="153"/>
      <c r="H72" s="174"/>
      <c r="I72" s="153"/>
      <c r="J72" s="153"/>
      <c r="L72" s="107"/>
      <c r="M72" s="107"/>
      <c r="N72" s="107"/>
      <c r="O72" s="107"/>
      <c r="P72" s="107"/>
    </row>
    <row r="73" spans="1:16" ht="39.950000000000003" customHeight="1" x14ac:dyDescent="0.4">
      <c r="F73" s="153"/>
      <c r="G73" s="153"/>
      <c r="H73" s="174"/>
      <c r="I73" s="153"/>
      <c r="J73" s="153"/>
      <c r="L73" s="107"/>
      <c r="M73" s="107"/>
      <c r="N73" s="107"/>
      <c r="O73" s="107"/>
      <c r="P73" s="107"/>
    </row>
    <row r="74" spans="1:16" ht="30" customHeight="1" x14ac:dyDescent="0.4">
      <c r="F74" s="153"/>
      <c r="G74" s="153"/>
      <c r="J74" s="107"/>
      <c r="L74" s="107"/>
      <c r="M74" s="107"/>
      <c r="N74" s="107"/>
      <c r="O74" s="107"/>
      <c r="P74" s="107"/>
    </row>
    <row r="75" spans="1:16" x14ac:dyDescent="0.4">
      <c r="F75" s="153"/>
      <c r="G75" s="153"/>
      <c r="J75" s="153"/>
      <c r="K75" s="107"/>
      <c r="L75" s="107"/>
      <c r="M75" s="107"/>
      <c r="N75" s="107"/>
      <c r="O75" s="107"/>
      <c r="P75" s="107"/>
    </row>
    <row r="76" spans="1:16" x14ac:dyDescent="0.4">
      <c r="F76" s="153"/>
      <c r="G76" s="153"/>
      <c r="J76" s="153"/>
      <c r="K76" s="107"/>
      <c r="L76" s="107"/>
      <c r="M76" s="107"/>
      <c r="N76" s="107"/>
      <c r="O76" s="107"/>
      <c r="P76" s="107"/>
    </row>
    <row r="77" spans="1:16" x14ac:dyDescent="0.4">
      <c r="J77" s="153"/>
      <c r="K77" s="107"/>
      <c r="L77" s="107"/>
      <c r="M77" s="107"/>
      <c r="N77" s="107"/>
      <c r="O77" s="107"/>
      <c r="P77" s="107"/>
    </row>
    <row r="78" spans="1:16" ht="30" customHeight="1" x14ac:dyDescent="0.4">
      <c r="H78" s="174"/>
      <c r="I78" s="153"/>
      <c r="J78" s="153"/>
      <c r="K78" s="107"/>
      <c r="L78" s="107"/>
      <c r="M78" s="107"/>
      <c r="N78" s="107"/>
      <c r="O78" s="107"/>
      <c r="P78" s="107"/>
    </row>
    <row r="79" spans="1:16" x14ac:dyDescent="0.4">
      <c r="H79" s="174"/>
      <c r="I79" s="153"/>
      <c r="J79" s="153"/>
      <c r="K79" s="107"/>
      <c r="L79" s="107"/>
      <c r="M79" s="107"/>
      <c r="N79" s="107"/>
      <c r="O79" s="107"/>
    </row>
    <row r="80" spans="1:16" x14ac:dyDescent="0.4">
      <c r="H80" s="174"/>
      <c r="I80" s="153"/>
      <c r="J80" s="153"/>
      <c r="K80" s="107"/>
      <c r="L80" s="107"/>
      <c r="M80" s="107"/>
      <c r="N80" s="107"/>
      <c r="O80" s="107"/>
    </row>
    <row r="81" spans="8:16" x14ac:dyDescent="0.4">
      <c r="H81" s="174"/>
      <c r="I81" s="153"/>
      <c r="K81" s="107"/>
      <c r="L81" s="107"/>
      <c r="M81" s="107"/>
      <c r="N81" s="107"/>
      <c r="O81" s="107"/>
    </row>
    <row r="83" spans="8:16" x14ac:dyDescent="0.4">
      <c r="P83" s="107"/>
    </row>
    <row r="84" spans="8:16" x14ac:dyDescent="0.4">
      <c r="P84" s="107"/>
    </row>
    <row r="85" spans="8:16" x14ac:dyDescent="0.4">
      <c r="J85" s="153"/>
      <c r="P85" s="107"/>
    </row>
    <row r="86" spans="8:16" ht="30" customHeight="1" x14ac:dyDescent="0.4">
      <c r="J86" s="153"/>
      <c r="K86" s="107"/>
      <c r="L86" s="107"/>
      <c r="M86" s="107"/>
      <c r="N86" s="107"/>
      <c r="O86" s="107"/>
      <c r="P86" s="107"/>
    </row>
    <row r="87" spans="8:16" x14ac:dyDescent="0.4">
      <c r="J87" s="153"/>
      <c r="K87" s="107"/>
      <c r="L87" s="107"/>
      <c r="M87" s="107"/>
      <c r="N87" s="107"/>
      <c r="O87" s="107"/>
    </row>
    <row r="88" spans="8:16" x14ac:dyDescent="0.4">
      <c r="J88" s="153"/>
      <c r="K88" s="107"/>
      <c r="L88" s="107"/>
      <c r="M88" s="107"/>
      <c r="N88" s="107"/>
      <c r="O88" s="107"/>
    </row>
    <row r="89" spans="8:16" x14ac:dyDescent="0.4">
      <c r="K89" s="107"/>
      <c r="L89" s="107"/>
      <c r="M89" s="107"/>
      <c r="N89" s="107"/>
      <c r="O89" s="107"/>
    </row>
  </sheetData>
  <sheetProtection algorithmName="SHA-512" hashValue="SWyw/9G4XJTVvrf+afanDyGGWvXMN0CmZo91fLvY8luVfmYVw7Nvs4stVTHkuotymyfqfsWDC7I7NWB6bVEmng==" saltValue="t8K0UZ5qqtHckt8Yz9UKDg==" spinCount="100000" sheet="1" objects="1" scenarios="1"/>
  <mergeCells count="97">
    <mergeCell ref="A5:B5"/>
    <mergeCell ref="E5:G5"/>
    <mergeCell ref="K5:O6"/>
    <mergeCell ref="A6:G7"/>
    <mergeCell ref="K7:O9"/>
    <mergeCell ref="A8:D8"/>
    <mergeCell ref="E8:G8"/>
    <mergeCell ref="A9:B9"/>
    <mergeCell ref="A3:B3"/>
    <mergeCell ref="D3:G3"/>
    <mergeCell ref="K3:O4"/>
    <mergeCell ref="A4:B4"/>
    <mergeCell ref="D4:F4"/>
    <mergeCell ref="A10:B10"/>
    <mergeCell ref="K10:O10"/>
    <mergeCell ref="A12:B12"/>
    <mergeCell ref="K12:L12"/>
    <mergeCell ref="M12:N12"/>
    <mergeCell ref="A11:B11"/>
    <mergeCell ref="K11:L11"/>
    <mergeCell ref="M11:N11"/>
    <mergeCell ref="A13:B13"/>
    <mergeCell ref="K13:L13"/>
    <mergeCell ref="M13:N13"/>
    <mergeCell ref="A14:B14"/>
    <mergeCell ref="K14:L14"/>
    <mergeCell ref="M14:N14"/>
    <mergeCell ref="A15:B15"/>
    <mergeCell ref="K15:L15"/>
    <mergeCell ref="M15:N15"/>
    <mergeCell ref="A16:B16"/>
    <mergeCell ref="K16:L16"/>
    <mergeCell ref="M16:N16"/>
    <mergeCell ref="A17:B17"/>
    <mergeCell ref="K17:L17"/>
    <mergeCell ref="M17:N17"/>
    <mergeCell ref="A18:D18"/>
    <mergeCell ref="E18:G18"/>
    <mergeCell ref="K18:L18"/>
    <mergeCell ref="M18:N18"/>
    <mergeCell ref="A19:B19"/>
    <mergeCell ref="K19:L19"/>
    <mergeCell ref="M19:N19"/>
    <mergeCell ref="N26:O26"/>
    <mergeCell ref="A27:B27"/>
    <mergeCell ref="K27:L27"/>
    <mergeCell ref="A20:B20"/>
    <mergeCell ref="A21:B21"/>
    <mergeCell ref="A22:B22"/>
    <mergeCell ref="K22:O23"/>
    <mergeCell ref="A23:B23"/>
    <mergeCell ref="A24:B24"/>
    <mergeCell ref="K24:M24"/>
    <mergeCell ref="N24:O24"/>
    <mergeCell ref="A31:B31"/>
    <mergeCell ref="A25:B25"/>
    <mergeCell ref="K25:L25"/>
    <mergeCell ref="A26:B26"/>
    <mergeCell ref="K26:M26"/>
    <mergeCell ref="A28:D28"/>
    <mergeCell ref="E28:G28"/>
    <mergeCell ref="A29:B29"/>
    <mergeCell ref="M29:O29"/>
    <mergeCell ref="A30:B30"/>
    <mergeCell ref="K44:O44"/>
    <mergeCell ref="A32:B32"/>
    <mergeCell ref="A33:B33"/>
    <mergeCell ref="A34:B34"/>
    <mergeCell ref="A35:B35"/>
    <mergeCell ref="A36:B36"/>
    <mergeCell ref="A37:B37"/>
    <mergeCell ref="A38:D38"/>
    <mergeCell ref="E38:G38"/>
    <mergeCell ref="A39:B39"/>
    <mergeCell ref="A40:B40"/>
    <mergeCell ref="A42:B42"/>
    <mergeCell ref="A59:D59"/>
    <mergeCell ref="E59:G59"/>
    <mergeCell ref="A46:D46"/>
    <mergeCell ref="E46:G46"/>
    <mergeCell ref="K46:O47"/>
    <mergeCell ref="A47:B47"/>
    <mergeCell ref="A48:B48"/>
    <mergeCell ref="A49:B49"/>
    <mergeCell ref="A50:B50"/>
    <mergeCell ref="A56:D56"/>
    <mergeCell ref="E56:G56"/>
    <mergeCell ref="A57:B57"/>
    <mergeCell ref="A58:B58"/>
    <mergeCell ref="A66:B66"/>
    <mergeCell ref="D68:G70"/>
    <mergeCell ref="A60:B60"/>
    <mergeCell ref="A61:B61"/>
    <mergeCell ref="A62:B62"/>
    <mergeCell ref="A63:B63"/>
    <mergeCell ref="A64:B64"/>
    <mergeCell ref="A65:B65"/>
  </mergeCells>
  <conditionalFormatting sqref="Q34:R34">
    <cfRule type="colorScale" priority="1">
      <colorScale>
        <cfvo type="num" val="50"/>
        <cfvo type="percentile" val="100"/>
        <cfvo type="max"/>
        <color rgb="FFF8696B"/>
        <color rgb="FF45DB31"/>
        <color rgb="FF00B050"/>
      </colorScale>
    </cfRule>
  </conditionalFormatting>
  <conditionalFormatting sqref="O31:O4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4">
    <dataValidation allowBlank="1" showInputMessage="1" showErrorMessage="1" prompt="Saisir les ventes par catégories." sqref="M31" xr:uid="{9F12E137-0174-4964-8DF5-04ABE9D5BA9D}"/>
    <dataValidation allowBlank="1" showInputMessage="1" showErrorMessage="1" prompt="Saisir les ventes de la veille, sans le Round-up." sqref="L29" xr:uid="{17A29B89-A34A-4C02-B219-A67A562A53C2}"/>
    <dataValidation allowBlank="1" showInputMessage="1" showErrorMessage="1" error="Cette cellule est remplie automatiquement par le bloc &quot;VENTES RÉELLES D'HIER&quot;._x000a_Veuillez le compléter svp." prompt="Ne peut être saisie manuellement._x000a_Veuillez remplir le bloc &quot;VENTES RÉELLES D'HIER&quot;" sqref="D4 G4" xr:uid="{A128F361-5688-4882-94F2-F731AD6DB5AB}"/>
    <dataValidation allowBlank="1" showInputMessage="1" prompt="Date en format AAAA-MM-JJ" sqref="A4:B4" xr:uid="{2636613D-2B65-4966-B194-AA614BA8761C}"/>
  </dataValidations>
  <printOptions horizontalCentered="1" verticalCentered="1"/>
  <pageMargins left="0" right="0" top="0" bottom="0" header="0.15748031496062992" footer="0.15748031496062992"/>
  <pageSetup scale="18" orientation="landscape" r:id="rId1"/>
  <headerFooter alignWithMargins="0">
    <oddFooter xml:space="preserve">&amp;L&amp;12Version janvier 2020
</oddFooter>
  </headerFooter>
  <drawing r:id="rId2"/>
  <legacyDrawing r:id="rId3"/>
  <controls>
    <mc:AlternateContent xmlns:mc="http://schemas.openxmlformats.org/markup-compatibility/2006">
      <mc:Choice Requires="x14">
        <control shapeId="11265" r:id="rId4" name="ComboBox1">
          <controlPr defaultSize="0" autoLine="0" listFillRange="DONNÉES!B3:B8" r:id="rId5">
            <anchor moveWithCells="1" sizeWithCells="1">
              <from>
                <xdr:col>1</xdr:col>
                <xdr:colOff>4276725</xdr:colOff>
                <xdr:row>4</xdr:row>
                <xdr:rowOff>19050</xdr:rowOff>
              </from>
              <to>
                <xdr:col>3</xdr:col>
                <xdr:colOff>0</xdr:colOff>
                <xdr:row>4</xdr:row>
                <xdr:rowOff>657225</xdr:rowOff>
              </to>
            </anchor>
          </controlPr>
        </control>
      </mc:Choice>
      <mc:Fallback>
        <control shapeId="11265" r:id="rId4" name="ComboBox1"/>
      </mc:Fallback>
    </mc:AlternateContent>
    <mc:AlternateContent xmlns:mc="http://schemas.openxmlformats.org/markup-compatibility/2006">
      <mc:Choice Requires="x14">
        <control shapeId="11266" r:id="rId6" name="JOURS">
          <controlPr defaultSize="0" autoLine="0" listFillRange="DONNÉES!D3:D10" r:id="rId7">
            <anchor moveWithCells="1" sizeWithCells="1">
              <from>
                <xdr:col>1</xdr:col>
                <xdr:colOff>4276725</xdr:colOff>
                <xdr:row>3</xdr:row>
                <xdr:rowOff>19050</xdr:rowOff>
              </from>
              <to>
                <xdr:col>2</xdr:col>
                <xdr:colOff>3629025</xdr:colOff>
                <xdr:row>3</xdr:row>
                <xdr:rowOff>666750</xdr:rowOff>
              </to>
            </anchor>
          </controlPr>
        </control>
      </mc:Choice>
      <mc:Fallback>
        <control shapeId="11266" r:id="rId6" name="JOURS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1D863-5D5D-4F03-BEA9-19045F8406A3}">
  <sheetPr codeName="Feuil5">
    <pageSetUpPr fitToPage="1"/>
  </sheetPr>
  <dimension ref="A1:V89"/>
  <sheetViews>
    <sheetView view="pageBreakPreview" topLeftCell="A2" zoomScale="25" zoomScaleNormal="25" zoomScaleSheetLayoutView="25" zoomScalePageLayoutView="40" workbookViewId="0">
      <selection activeCell="C34" sqref="C34:D34"/>
    </sheetView>
  </sheetViews>
  <sheetFormatPr baseColWidth="10" defaultRowHeight="30" x14ac:dyDescent="0.4"/>
  <cols>
    <col min="1" max="1" width="40.42578125" style="107" customWidth="1"/>
    <col min="2" max="2" width="64.140625" style="169" customWidth="1"/>
    <col min="3" max="3" width="54.42578125" style="168" customWidth="1"/>
    <col min="4" max="4" width="121.28515625" style="168" customWidth="1"/>
    <col min="5" max="7" width="40.7109375" style="168" customWidth="1"/>
    <col min="8" max="8" width="22.28515625" style="169" customWidth="1"/>
    <col min="9" max="9" width="14.28515625" style="168" customWidth="1"/>
    <col min="10" max="10" width="0.7109375" style="168" hidden="1" customWidth="1"/>
    <col min="11" max="11" width="46.140625" style="153" customWidth="1"/>
    <col min="12" max="12" width="39.5703125" style="153" customWidth="1"/>
    <col min="13" max="13" width="39.28515625" style="153" customWidth="1"/>
    <col min="14" max="14" width="37.85546875" style="153" customWidth="1"/>
    <col min="15" max="15" width="39.5703125" style="153" customWidth="1"/>
    <col min="16" max="16" width="6" style="153" customWidth="1"/>
    <col min="17" max="17" width="31" style="107" bestFit="1" customWidth="1"/>
    <col min="18" max="19" width="19" style="107" customWidth="1"/>
    <col min="20" max="20" width="15" style="107" customWidth="1"/>
    <col min="21" max="253" width="11.42578125" style="107"/>
    <col min="254" max="254" width="40.42578125" style="107" customWidth="1"/>
    <col min="255" max="255" width="56.140625" style="107" customWidth="1"/>
    <col min="256" max="256" width="35.85546875" style="107" customWidth="1"/>
    <col min="257" max="257" width="100.7109375" style="107" customWidth="1"/>
    <col min="258" max="258" width="30.85546875" style="107" customWidth="1"/>
    <col min="259" max="259" width="25.28515625" style="107" customWidth="1"/>
    <col min="260" max="260" width="30.5703125" style="107" customWidth="1"/>
    <col min="261" max="263" width="22.7109375" style="107" customWidth="1"/>
    <col min="264" max="264" width="24.7109375" style="107" customWidth="1"/>
    <col min="265" max="265" width="21.5703125" style="107" customWidth="1"/>
    <col min="266" max="266" width="3" style="107" customWidth="1"/>
    <col min="267" max="267" width="42.7109375" style="107" customWidth="1"/>
    <col min="268" max="268" width="37.28515625" style="107" customWidth="1"/>
    <col min="269" max="269" width="39.28515625" style="107" customWidth="1"/>
    <col min="270" max="270" width="35.5703125" style="107" bestFit="1" customWidth="1"/>
    <col min="271" max="271" width="39.5703125" style="107" customWidth="1"/>
    <col min="272" max="272" width="6" style="107" customWidth="1"/>
    <col min="273" max="273" width="31" style="107" bestFit="1" customWidth="1"/>
    <col min="274" max="275" width="19" style="107" customWidth="1"/>
    <col min="276" max="276" width="15" style="107" customWidth="1"/>
    <col min="277" max="509" width="11.42578125" style="107"/>
    <col min="510" max="510" width="40.42578125" style="107" customWidth="1"/>
    <col min="511" max="511" width="56.140625" style="107" customWidth="1"/>
    <col min="512" max="512" width="35.85546875" style="107" customWidth="1"/>
    <col min="513" max="513" width="100.7109375" style="107" customWidth="1"/>
    <col min="514" max="514" width="30.85546875" style="107" customWidth="1"/>
    <col min="515" max="515" width="25.28515625" style="107" customWidth="1"/>
    <col min="516" max="516" width="30.5703125" style="107" customWidth="1"/>
    <col min="517" max="519" width="22.7109375" style="107" customWidth="1"/>
    <col min="520" max="520" width="24.7109375" style="107" customWidth="1"/>
    <col min="521" max="521" width="21.5703125" style="107" customWidth="1"/>
    <col min="522" max="522" width="3" style="107" customWidth="1"/>
    <col min="523" max="523" width="42.7109375" style="107" customWidth="1"/>
    <col min="524" max="524" width="37.28515625" style="107" customWidth="1"/>
    <col min="525" max="525" width="39.28515625" style="107" customWidth="1"/>
    <col min="526" max="526" width="35.5703125" style="107" bestFit="1" customWidth="1"/>
    <col min="527" max="527" width="39.5703125" style="107" customWidth="1"/>
    <col min="528" max="528" width="6" style="107" customWidth="1"/>
    <col min="529" max="529" width="31" style="107" bestFit="1" customWidth="1"/>
    <col min="530" max="531" width="19" style="107" customWidth="1"/>
    <col min="532" max="532" width="15" style="107" customWidth="1"/>
    <col min="533" max="765" width="11.42578125" style="107"/>
    <col min="766" max="766" width="40.42578125" style="107" customWidth="1"/>
    <col min="767" max="767" width="56.140625" style="107" customWidth="1"/>
    <col min="768" max="768" width="35.85546875" style="107" customWidth="1"/>
    <col min="769" max="769" width="100.7109375" style="107" customWidth="1"/>
    <col min="770" max="770" width="30.85546875" style="107" customWidth="1"/>
    <col min="771" max="771" width="25.28515625" style="107" customWidth="1"/>
    <col min="772" max="772" width="30.5703125" style="107" customWidth="1"/>
    <col min="773" max="775" width="22.7109375" style="107" customWidth="1"/>
    <col min="776" max="776" width="24.7109375" style="107" customWidth="1"/>
    <col min="777" max="777" width="21.5703125" style="107" customWidth="1"/>
    <col min="778" max="778" width="3" style="107" customWidth="1"/>
    <col min="779" max="779" width="42.7109375" style="107" customWidth="1"/>
    <col min="780" max="780" width="37.28515625" style="107" customWidth="1"/>
    <col min="781" max="781" width="39.28515625" style="107" customWidth="1"/>
    <col min="782" max="782" width="35.5703125" style="107" bestFit="1" customWidth="1"/>
    <col min="783" max="783" width="39.5703125" style="107" customWidth="1"/>
    <col min="784" max="784" width="6" style="107" customWidth="1"/>
    <col min="785" max="785" width="31" style="107" bestFit="1" customWidth="1"/>
    <col min="786" max="787" width="19" style="107" customWidth="1"/>
    <col min="788" max="788" width="15" style="107" customWidth="1"/>
    <col min="789" max="1021" width="11.42578125" style="107"/>
    <col min="1022" max="1022" width="40.42578125" style="107" customWidth="1"/>
    <col min="1023" max="1023" width="56.140625" style="107" customWidth="1"/>
    <col min="1024" max="1024" width="35.85546875" style="107" customWidth="1"/>
    <col min="1025" max="1025" width="100.7109375" style="107" customWidth="1"/>
    <col min="1026" max="1026" width="30.85546875" style="107" customWidth="1"/>
    <col min="1027" max="1027" width="25.28515625" style="107" customWidth="1"/>
    <col min="1028" max="1028" width="30.5703125" style="107" customWidth="1"/>
    <col min="1029" max="1031" width="22.7109375" style="107" customWidth="1"/>
    <col min="1032" max="1032" width="24.7109375" style="107" customWidth="1"/>
    <col min="1033" max="1033" width="21.5703125" style="107" customWidth="1"/>
    <col min="1034" max="1034" width="3" style="107" customWidth="1"/>
    <col min="1035" max="1035" width="42.7109375" style="107" customWidth="1"/>
    <col min="1036" max="1036" width="37.28515625" style="107" customWidth="1"/>
    <col min="1037" max="1037" width="39.28515625" style="107" customWidth="1"/>
    <col min="1038" max="1038" width="35.5703125" style="107" bestFit="1" customWidth="1"/>
    <col min="1039" max="1039" width="39.5703125" style="107" customWidth="1"/>
    <col min="1040" max="1040" width="6" style="107" customWidth="1"/>
    <col min="1041" max="1041" width="31" style="107" bestFit="1" customWidth="1"/>
    <col min="1042" max="1043" width="19" style="107" customWidth="1"/>
    <col min="1044" max="1044" width="15" style="107" customWidth="1"/>
    <col min="1045" max="1277" width="11.42578125" style="107"/>
    <col min="1278" max="1278" width="40.42578125" style="107" customWidth="1"/>
    <col min="1279" max="1279" width="56.140625" style="107" customWidth="1"/>
    <col min="1280" max="1280" width="35.85546875" style="107" customWidth="1"/>
    <col min="1281" max="1281" width="100.7109375" style="107" customWidth="1"/>
    <col min="1282" max="1282" width="30.85546875" style="107" customWidth="1"/>
    <col min="1283" max="1283" width="25.28515625" style="107" customWidth="1"/>
    <col min="1284" max="1284" width="30.5703125" style="107" customWidth="1"/>
    <col min="1285" max="1287" width="22.7109375" style="107" customWidth="1"/>
    <col min="1288" max="1288" width="24.7109375" style="107" customWidth="1"/>
    <col min="1289" max="1289" width="21.5703125" style="107" customWidth="1"/>
    <col min="1290" max="1290" width="3" style="107" customWidth="1"/>
    <col min="1291" max="1291" width="42.7109375" style="107" customWidth="1"/>
    <col min="1292" max="1292" width="37.28515625" style="107" customWidth="1"/>
    <col min="1293" max="1293" width="39.28515625" style="107" customWidth="1"/>
    <col min="1294" max="1294" width="35.5703125" style="107" bestFit="1" customWidth="1"/>
    <col min="1295" max="1295" width="39.5703125" style="107" customWidth="1"/>
    <col min="1296" max="1296" width="6" style="107" customWidth="1"/>
    <col min="1297" max="1297" width="31" style="107" bestFit="1" customWidth="1"/>
    <col min="1298" max="1299" width="19" style="107" customWidth="1"/>
    <col min="1300" max="1300" width="15" style="107" customWidth="1"/>
    <col min="1301" max="1533" width="11.42578125" style="107"/>
    <col min="1534" max="1534" width="40.42578125" style="107" customWidth="1"/>
    <col min="1535" max="1535" width="56.140625" style="107" customWidth="1"/>
    <col min="1536" max="1536" width="35.85546875" style="107" customWidth="1"/>
    <col min="1537" max="1537" width="100.7109375" style="107" customWidth="1"/>
    <col min="1538" max="1538" width="30.85546875" style="107" customWidth="1"/>
    <col min="1539" max="1539" width="25.28515625" style="107" customWidth="1"/>
    <col min="1540" max="1540" width="30.5703125" style="107" customWidth="1"/>
    <col min="1541" max="1543" width="22.7109375" style="107" customWidth="1"/>
    <col min="1544" max="1544" width="24.7109375" style="107" customWidth="1"/>
    <col min="1545" max="1545" width="21.5703125" style="107" customWidth="1"/>
    <col min="1546" max="1546" width="3" style="107" customWidth="1"/>
    <col min="1547" max="1547" width="42.7109375" style="107" customWidth="1"/>
    <col min="1548" max="1548" width="37.28515625" style="107" customWidth="1"/>
    <col min="1549" max="1549" width="39.28515625" style="107" customWidth="1"/>
    <col min="1550" max="1550" width="35.5703125" style="107" bestFit="1" customWidth="1"/>
    <col min="1551" max="1551" width="39.5703125" style="107" customWidth="1"/>
    <col min="1552" max="1552" width="6" style="107" customWidth="1"/>
    <col min="1553" max="1553" width="31" style="107" bestFit="1" customWidth="1"/>
    <col min="1554" max="1555" width="19" style="107" customWidth="1"/>
    <col min="1556" max="1556" width="15" style="107" customWidth="1"/>
    <col min="1557" max="1789" width="11.42578125" style="107"/>
    <col min="1790" max="1790" width="40.42578125" style="107" customWidth="1"/>
    <col min="1791" max="1791" width="56.140625" style="107" customWidth="1"/>
    <col min="1792" max="1792" width="35.85546875" style="107" customWidth="1"/>
    <col min="1793" max="1793" width="100.7109375" style="107" customWidth="1"/>
    <col min="1794" max="1794" width="30.85546875" style="107" customWidth="1"/>
    <col min="1795" max="1795" width="25.28515625" style="107" customWidth="1"/>
    <col min="1796" max="1796" width="30.5703125" style="107" customWidth="1"/>
    <col min="1797" max="1799" width="22.7109375" style="107" customWidth="1"/>
    <col min="1800" max="1800" width="24.7109375" style="107" customWidth="1"/>
    <col min="1801" max="1801" width="21.5703125" style="107" customWidth="1"/>
    <col min="1802" max="1802" width="3" style="107" customWidth="1"/>
    <col min="1803" max="1803" width="42.7109375" style="107" customWidth="1"/>
    <col min="1804" max="1804" width="37.28515625" style="107" customWidth="1"/>
    <col min="1805" max="1805" width="39.28515625" style="107" customWidth="1"/>
    <col min="1806" max="1806" width="35.5703125" style="107" bestFit="1" customWidth="1"/>
    <col min="1807" max="1807" width="39.5703125" style="107" customWidth="1"/>
    <col min="1808" max="1808" width="6" style="107" customWidth="1"/>
    <col min="1809" max="1809" width="31" style="107" bestFit="1" customWidth="1"/>
    <col min="1810" max="1811" width="19" style="107" customWidth="1"/>
    <col min="1812" max="1812" width="15" style="107" customWidth="1"/>
    <col min="1813" max="2045" width="11.42578125" style="107"/>
    <col min="2046" max="2046" width="40.42578125" style="107" customWidth="1"/>
    <col min="2047" max="2047" width="56.140625" style="107" customWidth="1"/>
    <col min="2048" max="2048" width="35.85546875" style="107" customWidth="1"/>
    <col min="2049" max="2049" width="100.7109375" style="107" customWidth="1"/>
    <col min="2050" max="2050" width="30.85546875" style="107" customWidth="1"/>
    <col min="2051" max="2051" width="25.28515625" style="107" customWidth="1"/>
    <col min="2052" max="2052" width="30.5703125" style="107" customWidth="1"/>
    <col min="2053" max="2055" width="22.7109375" style="107" customWidth="1"/>
    <col min="2056" max="2056" width="24.7109375" style="107" customWidth="1"/>
    <col min="2057" max="2057" width="21.5703125" style="107" customWidth="1"/>
    <col min="2058" max="2058" width="3" style="107" customWidth="1"/>
    <col min="2059" max="2059" width="42.7109375" style="107" customWidth="1"/>
    <col min="2060" max="2060" width="37.28515625" style="107" customWidth="1"/>
    <col min="2061" max="2061" width="39.28515625" style="107" customWidth="1"/>
    <col min="2062" max="2062" width="35.5703125" style="107" bestFit="1" customWidth="1"/>
    <col min="2063" max="2063" width="39.5703125" style="107" customWidth="1"/>
    <col min="2064" max="2064" width="6" style="107" customWidth="1"/>
    <col min="2065" max="2065" width="31" style="107" bestFit="1" customWidth="1"/>
    <col min="2066" max="2067" width="19" style="107" customWidth="1"/>
    <col min="2068" max="2068" width="15" style="107" customWidth="1"/>
    <col min="2069" max="2301" width="11.42578125" style="107"/>
    <col min="2302" max="2302" width="40.42578125" style="107" customWidth="1"/>
    <col min="2303" max="2303" width="56.140625" style="107" customWidth="1"/>
    <col min="2304" max="2304" width="35.85546875" style="107" customWidth="1"/>
    <col min="2305" max="2305" width="100.7109375" style="107" customWidth="1"/>
    <col min="2306" max="2306" width="30.85546875" style="107" customWidth="1"/>
    <col min="2307" max="2307" width="25.28515625" style="107" customWidth="1"/>
    <col min="2308" max="2308" width="30.5703125" style="107" customWidth="1"/>
    <col min="2309" max="2311" width="22.7109375" style="107" customWidth="1"/>
    <col min="2312" max="2312" width="24.7109375" style="107" customWidth="1"/>
    <col min="2313" max="2313" width="21.5703125" style="107" customWidth="1"/>
    <col min="2314" max="2314" width="3" style="107" customWidth="1"/>
    <col min="2315" max="2315" width="42.7109375" style="107" customWidth="1"/>
    <col min="2316" max="2316" width="37.28515625" style="107" customWidth="1"/>
    <col min="2317" max="2317" width="39.28515625" style="107" customWidth="1"/>
    <col min="2318" max="2318" width="35.5703125" style="107" bestFit="1" customWidth="1"/>
    <col min="2319" max="2319" width="39.5703125" style="107" customWidth="1"/>
    <col min="2320" max="2320" width="6" style="107" customWidth="1"/>
    <col min="2321" max="2321" width="31" style="107" bestFit="1" customWidth="1"/>
    <col min="2322" max="2323" width="19" style="107" customWidth="1"/>
    <col min="2324" max="2324" width="15" style="107" customWidth="1"/>
    <col min="2325" max="2557" width="11.42578125" style="107"/>
    <col min="2558" max="2558" width="40.42578125" style="107" customWidth="1"/>
    <col min="2559" max="2559" width="56.140625" style="107" customWidth="1"/>
    <col min="2560" max="2560" width="35.85546875" style="107" customWidth="1"/>
    <col min="2561" max="2561" width="100.7109375" style="107" customWidth="1"/>
    <col min="2562" max="2562" width="30.85546875" style="107" customWidth="1"/>
    <col min="2563" max="2563" width="25.28515625" style="107" customWidth="1"/>
    <col min="2564" max="2564" width="30.5703125" style="107" customWidth="1"/>
    <col min="2565" max="2567" width="22.7109375" style="107" customWidth="1"/>
    <col min="2568" max="2568" width="24.7109375" style="107" customWidth="1"/>
    <col min="2569" max="2569" width="21.5703125" style="107" customWidth="1"/>
    <col min="2570" max="2570" width="3" style="107" customWidth="1"/>
    <col min="2571" max="2571" width="42.7109375" style="107" customWidth="1"/>
    <col min="2572" max="2572" width="37.28515625" style="107" customWidth="1"/>
    <col min="2573" max="2573" width="39.28515625" style="107" customWidth="1"/>
    <col min="2574" max="2574" width="35.5703125" style="107" bestFit="1" customWidth="1"/>
    <col min="2575" max="2575" width="39.5703125" style="107" customWidth="1"/>
    <col min="2576" max="2576" width="6" style="107" customWidth="1"/>
    <col min="2577" max="2577" width="31" style="107" bestFit="1" customWidth="1"/>
    <col min="2578" max="2579" width="19" style="107" customWidth="1"/>
    <col min="2580" max="2580" width="15" style="107" customWidth="1"/>
    <col min="2581" max="2813" width="11.42578125" style="107"/>
    <col min="2814" max="2814" width="40.42578125" style="107" customWidth="1"/>
    <col min="2815" max="2815" width="56.140625" style="107" customWidth="1"/>
    <col min="2816" max="2816" width="35.85546875" style="107" customWidth="1"/>
    <col min="2817" max="2817" width="100.7109375" style="107" customWidth="1"/>
    <col min="2818" max="2818" width="30.85546875" style="107" customWidth="1"/>
    <col min="2819" max="2819" width="25.28515625" style="107" customWidth="1"/>
    <col min="2820" max="2820" width="30.5703125" style="107" customWidth="1"/>
    <col min="2821" max="2823" width="22.7109375" style="107" customWidth="1"/>
    <col min="2824" max="2824" width="24.7109375" style="107" customWidth="1"/>
    <col min="2825" max="2825" width="21.5703125" style="107" customWidth="1"/>
    <col min="2826" max="2826" width="3" style="107" customWidth="1"/>
    <col min="2827" max="2827" width="42.7109375" style="107" customWidth="1"/>
    <col min="2828" max="2828" width="37.28515625" style="107" customWidth="1"/>
    <col min="2829" max="2829" width="39.28515625" style="107" customWidth="1"/>
    <col min="2830" max="2830" width="35.5703125" style="107" bestFit="1" customWidth="1"/>
    <col min="2831" max="2831" width="39.5703125" style="107" customWidth="1"/>
    <col min="2832" max="2832" width="6" style="107" customWidth="1"/>
    <col min="2833" max="2833" width="31" style="107" bestFit="1" customWidth="1"/>
    <col min="2834" max="2835" width="19" style="107" customWidth="1"/>
    <col min="2836" max="2836" width="15" style="107" customWidth="1"/>
    <col min="2837" max="3069" width="11.42578125" style="107"/>
    <col min="3070" max="3070" width="40.42578125" style="107" customWidth="1"/>
    <col min="3071" max="3071" width="56.140625" style="107" customWidth="1"/>
    <col min="3072" max="3072" width="35.85546875" style="107" customWidth="1"/>
    <col min="3073" max="3073" width="100.7109375" style="107" customWidth="1"/>
    <col min="3074" max="3074" width="30.85546875" style="107" customWidth="1"/>
    <col min="3075" max="3075" width="25.28515625" style="107" customWidth="1"/>
    <col min="3076" max="3076" width="30.5703125" style="107" customWidth="1"/>
    <col min="3077" max="3079" width="22.7109375" style="107" customWidth="1"/>
    <col min="3080" max="3080" width="24.7109375" style="107" customWidth="1"/>
    <col min="3081" max="3081" width="21.5703125" style="107" customWidth="1"/>
    <col min="3082" max="3082" width="3" style="107" customWidth="1"/>
    <col min="3083" max="3083" width="42.7109375" style="107" customWidth="1"/>
    <col min="3084" max="3084" width="37.28515625" style="107" customWidth="1"/>
    <col min="3085" max="3085" width="39.28515625" style="107" customWidth="1"/>
    <col min="3086" max="3086" width="35.5703125" style="107" bestFit="1" customWidth="1"/>
    <col min="3087" max="3087" width="39.5703125" style="107" customWidth="1"/>
    <col min="3088" max="3088" width="6" style="107" customWidth="1"/>
    <col min="3089" max="3089" width="31" style="107" bestFit="1" customWidth="1"/>
    <col min="3090" max="3091" width="19" style="107" customWidth="1"/>
    <col min="3092" max="3092" width="15" style="107" customWidth="1"/>
    <col min="3093" max="3325" width="11.42578125" style="107"/>
    <col min="3326" max="3326" width="40.42578125" style="107" customWidth="1"/>
    <col min="3327" max="3327" width="56.140625" style="107" customWidth="1"/>
    <col min="3328" max="3328" width="35.85546875" style="107" customWidth="1"/>
    <col min="3329" max="3329" width="100.7109375" style="107" customWidth="1"/>
    <col min="3330" max="3330" width="30.85546875" style="107" customWidth="1"/>
    <col min="3331" max="3331" width="25.28515625" style="107" customWidth="1"/>
    <col min="3332" max="3332" width="30.5703125" style="107" customWidth="1"/>
    <col min="3333" max="3335" width="22.7109375" style="107" customWidth="1"/>
    <col min="3336" max="3336" width="24.7109375" style="107" customWidth="1"/>
    <col min="3337" max="3337" width="21.5703125" style="107" customWidth="1"/>
    <col min="3338" max="3338" width="3" style="107" customWidth="1"/>
    <col min="3339" max="3339" width="42.7109375" style="107" customWidth="1"/>
    <col min="3340" max="3340" width="37.28515625" style="107" customWidth="1"/>
    <col min="3341" max="3341" width="39.28515625" style="107" customWidth="1"/>
    <col min="3342" max="3342" width="35.5703125" style="107" bestFit="1" customWidth="1"/>
    <col min="3343" max="3343" width="39.5703125" style="107" customWidth="1"/>
    <col min="3344" max="3344" width="6" style="107" customWidth="1"/>
    <col min="3345" max="3345" width="31" style="107" bestFit="1" customWidth="1"/>
    <col min="3346" max="3347" width="19" style="107" customWidth="1"/>
    <col min="3348" max="3348" width="15" style="107" customWidth="1"/>
    <col min="3349" max="3581" width="11.42578125" style="107"/>
    <col min="3582" max="3582" width="40.42578125" style="107" customWidth="1"/>
    <col min="3583" max="3583" width="56.140625" style="107" customWidth="1"/>
    <col min="3584" max="3584" width="35.85546875" style="107" customWidth="1"/>
    <col min="3585" max="3585" width="100.7109375" style="107" customWidth="1"/>
    <col min="3586" max="3586" width="30.85546875" style="107" customWidth="1"/>
    <col min="3587" max="3587" width="25.28515625" style="107" customWidth="1"/>
    <col min="3588" max="3588" width="30.5703125" style="107" customWidth="1"/>
    <col min="3589" max="3591" width="22.7109375" style="107" customWidth="1"/>
    <col min="3592" max="3592" width="24.7109375" style="107" customWidth="1"/>
    <col min="3593" max="3593" width="21.5703125" style="107" customWidth="1"/>
    <col min="3594" max="3594" width="3" style="107" customWidth="1"/>
    <col min="3595" max="3595" width="42.7109375" style="107" customWidth="1"/>
    <col min="3596" max="3596" width="37.28515625" style="107" customWidth="1"/>
    <col min="3597" max="3597" width="39.28515625" style="107" customWidth="1"/>
    <col min="3598" max="3598" width="35.5703125" style="107" bestFit="1" customWidth="1"/>
    <col min="3599" max="3599" width="39.5703125" style="107" customWidth="1"/>
    <col min="3600" max="3600" width="6" style="107" customWidth="1"/>
    <col min="3601" max="3601" width="31" style="107" bestFit="1" customWidth="1"/>
    <col min="3602" max="3603" width="19" style="107" customWidth="1"/>
    <col min="3604" max="3604" width="15" style="107" customWidth="1"/>
    <col min="3605" max="3837" width="11.42578125" style="107"/>
    <col min="3838" max="3838" width="40.42578125" style="107" customWidth="1"/>
    <col min="3839" max="3839" width="56.140625" style="107" customWidth="1"/>
    <col min="3840" max="3840" width="35.85546875" style="107" customWidth="1"/>
    <col min="3841" max="3841" width="100.7109375" style="107" customWidth="1"/>
    <col min="3842" max="3842" width="30.85546875" style="107" customWidth="1"/>
    <col min="3843" max="3843" width="25.28515625" style="107" customWidth="1"/>
    <col min="3844" max="3844" width="30.5703125" style="107" customWidth="1"/>
    <col min="3845" max="3847" width="22.7109375" style="107" customWidth="1"/>
    <col min="3848" max="3848" width="24.7109375" style="107" customWidth="1"/>
    <col min="3849" max="3849" width="21.5703125" style="107" customWidth="1"/>
    <col min="3850" max="3850" width="3" style="107" customWidth="1"/>
    <col min="3851" max="3851" width="42.7109375" style="107" customWidth="1"/>
    <col min="3852" max="3852" width="37.28515625" style="107" customWidth="1"/>
    <col min="3853" max="3853" width="39.28515625" style="107" customWidth="1"/>
    <col min="3854" max="3854" width="35.5703125" style="107" bestFit="1" customWidth="1"/>
    <col min="3855" max="3855" width="39.5703125" style="107" customWidth="1"/>
    <col min="3856" max="3856" width="6" style="107" customWidth="1"/>
    <col min="3857" max="3857" width="31" style="107" bestFit="1" customWidth="1"/>
    <col min="3858" max="3859" width="19" style="107" customWidth="1"/>
    <col min="3860" max="3860" width="15" style="107" customWidth="1"/>
    <col min="3861" max="4093" width="11.42578125" style="107"/>
    <col min="4094" max="4094" width="40.42578125" style="107" customWidth="1"/>
    <col min="4095" max="4095" width="56.140625" style="107" customWidth="1"/>
    <col min="4096" max="4096" width="35.85546875" style="107" customWidth="1"/>
    <col min="4097" max="4097" width="100.7109375" style="107" customWidth="1"/>
    <col min="4098" max="4098" width="30.85546875" style="107" customWidth="1"/>
    <col min="4099" max="4099" width="25.28515625" style="107" customWidth="1"/>
    <col min="4100" max="4100" width="30.5703125" style="107" customWidth="1"/>
    <col min="4101" max="4103" width="22.7109375" style="107" customWidth="1"/>
    <col min="4104" max="4104" width="24.7109375" style="107" customWidth="1"/>
    <col min="4105" max="4105" width="21.5703125" style="107" customWidth="1"/>
    <col min="4106" max="4106" width="3" style="107" customWidth="1"/>
    <col min="4107" max="4107" width="42.7109375" style="107" customWidth="1"/>
    <col min="4108" max="4108" width="37.28515625" style="107" customWidth="1"/>
    <col min="4109" max="4109" width="39.28515625" style="107" customWidth="1"/>
    <col min="4110" max="4110" width="35.5703125" style="107" bestFit="1" customWidth="1"/>
    <col min="4111" max="4111" width="39.5703125" style="107" customWidth="1"/>
    <col min="4112" max="4112" width="6" style="107" customWidth="1"/>
    <col min="4113" max="4113" width="31" style="107" bestFit="1" customWidth="1"/>
    <col min="4114" max="4115" width="19" style="107" customWidth="1"/>
    <col min="4116" max="4116" width="15" style="107" customWidth="1"/>
    <col min="4117" max="4349" width="11.42578125" style="107"/>
    <col min="4350" max="4350" width="40.42578125" style="107" customWidth="1"/>
    <col min="4351" max="4351" width="56.140625" style="107" customWidth="1"/>
    <col min="4352" max="4352" width="35.85546875" style="107" customWidth="1"/>
    <col min="4353" max="4353" width="100.7109375" style="107" customWidth="1"/>
    <col min="4354" max="4354" width="30.85546875" style="107" customWidth="1"/>
    <col min="4355" max="4355" width="25.28515625" style="107" customWidth="1"/>
    <col min="4356" max="4356" width="30.5703125" style="107" customWidth="1"/>
    <col min="4357" max="4359" width="22.7109375" style="107" customWidth="1"/>
    <col min="4360" max="4360" width="24.7109375" style="107" customWidth="1"/>
    <col min="4361" max="4361" width="21.5703125" style="107" customWidth="1"/>
    <col min="4362" max="4362" width="3" style="107" customWidth="1"/>
    <col min="4363" max="4363" width="42.7109375" style="107" customWidth="1"/>
    <col min="4364" max="4364" width="37.28515625" style="107" customWidth="1"/>
    <col min="4365" max="4365" width="39.28515625" style="107" customWidth="1"/>
    <col min="4366" max="4366" width="35.5703125" style="107" bestFit="1" customWidth="1"/>
    <col min="4367" max="4367" width="39.5703125" style="107" customWidth="1"/>
    <col min="4368" max="4368" width="6" style="107" customWidth="1"/>
    <col min="4369" max="4369" width="31" style="107" bestFit="1" customWidth="1"/>
    <col min="4370" max="4371" width="19" style="107" customWidth="1"/>
    <col min="4372" max="4372" width="15" style="107" customWidth="1"/>
    <col min="4373" max="4605" width="11.42578125" style="107"/>
    <col min="4606" max="4606" width="40.42578125" style="107" customWidth="1"/>
    <col min="4607" max="4607" width="56.140625" style="107" customWidth="1"/>
    <col min="4608" max="4608" width="35.85546875" style="107" customWidth="1"/>
    <col min="4609" max="4609" width="100.7109375" style="107" customWidth="1"/>
    <col min="4610" max="4610" width="30.85546875" style="107" customWidth="1"/>
    <col min="4611" max="4611" width="25.28515625" style="107" customWidth="1"/>
    <col min="4612" max="4612" width="30.5703125" style="107" customWidth="1"/>
    <col min="4613" max="4615" width="22.7109375" style="107" customWidth="1"/>
    <col min="4616" max="4616" width="24.7109375" style="107" customWidth="1"/>
    <col min="4617" max="4617" width="21.5703125" style="107" customWidth="1"/>
    <col min="4618" max="4618" width="3" style="107" customWidth="1"/>
    <col min="4619" max="4619" width="42.7109375" style="107" customWidth="1"/>
    <col min="4620" max="4620" width="37.28515625" style="107" customWidth="1"/>
    <col min="4621" max="4621" width="39.28515625" style="107" customWidth="1"/>
    <col min="4622" max="4622" width="35.5703125" style="107" bestFit="1" customWidth="1"/>
    <col min="4623" max="4623" width="39.5703125" style="107" customWidth="1"/>
    <col min="4624" max="4624" width="6" style="107" customWidth="1"/>
    <col min="4625" max="4625" width="31" style="107" bestFit="1" customWidth="1"/>
    <col min="4626" max="4627" width="19" style="107" customWidth="1"/>
    <col min="4628" max="4628" width="15" style="107" customWidth="1"/>
    <col min="4629" max="4861" width="11.42578125" style="107"/>
    <col min="4862" max="4862" width="40.42578125" style="107" customWidth="1"/>
    <col min="4863" max="4863" width="56.140625" style="107" customWidth="1"/>
    <col min="4864" max="4864" width="35.85546875" style="107" customWidth="1"/>
    <col min="4865" max="4865" width="100.7109375" style="107" customWidth="1"/>
    <col min="4866" max="4866" width="30.85546875" style="107" customWidth="1"/>
    <col min="4867" max="4867" width="25.28515625" style="107" customWidth="1"/>
    <col min="4868" max="4868" width="30.5703125" style="107" customWidth="1"/>
    <col min="4869" max="4871" width="22.7109375" style="107" customWidth="1"/>
    <col min="4872" max="4872" width="24.7109375" style="107" customWidth="1"/>
    <col min="4873" max="4873" width="21.5703125" style="107" customWidth="1"/>
    <col min="4874" max="4874" width="3" style="107" customWidth="1"/>
    <col min="4875" max="4875" width="42.7109375" style="107" customWidth="1"/>
    <col min="4876" max="4876" width="37.28515625" style="107" customWidth="1"/>
    <col min="4877" max="4877" width="39.28515625" style="107" customWidth="1"/>
    <col min="4878" max="4878" width="35.5703125" style="107" bestFit="1" customWidth="1"/>
    <col min="4879" max="4879" width="39.5703125" style="107" customWidth="1"/>
    <col min="4880" max="4880" width="6" style="107" customWidth="1"/>
    <col min="4881" max="4881" width="31" style="107" bestFit="1" customWidth="1"/>
    <col min="4882" max="4883" width="19" style="107" customWidth="1"/>
    <col min="4884" max="4884" width="15" style="107" customWidth="1"/>
    <col min="4885" max="5117" width="11.42578125" style="107"/>
    <col min="5118" max="5118" width="40.42578125" style="107" customWidth="1"/>
    <col min="5119" max="5119" width="56.140625" style="107" customWidth="1"/>
    <col min="5120" max="5120" width="35.85546875" style="107" customWidth="1"/>
    <col min="5121" max="5121" width="100.7109375" style="107" customWidth="1"/>
    <col min="5122" max="5122" width="30.85546875" style="107" customWidth="1"/>
    <col min="5123" max="5123" width="25.28515625" style="107" customWidth="1"/>
    <col min="5124" max="5124" width="30.5703125" style="107" customWidth="1"/>
    <col min="5125" max="5127" width="22.7109375" style="107" customWidth="1"/>
    <col min="5128" max="5128" width="24.7109375" style="107" customWidth="1"/>
    <col min="5129" max="5129" width="21.5703125" style="107" customWidth="1"/>
    <col min="5130" max="5130" width="3" style="107" customWidth="1"/>
    <col min="5131" max="5131" width="42.7109375" style="107" customWidth="1"/>
    <col min="5132" max="5132" width="37.28515625" style="107" customWidth="1"/>
    <col min="5133" max="5133" width="39.28515625" style="107" customWidth="1"/>
    <col min="5134" max="5134" width="35.5703125" style="107" bestFit="1" customWidth="1"/>
    <col min="5135" max="5135" width="39.5703125" style="107" customWidth="1"/>
    <col min="5136" max="5136" width="6" style="107" customWidth="1"/>
    <col min="5137" max="5137" width="31" style="107" bestFit="1" customWidth="1"/>
    <col min="5138" max="5139" width="19" style="107" customWidth="1"/>
    <col min="5140" max="5140" width="15" style="107" customWidth="1"/>
    <col min="5141" max="5373" width="11.42578125" style="107"/>
    <col min="5374" max="5374" width="40.42578125" style="107" customWidth="1"/>
    <col min="5375" max="5375" width="56.140625" style="107" customWidth="1"/>
    <col min="5376" max="5376" width="35.85546875" style="107" customWidth="1"/>
    <col min="5377" max="5377" width="100.7109375" style="107" customWidth="1"/>
    <col min="5378" max="5378" width="30.85546875" style="107" customWidth="1"/>
    <col min="5379" max="5379" width="25.28515625" style="107" customWidth="1"/>
    <col min="5380" max="5380" width="30.5703125" style="107" customWidth="1"/>
    <col min="5381" max="5383" width="22.7109375" style="107" customWidth="1"/>
    <col min="5384" max="5384" width="24.7109375" style="107" customWidth="1"/>
    <col min="5385" max="5385" width="21.5703125" style="107" customWidth="1"/>
    <col min="5386" max="5386" width="3" style="107" customWidth="1"/>
    <col min="5387" max="5387" width="42.7109375" style="107" customWidth="1"/>
    <col min="5388" max="5388" width="37.28515625" style="107" customWidth="1"/>
    <col min="5389" max="5389" width="39.28515625" style="107" customWidth="1"/>
    <col min="5390" max="5390" width="35.5703125" style="107" bestFit="1" customWidth="1"/>
    <col min="5391" max="5391" width="39.5703125" style="107" customWidth="1"/>
    <col min="5392" max="5392" width="6" style="107" customWidth="1"/>
    <col min="5393" max="5393" width="31" style="107" bestFit="1" customWidth="1"/>
    <col min="5394" max="5395" width="19" style="107" customWidth="1"/>
    <col min="5396" max="5396" width="15" style="107" customWidth="1"/>
    <col min="5397" max="5629" width="11.42578125" style="107"/>
    <col min="5630" max="5630" width="40.42578125" style="107" customWidth="1"/>
    <col min="5631" max="5631" width="56.140625" style="107" customWidth="1"/>
    <col min="5632" max="5632" width="35.85546875" style="107" customWidth="1"/>
    <col min="5633" max="5633" width="100.7109375" style="107" customWidth="1"/>
    <col min="5634" max="5634" width="30.85546875" style="107" customWidth="1"/>
    <col min="5635" max="5635" width="25.28515625" style="107" customWidth="1"/>
    <col min="5636" max="5636" width="30.5703125" style="107" customWidth="1"/>
    <col min="5637" max="5639" width="22.7109375" style="107" customWidth="1"/>
    <col min="5640" max="5640" width="24.7109375" style="107" customWidth="1"/>
    <col min="5641" max="5641" width="21.5703125" style="107" customWidth="1"/>
    <col min="5642" max="5642" width="3" style="107" customWidth="1"/>
    <col min="5643" max="5643" width="42.7109375" style="107" customWidth="1"/>
    <col min="5644" max="5644" width="37.28515625" style="107" customWidth="1"/>
    <col min="5645" max="5645" width="39.28515625" style="107" customWidth="1"/>
    <col min="5646" max="5646" width="35.5703125" style="107" bestFit="1" customWidth="1"/>
    <col min="5647" max="5647" width="39.5703125" style="107" customWidth="1"/>
    <col min="5648" max="5648" width="6" style="107" customWidth="1"/>
    <col min="5649" max="5649" width="31" style="107" bestFit="1" customWidth="1"/>
    <col min="5650" max="5651" width="19" style="107" customWidth="1"/>
    <col min="5652" max="5652" width="15" style="107" customWidth="1"/>
    <col min="5653" max="5885" width="11.42578125" style="107"/>
    <col min="5886" max="5886" width="40.42578125" style="107" customWidth="1"/>
    <col min="5887" max="5887" width="56.140625" style="107" customWidth="1"/>
    <col min="5888" max="5888" width="35.85546875" style="107" customWidth="1"/>
    <col min="5889" max="5889" width="100.7109375" style="107" customWidth="1"/>
    <col min="5890" max="5890" width="30.85546875" style="107" customWidth="1"/>
    <col min="5891" max="5891" width="25.28515625" style="107" customWidth="1"/>
    <col min="5892" max="5892" width="30.5703125" style="107" customWidth="1"/>
    <col min="5893" max="5895" width="22.7109375" style="107" customWidth="1"/>
    <col min="5896" max="5896" width="24.7109375" style="107" customWidth="1"/>
    <col min="5897" max="5897" width="21.5703125" style="107" customWidth="1"/>
    <col min="5898" max="5898" width="3" style="107" customWidth="1"/>
    <col min="5899" max="5899" width="42.7109375" style="107" customWidth="1"/>
    <col min="5900" max="5900" width="37.28515625" style="107" customWidth="1"/>
    <col min="5901" max="5901" width="39.28515625" style="107" customWidth="1"/>
    <col min="5902" max="5902" width="35.5703125" style="107" bestFit="1" customWidth="1"/>
    <col min="5903" max="5903" width="39.5703125" style="107" customWidth="1"/>
    <col min="5904" max="5904" width="6" style="107" customWidth="1"/>
    <col min="5905" max="5905" width="31" style="107" bestFit="1" customWidth="1"/>
    <col min="5906" max="5907" width="19" style="107" customWidth="1"/>
    <col min="5908" max="5908" width="15" style="107" customWidth="1"/>
    <col min="5909" max="6141" width="11.42578125" style="107"/>
    <col min="6142" max="6142" width="40.42578125" style="107" customWidth="1"/>
    <col min="6143" max="6143" width="56.140625" style="107" customWidth="1"/>
    <col min="6144" max="6144" width="35.85546875" style="107" customWidth="1"/>
    <col min="6145" max="6145" width="100.7109375" style="107" customWidth="1"/>
    <col min="6146" max="6146" width="30.85546875" style="107" customWidth="1"/>
    <col min="6147" max="6147" width="25.28515625" style="107" customWidth="1"/>
    <col min="6148" max="6148" width="30.5703125" style="107" customWidth="1"/>
    <col min="6149" max="6151" width="22.7109375" style="107" customWidth="1"/>
    <col min="6152" max="6152" width="24.7109375" style="107" customWidth="1"/>
    <col min="6153" max="6153" width="21.5703125" style="107" customWidth="1"/>
    <col min="6154" max="6154" width="3" style="107" customWidth="1"/>
    <col min="6155" max="6155" width="42.7109375" style="107" customWidth="1"/>
    <col min="6156" max="6156" width="37.28515625" style="107" customWidth="1"/>
    <col min="6157" max="6157" width="39.28515625" style="107" customWidth="1"/>
    <col min="6158" max="6158" width="35.5703125" style="107" bestFit="1" customWidth="1"/>
    <col min="6159" max="6159" width="39.5703125" style="107" customWidth="1"/>
    <col min="6160" max="6160" width="6" style="107" customWidth="1"/>
    <col min="6161" max="6161" width="31" style="107" bestFit="1" customWidth="1"/>
    <col min="6162" max="6163" width="19" style="107" customWidth="1"/>
    <col min="6164" max="6164" width="15" style="107" customWidth="1"/>
    <col min="6165" max="6397" width="11.42578125" style="107"/>
    <col min="6398" max="6398" width="40.42578125" style="107" customWidth="1"/>
    <col min="6399" max="6399" width="56.140625" style="107" customWidth="1"/>
    <col min="6400" max="6400" width="35.85546875" style="107" customWidth="1"/>
    <col min="6401" max="6401" width="100.7109375" style="107" customWidth="1"/>
    <col min="6402" max="6402" width="30.85546875" style="107" customWidth="1"/>
    <col min="6403" max="6403" width="25.28515625" style="107" customWidth="1"/>
    <col min="6404" max="6404" width="30.5703125" style="107" customWidth="1"/>
    <col min="6405" max="6407" width="22.7109375" style="107" customWidth="1"/>
    <col min="6408" max="6408" width="24.7109375" style="107" customWidth="1"/>
    <col min="6409" max="6409" width="21.5703125" style="107" customWidth="1"/>
    <col min="6410" max="6410" width="3" style="107" customWidth="1"/>
    <col min="6411" max="6411" width="42.7109375" style="107" customWidth="1"/>
    <col min="6412" max="6412" width="37.28515625" style="107" customWidth="1"/>
    <col min="6413" max="6413" width="39.28515625" style="107" customWidth="1"/>
    <col min="6414" max="6414" width="35.5703125" style="107" bestFit="1" customWidth="1"/>
    <col min="6415" max="6415" width="39.5703125" style="107" customWidth="1"/>
    <col min="6416" max="6416" width="6" style="107" customWidth="1"/>
    <col min="6417" max="6417" width="31" style="107" bestFit="1" customWidth="1"/>
    <col min="6418" max="6419" width="19" style="107" customWidth="1"/>
    <col min="6420" max="6420" width="15" style="107" customWidth="1"/>
    <col min="6421" max="6653" width="11.42578125" style="107"/>
    <col min="6654" max="6654" width="40.42578125" style="107" customWidth="1"/>
    <col min="6655" max="6655" width="56.140625" style="107" customWidth="1"/>
    <col min="6656" max="6656" width="35.85546875" style="107" customWidth="1"/>
    <col min="6657" max="6657" width="100.7109375" style="107" customWidth="1"/>
    <col min="6658" max="6658" width="30.85546875" style="107" customWidth="1"/>
    <col min="6659" max="6659" width="25.28515625" style="107" customWidth="1"/>
    <col min="6660" max="6660" width="30.5703125" style="107" customWidth="1"/>
    <col min="6661" max="6663" width="22.7109375" style="107" customWidth="1"/>
    <col min="6664" max="6664" width="24.7109375" style="107" customWidth="1"/>
    <col min="6665" max="6665" width="21.5703125" style="107" customWidth="1"/>
    <col min="6666" max="6666" width="3" style="107" customWidth="1"/>
    <col min="6667" max="6667" width="42.7109375" style="107" customWidth="1"/>
    <col min="6668" max="6668" width="37.28515625" style="107" customWidth="1"/>
    <col min="6669" max="6669" width="39.28515625" style="107" customWidth="1"/>
    <col min="6670" max="6670" width="35.5703125" style="107" bestFit="1" customWidth="1"/>
    <col min="6671" max="6671" width="39.5703125" style="107" customWidth="1"/>
    <col min="6672" max="6672" width="6" style="107" customWidth="1"/>
    <col min="6673" max="6673" width="31" style="107" bestFit="1" customWidth="1"/>
    <col min="6674" max="6675" width="19" style="107" customWidth="1"/>
    <col min="6676" max="6676" width="15" style="107" customWidth="1"/>
    <col min="6677" max="6909" width="11.42578125" style="107"/>
    <col min="6910" max="6910" width="40.42578125" style="107" customWidth="1"/>
    <col min="6911" max="6911" width="56.140625" style="107" customWidth="1"/>
    <col min="6912" max="6912" width="35.85546875" style="107" customWidth="1"/>
    <col min="6913" max="6913" width="100.7109375" style="107" customWidth="1"/>
    <col min="6914" max="6914" width="30.85546875" style="107" customWidth="1"/>
    <col min="6915" max="6915" width="25.28515625" style="107" customWidth="1"/>
    <col min="6916" max="6916" width="30.5703125" style="107" customWidth="1"/>
    <col min="6917" max="6919" width="22.7109375" style="107" customWidth="1"/>
    <col min="6920" max="6920" width="24.7109375" style="107" customWidth="1"/>
    <col min="6921" max="6921" width="21.5703125" style="107" customWidth="1"/>
    <col min="6922" max="6922" width="3" style="107" customWidth="1"/>
    <col min="6923" max="6923" width="42.7109375" style="107" customWidth="1"/>
    <col min="6924" max="6924" width="37.28515625" style="107" customWidth="1"/>
    <col min="6925" max="6925" width="39.28515625" style="107" customWidth="1"/>
    <col min="6926" max="6926" width="35.5703125" style="107" bestFit="1" customWidth="1"/>
    <col min="6927" max="6927" width="39.5703125" style="107" customWidth="1"/>
    <col min="6928" max="6928" width="6" style="107" customWidth="1"/>
    <col min="6929" max="6929" width="31" style="107" bestFit="1" customWidth="1"/>
    <col min="6930" max="6931" width="19" style="107" customWidth="1"/>
    <col min="6932" max="6932" width="15" style="107" customWidth="1"/>
    <col min="6933" max="7165" width="11.42578125" style="107"/>
    <col min="7166" max="7166" width="40.42578125" style="107" customWidth="1"/>
    <col min="7167" max="7167" width="56.140625" style="107" customWidth="1"/>
    <col min="7168" max="7168" width="35.85546875" style="107" customWidth="1"/>
    <col min="7169" max="7169" width="100.7109375" style="107" customWidth="1"/>
    <col min="7170" max="7170" width="30.85546875" style="107" customWidth="1"/>
    <col min="7171" max="7171" width="25.28515625" style="107" customWidth="1"/>
    <col min="7172" max="7172" width="30.5703125" style="107" customWidth="1"/>
    <col min="7173" max="7175" width="22.7109375" style="107" customWidth="1"/>
    <col min="7176" max="7176" width="24.7109375" style="107" customWidth="1"/>
    <col min="7177" max="7177" width="21.5703125" style="107" customWidth="1"/>
    <col min="7178" max="7178" width="3" style="107" customWidth="1"/>
    <col min="7179" max="7179" width="42.7109375" style="107" customWidth="1"/>
    <col min="7180" max="7180" width="37.28515625" style="107" customWidth="1"/>
    <col min="7181" max="7181" width="39.28515625" style="107" customWidth="1"/>
    <col min="7182" max="7182" width="35.5703125" style="107" bestFit="1" customWidth="1"/>
    <col min="7183" max="7183" width="39.5703125" style="107" customWidth="1"/>
    <col min="7184" max="7184" width="6" style="107" customWidth="1"/>
    <col min="7185" max="7185" width="31" style="107" bestFit="1" customWidth="1"/>
    <col min="7186" max="7187" width="19" style="107" customWidth="1"/>
    <col min="7188" max="7188" width="15" style="107" customWidth="1"/>
    <col min="7189" max="7421" width="11.42578125" style="107"/>
    <col min="7422" max="7422" width="40.42578125" style="107" customWidth="1"/>
    <col min="7423" max="7423" width="56.140625" style="107" customWidth="1"/>
    <col min="7424" max="7424" width="35.85546875" style="107" customWidth="1"/>
    <col min="7425" max="7425" width="100.7109375" style="107" customWidth="1"/>
    <col min="7426" max="7426" width="30.85546875" style="107" customWidth="1"/>
    <col min="7427" max="7427" width="25.28515625" style="107" customWidth="1"/>
    <col min="7428" max="7428" width="30.5703125" style="107" customWidth="1"/>
    <col min="7429" max="7431" width="22.7109375" style="107" customWidth="1"/>
    <col min="7432" max="7432" width="24.7109375" style="107" customWidth="1"/>
    <col min="7433" max="7433" width="21.5703125" style="107" customWidth="1"/>
    <col min="7434" max="7434" width="3" style="107" customWidth="1"/>
    <col min="7435" max="7435" width="42.7109375" style="107" customWidth="1"/>
    <col min="7436" max="7436" width="37.28515625" style="107" customWidth="1"/>
    <col min="7437" max="7437" width="39.28515625" style="107" customWidth="1"/>
    <col min="7438" max="7438" width="35.5703125" style="107" bestFit="1" customWidth="1"/>
    <col min="7439" max="7439" width="39.5703125" style="107" customWidth="1"/>
    <col min="7440" max="7440" width="6" style="107" customWidth="1"/>
    <col min="7441" max="7441" width="31" style="107" bestFit="1" customWidth="1"/>
    <col min="7442" max="7443" width="19" style="107" customWidth="1"/>
    <col min="7444" max="7444" width="15" style="107" customWidth="1"/>
    <col min="7445" max="7677" width="11.42578125" style="107"/>
    <col min="7678" max="7678" width="40.42578125" style="107" customWidth="1"/>
    <col min="7679" max="7679" width="56.140625" style="107" customWidth="1"/>
    <col min="7680" max="7680" width="35.85546875" style="107" customWidth="1"/>
    <col min="7681" max="7681" width="100.7109375" style="107" customWidth="1"/>
    <col min="7682" max="7682" width="30.85546875" style="107" customWidth="1"/>
    <col min="7683" max="7683" width="25.28515625" style="107" customWidth="1"/>
    <col min="7684" max="7684" width="30.5703125" style="107" customWidth="1"/>
    <col min="7685" max="7687" width="22.7109375" style="107" customWidth="1"/>
    <col min="7688" max="7688" width="24.7109375" style="107" customWidth="1"/>
    <col min="7689" max="7689" width="21.5703125" style="107" customWidth="1"/>
    <col min="7690" max="7690" width="3" style="107" customWidth="1"/>
    <col min="7691" max="7691" width="42.7109375" style="107" customWidth="1"/>
    <col min="7692" max="7692" width="37.28515625" style="107" customWidth="1"/>
    <col min="7693" max="7693" width="39.28515625" style="107" customWidth="1"/>
    <col min="7694" max="7694" width="35.5703125" style="107" bestFit="1" customWidth="1"/>
    <col min="7695" max="7695" width="39.5703125" style="107" customWidth="1"/>
    <col min="7696" max="7696" width="6" style="107" customWidth="1"/>
    <col min="7697" max="7697" width="31" style="107" bestFit="1" customWidth="1"/>
    <col min="7698" max="7699" width="19" style="107" customWidth="1"/>
    <col min="7700" max="7700" width="15" style="107" customWidth="1"/>
    <col min="7701" max="7933" width="11.42578125" style="107"/>
    <col min="7934" max="7934" width="40.42578125" style="107" customWidth="1"/>
    <col min="7935" max="7935" width="56.140625" style="107" customWidth="1"/>
    <col min="7936" max="7936" width="35.85546875" style="107" customWidth="1"/>
    <col min="7937" max="7937" width="100.7109375" style="107" customWidth="1"/>
    <col min="7938" max="7938" width="30.85546875" style="107" customWidth="1"/>
    <col min="7939" max="7939" width="25.28515625" style="107" customWidth="1"/>
    <col min="7940" max="7940" width="30.5703125" style="107" customWidth="1"/>
    <col min="7941" max="7943" width="22.7109375" style="107" customWidth="1"/>
    <col min="7944" max="7944" width="24.7109375" style="107" customWidth="1"/>
    <col min="7945" max="7945" width="21.5703125" style="107" customWidth="1"/>
    <col min="7946" max="7946" width="3" style="107" customWidth="1"/>
    <col min="7947" max="7947" width="42.7109375" style="107" customWidth="1"/>
    <col min="7948" max="7948" width="37.28515625" style="107" customWidth="1"/>
    <col min="7949" max="7949" width="39.28515625" style="107" customWidth="1"/>
    <col min="7950" max="7950" width="35.5703125" style="107" bestFit="1" customWidth="1"/>
    <col min="7951" max="7951" width="39.5703125" style="107" customWidth="1"/>
    <col min="7952" max="7952" width="6" style="107" customWidth="1"/>
    <col min="7953" max="7953" width="31" style="107" bestFit="1" customWidth="1"/>
    <col min="7954" max="7955" width="19" style="107" customWidth="1"/>
    <col min="7956" max="7956" width="15" style="107" customWidth="1"/>
    <col min="7957" max="8189" width="11.42578125" style="107"/>
    <col min="8190" max="8190" width="40.42578125" style="107" customWidth="1"/>
    <col min="8191" max="8191" width="56.140625" style="107" customWidth="1"/>
    <col min="8192" max="8192" width="35.85546875" style="107" customWidth="1"/>
    <col min="8193" max="8193" width="100.7109375" style="107" customWidth="1"/>
    <col min="8194" max="8194" width="30.85546875" style="107" customWidth="1"/>
    <col min="8195" max="8195" width="25.28515625" style="107" customWidth="1"/>
    <col min="8196" max="8196" width="30.5703125" style="107" customWidth="1"/>
    <col min="8197" max="8199" width="22.7109375" style="107" customWidth="1"/>
    <col min="8200" max="8200" width="24.7109375" style="107" customWidth="1"/>
    <col min="8201" max="8201" width="21.5703125" style="107" customWidth="1"/>
    <col min="8202" max="8202" width="3" style="107" customWidth="1"/>
    <col min="8203" max="8203" width="42.7109375" style="107" customWidth="1"/>
    <col min="8204" max="8204" width="37.28515625" style="107" customWidth="1"/>
    <col min="8205" max="8205" width="39.28515625" style="107" customWidth="1"/>
    <col min="8206" max="8206" width="35.5703125" style="107" bestFit="1" customWidth="1"/>
    <col min="8207" max="8207" width="39.5703125" style="107" customWidth="1"/>
    <col min="8208" max="8208" width="6" style="107" customWidth="1"/>
    <col min="8209" max="8209" width="31" style="107" bestFit="1" customWidth="1"/>
    <col min="8210" max="8211" width="19" style="107" customWidth="1"/>
    <col min="8212" max="8212" width="15" style="107" customWidth="1"/>
    <col min="8213" max="8445" width="11.42578125" style="107"/>
    <col min="8446" max="8446" width="40.42578125" style="107" customWidth="1"/>
    <col min="8447" max="8447" width="56.140625" style="107" customWidth="1"/>
    <col min="8448" max="8448" width="35.85546875" style="107" customWidth="1"/>
    <col min="8449" max="8449" width="100.7109375" style="107" customWidth="1"/>
    <col min="8450" max="8450" width="30.85546875" style="107" customWidth="1"/>
    <col min="8451" max="8451" width="25.28515625" style="107" customWidth="1"/>
    <col min="8452" max="8452" width="30.5703125" style="107" customWidth="1"/>
    <col min="8453" max="8455" width="22.7109375" style="107" customWidth="1"/>
    <col min="8456" max="8456" width="24.7109375" style="107" customWidth="1"/>
    <col min="8457" max="8457" width="21.5703125" style="107" customWidth="1"/>
    <col min="8458" max="8458" width="3" style="107" customWidth="1"/>
    <col min="8459" max="8459" width="42.7109375" style="107" customWidth="1"/>
    <col min="8460" max="8460" width="37.28515625" style="107" customWidth="1"/>
    <col min="8461" max="8461" width="39.28515625" style="107" customWidth="1"/>
    <col min="8462" max="8462" width="35.5703125" style="107" bestFit="1" customWidth="1"/>
    <col min="8463" max="8463" width="39.5703125" style="107" customWidth="1"/>
    <col min="8464" max="8464" width="6" style="107" customWidth="1"/>
    <col min="8465" max="8465" width="31" style="107" bestFit="1" customWidth="1"/>
    <col min="8466" max="8467" width="19" style="107" customWidth="1"/>
    <col min="8468" max="8468" width="15" style="107" customWidth="1"/>
    <col min="8469" max="8701" width="11.42578125" style="107"/>
    <col min="8702" max="8702" width="40.42578125" style="107" customWidth="1"/>
    <col min="8703" max="8703" width="56.140625" style="107" customWidth="1"/>
    <col min="8704" max="8704" width="35.85546875" style="107" customWidth="1"/>
    <col min="8705" max="8705" width="100.7109375" style="107" customWidth="1"/>
    <col min="8706" max="8706" width="30.85546875" style="107" customWidth="1"/>
    <col min="8707" max="8707" width="25.28515625" style="107" customWidth="1"/>
    <col min="8708" max="8708" width="30.5703125" style="107" customWidth="1"/>
    <col min="8709" max="8711" width="22.7109375" style="107" customWidth="1"/>
    <col min="8712" max="8712" width="24.7109375" style="107" customWidth="1"/>
    <col min="8713" max="8713" width="21.5703125" style="107" customWidth="1"/>
    <col min="8714" max="8714" width="3" style="107" customWidth="1"/>
    <col min="8715" max="8715" width="42.7109375" style="107" customWidth="1"/>
    <col min="8716" max="8716" width="37.28515625" style="107" customWidth="1"/>
    <col min="8717" max="8717" width="39.28515625" style="107" customWidth="1"/>
    <col min="8718" max="8718" width="35.5703125" style="107" bestFit="1" customWidth="1"/>
    <col min="8719" max="8719" width="39.5703125" style="107" customWidth="1"/>
    <col min="8720" max="8720" width="6" style="107" customWidth="1"/>
    <col min="8721" max="8721" width="31" style="107" bestFit="1" customWidth="1"/>
    <col min="8722" max="8723" width="19" style="107" customWidth="1"/>
    <col min="8724" max="8724" width="15" style="107" customWidth="1"/>
    <col min="8725" max="8957" width="11.42578125" style="107"/>
    <col min="8958" max="8958" width="40.42578125" style="107" customWidth="1"/>
    <col min="8959" max="8959" width="56.140625" style="107" customWidth="1"/>
    <col min="8960" max="8960" width="35.85546875" style="107" customWidth="1"/>
    <col min="8961" max="8961" width="100.7109375" style="107" customWidth="1"/>
    <col min="8962" max="8962" width="30.85546875" style="107" customWidth="1"/>
    <col min="8963" max="8963" width="25.28515625" style="107" customWidth="1"/>
    <col min="8964" max="8964" width="30.5703125" style="107" customWidth="1"/>
    <col min="8965" max="8967" width="22.7109375" style="107" customWidth="1"/>
    <col min="8968" max="8968" width="24.7109375" style="107" customWidth="1"/>
    <col min="8969" max="8969" width="21.5703125" style="107" customWidth="1"/>
    <col min="8970" max="8970" width="3" style="107" customWidth="1"/>
    <col min="8971" max="8971" width="42.7109375" style="107" customWidth="1"/>
    <col min="8972" max="8972" width="37.28515625" style="107" customWidth="1"/>
    <col min="8973" max="8973" width="39.28515625" style="107" customWidth="1"/>
    <col min="8974" max="8974" width="35.5703125" style="107" bestFit="1" customWidth="1"/>
    <col min="8975" max="8975" width="39.5703125" style="107" customWidth="1"/>
    <col min="8976" max="8976" width="6" style="107" customWidth="1"/>
    <col min="8977" max="8977" width="31" style="107" bestFit="1" customWidth="1"/>
    <col min="8978" max="8979" width="19" style="107" customWidth="1"/>
    <col min="8980" max="8980" width="15" style="107" customWidth="1"/>
    <col min="8981" max="9213" width="11.42578125" style="107"/>
    <col min="9214" max="9214" width="40.42578125" style="107" customWidth="1"/>
    <col min="9215" max="9215" width="56.140625" style="107" customWidth="1"/>
    <col min="9216" max="9216" width="35.85546875" style="107" customWidth="1"/>
    <col min="9217" max="9217" width="100.7109375" style="107" customWidth="1"/>
    <col min="9218" max="9218" width="30.85546875" style="107" customWidth="1"/>
    <col min="9219" max="9219" width="25.28515625" style="107" customWidth="1"/>
    <col min="9220" max="9220" width="30.5703125" style="107" customWidth="1"/>
    <col min="9221" max="9223" width="22.7109375" style="107" customWidth="1"/>
    <col min="9224" max="9224" width="24.7109375" style="107" customWidth="1"/>
    <col min="9225" max="9225" width="21.5703125" style="107" customWidth="1"/>
    <col min="9226" max="9226" width="3" style="107" customWidth="1"/>
    <col min="9227" max="9227" width="42.7109375" style="107" customWidth="1"/>
    <col min="9228" max="9228" width="37.28515625" style="107" customWidth="1"/>
    <col min="9229" max="9229" width="39.28515625" style="107" customWidth="1"/>
    <col min="9230" max="9230" width="35.5703125" style="107" bestFit="1" customWidth="1"/>
    <col min="9231" max="9231" width="39.5703125" style="107" customWidth="1"/>
    <col min="9232" max="9232" width="6" style="107" customWidth="1"/>
    <col min="9233" max="9233" width="31" style="107" bestFit="1" customWidth="1"/>
    <col min="9234" max="9235" width="19" style="107" customWidth="1"/>
    <col min="9236" max="9236" width="15" style="107" customWidth="1"/>
    <col min="9237" max="9469" width="11.42578125" style="107"/>
    <col min="9470" max="9470" width="40.42578125" style="107" customWidth="1"/>
    <col min="9471" max="9471" width="56.140625" style="107" customWidth="1"/>
    <col min="9472" max="9472" width="35.85546875" style="107" customWidth="1"/>
    <col min="9473" max="9473" width="100.7109375" style="107" customWidth="1"/>
    <col min="9474" max="9474" width="30.85546875" style="107" customWidth="1"/>
    <col min="9475" max="9475" width="25.28515625" style="107" customWidth="1"/>
    <col min="9476" max="9476" width="30.5703125" style="107" customWidth="1"/>
    <col min="9477" max="9479" width="22.7109375" style="107" customWidth="1"/>
    <col min="9480" max="9480" width="24.7109375" style="107" customWidth="1"/>
    <col min="9481" max="9481" width="21.5703125" style="107" customWidth="1"/>
    <col min="9482" max="9482" width="3" style="107" customWidth="1"/>
    <col min="9483" max="9483" width="42.7109375" style="107" customWidth="1"/>
    <col min="9484" max="9484" width="37.28515625" style="107" customWidth="1"/>
    <col min="9485" max="9485" width="39.28515625" style="107" customWidth="1"/>
    <col min="9486" max="9486" width="35.5703125" style="107" bestFit="1" customWidth="1"/>
    <col min="9487" max="9487" width="39.5703125" style="107" customWidth="1"/>
    <col min="9488" max="9488" width="6" style="107" customWidth="1"/>
    <col min="9489" max="9489" width="31" style="107" bestFit="1" customWidth="1"/>
    <col min="9490" max="9491" width="19" style="107" customWidth="1"/>
    <col min="9492" max="9492" width="15" style="107" customWidth="1"/>
    <col min="9493" max="9725" width="11.42578125" style="107"/>
    <col min="9726" max="9726" width="40.42578125" style="107" customWidth="1"/>
    <col min="9727" max="9727" width="56.140625" style="107" customWidth="1"/>
    <col min="9728" max="9728" width="35.85546875" style="107" customWidth="1"/>
    <col min="9729" max="9729" width="100.7109375" style="107" customWidth="1"/>
    <col min="9730" max="9730" width="30.85546875" style="107" customWidth="1"/>
    <col min="9731" max="9731" width="25.28515625" style="107" customWidth="1"/>
    <col min="9732" max="9732" width="30.5703125" style="107" customWidth="1"/>
    <col min="9733" max="9735" width="22.7109375" style="107" customWidth="1"/>
    <col min="9736" max="9736" width="24.7109375" style="107" customWidth="1"/>
    <col min="9737" max="9737" width="21.5703125" style="107" customWidth="1"/>
    <col min="9738" max="9738" width="3" style="107" customWidth="1"/>
    <col min="9739" max="9739" width="42.7109375" style="107" customWidth="1"/>
    <col min="9740" max="9740" width="37.28515625" style="107" customWidth="1"/>
    <col min="9741" max="9741" width="39.28515625" style="107" customWidth="1"/>
    <col min="9742" max="9742" width="35.5703125" style="107" bestFit="1" customWidth="1"/>
    <col min="9743" max="9743" width="39.5703125" style="107" customWidth="1"/>
    <col min="9744" max="9744" width="6" style="107" customWidth="1"/>
    <col min="9745" max="9745" width="31" style="107" bestFit="1" customWidth="1"/>
    <col min="9746" max="9747" width="19" style="107" customWidth="1"/>
    <col min="9748" max="9748" width="15" style="107" customWidth="1"/>
    <col min="9749" max="9981" width="11.42578125" style="107"/>
    <col min="9982" max="9982" width="40.42578125" style="107" customWidth="1"/>
    <col min="9983" max="9983" width="56.140625" style="107" customWidth="1"/>
    <col min="9984" max="9984" width="35.85546875" style="107" customWidth="1"/>
    <col min="9985" max="9985" width="100.7109375" style="107" customWidth="1"/>
    <col min="9986" max="9986" width="30.85546875" style="107" customWidth="1"/>
    <col min="9987" max="9987" width="25.28515625" style="107" customWidth="1"/>
    <col min="9988" max="9988" width="30.5703125" style="107" customWidth="1"/>
    <col min="9989" max="9991" width="22.7109375" style="107" customWidth="1"/>
    <col min="9992" max="9992" width="24.7109375" style="107" customWidth="1"/>
    <col min="9993" max="9993" width="21.5703125" style="107" customWidth="1"/>
    <col min="9994" max="9994" width="3" style="107" customWidth="1"/>
    <col min="9995" max="9995" width="42.7109375" style="107" customWidth="1"/>
    <col min="9996" max="9996" width="37.28515625" style="107" customWidth="1"/>
    <col min="9997" max="9997" width="39.28515625" style="107" customWidth="1"/>
    <col min="9998" max="9998" width="35.5703125" style="107" bestFit="1" customWidth="1"/>
    <col min="9999" max="9999" width="39.5703125" style="107" customWidth="1"/>
    <col min="10000" max="10000" width="6" style="107" customWidth="1"/>
    <col min="10001" max="10001" width="31" style="107" bestFit="1" customWidth="1"/>
    <col min="10002" max="10003" width="19" style="107" customWidth="1"/>
    <col min="10004" max="10004" width="15" style="107" customWidth="1"/>
    <col min="10005" max="10237" width="11.42578125" style="107"/>
    <col min="10238" max="10238" width="40.42578125" style="107" customWidth="1"/>
    <col min="10239" max="10239" width="56.140625" style="107" customWidth="1"/>
    <col min="10240" max="10240" width="35.85546875" style="107" customWidth="1"/>
    <col min="10241" max="10241" width="100.7109375" style="107" customWidth="1"/>
    <col min="10242" max="10242" width="30.85546875" style="107" customWidth="1"/>
    <col min="10243" max="10243" width="25.28515625" style="107" customWidth="1"/>
    <col min="10244" max="10244" width="30.5703125" style="107" customWidth="1"/>
    <col min="10245" max="10247" width="22.7109375" style="107" customWidth="1"/>
    <col min="10248" max="10248" width="24.7109375" style="107" customWidth="1"/>
    <col min="10249" max="10249" width="21.5703125" style="107" customWidth="1"/>
    <col min="10250" max="10250" width="3" style="107" customWidth="1"/>
    <col min="10251" max="10251" width="42.7109375" style="107" customWidth="1"/>
    <col min="10252" max="10252" width="37.28515625" style="107" customWidth="1"/>
    <col min="10253" max="10253" width="39.28515625" style="107" customWidth="1"/>
    <col min="10254" max="10254" width="35.5703125" style="107" bestFit="1" customWidth="1"/>
    <col min="10255" max="10255" width="39.5703125" style="107" customWidth="1"/>
    <col min="10256" max="10256" width="6" style="107" customWidth="1"/>
    <col min="10257" max="10257" width="31" style="107" bestFit="1" customWidth="1"/>
    <col min="10258" max="10259" width="19" style="107" customWidth="1"/>
    <col min="10260" max="10260" width="15" style="107" customWidth="1"/>
    <col min="10261" max="10493" width="11.42578125" style="107"/>
    <col min="10494" max="10494" width="40.42578125" style="107" customWidth="1"/>
    <col min="10495" max="10495" width="56.140625" style="107" customWidth="1"/>
    <col min="10496" max="10496" width="35.85546875" style="107" customWidth="1"/>
    <col min="10497" max="10497" width="100.7109375" style="107" customWidth="1"/>
    <col min="10498" max="10498" width="30.85546875" style="107" customWidth="1"/>
    <col min="10499" max="10499" width="25.28515625" style="107" customWidth="1"/>
    <col min="10500" max="10500" width="30.5703125" style="107" customWidth="1"/>
    <col min="10501" max="10503" width="22.7109375" style="107" customWidth="1"/>
    <col min="10504" max="10504" width="24.7109375" style="107" customWidth="1"/>
    <col min="10505" max="10505" width="21.5703125" style="107" customWidth="1"/>
    <col min="10506" max="10506" width="3" style="107" customWidth="1"/>
    <col min="10507" max="10507" width="42.7109375" style="107" customWidth="1"/>
    <col min="10508" max="10508" width="37.28515625" style="107" customWidth="1"/>
    <col min="10509" max="10509" width="39.28515625" style="107" customWidth="1"/>
    <col min="10510" max="10510" width="35.5703125" style="107" bestFit="1" customWidth="1"/>
    <col min="10511" max="10511" width="39.5703125" style="107" customWidth="1"/>
    <col min="10512" max="10512" width="6" style="107" customWidth="1"/>
    <col min="10513" max="10513" width="31" style="107" bestFit="1" customWidth="1"/>
    <col min="10514" max="10515" width="19" style="107" customWidth="1"/>
    <col min="10516" max="10516" width="15" style="107" customWidth="1"/>
    <col min="10517" max="10749" width="11.42578125" style="107"/>
    <col min="10750" max="10750" width="40.42578125" style="107" customWidth="1"/>
    <col min="10751" max="10751" width="56.140625" style="107" customWidth="1"/>
    <col min="10752" max="10752" width="35.85546875" style="107" customWidth="1"/>
    <col min="10753" max="10753" width="100.7109375" style="107" customWidth="1"/>
    <col min="10754" max="10754" width="30.85546875" style="107" customWidth="1"/>
    <col min="10755" max="10755" width="25.28515625" style="107" customWidth="1"/>
    <col min="10756" max="10756" width="30.5703125" style="107" customWidth="1"/>
    <col min="10757" max="10759" width="22.7109375" style="107" customWidth="1"/>
    <col min="10760" max="10760" width="24.7109375" style="107" customWidth="1"/>
    <col min="10761" max="10761" width="21.5703125" style="107" customWidth="1"/>
    <col min="10762" max="10762" width="3" style="107" customWidth="1"/>
    <col min="10763" max="10763" width="42.7109375" style="107" customWidth="1"/>
    <col min="10764" max="10764" width="37.28515625" style="107" customWidth="1"/>
    <col min="10765" max="10765" width="39.28515625" style="107" customWidth="1"/>
    <col min="10766" max="10766" width="35.5703125" style="107" bestFit="1" customWidth="1"/>
    <col min="10767" max="10767" width="39.5703125" style="107" customWidth="1"/>
    <col min="10768" max="10768" width="6" style="107" customWidth="1"/>
    <col min="10769" max="10769" width="31" style="107" bestFit="1" customWidth="1"/>
    <col min="10770" max="10771" width="19" style="107" customWidth="1"/>
    <col min="10772" max="10772" width="15" style="107" customWidth="1"/>
    <col min="10773" max="11005" width="11.42578125" style="107"/>
    <col min="11006" max="11006" width="40.42578125" style="107" customWidth="1"/>
    <col min="11007" max="11007" width="56.140625" style="107" customWidth="1"/>
    <col min="11008" max="11008" width="35.85546875" style="107" customWidth="1"/>
    <col min="11009" max="11009" width="100.7109375" style="107" customWidth="1"/>
    <col min="11010" max="11010" width="30.85546875" style="107" customWidth="1"/>
    <col min="11011" max="11011" width="25.28515625" style="107" customWidth="1"/>
    <col min="11012" max="11012" width="30.5703125" style="107" customWidth="1"/>
    <col min="11013" max="11015" width="22.7109375" style="107" customWidth="1"/>
    <col min="11016" max="11016" width="24.7109375" style="107" customWidth="1"/>
    <col min="11017" max="11017" width="21.5703125" style="107" customWidth="1"/>
    <col min="11018" max="11018" width="3" style="107" customWidth="1"/>
    <col min="11019" max="11019" width="42.7109375" style="107" customWidth="1"/>
    <col min="11020" max="11020" width="37.28515625" style="107" customWidth="1"/>
    <col min="11021" max="11021" width="39.28515625" style="107" customWidth="1"/>
    <col min="11022" max="11022" width="35.5703125" style="107" bestFit="1" customWidth="1"/>
    <col min="11023" max="11023" width="39.5703125" style="107" customWidth="1"/>
    <col min="11024" max="11024" width="6" style="107" customWidth="1"/>
    <col min="11025" max="11025" width="31" style="107" bestFit="1" customWidth="1"/>
    <col min="11026" max="11027" width="19" style="107" customWidth="1"/>
    <col min="11028" max="11028" width="15" style="107" customWidth="1"/>
    <col min="11029" max="11261" width="11.42578125" style="107"/>
    <col min="11262" max="11262" width="40.42578125" style="107" customWidth="1"/>
    <col min="11263" max="11263" width="56.140625" style="107" customWidth="1"/>
    <col min="11264" max="11264" width="35.85546875" style="107" customWidth="1"/>
    <col min="11265" max="11265" width="100.7109375" style="107" customWidth="1"/>
    <col min="11266" max="11266" width="30.85546875" style="107" customWidth="1"/>
    <col min="11267" max="11267" width="25.28515625" style="107" customWidth="1"/>
    <col min="11268" max="11268" width="30.5703125" style="107" customWidth="1"/>
    <col min="11269" max="11271" width="22.7109375" style="107" customWidth="1"/>
    <col min="11272" max="11272" width="24.7109375" style="107" customWidth="1"/>
    <col min="11273" max="11273" width="21.5703125" style="107" customWidth="1"/>
    <col min="11274" max="11274" width="3" style="107" customWidth="1"/>
    <col min="11275" max="11275" width="42.7109375" style="107" customWidth="1"/>
    <col min="11276" max="11276" width="37.28515625" style="107" customWidth="1"/>
    <col min="11277" max="11277" width="39.28515625" style="107" customWidth="1"/>
    <col min="11278" max="11278" width="35.5703125" style="107" bestFit="1" customWidth="1"/>
    <col min="11279" max="11279" width="39.5703125" style="107" customWidth="1"/>
    <col min="11280" max="11280" width="6" style="107" customWidth="1"/>
    <col min="11281" max="11281" width="31" style="107" bestFit="1" customWidth="1"/>
    <col min="11282" max="11283" width="19" style="107" customWidth="1"/>
    <col min="11284" max="11284" width="15" style="107" customWidth="1"/>
    <col min="11285" max="11517" width="11.42578125" style="107"/>
    <col min="11518" max="11518" width="40.42578125" style="107" customWidth="1"/>
    <col min="11519" max="11519" width="56.140625" style="107" customWidth="1"/>
    <col min="11520" max="11520" width="35.85546875" style="107" customWidth="1"/>
    <col min="11521" max="11521" width="100.7109375" style="107" customWidth="1"/>
    <col min="11522" max="11522" width="30.85546875" style="107" customWidth="1"/>
    <col min="11523" max="11523" width="25.28515625" style="107" customWidth="1"/>
    <col min="11524" max="11524" width="30.5703125" style="107" customWidth="1"/>
    <col min="11525" max="11527" width="22.7109375" style="107" customWidth="1"/>
    <col min="11528" max="11528" width="24.7109375" style="107" customWidth="1"/>
    <col min="11529" max="11529" width="21.5703125" style="107" customWidth="1"/>
    <col min="11530" max="11530" width="3" style="107" customWidth="1"/>
    <col min="11531" max="11531" width="42.7109375" style="107" customWidth="1"/>
    <col min="11532" max="11532" width="37.28515625" style="107" customWidth="1"/>
    <col min="11533" max="11533" width="39.28515625" style="107" customWidth="1"/>
    <col min="11534" max="11534" width="35.5703125" style="107" bestFit="1" customWidth="1"/>
    <col min="11535" max="11535" width="39.5703125" style="107" customWidth="1"/>
    <col min="11536" max="11536" width="6" style="107" customWidth="1"/>
    <col min="11537" max="11537" width="31" style="107" bestFit="1" customWidth="1"/>
    <col min="11538" max="11539" width="19" style="107" customWidth="1"/>
    <col min="11540" max="11540" width="15" style="107" customWidth="1"/>
    <col min="11541" max="11773" width="11.42578125" style="107"/>
    <col min="11774" max="11774" width="40.42578125" style="107" customWidth="1"/>
    <col min="11775" max="11775" width="56.140625" style="107" customWidth="1"/>
    <col min="11776" max="11776" width="35.85546875" style="107" customWidth="1"/>
    <col min="11777" max="11777" width="100.7109375" style="107" customWidth="1"/>
    <col min="11778" max="11778" width="30.85546875" style="107" customWidth="1"/>
    <col min="11779" max="11779" width="25.28515625" style="107" customWidth="1"/>
    <col min="11780" max="11780" width="30.5703125" style="107" customWidth="1"/>
    <col min="11781" max="11783" width="22.7109375" style="107" customWidth="1"/>
    <col min="11784" max="11784" width="24.7109375" style="107" customWidth="1"/>
    <col min="11785" max="11785" width="21.5703125" style="107" customWidth="1"/>
    <col min="11786" max="11786" width="3" style="107" customWidth="1"/>
    <col min="11787" max="11787" width="42.7109375" style="107" customWidth="1"/>
    <col min="11788" max="11788" width="37.28515625" style="107" customWidth="1"/>
    <col min="11789" max="11789" width="39.28515625" style="107" customWidth="1"/>
    <col min="11790" max="11790" width="35.5703125" style="107" bestFit="1" customWidth="1"/>
    <col min="11791" max="11791" width="39.5703125" style="107" customWidth="1"/>
    <col min="11792" max="11792" width="6" style="107" customWidth="1"/>
    <col min="11793" max="11793" width="31" style="107" bestFit="1" customWidth="1"/>
    <col min="11794" max="11795" width="19" style="107" customWidth="1"/>
    <col min="11796" max="11796" width="15" style="107" customWidth="1"/>
    <col min="11797" max="12029" width="11.42578125" style="107"/>
    <col min="12030" max="12030" width="40.42578125" style="107" customWidth="1"/>
    <col min="12031" max="12031" width="56.140625" style="107" customWidth="1"/>
    <col min="12032" max="12032" width="35.85546875" style="107" customWidth="1"/>
    <col min="12033" max="12033" width="100.7109375" style="107" customWidth="1"/>
    <col min="12034" max="12034" width="30.85546875" style="107" customWidth="1"/>
    <col min="12035" max="12035" width="25.28515625" style="107" customWidth="1"/>
    <col min="12036" max="12036" width="30.5703125" style="107" customWidth="1"/>
    <col min="12037" max="12039" width="22.7109375" style="107" customWidth="1"/>
    <col min="12040" max="12040" width="24.7109375" style="107" customWidth="1"/>
    <col min="12041" max="12041" width="21.5703125" style="107" customWidth="1"/>
    <col min="12042" max="12042" width="3" style="107" customWidth="1"/>
    <col min="12043" max="12043" width="42.7109375" style="107" customWidth="1"/>
    <col min="12044" max="12044" width="37.28515625" style="107" customWidth="1"/>
    <col min="12045" max="12045" width="39.28515625" style="107" customWidth="1"/>
    <col min="12046" max="12046" width="35.5703125" style="107" bestFit="1" customWidth="1"/>
    <col min="12047" max="12047" width="39.5703125" style="107" customWidth="1"/>
    <col min="12048" max="12048" width="6" style="107" customWidth="1"/>
    <col min="12049" max="12049" width="31" style="107" bestFit="1" customWidth="1"/>
    <col min="12050" max="12051" width="19" style="107" customWidth="1"/>
    <col min="12052" max="12052" width="15" style="107" customWidth="1"/>
    <col min="12053" max="12285" width="11.42578125" style="107"/>
    <col min="12286" max="12286" width="40.42578125" style="107" customWidth="1"/>
    <col min="12287" max="12287" width="56.140625" style="107" customWidth="1"/>
    <col min="12288" max="12288" width="35.85546875" style="107" customWidth="1"/>
    <col min="12289" max="12289" width="100.7109375" style="107" customWidth="1"/>
    <col min="12290" max="12290" width="30.85546875" style="107" customWidth="1"/>
    <col min="12291" max="12291" width="25.28515625" style="107" customWidth="1"/>
    <col min="12292" max="12292" width="30.5703125" style="107" customWidth="1"/>
    <col min="12293" max="12295" width="22.7109375" style="107" customWidth="1"/>
    <col min="12296" max="12296" width="24.7109375" style="107" customWidth="1"/>
    <col min="12297" max="12297" width="21.5703125" style="107" customWidth="1"/>
    <col min="12298" max="12298" width="3" style="107" customWidth="1"/>
    <col min="12299" max="12299" width="42.7109375" style="107" customWidth="1"/>
    <col min="12300" max="12300" width="37.28515625" style="107" customWidth="1"/>
    <col min="12301" max="12301" width="39.28515625" style="107" customWidth="1"/>
    <col min="12302" max="12302" width="35.5703125" style="107" bestFit="1" customWidth="1"/>
    <col min="12303" max="12303" width="39.5703125" style="107" customWidth="1"/>
    <col min="12304" max="12304" width="6" style="107" customWidth="1"/>
    <col min="12305" max="12305" width="31" style="107" bestFit="1" customWidth="1"/>
    <col min="12306" max="12307" width="19" style="107" customWidth="1"/>
    <col min="12308" max="12308" width="15" style="107" customWidth="1"/>
    <col min="12309" max="12541" width="11.42578125" style="107"/>
    <col min="12542" max="12542" width="40.42578125" style="107" customWidth="1"/>
    <col min="12543" max="12543" width="56.140625" style="107" customWidth="1"/>
    <col min="12544" max="12544" width="35.85546875" style="107" customWidth="1"/>
    <col min="12545" max="12545" width="100.7109375" style="107" customWidth="1"/>
    <col min="12546" max="12546" width="30.85546875" style="107" customWidth="1"/>
    <col min="12547" max="12547" width="25.28515625" style="107" customWidth="1"/>
    <col min="12548" max="12548" width="30.5703125" style="107" customWidth="1"/>
    <col min="12549" max="12551" width="22.7109375" style="107" customWidth="1"/>
    <col min="12552" max="12552" width="24.7109375" style="107" customWidth="1"/>
    <col min="12553" max="12553" width="21.5703125" style="107" customWidth="1"/>
    <col min="12554" max="12554" width="3" style="107" customWidth="1"/>
    <col min="12555" max="12555" width="42.7109375" style="107" customWidth="1"/>
    <col min="12556" max="12556" width="37.28515625" style="107" customWidth="1"/>
    <col min="12557" max="12557" width="39.28515625" style="107" customWidth="1"/>
    <col min="12558" max="12558" width="35.5703125" style="107" bestFit="1" customWidth="1"/>
    <col min="12559" max="12559" width="39.5703125" style="107" customWidth="1"/>
    <col min="12560" max="12560" width="6" style="107" customWidth="1"/>
    <col min="12561" max="12561" width="31" style="107" bestFit="1" customWidth="1"/>
    <col min="12562" max="12563" width="19" style="107" customWidth="1"/>
    <col min="12564" max="12564" width="15" style="107" customWidth="1"/>
    <col min="12565" max="12797" width="11.42578125" style="107"/>
    <col min="12798" max="12798" width="40.42578125" style="107" customWidth="1"/>
    <col min="12799" max="12799" width="56.140625" style="107" customWidth="1"/>
    <col min="12800" max="12800" width="35.85546875" style="107" customWidth="1"/>
    <col min="12801" max="12801" width="100.7109375" style="107" customWidth="1"/>
    <col min="12802" max="12802" width="30.85546875" style="107" customWidth="1"/>
    <col min="12803" max="12803" width="25.28515625" style="107" customWidth="1"/>
    <col min="12804" max="12804" width="30.5703125" style="107" customWidth="1"/>
    <col min="12805" max="12807" width="22.7109375" style="107" customWidth="1"/>
    <col min="12808" max="12808" width="24.7109375" style="107" customWidth="1"/>
    <col min="12809" max="12809" width="21.5703125" style="107" customWidth="1"/>
    <col min="12810" max="12810" width="3" style="107" customWidth="1"/>
    <col min="12811" max="12811" width="42.7109375" style="107" customWidth="1"/>
    <col min="12812" max="12812" width="37.28515625" style="107" customWidth="1"/>
    <col min="12813" max="12813" width="39.28515625" style="107" customWidth="1"/>
    <col min="12814" max="12814" width="35.5703125" style="107" bestFit="1" customWidth="1"/>
    <col min="12815" max="12815" width="39.5703125" style="107" customWidth="1"/>
    <col min="12816" max="12816" width="6" style="107" customWidth="1"/>
    <col min="12817" max="12817" width="31" style="107" bestFit="1" customWidth="1"/>
    <col min="12818" max="12819" width="19" style="107" customWidth="1"/>
    <col min="12820" max="12820" width="15" style="107" customWidth="1"/>
    <col min="12821" max="13053" width="11.42578125" style="107"/>
    <col min="13054" max="13054" width="40.42578125" style="107" customWidth="1"/>
    <col min="13055" max="13055" width="56.140625" style="107" customWidth="1"/>
    <col min="13056" max="13056" width="35.85546875" style="107" customWidth="1"/>
    <col min="13057" max="13057" width="100.7109375" style="107" customWidth="1"/>
    <col min="13058" max="13058" width="30.85546875" style="107" customWidth="1"/>
    <col min="13059" max="13059" width="25.28515625" style="107" customWidth="1"/>
    <col min="13060" max="13060" width="30.5703125" style="107" customWidth="1"/>
    <col min="13061" max="13063" width="22.7109375" style="107" customWidth="1"/>
    <col min="13064" max="13064" width="24.7109375" style="107" customWidth="1"/>
    <col min="13065" max="13065" width="21.5703125" style="107" customWidth="1"/>
    <col min="13066" max="13066" width="3" style="107" customWidth="1"/>
    <col min="13067" max="13067" width="42.7109375" style="107" customWidth="1"/>
    <col min="13068" max="13068" width="37.28515625" style="107" customWidth="1"/>
    <col min="13069" max="13069" width="39.28515625" style="107" customWidth="1"/>
    <col min="13070" max="13070" width="35.5703125" style="107" bestFit="1" customWidth="1"/>
    <col min="13071" max="13071" width="39.5703125" style="107" customWidth="1"/>
    <col min="13072" max="13072" width="6" style="107" customWidth="1"/>
    <col min="13073" max="13073" width="31" style="107" bestFit="1" customWidth="1"/>
    <col min="13074" max="13075" width="19" style="107" customWidth="1"/>
    <col min="13076" max="13076" width="15" style="107" customWidth="1"/>
    <col min="13077" max="13309" width="11.42578125" style="107"/>
    <col min="13310" max="13310" width="40.42578125" style="107" customWidth="1"/>
    <col min="13311" max="13311" width="56.140625" style="107" customWidth="1"/>
    <col min="13312" max="13312" width="35.85546875" style="107" customWidth="1"/>
    <col min="13313" max="13313" width="100.7109375" style="107" customWidth="1"/>
    <col min="13314" max="13314" width="30.85546875" style="107" customWidth="1"/>
    <col min="13315" max="13315" width="25.28515625" style="107" customWidth="1"/>
    <col min="13316" max="13316" width="30.5703125" style="107" customWidth="1"/>
    <col min="13317" max="13319" width="22.7109375" style="107" customWidth="1"/>
    <col min="13320" max="13320" width="24.7109375" style="107" customWidth="1"/>
    <col min="13321" max="13321" width="21.5703125" style="107" customWidth="1"/>
    <col min="13322" max="13322" width="3" style="107" customWidth="1"/>
    <col min="13323" max="13323" width="42.7109375" style="107" customWidth="1"/>
    <col min="13324" max="13324" width="37.28515625" style="107" customWidth="1"/>
    <col min="13325" max="13325" width="39.28515625" style="107" customWidth="1"/>
    <col min="13326" max="13326" width="35.5703125" style="107" bestFit="1" customWidth="1"/>
    <col min="13327" max="13327" width="39.5703125" style="107" customWidth="1"/>
    <col min="13328" max="13328" width="6" style="107" customWidth="1"/>
    <col min="13329" max="13329" width="31" style="107" bestFit="1" customWidth="1"/>
    <col min="13330" max="13331" width="19" style="107" customWidth="1"/>
    <col min="13332" max="13332" width="15" style="107" customWidth="1"/>
    <col min="13333" max="13565" width="11.42578125" style="107"/>
    <col min="13566" max="13566" width="40.42578125" style="107" customWidth="1"/>
    <col min="13567" max="13567" width="56.140625" style="107" customWidth="1"/>
    <col min="13568" max="13568" width="35.85546875" style="107" customWidth="1"/>
    <col min="13569" max="13569" width="100.7109375" style="107" customWidth="1"/>
    <col min="13570" max="13570" width="30.85546875" style="107" customWidth="1"/>
    <col min="13571" max="13571" width="25.28515625" style="107" customWidth="1"/>
    <col min="13572" max="13572" width="30.5703125" style="107" customWidth="1"/>
    <col min="13573" max="13575" width="22.7109375" style="107" customWidth="1"/>
    <col min="13576" max="13576" width="24.7109375" style="107" customWidth="1"/>
    <col min="13577" max="13577" width="21.5703125" style="107" customWidth="1"/>
    <col min="13578" max="13578" width="3" style="107" customWidth="1"/>
    <col min="13579" max="13579" width="42.7109375" style="107" customWidth="1"/>
    <col min="13580" max="13580" width="37.28515625" style="107" customWidth="1"/>
    <col min="13581" max="13581" width="39.28515625" style="107" customWidth="1"/>
    <col min="13582" max="13582" width="35.5703125" style="107" bestFit="1" customWidth="1"/>
    <col min="13583" max="13583" width="39.5703125" style="107" customWidth="1"/>
    <col min="13584" max="13584" width="6" style="107" customWidth="1"/>
    <col min="13585" max="13585" width="31" style="107" bestFit="1" customWidth="1"/>
    <col min="13586" max="13587" width="19" style="107" customWidth="1"/>
    <col min="13588" max="13588" width="15" style="107" customWidth="1"/>
    <col min="13589" max="13821" width="11.42578125" style="107"/>
    <col min="13822" max="13822" width="40.42578125" style="107" customWidth="1"/>
    <col min="13823" max="13823" width="56.140625" style="107" customWidth="1"/>
    <col min="13824" max="13824" width="35.85546875" style="107" customWidth="1"/>
    <col min="13825" max="13825" width="100.7109375" style="107" customWidth="1"/>
    <col min="13826" max="13826" width="30.85546875" style="107" customWidth="1"/>
    <col min="13827" max="13827" width="25.28515625" style="107" customWidth="1"/>
    <col min="13828" max="13828" width="30.5703125" style="107" customWidth="1"/>
    <col min="13829" max="13831" width="22.7109375" style="107" customWidth="1"/>
    <col min="13832" max="13832" width="24.7109375" style="107" customWidth="1"/>
    <col min="13833" max="13833" width="21.5703125" style="107" customWidth="1"/>
    <col min="13834" max="13834" width="3" style="107" customWidth="1"/>
    <col min="13835" max="13835" width="42.7109375" style="107" customWidth="1"/>
    <col min="13836" max="13836" width="37.28515625" style="107" customWidth="1"/>
    <col min="13837" max="13837" width="39.28515625" style="107" customWidth="1"/>
    <col min="13838" max="13838" width="35.5703125" style="107" bestFit="1" customWidth="1"/>
    <col min="13839" max="13839" width="39.5703125" style="107" customWidth="1"/>
    <col min="13840" max="13840" width="6" style="107" customWidth="1"/>
    <col min="13841" max="13841" width="31" style="107" bestFit="1" customWidth="1"/>
    <col min="13842" max="13843" width="19" style="107" customWidth="1"/>
    <col min="13844" max="13844" width="15" style="107" customWidth="1"/>
    <col min="13845" max="14077" width="11.42578125" style="107"/>
    <col min="14078" max="14078" width="40.42578125" style="107" customWidth="1"/>
    <col min="14079" max="14079" width="56.140625" style="107" customWidth="1"/>
    <col min="14080" max="14080" width="35.85546875" style="107" customWidth="1"/>
    <col min="14081" max="14081" width="100.7109375" style="107" customWidth="1"/>
    <col min="14082" max="14082" width="30.85546875" style="107" customWidth="1"/>
    <col min="14083" max="14083" width="25.28515625" style="107" customWidth="1"/>
    <col min="14084" max="14084" width="30.5703125" style="107" customWidth="1"/>
    <col min="14085" max="14087" width="22.7109375" style="107" customWidth="1"/>
    <col min="14088" max="14088" width="24.7109375" style="107" customWidth="1"/>
    <col min="14089" max="14089" width="21.5703125" style="107" customWidth="1"/>
    <col min="14090" max="14090" width="3" style="107" customWidth="1"/>
    <col min="14091" max="14091" width="42.7109375" style="107" customWidth="1"/>
    <col min="14092" max="14092" width="37.28515625" style="107" customWidth="1"/>
    <col min="14093" max="14093" width="39.28515625" style="107" customWidth="1"/>
    <col min="14094" max="14094" width="35.5703125" style="107" bestFit="1" customWidth="1"/>
    <col min="14095" max="14095" width="39.5703125" style="107" customWidth="1"/>
    <col min="14096" max="14096" width="6" style="107" customWidth="1"/>
    <col min="14097" max="14097" width="31" style="107" bestFit="1" customWidth="1"/>
    <col min="14098" max="14099" width="19" style="107" customWidth="1"/>
    <col min="14100" max="14100" width="15" style="107" customWidth="1"/>
    <col min="14101" max="14333" width="11.42578125" style="107"/>
    <col min="14334" max="14334" width="40.42578125" style="107" customWidth="1"/>
    <col min="14335" max="14335" width="56.140625" style="107" customWidth="1"/>
    <col min="14336" max="14336" width="35.85546875" style="107" customWidth="1"/>
    <col min="14337" max="14337" width="100.7109375" style="107" customWidth="1"/>
    <col min="14338" max="14338" width="30.85546875" style="107" customWidth="1"/>
    <col min="14339" max="14339" width="25.28515625" style="107" customWidth="1"/>
    <col min="14340" max="14340" width="30.5703125" style="107" customWidth="1"/>
    <col min="14341" max="14343" width="22.7109375" style="107" customWidth="1"/>
    <col min="14344" max="14344" width="24.7109375" style="107" customWidth="1"/>
    <col min="14345" max="14345" width="21.5703125" style="107" customWidth="1"/>
    <col min="14346" max="14346" width="3" style="107" customWidth="1"/>
    <col min="14347" max="14347" width="42.7109375" style="107" customWidth="1"/>
    <col min="14348" max="14348" width="37.28515625" style="107" customWidth="1"/>
    <col min="14349" max="14349" width="39.28515625" style="107" customWidth="1"/>
    <col min="14350" max="14350" width="35.5703125" style="107" bestFit="1" customWidth="1"/>
    <col min="14351" max="14351" width="39.5703125" style="107" customWidth="1"/>
    <col min="14352" max="14352" width="6" style="107" customWidth="1"/>
    <col min="14353" max="14353" width="31" style="107" bestFit="1" customWidth="1"/>
    <col min="14354" max="14355" width="19" style="107" customWidth="1"/>
    <col min="14356" max="14356" width="15" style="107" customWidth="1"/>
    <col min="14357" max="14589" width="11.42578125" style="107"/>
    <col min="14590" max="14590" width="40.42578125" style="107" customWidth="1"/>
    <col min="14591" max="14591" width="56.140625" style="107" customWidth="1"/>
    <col min="14592" max="14592" width="35.85546875" style="107" customWidth="1"/>
    <col min="14593" max="14593" width="100.7109375" style="107" customWidth="1"/>
    <col min="14594" max="14594" width="30.85546875" style="107" customWidth="1"/>
    <col min="14595" max="14595" width="25.28515625" style="107" customWidth="1"/>
    <col min="14596" max="14596" width="30.5703125" style="107" customWidth="1"/>
    <col min="14597" max="14599" width="22.7109375" style="107" customWidth="1"/>
    <col min="14600" max="14600" width="24.7109375" style="107" customWidth="1"/>
    <col min="14601" max="14601" width="21.5703125" style="107" customWidth="1"/>
    <col min="14602" max="14602" width="3" style="107" customWidth="1"/>
    <col min="14603" max="14603" width="42.7109375" style="107" customWidth="1"/>
    <col min="14604" max="14604" width="37.28515625" style="107" customWidth="1"/>
    <col min="14605" max="14605" width="39.28515625" style="107" customWidth="1"/>
    <col min="14606" max="14606" width="35.5703125" style="107" bestFit="1" customWidth="1"/>
    <col min="14607" max="14607" width="39.5703125" style="107" customWidth="1"/>
    <col min="14608" max="14608" width="6" style="107" customWidth="1"/>
    <col min="14609" max="14609" width="31" style="107" bestFit="1" customWidth="1"/>
    <col min="14610" max="14611" width="19" style="107" customWidth="1"/>
    <col min="14612" max="14612" width="15" style="107" customWidth="1"/>
    <col min="14613" max="14845" width="11.42578125" style="107"/>
    <col min="14846" max="14846" width="40.42578125" style="107" customWidth="1"/>
    <col min="14847" max="14847" width="56.140625" style="107" customWidth="1"/>
    <col min="14848" max="14848" width="35.85546875" style="107" customWidth="1"/>
    <col min="14849" max="14849" width="100.7109375" style="107" customWidth="1"/>
    <col min="14850" max="14850" width="30.85546875" style="107" customWidth="1"/>
    <col min="14851" max="14851" width="25.28515625" style="107" customWidth="1"/>
    <col min="14852" max="14852" width="30.5703125" style="107" customWidth="1"/>
    <col min="14853" max="14855" width="22.7109375" style="107" customWidth="1"/>
    <col min="14856" max="14856" width="24.7109375" style="107" customWidth="1"/>
    <col min="14857" max="14857" width="21.5703125" style="107" customWidth="1"/>
    <col min="14858" max="14858" width="3" style="107" customWidth="1"/>
    <col min="14859" max="14859" width="42.7109375" style="107" customWidth="1"/>
    <col min="14860" max="14860" width="37.28515625" style="107" customWidth="1"/>
    <col min="14861" max="14861" width="39.28515625" style="107" customWidth="1"/>
    <col min="14862" max="14862" width="35.5703125" style="107" bestFit="1" customWidth="1"/>
    <col min="14863" max="14863" width="39.5703125" style="107" customWidth="1"/>
    <col min="14864" max="14864" width="6" style="107" customWidth="1"/>
    <col min="14865" max="14865" width="31" style="107" bestFit="1" customWidth="1"/>
    <col min="14866" max="14867" width="19" style="107" customWidth="1"/>
    <col min="14868" max="14868" width="15" style="107" customWidth="1"/>
    <col min="14869" max="15101" width="11.42578125" style="107"/>
    <col min="15102" max="15102" width="40.42578125" style="107" customWidth="1"/>
    <col min="15103" max="15103" width="56.140625" style="107" customWidth="1"/>
    <col min="15104" max="15104" width="35.85546875" style="107" customWidth="1"/>
    <col min="15105" max="15105" width="100.7109375" style="107" customWidth="1"/>
    <col min="15106" max="15106" width="30.85546875" style="107" customWidth="1"/>
    <col min="15107" max="15107" width="25.28515625" style="107" customWidth="1"/>
    <col min="15108" max="15108" width="30.5703125" style="107" customWidth="1"/>
    <col min="15109" max="15111" width="22.7109375" style="107" customWidth="1"/>
    <col min="15112" max="15112" width="24.7109375" style="107" customWidth="1"/>
    <col min="15113" max="15113" width="21.5703125" style="107" customWidth="1"/>
    <col min="15114" max="15114" width="3" style="107" customWidth="1"/>
    <col min="15115" max="15115" width="42.7109375" style="107" customWidth="1"/>
    <col min="15116" max="15116" width="37.28515625" style="107" customWidth="1"/>
    <col min="15117" max="15117" width="39.28515625" style="107" customWidth="1"/>
    <col min="15118" max="15118" width="35.5703125" style="107" bestFit="1" customWidth="1"/>
    <col min="15119" max="15119" width="39.5703125" style="107" customWidth="1"/>
    <col min="15120" max="15120" width="6" style="107" customWidth="1"/>
    <col min="15121" max="15121" width="31" style="107" bestFit="1" customWidth="1"/>
    <col min="15122" max="15123" width="19" style="107" customWidth="1"/>
    <col min="15124" max="15124" width="15" style="107" customWidth="1"/>
    <col min="15125" max="15357" width="11.42578125" style="107"/>
    <col min="15358" max="15358" width="40.42578125" style="107" customWidth="1"/>
    <col min="15359" max="15359" width="56.140625" style="107" customWidth="1"/>
    <col min="15360" max="15360" width="35.85546875" style="107" customWidth="1"/>
    <col min="15361" max="15361" width="100.7109375" style="107" customWidth="1"/>
    <col min="15362" max="15362" width="30.85546875" style="107" customWidth="1"/>
    <col min="15363" max="15363" width="25.28515625" style="107" customWidth="1"/>
    <col min="15364" max="15364" width="30.5703125" style="107" customWidth="1"/>
    <col min="15365" max="15367" width="22.7109375" style="107" customWidth="1"/>
    <col min="15368" max="15368" width="24.7109375" style="107" customWidth="1"/>
    <col min="15369" max="15369" width="21.5703125" style="107" customWidth="1"/>
    <col min="15370" max="15370" width="3" style="107" customWidth="1"/>
    <col min="15371" max="15371" width="42.7109375" style="107" customWidth="1"/>
    <col min="15372" max="15372" width="37.28515625" style="107" customWidth="1"/>
    <col min="15373" max="15373" width="39.28515625" style="107" customWidth="1"/>
    <col min="15374" max="15374" width="35.5703125" style="107" bestFit="1" customWidth="1"/>
    <col min="15375" max="15375" width="39.5703125" style="107" customWidth="1"/>
    <col min="15376" max="15376" width="6" style="107" customWidth="1"/>
    <col min="15377" max="15377" width="31" style="107" bestFit="1" customWidth="1"/>
    <col min="15378" max="15379" width="19" style="107" customWidth="1"/>
    <col min="15380" max="15380" width="15" style="107" customWidth="1"/>
    <col min="15381" max="15613" width="11.42578125" style="107"/>
    <col min="15614" max="15614" width="40.42578125" style="107" customWidth="1"/>
    <col min="15615" max="15615" width="56.140625" style="107" customWidth="1"/>
    <col min="15616" max="15616" width="35.85546875" style="107" customWidth="1"/>
    <col min="15617" max="15617" width="100.7109375" style="107" customWidth="1"/>
    <col min="15618" max="15618" width="30.85546875" style="107" customWidth="1"/>
    <col min="15619" max="15619" width="25.28515625" style="107" customWidth="1"/>
    <col min="15620" max="15620" width="30.5703125" style="107" customWidth="1"/>
    <col min="15621" max="15623" width="22.7109375" style="107" customWidth="1"/>
    <col min="15624" max="15624" width="24.7109375" style="107" customWidth="1"/>
    <col min="15625" max="15625" width="21.5703125" style="107" customWidth="1"/>
    <col min="15626" max="15626" width="3" style="107" customWidth="1"/>
    <col min="15627" max="15627" width="42.7109375" style="107" customWidth="1"/>
    <col min="15628" max="15628" width="37.28515625" style="107" customWidth="1"/>
    <col min="15629" max="15629" width="39.28515625" style="107" customWidth="1"/>
    <col min="15630" max="15630" width="35.5703125" style="107" bestFit="1" customWidth="1"/>
    <col min="15631" max="15631" width="39.5703125" style="107" customWidth="1"/>
    <col min="15632" max="15632" width="6" style="107" customWidth="1"/>
    <col min="15633" max="15633" width="31" style="107" bestFit="1" customWidth="1"/>
    <col min="15634" max="15635" width="19" style="107" customWidth="1"/>
    <col min="15636" max="15636" width="15" style="107" customWidth="1"/>
    <col min="15637" max="15869" width="11.42578125" style="107"/>
    <col min="15870" max="15870" width="40.42578125" style="107" customWidth="1"/>
    <col min="15871" max="15871" width="56.140625" style="107" customWidth="1"/>
    <col min="15872" max="15872" width="35.85546875" style="107" customWidth="1"/>
    <col min="15873" max="15873" width="100.7109375" style="107" customWidth="1"/>
    <col min="15874" max="15874" width="30.85546875" style="107" customWidth="1"/>
    <col min="15875" max="15875" width="25.28515625" style="107" customWidth="1"/>
    <col min="15876" max="15876" width="30.5703125" style="107" customWidth="1"/>
    <col min="15877" max="15879" width="22.7109375" style="107" customWidth="1"/>
    <col min="15880" max="15880" width="24.7109375" style="107" customWidth="1"/>
    <col min="15881" max="15881" width="21.5703125" style="107" customWidth="1"/>
    <col min="15882" max="15882" width="3" style="107" customWidth="1"/>
    <col min="15883" max="15883" width="42.7109375" style="107" customWidth="1"/>
    <col min="15884" max="15884" width="37.28515625" style="107" customWidth="1"/>
    <col min="15885" max="15885" width="39.28515625" style="107" customWidth="1"/>
    <col min="15886" max="15886" width="35.5703125" style="107" bestFit="1" customWidth="1"/>
    <col min="15887" max="15887" width="39.5703125" style="107" customWidth="1"/>
    <col min="15888" max="15888" width="6" style="107" customWidth="1"/>
    <col min="15889" max="15889" width="31" style="107" bestFit="1" customWidth="1"/>
    <col min="15890" max="15891" width="19" style="107" customWidth="1"/>
    <col min="15892" max="15892" width="15" style="107" customWidth="1"/>
    <col min="15893" max="16125" width="11.42578125" style="107"/>
    <col min="16126" max="16126" width="40.42578125" style="107" customWidth="1"/>
    <col min="16127" max="16127" width="56.140625" style="107" customWidth="1"/>
    <col min="16128" max="16128" width="35.85546875" style="107" customWidth="1"/>
    <col min="16129" max="16129" width="100.7109375" style="107" customWidth="1"/>
    <col min="16130" max="16130" width="30.85546875" style="107" customWidth="1"/>
    <col min="16131" max="16131" width="25.28515625" style="107" customWidth="1"/>
    <col min="16132" max="16132" width="30.5703125" style="107" customWidth="1"/>
    <col min="16133" max="16135" width="22.7109375" style="107" customWidth="1"/>
    <col min="16136" max="16136" width="24.7109375" style="107" customWidth="1"/>
    <col min="16137" max="16137" width="21.5703125" style="107" customWidth="1"/>
    <col min="16138" max="16138" width="3" style="107" customWidth="1"/>
    <col min="16139" max="16139" width="42.7109375" style="107" customWidth="1"/>
    <col min="16140" max="16140" width="37.28515625" style="107" customWidth="1"/>
    <col min="16141" max="16141" width="39.28515625" style="107" customWidth="1"/>
    <col min="16142" max="16142" width="35.5703125" style="107" bestFit="1" customWidth="1"/>
    <col min="16143" max="16143" width="39.5703125" style="107" customWidth="1"/>
    <col min="16144" max="16144" width="6" style="107" customWidth="1"/>
    <col min="16145" max="16145" width="31" style="107" bestFit="1" customWidth="1"/>
    <col min="16146" max="16147" width="19" style="107" customWidth="1"/>
    <col min="16148" max="16148" width="15" style="107" customWidth="1"/>
    <col min="16149" max="16384" width="11.42578125" style="107"/>
  </cols>
  <sheetData>
    <row r="1" spans="1:17" ht="26.25" hidden="1" customHeight="1" x14ac:dyDescent="0.4">
      <c r="B1" s="108"/>
      <c r="C1" s="108"/>
      <c r="D1" s="108"/>
      <c r="E1" s="109"/>
      <c r="F1" s="110"/>
      <c r="G1" s="110"/>
      <c r="H1" s="108"/>
      <c r="I1" s="110"/>
      <c r="J1" s="110"/>
      <c r="K1" s="111"/>
      <c r="L1" s="112"/>
      <c r="M1" s="111"/>
      <c r="N1" s="111"/>
      <c r="O1" s="111"/>
      <c r="P1" s="111"/>
    </row>
    <row r="2" spans="1:17" s="113" customFormat="1" ht="26.25" customHeight="1" thickBot="1" x14ac:dyDescent="0.45">
      <c r="B2" s="114"/>
      <c r="C2" s="114"/>
      <c r="D2" s="114"/>
      <c r="E2" s="115"/>
      <c r="F2" s="115"/>
      <c r="G2" s="115"/>
      <c r="H2" s="114"/>
      <c r="I2" s="115"/>
      <c r="J2" s="115"/>
      <c r="K2" s="116"/>
      <c r="L2" s="116"/>
      <c r="M2" s="116"/>
      <c r="N2" s="116"/>
      <c r="O2" s="116"/>
      <c r="P2" s="116"/>
    </row>
    <row r="3" spans="1:17" s="119" customFormat="1" ht="51.75" customHeight="1" thickBot="1" x14ac:dyDescent="0.45">
      <c r="A3" s="263" t="s">
        <v>33</v>
      </c>
      <c r="B3" s="264"/>
      <c r="C3" s="52" t="s">
        <v>34</v>
      </c>
      <c r="D3" s="282" t="s">
        <v>35</v>
      </c>
      <c r="E3" s="283"/>
      <c r="F3" s="283"/>
      <c r="G3" s="284"/>
      <c r="H3" s="117"/>
      <c r="I3" s="117"/>
      <c r="J3" s="117"/>
      <c r="K3" s="285" t="s">
        <v>36</v>
      </c>
      <c r="L3" s="286"/>
      <c r="M3" s="286"/>
      <c r="N3" s="286"/>
      <c r="O3" s="287"/>
      <c r="P3" s="118"/>
    </row>
    <row r="4" spans="1:17" s="119" customFormat="1" ht="54.75" customHeight="1" thickBot="1" x14ac:dyDescent="0.4">
      <c r="A4" s="291"/>
      <c r="B4" s="292"/>
      <c r="C4" s="53"/>
      <c r="D4" s="293">
        <f>M39</f>
        <v>0</v>
      </c>
      <c r="E4" s="294"/>
      <c r="F4" s="294"/>
      <c r="G4" s="199" t="e">
        <f>O39</f>
        <v>#DIV/0!</v>
      </c>
      <c r="H4" s="120"/>
      <c r="I4" s="121"/>
      <c r="J4" s="121"/>
      <c r="K4" s="288"/>
      <c r="L4" s="289"/>
      <c r="M4" s="289"/>
      <c r="N4" s="289"/>
      <c r="O4" s="290"/>
      <c r="P4" s="90"/>
    </row>
    <row r="5" spans="1:17" s="119" customFormat="1" ht="54.75" customHeight="1" thickBot="1" x14ac:dyDescent="0.4">
      <c r="A5" s="263" t="s">
        <v>37</v>
      </c>
      <c r="B5" s="264"/>
      <c r="C5" s="182"/>
      <c r="D5" s="184" t="s">
        <v>38</v>
      </c>
      <c r="E5" s="265" t="e">
        <f>VLOOKUP(C5,DONNÉES!B4:C8,2,0)</f>
        <v>#N/A</v>
      </c>
      <c r="F5" s="266"/>
      <c r="G5" s="267"/>
      <c r="H5" s="120"/>
      <c r="I5" s="120"/>
      <c r="J5" s="120"/>
      <c r="K5" s="268"/>
      <c r="L5" s="268"/>
      <c r="M5" s="268"/>
      <c r="N5" s="268"/>
      <c r="O5" s="268"/>
      <c r="P5" s="90"/>
      <c r="Q5" s="107"/>
    </row>
    <row r="6" spans="1:17" ht="30.75" customHeight="1" x14ac:dyDescent="0.2">
      <c r="A6" s="269" t="s">
        <v>39</v>
      </c>
      <c r="B6" s="269"/>
      <c r="C6" s="269"/>
      <c r="D6" s="269"/>
      <c r="E6" s="269"/>
      <c r="F6" s="269"/>
      <c r="G6" s="269"/>
      <c r="H6" s="120"/>
      <c r="I6" s="120"/>
      <c r="J6" s="120"/>
      <c r="K6" s="268"/>
      <c r="L6" s="268"/>
      <c r="M6" s="268"/>
      <c r="N6" s="268"/>
      <c r="O6" s="268"/>
      <c r="P6" s="122"/>
    </row>
    <row r="7" spans="1:17" ht="39.75" customHeight="1" thickBot="1" x14ac:dyDescent="0.25">
      <c r="A7" s="269"/>
      <c r="B7" s="269"/>
      <c r="C7" s="269"/>
      <c r="D7" s="269"/>
      <c r="E7" s="269"/>
      <c r="F7" s="269"/>
      <c r="G7" s="269"/>
      <c r="H7" s="123"/>
      <c r="I7" s="123"/>
      <c r="J7" s="123"/>
      <c r="K7" s="270" t="s">
        <v>40</v>
      </c>
      <c r="L7" s="271"/>
      <c r="M7" s="271"/>
      <c r="N7" s="271"/>
      <c r="O7" s="272"/>
      <c r="P7" s="122"/>
    </row>
    <row r="8" spans="1:17" ht="50.1" customHeight="1" x14ac:dyDescent="0.2">
      <c r="A8" s="276" t="s">
        <v>41</v>
      </c>
      <c r="B8" s="277"/>
      <c r="C8" s="277"/>
      <c r="D8" s="278"/>
      <c r="E8" s="279" t="s">
        <v>42</v>
      </c>
      <c r="F8" s="280"/>
      <c r="G8" s="280"/>
      <c r="H8" s="124" t="s">
        <v>43</v>
      </c>
      <c r="I8" s="125"/>
      <c r="J8" s="125"/>
      <c r="K8" s="270"/>
      <c r="L8" s="271"/>
      <c r="M8" s="271"/>
      <c r="N8" s="271"/>
      <c r="O8" s="272"/>
      <c r="P8" s="126"/>
    </row>
    <row r="9" spans="1:17" ht="50.1" customHeight="1" thickBot="1" x14ac:dyDescent="0.4">
      <c r="A9" s="281" t="s">
        <v>44</v>
      </c>
      <c r="B9" s="281"/>
      <c r="C9" s="183" t="s">
        <v>45</v>
      </c>
      <c r="D9" s="183" t="s">
        <v>46</v>
      </c>
      <c r="E9" s="128" t="s">
        <v>47</v>
      </c>
      <c r="F9" s="128" t="s">
        <v>48</v>
      </c>
      <c r="G9" s="129" t="s">
        <v>49</v>
      </c>
      <c r="H9" s="54">
        <f>SUM(H10:H66)</f>
        <v>0</v>
      </c>
      <c r="I9" s="55"/>
      <c r="J9" s="56"/>
      <c r="K9" s="273"/>
      <c r="L9" s="274"/>
      <c r="M9" s="274"/>
      <c r="N9" s="274"/>
      <c r="O9" s="275"/>
      <c r="P9" s="126"/>
      <c r="Q9" s="130"/>
    </row>
    <row r="10" spans="1:17" s="130" customFormat="1" ht="50.1" customHeight="1" thickBot="1" x14ac:dyDescent="0.45">
      <c r="A10" s="250"/>
      <c r="B10" s="250"/>
      <c r="C10" s="57"/>
      <c r="D10" s="57"/>
      <c r="E10" s="58"/>
      <c r="F10" s="59"/>
      <c r="G10" s="60"/>
      <c r="H10" s="61"/>
      <c r="I10" s="132"/>
      <c r="J10" s="132"/>
      <c r="K10" s="251" t="s">
        <v>50</v>
      </c>
      <c r="L10" s="252"/>
      <c r="M10" s="252"/>
      <c r="N10" s="252"/>
      <c r="O10" s="253"/>
      <c r="P10" s="133"/>
    </row>
    <row r="11" spans="1:17" s="130" customFormat="1" ht="50.1" customHeight="1" thickBot="1" x14ac:dyDescent="0.75">
      <c r="A11" s="254"/>
      <c r="B11" s="254"/>
      <c r="C11" s="62"/>
      <c r="D11" s="62"/>
      <c r="E11" s="63"/>
      <c r="F11" s="64"/>
      <c r="G11" s="60"/>
      <c r="H11" s="61"/>
      <c r="I11" s="132"/>
      <c r="J11" s="132"/>
      <c r="K11" s="259" t="s">
        <v>51</v>
      </c>
      <c r="L11" s="260"/>
      <c r="M11" s="261" t="s">
        <v>52</v>
      </c>
      <c r="N11" s="262"/>
      <c r="O11" s="134" t="s">
        <v>53</v>
      </c>
      <c r="P11" s="133"/>
    </row>
    <row r="12" spans="1:17" s="130" customFormat="1" ht="50.1" customHeight="1" x14ac:dyDescent="0.7">
      <c r="A12" s="254"/>
      <c r="B12" s="254"/>
      <c r="C12" s="62"/>
      <c r="D12" s="65"/>
      <c r="E12" s="63"/>
      <c r="F12" s="64"/>
      <c r="G12" s="60"/>
      <c r="H12" s="66"/>
      <c r="I12" s="135"/>
      <c r="J12" s="135"/>
      <c r="K12" s="255" t="s">
        <v>54</v>
      </c>
      <c r="L12" s="256"/>
      <c r="M12" s="257">
        <f>SUM(K5*O12)</f>
        <v>0</v>
      </c>
      <c r="N12" s="258"/>
      <c r="O12" s="67">
        <v>0.1</v>
      </c>
      <c r="P12" s="136"/>
    </row>
    <row r="13" spans="1:17" s="130" customFormat="1" ht="50.1" customHeight="1" x14ac:dyDescent="0.7">
      <c r="A13" s="254"/>
      <c r="B13" s="254"/>
      <c r="C13" s="64"/>
      <c r="D13" s="64"/>
      <c r="E13" s="63"/>
      <c r="F13" s="64"/>
      <c r="G13" s="60"/>
      <c r="H13" s="66"/>
      <c r="I13" s="135"/>
      <c r="J13" s="135"/>
      <c r="K13" s="295" t="s">
        <v>55</v>
      </c>
      <c r="L13" s="296"/>
      <c r="M13" s="297">
        <f>SUM(K5*O13)</f>
        <v>0</v>
      </c>
      <c r="N13" s="298"/>
      <c r="O13" s="68">
        <v>0.5</v>
      </c>
      <c r="P13" s="137"/>
    </row>
    <row r="14" spans="1:17" s="130" customFormat="1" ht="50.1" customHeight="1" x14ac:dyDescent="0.7">
      <c r="A14" s="254"/>
      <c r="B14" s="254"/>
      <c r="C14" s="64"/>
      <c r="D14" s="64"/>
      <c r="E14" s="63"/>
      <c r="F14" s="64"/>
      <c r="G14" s="60"/>
      <c r="H14" s="66"/>
      <c r="I14" s="135"/>
      <c r="J14" s="135"/>
      <c r="K14" s="295" t="s">
        <v>56</v>
      </c>
      <c r="L14" s="296"/>
      <c r="M14" s="299">
        <f>SUM(K5*O14)</f>
        <v>0</v>
      </c>
      <c r="N14" s="300"/>
      <c r="O14" s="68">
        <v>0.05</v>
      </c>
      <c r="P14" s="137"/>
      <c r="Q14" s="107"/>
    </row>
    <row r="15" spans="1:17" ht="50.1" customHeight="1" x14ac:dyDescent="0.7">
      <c r="A15" s="254"/>
      <c r="B15" s="254"/>
      <c r="C15" s="64"/>
      <c r="D15" s="64"/>
      <c r="E15" s="63"/>
      <c r="F15" s="64"/>
      <c r="G15" s="60"/>
      <c r="H15" s="66"/>
      <c r="I15" s="135"/>
      <c r="J15" s="135"/>
      <c r="K15" s="301" t="s">
        <v>57</v>
      </c>
      <c r="L15" s="302"/>
      <c r="M15" s="299">
        <f>SUM(K5*O15)</f>
        <v>0</v>
      </c>
      <c r="N15" s="300"/>
      <c r="O15" s="68">
        <v>0.04</v>
      </c>
      <c r="P15" s="137"/>
    </row>
    <row r="16" spans="1:17" ht="50.1" customHeight="1" x14ac:dyDescent="0.7">
      <c r="A16" s="254"/>
      <c r="B16" s="254"/>
      <c r="C16" s="64"/>
      <c r="D16" s="64"/>
      <c r="E16" s="63"/>
      <c r="F16" s="64"/>
      <c r="G16" s="60"/>
      <c r="H16" s="66"/>
      <c r="I16" s="135"/>
      <c r="J16" s="132"/>
      <c r="K16" s="301" t="s">
        <v>59</v>
      </c>
      <c r="L16" s="302"/>
      <c r="M16" s="299">
        <f>SUM(K5*O16)</f>
        <v>0</v>
      </c>
      <c r="N16" s="300"/>
      <c r="O16" s="68">
        <v>0</v>
      </c>
      <c r="P16" s="137"/>
      <c r="Q16" s="130"/>
    </row>
    <row r="17" spans="1:22" s="130" customFormat="1" ht="50.1" customHeight="1" x14ac:dyDescent="0.7">
      <c r="A17" s="254"/>
      <c r="B17" s="254"/>
      <c r="C17" s="62"/>
      <c r="D17" s="64"/>
      <c r="E17" s="63"/>
      <c r="F17" s="64"/>
      <c r="G17" s="60"/>
      <c r="H17" s="66"/>
      <c r="I17" s="135"/>
      <c r="J17" s="132"/>
      <c r="K17" s="295" t="s">
        <v>60</v>
      </c>
      <c r="L17" s="296"/>
      <c r="M17" s="299">
        <f>SUM(K5*O17)</f>
        <v>0</v>
      </c>
      <c r="N17" s="300"/>
      <c r="O17" s="68">
        <v>0.06</v>
      </c>
      <c r="P17" s="137"/>
      <c r="Q17" s="138"/>
    </row>
    <row r="18" spans="1:22" s="138" customFormat="1" ht="49.5" customHeight="1" x14ac:dyDescent="0.6">
      <c r="A18" s="276" t="s">
        <v>58</v>
      </c>
      <c r="B18" s="277"/>
      <c r="C18" s="277"/>
      <c r="D18" s="278"/>
      <c r="E18" s="279" t="s">
        <v>42</v>
      </c>
      <c r="F18" s="280"/>
      <c r="G18" s="280"/>
      <c r="H18" s="131"/>
      <c r="I18" s="132"/>
      <c r="J18" s="132"/>
      <c r="K18" s="295" t="s">
        <v>61</v>
      </c>
      <c r="L18" s="296"/>
      <c r="M18" s="299">
        <f>SUM(K5*O18)</f>
        <v>0</v>
      </c>
      <c r="N18" s="300"/>
      <c r="O18" s="68">
        <v>0.25</v>
      </c>
      <c r="P18" s="137"/>
    </row>
    <row r="19" spans="1:22" s="138" customFormat="1" ht="49.5" customHeight="1" thickBot="1" x14ac:dyDescent="0.45">
      <c r="A19" s="281" t="s">
        <v>44</v>
      </c>
      <c r="B19" s="281"/>
      <c r="C19" s="183" t="s">
        <v>45</v>
      </c>
      <c r="D19" s="183" t="s">
        <v>46</v>
      </c>
      <c r="E19" s="128" t="s">
        <v>47</v>
      </c>
      <c r="F19" s="128" t="s">
        <v>48</v>
      </c>
      <c r="G19" s="129" t="s">
        <v>49</v>
      </c>
      <c r="H19" s="131"/>
      <c r="I19" s="132"/>
      <c r="J19" s="132"/>
      <c r="K19" s="303" t="s">
        <v>8</v>
      </c>
      <c r="L19" s="304"/>
      <c r="M19" s="305">
        <f>SUM(M12:M18)</f>
        <v>0</v>
      </c>
      <c r="N19" s="306"/>
      <c r="O19" s="70">
        <f>SUM(O12:O18)</f>
        <v>1</v>
      </c>
      <c r="P19" s="137"/>
    </row>
    <row r="20" spans="1:22" s="138" customFormat="1" ht="50.1" customHeight="1" x14ac:dyDescent="0.25">
      <c r="A20" s="250"/>
      <c r="B20" s="250"/>
      <c r="C20" s="57"/>
      <c r="D20" s="69"/>
      <c r="E20" s="58"/>
      <c r="F20" s="59"/>
      <c r="G20" s="60"/>
      <c r="H20" s="61"/>
      <c r="I20" s="132"/>
      <c r="J20" s="132"/>
      <c r="K20" s="71"/>
      <c r="L20" s="71"/>
      <c r="M20" s="72"/>
      <c r="N20" s="72"/>
      <c r="O20" s="73"/>
      <c r="P20" s="73"/>
    </row>
    <row r="21" spans="1:22" s="138" customFormat="1" ht="50.1" customHeight="1" thickBot="1" x14ac:dyDescent="0.45">
      <c r="A21" s="250"/>
      <c r="B21" s="250"/>
      <c r="C21" s="62"/>
      <c r="D21" s="65"/>
      <c r="E21" s="63"/>
      <c r="F21" s="64"/>
      <c r="G21" s="60"/>
      <c r="H21" s="61"/>
      <c r="I21" s="132"/>
      <c r="J21" s="132"/>
      <c r="K21" s="139"/>
      <c r="L21" s="139"/>
      <c r="M21" s="139"/>
      <c r="N21" s="139"/>
      <c r="O21" s="140"/>
      <c r="P21" s="140"/>
      <c r="Q21" s="107"/>
    </row>
    <row r="22" spans="1:22" ht="50.1" customHeight="1" thickTop="1" x14ac:dyDescent="0.2">
      <c r="A22" s="250"/>
      <c r="B22" s="250"/>
      <c r="C22" s="62"/>
      <c r="D22" s="65"/>
      <c r="E22" s="63"/>
      <c r="F22" s="64"/>
      <c r="G22" s="60"/>
      <c r="H22" s="61"/>
      <c r="I22" s="132"/>
      <c r="J22" s="132"/>
      <c r="K22" s="307" t="s">
        <v>62</v>
      </c>
      <c r="L22" s="308"/>
      <c r="M22" s="308"/>
      <c r="N22" s="308"/>
      <c r="O22" s="309"/>
      <c r="P22" s="71"/>
    </row>
    <row r="23" spans="1:22" ht="50.1" customHeight="1" thickBot="1" x14ac:dyDescent="0.25">
      <c r="A23" s="250"/>
      <c r="B23" s="250"/>
      <c r="C23" s="62"/>
      <c r="D23" s="65"/>
      <c r="E23" s="63"/>
      <c r="F23" s="64"/>
      <c r="G23" s="60"/>
      <c r="H23" s="61"/>
      <c r="I23" s="132"/>
      <c r="J23" s="132"/>
      <c r="K23" s="310"/>
      <c r="L23" s="311"/>
      <c r="M23" s="311"/>
      <c r="N23" s="311"/>
      <c r="O23" s="312"/>
      <c r="P23" s="141"/>
    </row>
    <row r="24" spans="1:22" ht="50.1" customHeight="1" thickBot="1" x14ac:dyDescent="0.75">
      <c r="A24" s="254"/>
      <c r="B24" s="254"/>
      <c r="C24" s="62"/>
      <c r="D24" s="65"/>
      <c r="E24" s="63"/>
      <c r="F24" s="64"/>
      <c r="G24" s="60"/>
      <c r="H24" s="61"/>
      <c r="I24" s="132"/>
      <c r="J24" s="135"/>
      <c r="K24" s="315" t="s">
        <v>82</v>
      </c>
      <c r="L24" s="316"/>
      <c r="M24" s="317"/>
      <c r="N24" s="318" t="s">
        <v>65</v>
      </c>
      <c r="O24" s="319"/>
      <c r="P24" s="142"/>
    </row>
    <row r="25" spans="1:22" ht="50.1" customHeight="1" thickBot="1" x14ac:dyDescent="0.75">
      <c r="A25" s="313"/>
      <c r="B25" s="314"/>
      <c r="C25" s="62"/>
      <c r="D25" s="65"/>
      <c r="E25" s="63"/>
      <c r="F25" s="64"/>
      <c r="G25" s="60"/>
      <c r="H25" s="61"/>
      <c r="I25" s="132"/>
      <c r="J25" s="135"/>
      <c r="K25" s="320" t="s">
        <v>66</v>
      </c>
      <c r="L25" s="321"/>
      <c r="M25" s="193"/>
      <c r="N25" s="193"/>
      <c r="O25" s="143" t="e">
        <f>N25/M25</f>
        <v>#DIV/0!</v>
      </c>
      <c r="P25" s="71"/>
    </row>
    <row r="26" spans="1:22" ht="50.1" customHeight="1" thickBot="1" x14ac:dyDescent="0.75">
      <c r="A26" s="313"/>
      <c r="B26" s="314"/>
      <c r="C26" s="62"/>
      <c r="D26" s="65"/>
      <c r="E26" s="63"/>
      <c r="F26" s="64"/>
      <c r="G26" s="60"/>
      <c r="H26" s="61"/>
      <c r="I26" s="132"/>
      <c r="J26" s="132"/>
      <c r="K26" s="315" t="s">
        <v>64</v>
      </c>
      <c r="L26" s="316"/>
      <c r="M26" s="317"/>
      <c r="N26" s="325" t="s">
        <v>65</v>
      </c>
      <c r="O26" s="326"/>
      <c r="P26" s="141"/>
    </row>
    <row r="27" spans="1:22" ht="50.1" customHeight="1" thickBot="1" x14ac:dyDescent="0.75">
      <c r="A27" s="313"/>
      <c r="B27" s="314"/>
      <c r="C27" s="62"/>
      <c r="D27" s="65"/>
      <c r="E27" s="63"/>
      <c r="F27" s="64"/>
      <c r="G27" s="60"/>
      <c r="H27" s="61"/>
      <c r="I27" s="132"/>
      <c r="J27" s="132"/>
      <c r="K27" s="320" t="s">
        <v>67</v>
      </c>
      <c r="L27" s="321"/>
      <c r="M27" s="193"/>
      <c r="N27" s="194"/>
      <c r="O27" s="143" t="e">
        <f>N27/M27</f>
        <v>#DIV/0!</v>
      </c>
      <c r="P27" s="107"/>
    </row>
    <row r="28" spans="1:22" ht="50.1" customHeight="1" thickBot="1" x14ac:dyDescent="0.4">
      <c r="A28" s="276" t="s">
        <v>63</v>
      </c>
      <c r="B28" s="277"/>
      <c r="C28" s="277"/>
      <c r="D28" s="278"/>
      <c r="E28" s="279" t="s">
        <v>42</v>
      </c>
      <c r="F28" s="280"/>
      <c r="G28" s="280"/>
      <c r="H28" s="131"/>
      <c r="I28" s="132"/>
      <c r="J28" s="132"/>
      <c r="K28" s="144"/>
      <c r="L28" s="145"/>
      <c r="M28" s="145"/>
      <c r="N28" s="145"/>
      <c r="O28" s="146"/>
      <c r="P28" s="107"/>
    </row>
    <row r="29" spans="1:22" ht="50.1" customHeight="1" thickBot="1" x14ac:dyDescent="0.65">
      <c r="A29" s="281" t="s">
        <v>44</v>
      </c>
      <c r="B29" s="281"/>
      <c r="C29" s="183" t="s">
        <v>45</v>
      </c>
      <c r="D29" s="183" t="s">
        <v>46</v>
      </c>
      <c r="E29" s="128" t="s">
        <v>47</v>
      </c>
      <c r="F29" s="128" t="s">
        <v>48</v>
      </c>
      <c r="G29" s="129" t="s">
        <v>49</v>
      </c>
      <c r="H29" s="131"/>
      <c r="I29" s="132"/>
      <c r="J29" s="132"/>
      <c r="K29" s="181" t="s">
        <v>68</v>
      </c>
      <c r="L29" s="195"/>
      <c r="M29" s="322" t="s">
        <v>62</v>
      </c>
      <c r="N29" s="323"/>
      <c r="O29" s="324"/>
      <c r="P29" s="107"/>
    </row>
    <row r="30" spans="1:22" ht="50.1" customHeight="1" thickBot="1" x14ac:dyDescent="0.75">
      <c r="A30" s="254"/>
      <c r="B30" s="254"/>
      <c r="C30" s="62"/>
      <c r="D30" s="64"/>
      <c r="E30" s="63"/>
      <c r="F30" s="64"/>
      <c r="G30" s="60"/>
      <c r="H30" s="61"/>
      <c r="I30" s="132"/>
      <c r="J30" s="132"/>
      <c r="K30" s="147" t="s">
        <v>51</v>
      </c>
      <c r="L30" s="148" t="s">
        <v>52</v>
      </c>
      <c r="M30" s="149" t="s">
        <v>69</v>
      </c>
      <c r="N30" s="150" t="s">
        <v>70</v>
      </c>
      <c r="O30" s="151" t="s">
        <v>71</v>
      </c>
      <c r="P30" s="107"/>
    </row>
    <row r="31" spans="1:22" s="130" customFormat="1" ht="49.5" customHeight="1" x14ac:dyDescent="0.7">
      <c r="A31" s="254"/>
      <c r="B31" s="254"/>
      <c r="C31" s="62"/>
      <c r="D31" s="64"/>
      <c r="E31" s="63"/>
      <c r="F31" s="64"/>
      <c r="G31" s="60"/>
      <c r="H31" s="61"/>
      <c r="I31" s="132"/>
      <c r="J31" s="132"/>
      <c r="K31" s="95" t="s">
        <v>54</v>
      </c>
      <c r="L31" s="74">
        <f>SUM(L29*O12)</f>
        <v>0</v>
      </c>
      <c r="M31" s="196"/>
      <c r="N31" s="75">
        <f>(M31-L31)</f>
        <v>0</v>
      </c>
      <c r="O31" s="76" t="e">
        <f>M31/L31</f>
        <v>#DIV/0!</v>
      </c>
      <c r="P31" s="107"/>
    </row>
    <row r="32" spans="1:22" s="130" customFormat="1" ht="50.1" customHeight="1" x14ac:dyDescent="0.7">
      <c r="A32" s="254"/>
      <c r="B32" s="254"/>
      <c r="C32" s="62"/>
      <c r="D32" s="64"/>
      <c r="E32" s="63"/>
      <c r="F32" s="64"/>
      <c r="G32" s="60"/>
      <c r="H32" s="61"/>
      <c r="I32" s="132"/>
      <c r="J32" s="132"/>
      <c r="K32" s="96" t="s">
        <v>55</v>
      </c>
      <c r="L32" s="77">
        <f>SUM(L29*O13)</f>
        <v>0</v>
      </c>
      <c r="M32" s="197"/>
      <c r="N32" s="78">
        <f t="shared" ref="N32:N39" si="0">(M32-L32)</f>
        <v>0</v>
      </c>
      <c r="O32" s="79" t="e">
        <f t="shared" ref="O32:O39" si="1">M32/L32</f>
        <v>#DIV/0!</v>
      </c>
      <c r="Q32" s="107"/>
      <c r="R32" s="107"/>
      <c r="S32" s="107"/>
      <c r="T32" s="107"/>
      <c r="U32" s="107"/>
      <c r="V32" s="107"/>
    </row>
    <row r="33" spans="1:22" s="130" customFormat="1" ht="50.1" customHeight="1" x14ac:dyDescent="0.7">
      <c r="A33" s="254"/>
      <c r="B33" s="254"/>
      <c r="C33" s="62"/>
      <c r="D33" s="64"/>
      <c r="E33" s="63"/>
      <c r="F33" s="64"/>
      <c r="G33" s="60"/>
      <c r="H33" s="61"/>
      <c r="I33" s="132"/>
      <c r="J33" s="132"/>
      <c r="K33" s="96" t="s">
        <v>56</v>
      </c>
      <c r="L33" s="77">
        <f>SUM(L29*O14)</f>
        <v>0</v>
      </c>
      <c r="M33" s="197"/>
      <c r="N33" s="78">
        <f t="shared" si="0"/>
        <v>0</v>
      </c>
      <c r="O33" s="79" t="e">
        <f t="shared" si="1"/>
        <v>#DIV/0!</v>
      </c>
      <c r="Q33" s="107"/>
      <c r="R33" s="107"/>
      <c r="S33" s="107"/>
      <c r="T33" s="107"/>
      <c r="U33" s="107"/>
    </row>
    <row r="34" spans="1:22" s="130" customFormat="1" ht="50.1" customHeight="1" x14ac:dyDescent="0.7">
      <c r="A34" s="313"/>
      <c r="B34" s="314"/>
      <c r="C34" s="62"/>
      <c r="D34" s="64"/>
      <c r="E34" s="63"/>
      <c r="F34" s="64"/>
      <c r="G34" s="60"/>
      <c r="H34" s="61"/>
      <c r="I34" s="132"/>
      <c r="J34" s="132"/>
      <c r="K34" s="97" t="s">
        <v>57</v>
      </c>
      <c r="L34" s="77">
        <f>SUM(L29*O15)</f>
        <v>0</v>
      </c>
      <c r="M34" s="197"/>
      <c r="N34" s="78">
        <f t="shared" si="0"/>
        <v>0</v>
      </c>
      <c r="O34" s="79" t="e">
        <f t="shared" si="1"/>
        <v>#DIV/0!</v>
      </c>
    </row>
    <row r="35" spans="1:22" s="130" customFormat="1" ht="50.1" customHeight="1" x14ac:dyDescent="0.7">
      <c r="A35" s="313"/>
      <c r="B35" s="314"/>
      <c r="C35" s="62"/>
      <c r="D35" s="64"/>
      <c r="E35" s="63"/>
      <c r="F35" s="64"/>
      <c r="G35" s="60"/>
      <c r="H35" s="61"/>
      <c r="I35" s="132"/>
      <c r="J35" s="132"/>
      <c r="K35" s="97" t="s">
        <v>59</v>
      </c>
      <c r="L35" s="77">
        <f>SUM(L29*O16)</f>
        <v>0</v>
      </c>
      <c r="M35" s="197"/>
      <c r="N35" s="78">
        <f t="shared" si="0"/>
        <v>0</v>
      </c>
      <c r="O35" s="79" t="e">
        <f t="shared" si="1"/>
        <v>#DIV/0!</v>
      </c>
    </row>
    <row r="36" spans="1:22" s="130" customFormat="1" ht="50.1" customHeight="1" x14ac:dyDescent="0.7">
      <c r="A36" s="254"/>
      <c r="B36" s="254"/>
      <c r="C36" s="62"/>
      <c r="D36" s="64"/>
      <c r="E36" s="63"/>
      <c r="F36" s="64"/>
      <c r="G36" s="60"/>
      <c r="H36" s="61"/>
      <c r="I36" s="132"/>
      <c r="J36" s="132"/>
      <c r="K36" s="96" t="s">
        <v>60</v>
      </c>
      <c r="L36" s="77">
        <f>SUM(L29*O17)</f>
        <v>0</v>
      </c>
      <c r="M36" s="197"/>
      <c r="N36" s="78">
        <f t="shared" si="0"/>
        <v>0</v>
      </c>
      <c r="O36" s="79" t="e">
        <f t="shared" si="1"/>
        <v>#DIV/0!</v>
      </c>
    </row>
    <row r="37" spans="1:22" s="130" customFormat="1" ht="50.1" customHeight="1" x14ac:dyDescent="0.7">
      <c r="A37" s="254"/>
      <c r="B37" s="254"/>
      <c r="C37" s="62"/>
      <c r="D37" s="64"/>
      <c r="E37" s="63"/>
      <c r="F37" s="64"/>
      <c r="G37" s="60"/>
      <c r="H37" s="61"/>
      <c r="I37" s="132"/>
      <c r="J37" s="132"/>
      <c r="K37" s="96" t="s">
        <v>61</v>
      </c>
      <c r="L37" s="77">
        <f>SUM(L29*O18)</f>
        <v>0</v>
      </c>
      <c r="M37" s="197"/>
      <c r="N37" s="78">
        <f t="shared" si="0"/>
        <v>0</v>
      </c>
      <c r="O37" s="79" t="e">
        <f t="shared" si="1"/>
        <v>#DIV/0!</v>
      </c>
    </row>
    <row r="38" spans="1:22" s="130" customFormat="1" ht="49.5" customHeight="1" x14ac:dyDescent="0.6">
      <c r="A38" s="276" t="s">
        <v>72</v>
      </c>
      <c r="B38" s="277"/>
      <c r="C38" s="277"/>
      <c r="D38" s="278"/>
      <c r="E38" s="279" t="s">
        <v>42</v>
      </c>
      <c r="F38" s="280"/>
      <c r="G38" s="280"/>
      <c r="H38" s="131"/>
      <c r="I38" s="132"/>
      <c r="J38" s="132"/>
      <c r="K38" s="98" t="s">
        <v>74</v>
      </c>
      <c r="L38" s="80" t="s">
        <v>75</v>
      </c>
      <c r="M38" s="198"/>
      <c r="N38" s="81" t="s">
        <v>75</v>
      </c>
      <c r="O38" s="79" t="s">
        <v>75</v>
      </c>
    </row>
    <row r="39" spans="1:22" s="130" customFormat="1" ht="49.5" customHeight="1" thickBot="1" x14ac:dyDescent="0.75">
      <c r="A39" s="281" t="s">
        <v>44</v>
      </c>
      <c r="B39" s="281"/>
      <c r="C39" s="183" t="s">
        <v>45</v>
      </c>
      <c r="D39" s="183" t="s">
        <v>46</v>
      </c>
      <c r="E39" s="128" t="s">
        <v>47</v>
      </c>
      <c r="F39" s="128" t="s">
        <v>48</v>
      </c>
      <c r="G39" s="129" t="s">
        <v>49</v>
      </c>
      <c r="H39" s="131"/>
      <c r="I39" s="132"/>
      <c r="J39" s="132"/>
      <c r="K39" s="99" t="s">
        <v>8</v>
      </c>
      <c r="L39" s="84">
        <f>SUM(L31:L37)</f>
        <v>0</v>
      </c>
      <c r="M39" s="85">
        <f>SUM(M31:M38)</f>
        <v>0</v>
      </c>
      <c r="N39" s="86">
        <f t="shared" si="0"/>
        <v>0</v>
      </c>
      <c r="O39" s="87" t="e">
        <f t="shared" si="1"/>
        <v>#DIV/0!</v>
      </c>
    </row>
    <row r="40" spans="1:22" s="130" customFormat="1" ht="49.5" customHeight="1" thickTop="1" x14ac:dyDescent="0.7">
      <c r="A40" s="313"/>
      <c r="B40" s="314"/>
      <c r="C40" s="62"/>
      <c r="D40" s="64"/>
      <c r="E40" s="64"/>
      <c r="F40" s="64"/>
      <c r="G40" s="60"/>
      <c r="H40" s="61"/>
      <c r="I40" s="132"/>
      <c r="J40" s="132"/>
      <c r="K40" s="89"/>
      <c r="L40" s="104"/>
      <c r="M40" s="104"/>
      <c r="N40" s="105"/>
      <c r="O40" s="106"/>
    </row>
    <row r="41" spans="1:22" s="130" customFormat="1" ht="50.1" customHeight="1" x14ac:dyDescent="0.7">
      <c r="A41" s="185"/>
      <c r="B41" s="186"/>
      <c r="C41" s="62"/>
      <c r="D41" s="64"/>
      <c r="E41" s="64"/>
      <c r="F41" s="64"/>
      <c r="G41" s="60"/>
      <c r="H41" s="61"/>
      <c r="I41" s="132"/>
      <c r="J41" s="132"/>
      <c r="K41" s="89"/>
      <c r="L41" s="90"/>
      <c r="M41" s="90"/>
      <c r="N41" s="91"/>
      <c r="O41" s="92"/>
    </row>
    <row r="42" spans="1:22" ht="50.1" customHeight="1" x14ac:dyDescent="0.7">
      <c r="A42" s="254"/>
      <c r="B42" s="254"/>
      <c r="C42" s="64"/>
      <c r="D42" s="64"/>
      <c r="E42" s="64"/>
      <c r="F42" s="64"/>
      <c r="G42" s="60"/>
      <c r="H42" s="61"/>
      <c r="I42" s="132"/>
      <c r="J42" s="132"/>
      <c r="K42" s="89"/>
      <c r="L42" s="90"/>
      <c r="M42" s="90"/>
      <c r="N42" s="91"/>
      <c r="O42" s="92"/>
      <c r="P42" s="152"/>
      <c r="Q42" s="130"/>
      <c r="R42" s="130"/>
      <c r="S42" s="130"/>
      <c r="T42" s="130"/>
      <c r="U42" s="130"/>
      <c r="V42" s="130"/>
    </row>
    <row r="43" spans="1:22" ht="50.1" customHeight="1" thickBot="1" x14ac:dyDescent="0.75">
      <c r="A43" s="185"/>
      <c r="B43" s="186"/>
      <c r="C43" s="64"/>
      <c r="D43" s="64"/>
      <c r="E43" s="64"/>
      <c r="F43" s="64"/>
      <c r="G43" s="60"/>
      <c r="H43" s="61"/>
      <c r="I43" s="132"/>
      <c r="J43" s="132"/>
      <c r="P43" s="152"/>
      <c r="Q43" s="130"/>
      <c r="R43" s="130"/>
      <c r="S43" s="130"/>
      <c r="T43" s="130"/>
      <c r="U43" s="130"/>
      <c r="V43" s="130"/>
    </row>
    <row r="44" spans="1:22" ht="50.1" customHeight="1" thickBot="1" x14ac:dyDescent="0.75">
      <c r="A44" s="185"/>
      <c r="B44" s="186"/>
      <c r="C44" s="64"/>
      <c r="D44" s="64"/>
      <c r="E44" s="64"/>
      <c r="F44" s="64"/>
      <c r="G44" s="60"/>
      <c r="H44" s="61"/>
      <c r="I44" s="132"/>
      <c r="J44" s="132"/>
      <c r="K44" s="327" t="s">
        <v>77</v>
      </c>
      <c r="L44" s="328"/>
      <c r="M44" s="328"/>
      <c r="N44" s="328"/>
      <c r="O44" s="329"/>
      <c r="P44" s="152"/>
      <c r="Q44" s="130"/>
      <c r="R44" s="130"/>
      <c r="S44" s="130"/>
      <c r="T44" s="130"/>
      <c r="U44" s="130"/>
      <c r="V44" s="130"/>
    </row>
    <row r="45" spans="1:22" ht="50.1" customHeight="1" x14ac:dyDescent="0.7">
      <c r="A45" s="185"/>
      <c r="B45" s="186"/>
      <c r="C45" s="64"/>
      <c r="D45" s="64"/>
      <c r="E45" s="64"/>
      <c r="F45" s="64"/>
      <c r="G45" s="60"/>
      <c r="H45" s="61"/>
      <c r="I45" s="132"/>
      <c r="J45" s="132"/>
      <c r="K45" s="154"/>
      <c r="L45" s="155"/>
      <c r="M45" s="155"/>
      <c r="N45" s="155"/>
      <c r="O45" s="156"/>
      <c r="P45" s="152"/>
    </row>
    <row r="46" spans="1:22" ht="50.1" customHeight="1" x14ac:dyDescent="0.2">
      <c r="A46" s="276" t="s">
        <v>73</v>
      </c>
      <c r="B46" s="277"/>
      <c r="C46" s="277"/>
      <c r="D46" s="278"/>
      <c r="E46" s="279" t="s">
        <v>42</v>
      </c>
      <c r="F46" s="280"/>
      <c r="G46" s="280"/>
      <c r="H46" s="131"/>
      <c r="I46" s="132"/>
      <c r="J46" s="132"/>
      <c r="K46" s="330"/>
      <c r="L46" s="331"/>
      <c r="M46" s="331"/>
      <c r="N46" s="331"/>
      <c r="O46" s="332"/>
      <c r="P46" s="152"/>
    </row>
    <row r="47" spans="1:22" ht="50.1" customHeight="1" x14ac:dyDescent="0.2">
      <c r="A47" s="281" t="s">
        <v>44</v>
      </c>
      <c r="B47" s="281"/>
      <c r="C47" s="183" t="s">
        <v>45</v>
      </c>
      <c r="D47" s="183" t="s">
        <v>46</v>
      </c>
      <c r="E47" s="128" t="s">
        <v>47</v>
      </c>
      <c r="F47" s="128" t="s">
        <v>48</v>
      </c>
      <c r="G47" s="129" t="s">
        <v>49</v>
      </c>
      <c r="H47" s="131"/>
      <c r="I47" s="132"/>
      <c r="J47" s="132"/>
      <c r="K47" s="330"/>
      <c r="L47" s="331"/>
      <c r="M47" s="331"/>
      <c r="N47" s="331"/>
      <c r="O47" s="332"/>
      <c r="P47" s="152"/>
    </row>
    <row r="48" spans="1:22" ht="49.5" customHeight="1" x14ac:dyDescent="0.7">
      <c r="A48" s="313"/>
      <c r="B48" s="314"/>
      <c r="C48" s="64"/>
      <c r="D48" s="64"/>
      <c r="E48" s="64"/>
      <c r="F48" s="64"/>
      <c r="G48" s="60"/>
      <c r="H48" s="61"/>
      <c r="I48" s="132"/>
      <c r="J48" s="132"/>
      <c r="K48" s="157"/>
      <c r="L48" s="158"/>
      <c r="M48" s="158"/>
      <c r="N48" s="158"/>
      <c r="O48" s="159"/>
      <c r="P48" s="152"/>
    </row>
    <row r="49" spans="1:22" ht="50.1" customHeight="1" x14ac:dyDescent="0.7">
      <c r="A49" s="254"/>
      <c r="B49" s="254"/>
      <c r="C49" s="57"/>
      <c r="D49" s="82"/>
      <c r="E49" s="58"/>
      <c r="F49" s="59"/>
      <c r="G49" s="83"/>
      <c r="H49" s="61"/>
      <c r="I49" s="132"/>
      <c r="J49" s="132"/>
      <c r="K49" s="157"/>
      <c r="L49" s="152"/>
      <c r="M49" s="152"/>
      <c r="N49" s="152"/>
      <c r="O49" s="159"/>
      <c r="P49" s="152"/>
    </row>
    <row r="50" spans="1:22" ht="50.1" customHeight="1" x14ac:dyDescent="0.7">
      <c r="A50" s="313"/>
      <c r="B50" s="314"/>
      <c r="C50" s="57"/>
      <c r="D50" s="88"/>
      <c r="E50" s="58"/>
      <c r="F50" s="59"/>
      <c r="G50" s="83"/>
      <c r="H50" s="61"/>
      <c r="I50" s="132"/>
      <c r="J50" s="132"/>
      <c r="K50" s="157"/>
      <c r="L50" s="152"/>
      <c r="M50" s="152"/>
      <c r="N50" s="152"/>
      <c r="O50" s="159"/>
      <c r="P50" s="152"/>
    </row>
    <row r="51" spans="1:22" ht="50.1" customHeight="1" x14ac:dyDescent="0.7">
      <c r="A51" s="185"/>
      <c r="B51" s="186"/>
      <c r="C51" s="57"/>
      <c r="D51" s="88"/>
      <c r="E51" s="58"/>
      <c r="F51" s="59"/>
      <c r="G51" s="83"/>
      <c r="H51" s="61"/>
      <c r="I51" s="132"/>
      <c r="J51" s="132"/>
      <c r="K51" s="157"/>
      <c r="L51" s="152"/>
      <c r="M51" s="152"/>
      <c r="N51" s="152"/>
      <c r="O51" s="159"/>
      <c r="P51" s="160"/>
    </row>
    <row r="52" spans="1:22" ht="51.75" customHeight="1" x14ac:dyDescent="0.7">
      <c r="A52" s="185"/>
      <c r="B52" s="186"/>
      <c r="C52" s="57"/>
      <c r="D52" s="88"/>
      <c r="E52" s="58"/>
      <c r="F52" s="59"/>
      <c r="G52" s="83"/>
      <c r="H52" s="61"/>
      <c r="I52" s="132"/>
      <c r="J52" s="132"/>
      <c r="K52" s="157"/>
      <c r="L52" s="152"/>
      <c r="M52" s="152"/>
      <c r="N52" s="152"/>
      <c r="O52" s="159"/>
      <c r="P52" s="139"/>
    </row>
    <row r="53" spans="1:22" ht="42.95" customHeight="1" x14ac:dyDescent="0.7">
      <c r="A53" s="185"/>
      <c r="B53" s="186"/>
      <c r="C53" s="57"/>
      <c r="D53" s="88"/>
      <c r="E53" s="58"/>
      <c r="F53" s="59"/>
      <c r="G53" s="83"/>
      <c r="H53" s="61"/>
      <c r="I53" s="132"/>
      <c r="J53" s="132"/>
      <c r="K53" s="157"/>
      <c r="L53" s="152"/>
      <c r="M53" s="152"/>
      <c r="N53" s="152"/>
      <c r="O53" s="159"/>
      <c r="P53" s="139"/>
    </row>
    <row r="54" spans="1:22" s="161" customFormat="1" ht="42.95" customHeight="1" x14ac:dyDescent="0.7">
      <c r="A54" s="185"/>
      <c r="B54" s="186"/>
      <c r="C54" s="57"/>
      <c r="D54" s="88"/>
      <c r="E54" s="58"/>
      <c r="F54" s="59"/>
      <c r="G54" s="83"/>
      <c r="H54" s="61"/>
      <c r="I54" s="132"/>
      <c r="J54" s="132"/>
      <c r="K54" s="157"/>
      <c r="L54" s="152"/>
      <c r="M54" s="152"/>
      <c r="N54" s="152"/>
      <c r="O54" s="159"/>
      <c r="P54" s="139"/>
      <c r="Q54" s="107"/>
      <c r="R54" s="107"/>
      <c r="S54" s="107"/>
      <c r="T54" s="107"/>
      <c r="U54" s="107"/>
      <c r="V54" s="107"/>
    </row>
    <row r="55" spans="1:22" ht="51.75" customHeight="1" x14ac:dyDescent="0.7">
      <c r="A55" s="185"/>
      <c r="B55" s="186"/>
      <c r="C55" s="57"/>
      <c r="D55" s="88"/>
      <c r="E55" s="58"/>
      <c r="F55" s="59"/>
      <c r="G55" s="83"/>
      <c r="H55" s="61"/>
      <c r="I55" s="132"/>
      <c r="J55" s="132"/>
      <c r="K55" s="157"/>
      <c r="L55" s="152"/>
      <c r="M55" s="152"/>
      <c r="N55" s="152"/>
      <c r="O55" s="159"/>
    </row>
    <row r="56" spans="1:22" ht="51.75" customHeight="1" x14ac:dyDescent="0.4">
      <c r="A56" s="276" t="s">
        <v>76</v>
      </c>
      <c r="B56" s="277"/>
      <c r="C56" s="277"/>
      <c r="D56" s="278"/>
      <c r="E56" s="279" t="s">
        <v>42</v>
      </c>
      <c r="F56" s="280"/>
      <c r="G56" s="280"/>
      <c r="H56" s="131"/>
      <c r="I56" s="132"/>
      <c r="J56" s="132"/>
      <c r="K56" s="163"/>
      <c r="L56" s="139"/>
      <c r="M56" s="139"/>
      <c r="N56" s="139"/>
      <c r="O56" s="164"/>
    </row>
    <row r="57" spans="1:22" ht="51.75" customHeight="1" x14ac:dyDescent="0.4">
      <c r="A57" s="281" t="s">
        <v>44</v>
      </c>
      <c r="B57" s="281"/>
      <c r="C57" s="183" t="s">
        <v>45</v>
      </c>
      <c r="D57" s="183" t="s">
        <v>46</v>
      </c>
      <c r="E57" s="128" t="s">
        <v>47</v>
      </c>
      <c r="F57" s="128" t="s">
        <v>48</v>
      </c>
      <c r="G57" s="129" t="s">
        <v>49</v>
      </c>
      <c r="H57" s="131"/>
      <c r="I57" s="132"/>
      <c r="J57" s="132"/>
      <c r="K57" s="163"/>
      <c r="L57" s="139"/>
      <c r="M57" s="139"/>
      <c r="N57" s="139"/>
      <c r="O57" s="165"/>
      <c r="R57" s="161"/>
      <c r="S57" s="161"/>
      <c r="T57" s="161"/>
      <c r="U57" s="161"/>
      <c r="V57" s="161"/>
    </row>
    <row r="58" spans="1:22" ht="51.75" customHeight="1" x14ac:dyDescent="0.7">
      <c r="A58" s="254" t="s">
        <v>78</v>
      </c>
      <c r="B58" s="254"/>
      <c r="C58" s="62" t="s">
        <v>78</v>
      </c>
      <c r="D58" s="64" t="s">
        <v>78</v>
      </c>
      <c r="E58" s="64" t="s">
        <v>78</v>
      </c>
      <c r="F58" s="64" t="s">
        <v>78</v>
      </c>
      <c r="G58" s="60" t="s">
        <v>78</v>
      </c>
      <c r="H58" s="61"/>
      <c r="I58" s="132"/>
      <c r="J58" s="132"/>
      <c r="K58" s="163"/>
      <c r="L58" s="139"/>
      <c r="M58" s="139"/>
      <c r="N58" s="139"/>
      <c r="O58" s="165"/>
      <c r="R58" s="161"/>
      <c r="S58" s="161"/>
      <c r="T58" s="161"/>
      <c r="U58" s="161"/>
      <c r="V58" s="161"/>
    </row>
    <row r="59" spans="1:22" ht="51.75" customHeight="1" x14ac:dyDescent="0.4">
      <c r="A59" s="276" t="s">
        <v>79</v>
      </c>
      <c r="B59" s="277"/>
      <c r="C59" s="277"/>
      <c r="D59" s="278"/>
      <c r="E59" s="279" t="s">
        <v>42</v>
      </c>
      <c r="F59" s="280"/>
      <c r="G59" s="280"/>
      <c r="H59" s="131"/>
      <c r="I59" s="132"/>
      <c r="J59" s="132"/>
      <c r="K59" s="163"/>
      <c r="L59" s="139"/>
      <c r="M59" s="139"/>
      <c r="N59" s="139"/>
      <c r="O59" s="165"/>
    </row>
    <row r="60" spans="1:22" ht="42.95" customHeight="1" thickBot="1" x14ac:dyDescent="0.45">
      <c r="A60" s="281" t="s">
        <v>44</v>
      </c>
      <c r="B60" s="281"/>
      <c r="C60" s="183" t="s">
        <v>45</v>
      </c>
      <c r="D60" s="183" t="s">
        <v>46</v>
      </c>
      <c r="E60" s="128" t="s">
        <v>47</v>
      </c>
      <c r="F60" s="128" t="s">
        <v>48</v>
      </c>
      <c r="G60" s="129" t="s">
        <v>49</v>
      </c>
      <c r="H60" s="131"/>
      <c r="I60" s="132"/>
      <c r="J60" s="170"/>
      <c r="K60" s="171"/>
      <c r="L60" s="172"/>
      <c r="M60" s="172"/>
      <c r="N60" s="172"/>
      <c r="O60" s="173"/>
    </row>
    <row r="61" spans="1:22" ht="42.95" customHeight="1" x14ac:dyDescent="0.7">
      <c r="A61" s="334"/>
      <c r="B61" s="334"/>
      <c r="C61" s="93"/>
      <c r="D61" s="94"/>
      <c r="E61" s="63"/>
      <c r="F61" s="64"/>
      <c r="G61" s="60"/>
      <c r="H61" s="66"/>
      <c r="I61" s="162"/>
      <c r="J61" s="170"/>
      <c r="K61" s="175"/>
      <c r="L61" s="175"/>
      <c r="N61" s="175"/>
      <c r="O61" s="175"/>
      <c r="P61" s="107"/>
    </row>
    <row r="62" spans="1:22" ht="42.95" customHeight="1" x14ac:dyDescent="0.7">
      <c r="A62" s="254"/>
      <c r="B62" s="254"/>
      <c r="C62" s="62"/>
      <c r="D62" s="63"/>
      <c r="E62" s="63"/>
      <c r="F62" s="64"/>
      <c r="G62" s="60"/>
      <c r="H62" s="66"/>
      <c r="I62" s="162"/>
      <c r="J62" s="170"/>
      <c r="K62" s="175"/>
      <c r="L62" s="175"/>
      <c r="M62" s="175"/>
      <c r="N62" s="175"/>
      <c r="O62" s="175"/>
      <c r="P62" s="107"/>
    </row>
    <row r="63" spans="1:22" ht="42.95" customHeight="1" x14ac:dyDescent="0.7">
      <c r="A63" s="254"/>
      <c r="B63" s="254"/>
      <c r="C63" s="62"/>
      <c r="D63" s="63"/>
      <c r="E63" s="63"/>
      <c r="F63" s="64"/>
      <c r="G63" s="60"/>
      <c r="H63" s="66"/>
      <c r="I63" s="162"/>
      <c r="J63" s="175"/>
      <c r="K63" s="175"/>
      <c r="L63" s="175"/>
      <c r="N63" s="175"/>
      <c r="O63" s="175"/>
      <c r="P63" s="107"/>
    </row>
    <row r="64" spans="1:22" ht="42.95" customHeight="1" x14ac:dyDescent="0.7">
      <c r="A64" s="254"/>
      <c r="B64" s="254"/>
      <c r="C64" s="62"/>
      <c r="D64" s="63"/>
      <c r="E64" s="63"/>
      <c r="F64" s="64"/>
      <c r="G64" s="60"/>
      <c r="H64" s="66"/>
      <c r="I64" s="162"/>
      <c r="J64" s="175"/>
      <c r="K64" s="175"/>
      <c r="L64" s="175"/>
      <c r="N64" s="175"/>
      <c r="O64" s="175"/>
      <c r="P64" s="107"/>
    </row>
    <row r="65" spans="1:16" ht="42.95" customHeight="1" x14ac:dyDescent="0.7">
      <c r="A65" s="254"/>
      <c r="B65" s="254"/>
      <c r="C65" s="62"/>
      <c r="D65" s="63"/>
      <c r="E65" s="63"/>
      <c r="F65" s="64"/>
      <c r="G65" s="60"/>
      <c r="H65" s="66"/>
      <c r="I65" s="162"/>
      <c r="J65" s="175"/>
      <c r="K65" s="175"/>
      <c r="L65" s="175"/>
      <c r="N65" s="175"/>
      <c r="O65" s="175"/>
      <c r="P65" s="107"/>
    </row>
    <row r="66" spans="1:16" ht="39.950000000000003" customHeight="1" x14ac:dyDescent="0.7">
      <c r="A66" s="254"/>
      <c r="B66" s="254"/>
      <c r="C66" s="62"/>
      <c r="D66" s="63"/>
      <c r="E66" s="63"/>
      <c r="F66" s="64"/>
      <c r="G66" s="60"/>
      <c r="H66" s="66"/>
      <c r="I66" s="162"/>
      <c r="J66" s="187"/>
      <c r="P66" s="107"/>
    </row>
    <row r="67" spans="1:16" ht="39.950000000000003" customHeight="1" x14ac:dyDescent="0.4">
      <c r="B67" s="166"/>
      <c r="C67" s="167"/>
      <c r="F67" s="153"/>
      <c r="G67" s="153"/>
      <c r="J67" s="187"/>
      <c r="K67" s="107"/>
      <c r="L67" s="107"/>
      <c r="M67" s="107"/>
      <c r="N67" s="107"/>
      <c r="O67" s="107"/>
      <c r="P67" s="107"/>
    </row>
    <row r="68" spans="1:16" ht="39.950000000000003" customHeight="1" x14ac:dyDescent="0.4">
      <c r="B68" s="168"/>
      <c r="D68" s="333" t="s">
        <v>80</v>
      </c>
      <c r="E68" s="333"/>
      <c r="F68" s="333"/>
      <c r="G68" s="333"/>
      <c r="H68" s="174"/>
      <c r="I68" s="153"/>
      <c r="J68" s="107"/>
      <c r="K68" s="107"/>
      <c r="L68" s="107"/>
      <c r="M68" s="107"/>
      <c r="N68" s="107"/>
      <c r="O68" s="107"/>
      <c r="P68" s="107"/>
    </row>
    <row r="69" spans="1:16" ht="39.950000000000003" customHeight="1" x14ac:dyDescent="0.2">
      <c r="D69" s="333"/>
      <c r="E69" s="333"/>
      <c r="F69" s="333"/>
      <c r="G69" s="333"/>
      <c r="H69" s="187"/>
      <c r="I69" s="187"/>
      <c r="J69" s="107"/>
      <c r="K69" s="107"/>
      <c r="L69" s="107"/>
      <c r="M69" s="107"/>
      <c r="N69" s="107"/>
      <c r="O69" s="107"/>
      <c r="P69" s="107"/>
    </row>
    <row r="70" spans="1:16" ht="39.950000000000003" customHeight="1" x14ac:dyDescent="0.2">
      <c r="D70" s="333"/>
      <c r="E70" s="333"/>
      <c r="F70" s="333"/>
      <c r="G70" s="333"/>
      <c r="H70" s="187"/>
      <c r="I70" s="187"/>
      <c r="J70" s="107"/>
      <c r="K70" s="107"/>
      <c r="L70" s="107"/>
      <c r="M70" s="107"/>
      <c r="N70" s="107"/>
      <c r="O70" s="107"/>
      <c r="P70" s="107"/>
    </row>
    <row r="71" spans="1:16" ht="39.950000000000003" customHeight="1" x14ac:dyDescent="0.4">
      <c r="F71" s="153"/>
      <c r="G71" s="153"/>
      <c r="H71" s="174"/>
      <c r="I71" s="153"/>
      <c r="J71" s="153"/>
      <c r="K71" s="107"/>
      <c r="L71" s="107"/>
      <c r="M71" s="107"/>
      <c r="N71" s="107"/>
      <c r="O71" s="107"/>
      <c r="P71" s="107"/>
    </row>
    <row r="72" spans="1:16" ht="39.950000000000003" customHeight="1" x14ac:dyDescent="0.4">
      <c r="F72" s="153"/>
      <c r="G72" s="153"/>
      <c r="H72" s="174"/>
      <c r="I72" s="153"/>
      <c r="J72" s="153"/>
      <c r="L72" s="107"/>
      <c r="M72" s="107"/>
      <c r="N72" s="107"/>
      <c r="O72" s="107"/>
      <c r="P72" s="107"/>
    </row>
    <row r="73" spans="1:16" ht="39.950000000000003" customHeight="1" x14ac:dyDescent="0.4">
      <c r="F73" s="153"/>
      <c r="G73" s="153"/>
      <c r="H73" s="174"/>
      <c r="I73" s="153"/>
      <c r="J73" s="153"/>
      <c r="L73" s="107"/>
      <c r="M73" s="107"/>
      <c r="N73" s="107"/>
      <c r="O73" s="107"/>
      <c r="P73" s="107"/>
    </row>
    <row r="74" spans="1:16" ht="30" customHeight="1" x14ac:dyDescent="0.4">
      <c r="F74" s="153"/>
      <c r="G74" s="153"/>
      <c r="J74" s="107"/>
      <c r="L74" s="107"/>
      <c r="M74" s="107"/>
      <c r="N74" s="107"/>
      <c r="O74" s="107"/>
      <c r="P74" s="107"/>
    </row>
    <row r="75" spans="1:16" x14ac:dyDescent="0.4">
      <c r="F75" s="153"/>
      <c r="G75" s="153"/>
      <c r="J75" s="153"/>
      <c r="K75" s="107"/>
      <c r="L75" s="107"/>
      <c r="M75" s="107"/>
      <c r="N75" s="107"/>
      <c r="O75" s="107"/>
      <c r="P75" s="107"/>
    </row>
    <row r="76" spans="1:16" x14ac:dyDescent="0.4">
      <c r="F76" s="153"/>
      <c r="G76" s="153"/>
      <c r="J76" s="153"/>
      <c r="K76" s="107"/>
      <c r="L76" s="107"/>
      <c r="M76" s="107"/>
      <c r="N76" s="107"/>
      <c r="O76" s="107"/>
      <c r="P76" s="107"/>
    </row>
    <row r="77" spans="1:16" x14ac:dyDescent="0.4">
      <c r="J77" s="153"/>
      <c r="K77" s="107"/>
      <c r="L77" s="107"/>
      <c r="M77" s="107"/>
      <c r="N77" s="107"/>
      <c r="O77" s="107"/>
      <c r="P77" s="107"/>
    </row>
    <row r="78" spans="1:16" ht="30" customHeight="1" x14ac:dyDescent="0.4">
      <c r="H78" s="174"/>
      <c r="I78" s="153"/>
      <c r="J78" s="153"/>
      <c r="K78" s="107"/>
      <c r="L78" s="107"/>
      <c r="M78" s="107"/>
      <c r="N78" s="107"/>
      <c r="O78" s="107"/>
      <c r="P78" s="107"/>
    </row>
    <row r="79" spans="1:16" x14ac:dyDescent="0.4">
      <c r="H79" s="174"/>
      <c r="I79" s="153"/>
      <c r="J79" s="153"/>
      <c r="K79" s="107"/>
      <c r="L79" s="107"/>
      <c r="M79" s="107"/>
      <c r="N79" s="107"/>
      <c r="O79" s="107"/>
    </row>
    <row r="80" spans="1:16" x14ac:dyDescent="0.4">
      <c r="H80" s="174"/>
      <c r="I80" s="153"/>
      <c r="J80" s="153"/>
      <c r="K80" s="107"/>
      <c r="L80" s="107"/>
      <c r="M80" s="107"/>
      <c r="N80" s="107"/>
      <c r="O80" s="107"/>
    </row>
    <row r="81" spans="8:16" x14ac:dyDescent="0.4">
      <c r="H81" s="174"/>
      <c r="I81" s="153"/>
      <c r="K81" s="107"/>
      <c r="L81" s="107"/>
      <c r="M81" s="107"/>
      <c r="N81" s="107"/>
      <c r="O81" s="107"/>
    </row>
    <row r="83" spans="8:16" x14ac:dyDescent="0.4">
      <c r="P83" s="107"/>
    </row>
    <row r="84" spans="8:16" x14ac:dyDescent="0.4">
      <c r="P84" s="107"/>
    </row>
    <row r="85" spans="8:16" x14ac:dyDescent="0.4">
      <c r="J85" s="153"/>
      <c r="P85" s="107"/>
    </row>
    <row r="86" spans="8:16" ht="30" customHeight="1" x14ac:dyDescent="0.4">
      <c r="J86" s="153"/>
      <c r="K86" s="107"/>
      <c r="L86" s="107"/>
      <c r="M86" s="107"/>
      <c r="N86" s="107"/>
      <c r="O86" s="107"/>
      <c r="P86" s="107"/>
    </row>
    <row r="87" spans="8:16" x14ac:dyDescent="0.4">
      <c r="J87" s="153"/>
      <c r="K87" s="107"/>
      <c r="L87" s="107"/>
      <c r="M87" s="107"/>
      <c r="N87" s="107"/>
      <c r="O87" s="107"/>
    </row>
    <row r="88" spans="8:16" x14ac:dyDescent="0.4">
      <c r="J88" s="153"/>
      <c r="K88" s="107"/>
      <c r="L88" s="107"/>
      <c r="M88" s="107"/>
      <c r="N88" s="107"/>
      <c r="O88" s="107"/>
    </row>
    <row r="89" spans="8:16" x14ac:dyDescent="0.4">
      <c r="K89" s="107"/>
      <c r="L89" s="107"/>
      <c r="M89" s="107"/>
      <c r="N89" s="107"/>
      <c r="O89" s="107"/>
    </row>
  </sheetData>
  <sheetProtection algorithmName="SHA-512" hashValue="qbrOH9C4hH1YNQPAkuLGWvgwaldXRC+89H7BANWr3zvdOQHZurxwg29bfrhmLWimAXPra8pAw/ZcJJ9zs/55Vg==" saltValue="CflyltRvxJQBYzpHiLSzLw==" spinCount="100000" sheet="1" objects="1" scenarios="1"/>
  <mergeCells count="97">
    <mergeCell ref="A5:B5"/>
    <mergeCell ref="E5:G5"/>
    <mergeCell ref="K5:O6"/>
    <mergeCell ref="A6:G7"/>
    <mergeCell ref="K7:O9"/>
    <mergeCell ref="A8:D8"/>
    <mergeCell ref="E8:G8"/>
    <mergeCell ref="A9:B9"/>
    <mergeCell ref="A3:B3"/>
    <mergeCell ref="D3:G3"/>
    <mergeCell ref="K3:O4"/>
    <mergeCell ref="A4:B4"/>
    <mergeCell ref="D4:F4"/>
    <mergeCell ref="A10:B10"/>
    <mergeCell ref="K10:O10"/>
    <mergeCell ref="A12:B12"/>
    <mergeCell ref="K12:L12"/>
    <mergeCell ref="M12:N12"/>
    <mergeCell ref="A11:B11"/>
    <mergeCell ref="K11:L11"/>
    <mergeCell ref="M11:N11"/>
    <mergeCell ref="A13:B13"/>
    <mergeCell ref="K13:L13"/>
    <mergeCell ref="M13:N13"/>
    <mergeCell ref="A14:B14"/>
    <mergeCell ref="K14:L14"/>
    <mergeCell ref="M14:N14"/>
    <mergeCell ref="A15:B15"/>
    <mergeCell ref="K15:L15"/>
    <mergeCell ref="M15:N15"/>
    <mergeCell ref="A16:B16"/>
    <mergeCell ref="K16:L16"/>
    <mergeCell ref="M16:N16"/>
    <mergeCell ref="A17:B17"/>
    <mergeCell ref="K17:L17"/>
    <mergeCell ref="M17:N17"/>
    <mergeCell ref="A18:D18"/>
    <mergeCell ref="E18:G18"/>
    <mergeCell ref="K18:L18"/>
    <mergeCell ref="M18:N18"/>
    <mergeCell ref="A19:B19"/>
    <mergeCell ref="K19:L19"/>
    <mergeCell ref="M19:N19"/>
    <mergeCell ref="N26:O26"/>
    <mergeCell ref="A27:B27"/>
    <mergeCell ref="K27:L27"/>
    <mergeCell ref="A20:B20"/>
    <mergeCell ref="A21:B21"/>
    <mergeCell ref="A22:B22"/>
    <mergeCell ref="K22:O23"/>
    <mergeCell ref="A23:B23"/>
    <mergeCell ref="A24:B24"/>
    <mergeCell ref="K24:M24"/>
    <mergeCell ref="N24:O24"/>
    <mergeCell ref="A31:B31"/>
    <mergeCell ref="A25:B25"/>
    <mergeCell ref="K25:L25"/>
    <mergeCell ref="A26:B26"/>
    <mergeCell ref="K26:M26"/>
    <mergeCell ref="A28:D28"/>
    <mergeCell ref="E28:G28"/>
    <mergeCell ref="A29:B29"/>
    <mergeCell ref="M29:O29"/>
    <mergeCell ref="A30:B30"/>
    <mergeCell ref="K44:O44"/>
    <mergeCell ref="A32:B32"/>
    <mergeCell ref="A33:B33"/>
    <mergeCell ref="A34:B34"/>
    <mergeCell ref="A35:B35"/>
    <mergeCell ref="A36:B36"/>
    <mergeCell ref="A37:B37"/>
    <mergeCell ref="A38:D38"/>
    <mergeCell ref="E38:G38"/>
    <mergeCell ref="A39:B39"/>
    <mergeCell ref="A40:B40"/>
    <mergeCell ref="A42:B42"/>
    <mergeCell ref="A59:D59"/>
    <mergeCell ref="E59:G59"/>
    <mergeCell ref="A46:D46"/>
    <mergeCell ref="E46:G46"/>
    <mergeCell ref="K46:O47"/>
    <mergeCell ref="A47:B47"/>
    <mergeCell ref="A48:B48"/>
    <mergeCell ref="A49:B49"/>
    <mergeCell ref="A50:B50"/>
    <mergeCell ref="A56:D56"/>
    <mergeCell ref="E56:G56"/>
    <mergeCell ref="A57:B57"/>
    <mergeCell ref="A58:B58"/>
    <mergeCell ref="A66:B66"/>
    <mergeCell ref="D68:G70"/>
    <mergeCell ref="A60:B60"/>
    <mergeCell ref="A61:B61"/>
    <mergeCell ref="A62:B62"/>
    <mergeCell ref="A63:B63"/>
    <mergeCell ref="A64:B64"/>
    <mergeCell ref="A65:B65"/>
  </mergeCells>
  <conditionalFormatting sqref="Q34:R34">
    <cfRule type="colorScale" priority="1">
      <colorScale>
        <cfvo type="num" val="50"/>
        <cfvo type="percentile" val="100"/>
        <cfvo type="max"/>
        <color rgb="FFF8696B"/>
        <color rgb="FF45DB31"/>
        <color rgb="FF00B050"/>
      </colorScale>
    </cfRule>
  </conditionalFormatting>
  <conditionalFormatting sqref="O31:O4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4">
    <dataValidation allowBlank="1" showInputMessage="1" prompt="Date en format AAAA-MM-JJ" sqref="A4:B4" xr:uid="{6C7D1518-A98D-4A12-8954-D22FD9DDBF13}"/>
    <dataValidation allowBlank="1" showInputMessage="1" showErrorMessage="1" error="Cette cellule est remplie automatiquement par le bloc &quot;VENTES RÉELLES D'HIER&quot;._x000a_Veuillez le compléter svp." prompt="Ne peut être saisie manuellement._x000a_Veuillez remplir le bloc &quot;VENTES RÉELLES D'HIER&quot;" sqref="D4 G4" xr:uid="{97674FB9-FF6F-47DA-B222-671428196AA3}"/>
    <dataValidation allowBlank="1" showInputMessage="1" showErrorMessage="1" prompt="Saisir les ventes de la veille, sans le Round-up." sqref="L29" xr:uid="{2C402EB4-B76D-4756-9B96-CB0BEDA0902E}"/>
    <dataValidation allowBlank="1" showInputMessage="1" showErrorMessage="1" prompt="Saisir les ventes par catégories." sqref="M31" xr:uid="{36603A86-BA96-4984-8DF2-6119BE14CF5B}"/>
  </dataValidations>
  <printOptions horizontalCentered="1" verticalCentered="1"/>
  <pageMargins left="0" right="0" top="0" bottom="0" header="0.15748031496062992" footer="0.15748031496062992"/>
  <pageSetup scale="18" orientation="landscape" r:id="rId1"/>
  <headerFooter alignWithMargins="0">
    <oddFooter xml:space="preserve">&amp;L&amp;12Version janvier 2020
</oddFooter>
  </headerFooter>
  <drawing r:id="rId2"/>
  <legacyDrawing r:id="rId3"/>
  <controls>
    <mc:AlternateContent xmlns:mc="http://schemas.openxmlformats.org/markup-compatibility/2006">
      <mc:Choice Requires="x14">
        <control shapeId="12289" r:id="rId4" name="ComboBox1">
          <controlPr defaultSize="0" autoLine="0" listFillRange="DONNÉES!B3:B8" r:id="rId5">
            <anchor moveWithCells="1" sizeWithCells="1">
              <from>
                <xdr:col>1</xdr:col>
                <xdr:colOff>4276725</xdr:colOff>
                <xdr:row>4</xdr:row>
                <xdr:rowOff>19050</xdr:rowOff>
              </from>
              <to>
                <xdr:col>3</xdr:col>
                <xdr:colOff>0</xdr:colOff>
                <xdr:row>4</xdr:row>
                <xdr:rowOff>657225</xdr:rowOff>
              </to>
            </anchor>
          </controlPr>
        </control>
      </mc:Choice>
      <mc:Fallback>
        <control shapeId="12289" r:id="rId4" name="ComboBox1"/>
      </mc:Fallback>
    </mc:AlternateContent>
    <mc:AlternateContent xmlns:mc="http://schemas.openxmlformats.org/markup-compatibility/2006">
      <mc:Choice Requires="x14">
        <control shapeId="12290" r:id="rId6" name="JOURS">
          <controlPr defaultSize="0" autoLine="0" listFillRange="DONNÉES!D3:D10" r:id="rId7">
            <anchor moveWithCells="1" sizeWithCells="1">
              <from>
                <xdr:col>1</xdr:col>
                <xdr:colOff>4276725</xdr:colOff>
                <xdr:row>3</xdr:row>
                <xdr:rowOff>19050</xdr:rowOff>
              </from>
              <to>
                <xdr:col>2</xdr:col>
                <xdr:colOff>3629025</xdr:colOff>
                <xdr:row>3</xdr:row>
                <xdr:rowOff>666750</xdr:rowOff>
              </to>
            </anchor>
          </controlPr>
        </control>
      </mc:Choice>
      <mc:Fallback>
        <control shapeId="12290" r:id="rId6" name="JOURS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0495E-43DC-492E-BB8A-063052426ED6}">
  <sheetPr codeName="Feuil6">
    <pageSetUpPr fitToPage="1"/>
  </sheetPr>
  <dimension ref="A1:V89"/>
  <sheetViews>
    <sheetView view="pageBreakPreview" topLeftCell="A2" zoomScale="25" zoomScaleNormal="25" zoomScaleSheetLayoutView="25" zoomScalePageLayoutView="40" workbookViewId="0">
      <selection activeCell="C34" sqref="C34:D34"/>
    </sheetView>
  </sheetViews>
  <sheetFormatPr baseColWidth="10" defaultRowHeight="30" x14ac:dyDescent="0.4"/>
  <cols>
    <col min="1" max="1" width="40.42578125" style="107" customWidth="1"/>
    <col min="2" max="2" width="64.140625" style="169" customWidth="1"/>
    <col min="3" max="3" width="54.42578125" style="168" customWidth="1"/>
    <col min="4" max="4" width="121.28515625" style="168" customWidth="1"/>
    <col min="5" max="7" width="40.7109375" style="168" customWidth="1"/>
    <col min="8" max="8" width="22.28515625" style="169" customWidth="1"/>
    <col min="9" max="9" width="14.28515625" style="168" customWidth="1"/>
    <col min="10" max="10" width="0.7109375" style="168" hidden="1" customWidth="1"/>
    <col min="11" max="11" width="46.140625" style="153" customWidth="1"/>
    <col min="12" max="12" width="39.5703125" style="153" customWidth="1"/>
    <col min="13" max="13" width="39.28515625" style="153" customWidth="1"/>
    <col min="14" max="14" width="37.85546875" style="153" customWidth="1"/>
    <col min="15" max="15" width="39.5703125" style="153" customWidth="1"/>
    <col min="16" max="16" width="6" style="153" customWidth="1"/>
    <col min="17" max="17" width="31" style="107" bestFit="1" customWidth="1"/>
    <col min="18" max="19" width="19" style="107" customWidth="1"/>
    <col min="20" max="20" width="15" style="107" customWidth="1"/>
    <col min="21" max="253" width="11.42578125" style="107"/>
    <col min="254" max="254" width="40.42578125" style="107" customWidth="1"/>
    <col min="255" max="255" width="56.140625" style="107" customWidth="1"/>
    <col min="256" max="256" width="35.85546875" style="107" customWidth="1"/>
    <col min="257" max="257" width="100.7109375" style="107" customWidth="1"/>
    <col min="258" max="258" width="30.85546875" style="107" customWidth="1"/>
    <col min="259" max="259" width="25.28515625" style="107" customWidth="1"/>
    <col min="260" max="260" width="30.5703125" style="107" customWidth="1"/>
    <col min="261" max="263" width="22.7109375" style="107" customWidth="1"/>
    <col min="264" max="264" width="24.7109375" style="107" customWidth="1"/>
    <col min="265" max="265" width="21.5703125" style="107" customWidth="1"/>
    <col min="266" max="266" width="3" style="107" customWidth="1"/>
    <col min="267" max="267" width="42.7109375" style="107" customWidth="1"/>
    <col min="268" max="268" width="37.28515625" style="107" customWidth="1"/>
    <col min="269" max="269" width="39.28515625" style="107" customWidth="1"/>
    <col min="270" max="270" width="35.5703125" style="107" bestFit="1" customWidth="1"/>
    <col min="271" max="271" width="39.5703125" style="107" customWidth="1"/>
    <col min="272" max="272" width="6" style="107" customWidth="1"/>
    <col min="273" max="273" width="31" style="107" bestFit="1" customWidth="1"/>
    <col min="274" max="275" width="19" style="107" customWidth="1"/>
    <col min="276" max="276" width="15" style="107" customWidth="1"/>
    <col min="277" max="509" width="11.42578125" style="107"/>
    <col min="510" max="510" width="40.42578125" style="107" customWidth="1"/>
    <col min="511" max="511" width="56.140625" style="107" customWidth="1"/>
    <col min="512" max="512" width="35.85546875" style="107" customWidth="1"/>
    <col min="513" max="513" width="100.7109375" style="107" customWidth="1"/>
    <col min="514" max="514" width="30.85546875" style="107" customWidth="1"/>
    <col min="515" max="515" width="25.28515625" style="107" customWidth="1"/>
    <col min="516" max="516" width="30.5703125" style="107" customWidth="1"/>
    <col min="517" max="519" width="22.7109375" style="107" customWidth="1"/>
    <col min="520" max="520" width="24.7109375" style="107" customWidth="1"/>
    <col min="521" max="521" width="21.5703125" style="107" customWidth="1"/>
    <col min="522" max="522" width="3" style="107" customWidth="1"/>
    <col min="523" max="523" width="42.7109375" style="107" customWidth="1"/>
    <col min="524" max="524" width="37.28515625" style="107" customWidth="1"/>
    <col min="525" max="525" width="39.28515625" style="107" customWidth="1"/>
    <col min="526" max="526" width="35.5703125" style="107" bestFit="1" customWidth="1"/>
    <col min="527" max="527" width="39.5703125" style="107" customWidth="1"/>
    <col min="528" max="528" width="6" style="107" customWidth="1"/>
    <col min="529" max="529" width="31" style="107" bestFit="1" customWidth="1"/>
    <col min="530" max="531" width="19" style="107" customWidth="1"/>
    <col min="532" max="532" width="15" style="107" customWidth="1"/>
    <col min="533" max="765" width="11.42578125" style="107"/>
    <col min="766" max="766" width="40.42578125" style="107" customWidth="1"/>
    <col min="767" max="767" width="56.140625" style="107" customWidth="1"/>
    <col min="768" max="768" width="35.85546875" style="107" customWidth="1"/>
    <col min="769" max="769" width="100.7109375" style="107" customWidth="1"/>
    <col min="770" max="770" width="30.85546875" style="107" customWidth="1"/>
    <col min="771" max="771" width="25.28515625" style="107" customWidth="1"/>
    <col min="772" max="772" width="30.5703125" style="107" customWidth="1"/>
    <col min="773" max="775" width="22.7109375" style="107" customWidth="1"/>
    <col min="776" max="776" width="24.7109375" style="107" customWidth="1"/>
    <col min="777" max="777" width="21.5703125" style="107" customWidth="1"/>
    <col min="778" max="778" width="3" style="107" customWidth="1"/>
    <col min="779" max="779" width="42.7109375" style="107" customWidth="1"/>
    <col min="780" max="780" width="37.28515625" style="107" customWidth="1"/>
    <col min="781" max="781" width="39.28515625" style="107" customWidth="1"/>
    <col min="782" max="782" width="35.5703125" style="107" bestFit="1" customWidth="1"/>
    <col min="783" max="783" width="39.5703125" style="107" customWidth="1"/>
    <col min="784" max="784" width="6" style="107" customWidth="1"/>
    <col min="785" max="785" width="31" style="107" bestFit="1" customWidth="1"/>
    <col min="786" max="787" width="19" style="107" customWidth="1"/>
    <col min="788" max="788" width="15" style="107" customWidth="1"/>
    <col min="789" max="1021" width="11.42578125" style="107"/>
    <col min="1022" max="1022" width="40.42578125" style="107" customWidth="1"/>
    <col min="1023" max="1023" width="56.140625" style="107" customWidth="1"/>
    <col min="1024" max="1024" width="35.85546875" style="107" customWidth="1"/>
    <col min="1025" max="1025" width="100.7109375" style="107" customWidth="1"/>
    <col min="1026" max="1026" width="30.85546875" style="107" customWidth="1"/>
    <col min="1027" max="1027" width="25.28515625" style="107" customWidth="1"/>
    <col min="1028" max="1028" width="30.5703125" style="107" customWidth="1"/>
    <col min="1029" max="1031" width="22.7109375" style="107" customWidth="1"/>
    <col min="1032" max="1032" width="24.7109375" style="107" customWidth="1"/>
    <col min="1033" max="1033" width="21.5703125" style="107" customWidth="1"/>
    <col min="1034" max="1034" width="3" style="107" customWidth="1"/>
    <col min="1035" max="1035" width="42.7109375" style="107" customWidth="1"/>
    <col min="1036" max="1036" width="37.28515625" style="107" customWidth="1"/>
    <col min="1037" max="1037" width="39.28515625" style="107" customWidth="1"/>
    <col min="1038" max="1038" width="35.5703125" style="107" bestFit="1" customWidth="1"/>
    <col min="1039" max="1039" width="39.5703125" style="107" customWidth="1"/>
    <col min="1040" max="1040" width="6" style="107" customWidth="1"/>
    <col min="1041" max="1041" width="31" style="107" bestFit="1" customWidth="1"/>
    <col min="1042" max="1043" width="19" style="107" customWidth="1"/>
    <col min="1044" max="1044" width="15" style="107" customWidth="1"/>
    <col min="1045" max="1277" width="11.42578125" style="107"/>
    <col min="1278" max="1278" width="40.42578125" style="107" customWidth="1"/>
    <col min="1279" max="1279" width="56.140625" style="107" customWidth="1"/>
    <col min="1280" max="1280" width="35.85546875" style="107" customWidth="1"/>
    <col min="1281" max="1281" width="100.7109375" style="107" customWidth="1"/>
    <col min="1282" max="1282" width="30.85546875" style="107" customWidth="1"/>
    <col min="1283" max="1283" width="25.28515625" style="107" customWidth="1"/>
    <col min="1284" max="1284" width="30.5703125" style="107" customWidth="1"/>
    <col min="1285" max="1287" width="22.7109375" style="107" customWidth="1"/>
    <col min="1288" max="1288" width="24.7109375" style="107" customWidth="1"/>
    <col min="1289" max="1289" width="21.5703125" style="107" customWidth="1"/>
    <col min="1290" max="1290" width="3" style="107" customWidth="1"/>
    <col min="1291" max="1291" width="42.7109375" style="107" customWidth="1"/>
    <col min="1292" max="1292" width="37.28515625" style="107" customWidth="1"/>
    <col min="1293" max="1293" width="39.28515625" style="107" customWidth="1"/>
    <col min="1294" max="1294" width="35.5703125" style="107" bestFit="1" customWidth="1"/>
    <col min="1295" max="1295" width="39.5703125" style="107" customWidth="1"/>
    <col min="1296" max="1296" width="6" style="107" customWidth="1"/>
    <col min="1297" max="1297" width="31" style="107" bestFit="1" customWidth="1"/>
    <col min="1298" max="1299" width="19" style="107" customWidth="1"/>
    <col min="1300" max="1300" width="15" style="107" customWidth="1"/>
    <col min="1301" max="1533" width="11.42578125" style="107"/>
    <col min="1534" max="1534" width="40.42578125" style="107" customWidth="1"/>
    <col min="1535" max="1535" width="56.140625" style="107" customWidth="1"/>
    <col min="1536" max="1536" width="35.85546875" style="107" customWidth="1"/>
    <col min="1537" max="1537" width="100.7109375" style="107" customWidth="1"/>
    <col min="1538" max="1538" width="30.85546875" style="107" customWidth="1"/>
    <col min="1539" max="1539" width="25.28515625" style="107" customWidth="1"/>
    <col min="1540" max="1540" width="30.5703125" style="107" customWidth="1"/>
    <col min="1541" max="1543" width="22.7109375" style="107" customWidth="1"/>
    <col min="1544" max="1544" width="24.7109375" style="107" customWidth="1"/>
    <col min="1545" max="1545" width="21.5703125" style="107" customWidth="1"/>
    <col min="1546" max="1546" width="3" style="107" customWidth="1"/>
    <col min="1547" max="1547" width="42.7109375" style="107" customWidth="1"/>
    <col min="1548" max="1548" width="37.28515625" style="107" customWidth="1"/>
    <col min="1549" max="1549" width="39.28515625" style="107" customWidth="1"/>
    <col min="1550" max="1550" width="35.5703125" style="107" bestFit="1" customWidth="1"/>
    <col min="1551" max="1551" width="39.5703125" style="107" customWidth="1"/>
    <col min="1552" max="1552" width="6" style="107" customWidth="1"/>
    <col min="1553" max="1553" width="31" style="107" bestFit="1" customWidth="1"/>
    <col min="1554" max="1555" width="19" style="107" customWidth="1"/>
    <col min="1556" max="1556" width="15" style="107" customWidth="1"/>
    <col min="1557" max="1789" width="11.42578125" style="107"/>
    <col min="1790" max="1790" width="40.42578125" style="107" customWidth="1"/>
    <col min="1791" max="1791" width="56.140625" style="107" customWidth="1"/>
    <col min="1792" max="1792" width="35.85546875" style="107" customWidth="1"/>
    <col min="1793" max="1793" width="100.7109375" style="107" customWidth="1"/>
    <col min="1794" max="1794" width="30.85546875" style="107" customWidth="1"/>
    <col min="1795" max="1795" width="25.28515625" style="107" customWidth="1"/>
    <col min="1796" max="1796" width="30.5703125" style="107" customWidth="1"/>
    <col min="1797" max="1799" width="22.7109375" style="107" customWidth="1"/>
    <col min="1800" max="1800" width="24.7109375" style="107" customWidth="1"/>
    <col min="1801" max="1801" width="21.5703125" style="107" customWidth="1"/>
    <col min="1802" max="1802" width="3" style="107" customWidth="1"/>
    <col min="1803" max="1803" width="42.7109375" style="107" customWidth="1"/>
    <col min="1804" max="1804" width="37.28515625" style="107" customWidth="1"/>
    <col min="1805" max="1805" width="39.28515625" style="107" customWidth="1"/>
    <col min="1806" max="1806" width="35.5703125" style="107" bestFit="1" customWidth="1"/>
    <col min="1807" max="1807" width="39.5703125" style="107" customWidth="1"/>
    <col min="1808" max="1808" width="6" style="107" customWidth="1"/>
    <col min="1809" max="1809" width="31" style="107" bestFit="1" customWidth="1"/>
    <col min="1810" max="1811" width="19" style="107" customWidth="1"/>
    <col min="1812" max="1812" width="15" style="107" customWidth="1"/>
    <col min="1813" max="2045" width="11.42578125" style="107"/>
    <col min="2046" max="2046" width="40.42578125" style="107" customWidth="1"/>
    <col min="2047" max="2047" width="56.140625" style="107" customWidth="1"/>
    <col min="2048" max="2048" width="35.85546875" style="107" customWidth="1"/>
    <col min="2049" max="2049" width="100.7109375" style="107" customWidth="1"/>
    <col min="2050" max="2050" width="30.85546875" style="107" customWidth="1"/>
    <col min="2051" max="2051" width="25.28515625" style="107" customWidth="1"/>
    <col min="2052" max="2052" width="30.5703125" style="107" customWidth="1"/>
    <col min="2053" max="2055" width="22.7109375" style="107" customWidth="1"/>
    <col min="2056" max="2056" width="24.7109375" style="107" customWidth="1"/>
    <col min="2057" max="2057" width="21.5703125" style="107" customWidth="1"/>
    <col min="2058" max="2058" width="3" style="107" customWidth="1"/>
    <col min="2059" max="2059" width="42.7109375" style="107" customWidth="1"/>
    <col min="2060" max="2060" width="37.28515625" style="107" customWidth="1"/>
    <col min="2061" max="2061" width="39.28515625" style="107" customWidth="1"/>
    <col min="2062" max="2062" width="35.5703125" style="107" bestFit="1" customWidth="1"/>
    <col min="2063" max="2063" width="39.5703125" style="107" customWidth="1"/>
    <col min="2064" max="2064" width="6" style="107" customWidth="1"/>
    <col min="2065" max="2065" width="31" style="107" bestFit="1" customWidth="1"/>
    <col min="2066" max="2067" width="19" style="107" customWidth="1"/>
    <col min="2068" max="2068" width="15" style="107" customWidth="1"/>
    <col min="2069" max="2301" width="11.42578125" style="107"/>
    <col min="2302" max="2302" width="40.42578125" style="107" customWidth="1"/>
    <col min="2303" max="2303" width="56.140625" style="107" customWidth="1"/>
    <col min="2304" max="2304" width="35.85546875" style="107" customWidth="1"/>
    <col min="2305" max="2305" width="100.7109375" style="107" customWidth="1"/>
    <col min="2306" max="2306" width="30.85546875" style="107" customWidth="1"/>
    <col min="2307" max="2307" width="25.28515625" style="107" customWidth="1"/>
    <col min="2308" max="2308" width="30.5703125" style="107" customWidth="1"/>
    <col min="2309" max="2311" width="22.7109375" style="107" customWidth="1"/>
    <col min="2312" max="2312" width="24.7109375" style="107" customWidth="1"/>
    <col min="2313" max="2313" width="21.5703125" style="107" customWidth="1"/>
    <col min="2314" max="2314" width="3" style="107" customWidth="1"/>
    <col min="2315" max="2315" width="42.7109375" style="107" customWidth="1"/>
    <col min="2316" max="2316" width="37.28515625" style="107" customWidth="1"/>
    <col min="2317" max="2317" width="39.28515625" style="107" customWidth="1"/>
    <col min="2318" max="2318" width="35.5703125" style="107" bestFit="1" customWidth="1"/>
    <col min="2319" max="2319" width="39.5703125" style="107" customWidth="1"/>
    <col min="2320" max="2320" width="6" style="107" customWidth="1"/>
    <col min="2321" max="2321" width="31" style="107" bestFit="1" customWidth="1"/>
    <col min="2322" max="2323" width="19" style="107" customWidth="1"/>
    <col min="2324" max="2324" width="15" style="107" customWidth="1"/>
    <col min="2325" max="2557" width="11.42578125" style="107"/>
    <col min="2558" max="2558" width="40.42578125" style="107" customWidth="1"/>
    <col min="2559" max="2559" width="56.140625" style="107" customWidth="1"/>
    <col min="2560" max="2560" width="35.85546875" style="107" customWidth="1"/>
    <col min="2561" max="2561" width="100.7109375" style="107" customWidth="1"/>
    <col min="2562" max="2562" width="30.85546875" style="107" customWidth="1"/>
    <col min="2563" max="2563" width="25.28515625" style="107" customWidth="1"/>
    <col min="2564" max="2564" width="30.5703125" style="107" customWidth="1"/>
    <col min="2565" max="2567" width="22.7109375" style="107" customWidth="1"/>
    <col min="2568" max="2568" width="24.7109375" style="107" customWidth="1"/>
    <col min="2569" max="2569" width="21.5703125" style="107" customWidth="1"/>
    <col min="2570" max="2570" width="3" style="107" customWidth="1"/>
    <col min="2571" max="2571" width="42.7109375" style="107" customWidth="1"/>
    <col min="2572" max="2572" width="37.28515625" style="107" customWidth="1"/>
    <col min="2573" max="2573" width="39.28515625" style="107" customWidth="1"/>
    <col min="2574" max="2574" width="35.5703125" style="107" bestFit="1" customWidth="1"/>
    <col min="2575" max="2575" width="39.5703125" style="107" customWidth="1"/>
    <col min="2576" max="2576" width="6" style="107" customWidth="1"/>
    <col min="2577" max="2577" width="31" style="107" bestFit="1" customWidth="1"/>
    <col min="2578" max="2579" width="19" style="107" customWidth="1"/>
    <col min="2580" max="2580" width="15" style="107" customWidth="1"/>
    <col min="2581" max="2813" width="11.42578125" style="107"/>
    <col min="2814" max="2814" width="40.42578125" style="107" customWidth="1"/>
    <col min="2815" max="2815" width="56.140625" style="107" customWidth="1"/>
    <col min="2816" max="2816" width="35.85546875" style="107" customWidth="1"/>
    <col min="2817" max="2817" width="100.7109375" style="107" customWidth="1"/>
    <col min="2818" max="2818" width="30.85546875" style="107" customWidth="1"/>
    <col min="2819" max="2819" width="25.28515625" style="107" customWidth="1"/>
    <col min="2820" max="2820" width="30.5703125" style="107" customWidth="1"/>
    <col min="2821" max="2823" width="22.7109375" style="107" customWidth="1"/>
    <col min="2824" max="2824" width="24.7109375" style="107" customWidth="1"/>
    <col min="2825" max="2825" width="21.5703125" style="107" customWidth="1"/>
    <col min="2826" max="2826" width="3" style="107" customWidth="1"/>
    <col min="2827" max="2827" width="42.7109375" style="107" customWidth="1"/>
    <col min="2828" max="2828" width="37.28515625" style="107" customWidth="1"/>
    <col min="2829" max="2829" width="39.28515625" style="107" customWidth="1"/>
    <col min="2830" max="2830" width="35.5703125" style="107" bestFit="1" customWidth="1"/>
    <col min="2831" max="2831" width="39.5703125" style="107" customWidth="1"/>
    <col min="2832" max="2832" width="6" style="107" customWidth="1"/>
    <col min="2833" max="2833" width="31" style="107" bestFit="1" customWidth="1"/>
    <col min="2834" max="2835" width="19" style="107" customWidth="1"/>
    <col min="2836" max="2836" width="15" style="107" customWidth="1"/>
    <col min="2837" max="3069" width="11.42578125" style="107"/>
    <col min="3070" max="3070" width="40.42578125" style="107" customWidth="1"/>
    <col min="3071" max="3071" width="56.140625" style="107" customWidth="1"/>
    <col min="3072" max="3072" width="35.85546875" style="107" customWidth="1"/>
    <col min="3073" max="3073" width="100.7109375" style="107" customWidth="1"/>
    <col min="3074" max="3074" width="30.85546875" style="107" customWidth="1"/>
    <col min="3075" max="3075" width="25.28515625" style="107" customWidth="1"/>
    <col min="3076" max="3076" width="30.5703125" style="107" customWidth="1"/>
    <col min="3077" max="3079" width="22.7109375" style="107" customWidth="1"/>
    <col min="3080" max="3080" width="24.7109375" style="107" customWidth="1"/>
    <col min="3081" max="3081" width="21.5703125" style="107" customWidth="1"/>
    <col min="3082" max="3082" width="3" style="107" customWidth="1"/>
    <col min="3083" max="3083" width="42.7109375" style="107" customWidth="1"/>
    <col min="3084" max="3084" width="37.28515625" style="107" customWidth="1"/>
    <col min="3085" max="3085" width="39.28515625" style="107" customWidth="1"/>
    <col min="3086" max="3086" width="35.5703125" style="107" bestFit="1" customWidth="1"/>
    <col min="3087" max="3087" width="39.5703125" style="107" customWidth="1"/>
    <col min="3088" max="3088" width="6" style="107" customWidth="1"/>
    <col min="3089" max="3089" width="31" style="107" bestFit="1" customWidth="1"/>
    <col min="3090" max="3091" width="19" style="107" customWidth="1"/>
    <col min="3092" max="3092" width="15" style="107" customWidth="1"/>
    <col min="3093" max="3325" width="11.42578125" style="107"/>
    <col min="3326" max="3326" width="40.42578125" style="107" customWidth="1"/>
    <col min="3327" max="3327" width="56.140625" style="107" customWidth="1"/>
    <col min="3328" max="3328" width="35.85546875" style="107" customWidth="1"/>
    <col min="3329" max="3329" width="100.7109375" style="107" customWidth="1"/>
    <col min="3330" max="3330" width="30.85546875" style="107" customWidth="1"/>
    <col min="3331" max="3331" width="25.28515625" style="107" customWidth="1"/>
    <col min="3332" max="3332" width="30.5703125" style="107" customWidth="1"/>
    <col min="3333" max="3335" width="22.7109375" style="107" customWidth="1"/>
    <col min="3336" max="3336" width="24.7109375" style="107" customWidth="1"/>
    <col min="3337" max="3337" width="21.5703125" style="107" customWidth="1"/>
    <col min="3338" max="3338" width="3" style="107" customWidth="1"/>
    <col min="3339" max="3339" width="42.7109375" style="107" customWidth="1"/>
    <col min="3340" max="3340" width="37.28515625" style="107" customWidth="1"/>
    <col min="3341" max="3341" width="39.28515625" style="107" customWidth="1"/>
    <col min="3342" max="3342" width="35.5703125" style="107" bestFit="1" customWidth="1"/>
    <col min="3343" max="3343" width="39.5703125" style="107" customWidth="1"/>
    <col min="3344" max="3344" width="6" style="107" customWidth="1"/>
    <col min="3345" max="3345" width="31" style="107" bestFit="1" customWidth="1"/>
    <col min="3346" max="3347" width="19" style="107" customWidth="1"/>
    <col min="3348" max="3348" width="15" style="107" customWidth="1"/>
    <col min="3349" max="3581" width="11.42578125" style="107"/>
    <col min="3582" max="3582" width="40.42578125" style="107" customWidth="1"/>
    <col min="3583" max="3583" width="56.140625" style="107" customWidth="1"/>
    <col min="3584" max="3584" width="35.85546875" style="107" customWidth="1"/>
    <col min="3585" max="3585" width="100.7109375" style="107" customWidth="1"/>
    <col min="3586" max="3586" width="30.85546875" style="107" customWidth="1"/>
    <col min="3587" max="3587" width="25.28515625" style="107" customWidth="1"/>
    <col min="3588" max="3588" width="30.5703125" style="107" customWidth="1"/>
    <col min="3589" max="3591" width="22.7109375" style="107" customWidth="1"/>
    <col min="3592" max="3592" width="24.7109375" style="107" customWidth="1"/>
    <col min="3593" max="3593" width="21.5703125" style="107" customWidth="1"/>
    <col min="3594" max="3594" width="3" style="107" customWidth="1"/>
    <col min="3595" max="3595" width="42.7109375" style="107" customWidth="1"/>
    <col min="3596" max="3596" width="37.28515625" style="107" customWidth="1"/>
    <col min="3597" max="3597" width="39.28515625" style="107" customWidth="1"/>
    <col min="3598" max="3598" width="35.5703125" style="107" bestFit="1" customWidth="1"/>
    <col min="3599" max="3599" width="39.5703125" style="107" customWidth="1"/>
    <col min="3600" max="3600" width="6" style="107" customWidth="1"/>
    <col min="3601" max="3601" width="31" style="107" bestFit="1" customWidth="1"/>
    <col min="3602" max="3603" width="19" style="107" customWidth="1"/>
    <col min="3604" max="3604" width="15" style="107" customWidth="1"/>
    <col min="3605" max="3837" width="11.42578125" style="107"/>
    <col min="3838" max="3838" width="40.42578125" style="107" customWidth="1"/>
    <col min="3839" max="3839" width="56.140625" style="107" customWidth="1"/>
    <col min="3840" max="3840" width="35.85546875" style="107" customWidth="1"/>
    <col min="3841" max="3841" width="100.7109375" style="107" customWidth="1"/>
    <col min="3842" max="3842" width="30.85546875" style="107" customWidth="1"/>
    <col min="3843" max="3843" width="25.28515625" style="107" customWidth="1"/>
    <col min="3844" max="3844" width="30.5703125" style="107" customWidth="1"/>
    <col min="3845" max="3847" width="22.7109375" style="107" customWidth="1"/>
    <col min="3848" max="3848" width="24.7109375" style="107" customWidth="1"/>
    <col min="3849" max="3849" width="21.5703125" style="107" customWidth="1"/>
    <col min="3850" max="3850" width="3" style="107" customWidth="1"/>
    <col min="3851" max="3851" width="42.7109375" style="107" customWidth="1"/>
    <col min="3852" max="3852" width="37.28515625" style="107" customWidth="1"/>
    <col min="3853" max="3853" width="39.28515625" style="107" customWidth="1"/>
    <col min="3854" max="3854" width="35.5703125" style="107" bestFit="1" customWidth="1"/>
    <col min="3855" max="3855" width="39.5703125" style="107" customWidth="1"/>
    <col min="3856" max="3856" width="6" style="107" customWidth="1"/>
    <col min="3857" max="3857" width="31" style="107" bestFit="1" customWidth="1"/>
    <col min="3858" max="3859" width="19" style="107" customWidth="1"/>
    <col min="3860" max="3860" width="15" style="107" customWidth="1"/>
    <col min="3861" max="4093" width="11.42578125" style="107"/>
    <col min="4094" max="4094" width="40.42578125" style="107" customWidth="1"/>
    <col min="4095" max="4095" width="56.140625" style="107" customWidth="1"/>
    <col min="4096" max="4096" width="35.85546875" style="107" customWidth="1"/>
    <col min="4097" max="4097" width="100.7109375" style="107" customWidth="1"/>
    <col min="4098" max="4098" width="30.85546875" style="107" customWidth="1"/>
    <col min="4099" max="4099" width="25.28515625" style="107" customWidth="1"/>
    <col min="4100" max="4100" width="30.5703125" style="107" customWidth="1"/>
    <col min="4101" max="4103" width="22.7109375" style="107" customWidth="1"/>
    <col min="4104" max="4104" width="24.7109375" style="107" customWidth="1"/>
    <col min="4105" max="4105" width="21.5703125" style="107" customWidth="1"/>
    <col min="4106" max="4106" width="3" style="107" customWidth="1"/>
    <col min="4107" max="4107" width="42.7109375" style="107" customWidth="1"/>
    <col min="4108" max="4108" width="37.28515625" style="107" customWidth="1"/>
    <col min="4109" max="4109" width="39.28515625" style="107" customWidth="1"/>
    <col min="4110" max="4110" width="35.5703125" style="107" bestFit="1" customWidth="1"/>
    <col min="4111" max="4111" width="39.5703125" style="107" customWidth="1"/>
    <col min="4112" max="4112" width="6" style="107" customWidth="1"/>
    <col min="4113" max="4113" width="31" style="107" bestFit="1" customWidth="1"/>
    <col min="4114" max="4115" width="19" style="107" customWidth="1"/>
    <col min="4116" max="4116" width="15" style="107" customWidth="1"/>
    <col min="4117" max="4349" width="11.42578125" style="107"/>
    <col min="4350" max="4350" width="40.42578125" style="107" customWidth="1"/>
    <col min="4351" max="4351" width="56.140625" style="107" customWidth="1"/>
    <col min="4352" max="4352" width="35.85546875" style="107" customWidth="1"/>
    <col min="4353" max="4353" width="100.7109375" style="107" customWidth="1"/>
    <col min="4354" max="4354" width="30.85546875" style="107" customWidth="1"/>
    <col min="4355" max="4355" width="25.28515625" style="107" customWidth="1"/>
    <col min="4356" max="4356" width="30.5703125" style="107" customWidth="1"/>
    <col min="4357" max="4359" width="22.7109375" style="107" customWidth="1"/>
    <col min="4360" max="4360" width="24.7109375" style="107" customWidth="1"/>
    <col min="4361" max="4361" width="21.5703125" style="107" customWidth="1"/>
    <col min="4362" max="4362" width="3" style="107" customWidth="1"/>
    <col min="4363" max="4363" width="42.7109375" style="107" customWidth="1"/>
    <col min="4364" max="4364" width="37.28515625" style="107" customWidth="1"/>
    <col min="4365" max="4365" width="39.28515625" style="107" customWidth="1"/>
    <col min="4366" max="4366" width="35.5703125" style="107" bestFit="1" customWidth="1"/>
    <col min="4367" max="4367" width="39.5703125" style="107" customWidth="1"/>
    <col min="4368" max="4368" width="6" style="107" customWidth="1"/>
    <col min="4369" max="4369" width="31" style="107" bestFit="1" customWidth="1"/>
    <col min="4370" max="4371" width="19" style="107" customWidth="1"/>
    <col min="4372" max="4372" width="15" style="107" customWidth="1"/>
    <col min="4373" max="4605" width="11.42578125" style="107"/>
    <col min="4606" max="4606" width="40.42578125" style="107" customWidth="1"/>
    <col min="4607" max="4607" width="56.140625" style="107" customWidth="1"/>
    <col min="4608" max="4608" width="35.85546875" style="107" customWidth="1"/>
    <col min="4609" max="4609" width="100.7109375" style="107" customWidth="1"/>
    <col min="4610" max="4610" width="30.85546875" style="107" customWidth="1"/>
    <col min="4611" max="4611" width="25.28515625" style="107" customWidth="1"/>
    <col min="4612" max="4612" width="30.5703125" style="107" customWidth="1"/>
    <col min="4613" max="4615" width="22.7109375" style="107" customWidth="1"/>
    <col min="4616" max="4616" width="24.7109375" style="107" customWidth="1"/>
    <col min="4617" max="4617" width="21.5703125" style="107" customWidth="1"/>
    <col min="4618" max="4618" width="3" style="107" customWidth="1"/>
    <col min="4619" max="4619" width="42.7109375" style="107" customWidth="1"/>
    <col min="4620" max="4620" width="37.28515625" style="107" customWidth="1"/>
    <col min="4621" max="4621" width="39.28515625" style="107" customWidth="1"/>
    <col min="4622" max="4622" width="35.5703125" style="107" bestFit="1" customWidth="1"/>
    <col min="4623" max="4623" width="39.5703125" style="107" customWidth="1"/>
    <col min="4624" max="4624" width="6" style="107" customWidth="1"/>
    <col min="4625" max="4625" width="31" style="107" bestFit="1" customWidth="1"/>
    <col min="4626" max="4627" width="19" style="107" customWidth="1"/>
    <col min="4628" max="4628" width="15" style="107" customWidth="1"/>
    <col min="4629" max="4861" width="11.42578125" style="107"/>
    <col min="4862" max="4862" width="40.42578125" style="107" customWidth="1"/>
    <col min="4863" max="4863" width="56.140625" style="107" customWidth="1"/>
    <col min="4864" max="4864" width="35.85546875" style="107" customWidth="1"/>
    <col min="4865" max="4865" width="100.7109375" style="107" customWidth="1"/>
    <col min="4866" max="4866" width="30.85546875" style="107" customWidth="1"/>
    <col min="4867" max="4867" width="25.28515625" style="107" customWidth="1"/>
    <col min="4868" max="4868" width="30.5703125" style="107" customWidth="1"/>
    <col min="4869" max="4871" width="22.7109375" style="107" customWidth="1"/>
    <col min="4872" max="4872" width="24.7109375" style="107" customWidth="1"/>
    <col min="4873" max="4873" width="21.5703125" style="107" customWidth="1"/>
    <col min="4874" max="4874" width="3" style="107" customWidth="1"/>
    <col min="4875" max="4875" width="42.7109375" style="107" customWidth="1"/>
    <col min="4876" max="4876" width="37.28515625" style="107" customWidth="1"/>
    <col min="4877" max="4877" width="39.28515625" style="107" customWidth="1"/>
    <col min="4878" max="4878" width="35.5703125" style="107" bestFit="1" customWidth="1"/>
    <col min="4879" max="4879" width="39.5703125" style="107" customWidth="1"/>
    <col min="4880" max="4880" width="6" style="107" customWidth="1"/>
    <col min="4881" max="4881" width="31" style="107" bestFit="1" customWidth="1"/>
    <col min="4882" max="4883" width="19" style="107" customWidth="1"/>
    <col min="4884" max="4884" width="15" style="107" customWidth="1"/>
    <col min="4885" max="5117" width="11.42578125" style="107"/>
    <col min="5118" max="5118" width="40.42578125" style="107" customWidth="1"/>
    <col min="5119" max="5119" width="56.140625" style="107" customWidth="1"/>
    <col min="5120" max="5120" width="35.85546875" style="107" customWidth="1"/>
    <col min="5121" max="5121" width="100.7109375" style="107" customWidth="1"/>
    <col min="5122" max="5122" width="30.85546875" style="107" customWidth="1"/>
    <col min="5123" max="5123" width="25.28515625" style="107" customWidth="1"/>
    <col min="5124" max="5124" width="30.5703125" style="107" customWidth="1"/>
    <col min="5125" max="5127" width="22.7109375" style="107" customWidth="1"/>
    <col min="5128" max="5128" width="24.7109375" style="107" customWidth="1"/>
    <col min="5129" max="5129" width="21.5703125" style="107" customWidth="1"/>
    <col min="5130" max="5130" width="3" style="107" customWidth="1"/>
    <col min="5131" max="5131" width="42.7109375" style="107" customWidth="1"/>
    <col min="5132" max="5132" width="37.28515625" style="107" customWidth="1"/>
    <col min="5133" max="5133" width="39.28515625" style="107" customWidth="1"/>
    <col min="5134" max="5134" width="35.5703125" style="107" bestFit="1" customWidth="1"/>
    <col min="5135" max="5135" width="39.5703125" style="107" customWidth="1"/>
    <col min="5136" max="5136" width="6" style="107" customWidth="1"/>
    <col min="5137" max="5137" width="31" style="107" bestFit="1" customWidth="1"/>
    <col min="5138" max="5139" width="19" style="107" customWidth="1"/>
    <col min="5140" max="5140" width="15" style="107" customWidth="1"/>
    <col min="5141" max="5373" width="11.42578125" style="107"/>
    <col min="5374" max="5374" width="40.42578125" style="107" customWidth="1"/>
    <col min="5375" max="5375" width="56.140625" style="107" customWidth="1"/>
    <col min="5376" max="5376" width="35.85546875" style="107" customWidth="1"/>
    <col min="5377" max="5377" width="100.7109375" style="107" customWidth="1"/>
    <col min="5378" max="5378" width="30.85546875" style="107" customWidth="1"/>
    <col min="5379" max="5379" width="25.28515625" style="107" customWidth="1"/>
    <col min="5380" max="5380" width="30.5703125" style="107" customWidth="1"/>
    <col min="5381" max="5383" width="22.7109375" style="107" customWidth="1"/>
    <col min="5384" max="5384" width="24.7109375" style="107" customWidth="1"/>
    <col min="5385" max="5385" width="21.5703125" style="107" customWidth="1"/>
    <col min="5386" max="5386" width="3" style="107" customWidth="1"/>
    <col min="5387" max="5387" width="42.7109375" style="107" customWidth="1"/>
    <col min="5388" max="5388" width="37.28515625" style="107" customWidth="1"/>
    <col min="5389" max="5389" width="39.28515625" style="107" customWidth="1"/>
    <col min="5390" max="5390" width="35.5703125" style="107" bestFit="1" customWidth="1"/>
    <col min="5391" max="5391" width="39.5703125" style="107" customWidth="1"/>
    <col min="5392" max="5392" width="6" style="107" customWidth="1"/>
    <col min="5393" max="5393" width="31" style="107" bestFit="1" customWidth="1"/>
    <col min="5394" max="5395" width="19" style="107" customWidth="1"/>
    <col min="5396" max="5396" width="15" style="107" customWidth="1"/>
    <col min="5397" max="5629" width="11.42578125" style="107"/>
    <col min="5630" max="5630" width="40.42578125" style="107" customWidth="1"/>
    <col min="5631" max="5631" width="56.140625" style="107" customWidth="1"/>
    <col min="5632" max="5632" width="35.85546875" style="107" customWidth="1"/>
    <col min="5633" max="5633" width="100.7109375" style="107" customWidth="1"/>
    <col min="5634" max="5634" width="30.85546875" style="107" customWidth="1"/>
    <col min="5635" max="5635" width="25.28515625" style="107" customWidth="1"/>
    <col min="5636" max="5636" width="30.5703125" style="107" customWidth="1"/>
    <col min="5637" max="5639" width="22.7109375" style="107" customWidth="1"/>
    <col min="5640" max="5640" width="24.7109375" style="107" customWidth="1"/>
    <col min="5641" max="5641" width="21.5703125" style="107" customWidth="1"/>
    <col min="5642" max="5642" width="3" style="107" customWidth="1"/>
    <col min="5643" max="5643" width="42.7109375" style="107" customWidth="1"/>
    <col min="5644" max="5644" width="37.28515625" style="107" customWidth="1"/>
    <col min="5645" max="5645" width="39.28515625" style="107" customWidth="1"/>
    <col min="5646" max="5646" width="35.5703125" style="107" bestFit="1" customWidth="1"/>
    <col min="5647" max="5647" width="39.5703125" style="107" customWidth="1"/>
    <col min="5648" max="5648" width="6" style="107" customWidth="1"/>
    <col min="5649" max="5649" width="31" style="107" bestFit="1" customWidth="1"/>
    <col min="5650" max="5651" width="19" style="107" customWidth="1"/>
    <col min="5652" max="5652" width="15" style="107" customWidth="1"/>
    <col min="5653" max="5885" width="11.42578125" style="107"/>
    <col min="5886" max="5886" width="40.42578125" style="107" customWidth="1"/>
    <col min="5887" max="5887" width="56.140625" style="107" customWidth="1"/>
    <col min="5888" max="5888" width="35.85546875" style="107" customWidth="1"/>
    <col min="5889" max="5889" width="100.7109375" style="107" customWidth="1"/>
    <col min="5890" max="5890" width="30.85546875" style="107" customWidth="1"/>
    <col min="5891" max="5891" width="25.28515625" style="107" customWidth="1"/>
    <col min="5892" max="5892" width="30.5703125" style="107" customWidth="1"/>
    <col min="5893" max="5895" width="22.7109375" style="107" customWidth="1"/>
    <col min="5896" max="5896" width="24.7109375" style="107" customWidth="1"/>
    <col min="5897" max="5897" width="21.5703125" style="107" customWidth="1"/>
    <col min="5898" max="5898" width="3" style="107" customWidth="1"/>
    <col min="5899" max="5899" width="42.7109375" style="107" customWidth="1"/>
    <col min="5900" max="5900" width="37.28515625" style="107" customWidth="1"/>
    <col min="5901" max="5901" width="39.28515625" style="107" customWidth="1"/>
    <col min="5902" max="5902" width="35.5703125" style="107" bestFit="1" customWidth="1"/>
    <col min="5903" max="5903" width="39.5703125" style="107" customWidth="1"/>
    <col min="5904" max="5904" width="6" style="107" customWidth="1"/>
    <col min="5905" max="5905" width="31" style="107" bestFit="1" customWidth="1"/>
    <col min="5906" max="5907" width="19" style="107" customWidth="1"/>
    <col min="5908" max="5908" width="15" style="107" customWidth="1"/>
    <col min="5909" max="6141" width="11.42578125" style="107"/>
    <col min="6142" max="6142" width="40.42578125" style="107" customWidth="1"/>
    <col min="6143" max="6143" width="56.140625" style="107" customWidth="1"/>
    <col min="6144" max="6144" width="35.85546875" style="107" customWidth="1"/>
    <col min="6145" max="6145" width="100.7109375" style="107" customWidth="1"/>
    <col min="6146" max="6146" width="30.85546875" style="107" customWidth="1"/>
    <col min="6147" max="6147" width="25.28515625" style="107" customWidth="1"/>
    <col min="6148" max="6148" width="30.5703125" style="107" customWidth="1"/>
    <col min="6149" max="6151" width="22.7109375" style="107" customWidth="1"/>
    <col min="6152" max="6152" width="24.7109375" style="107" customWidth="1"/>
    <col min="6153" max="6153" width="21.5703125" style="107" customWidth="1"/>
    <col min="6154" max="6154" width="3" style="107" customWidth="1"/>
    <col min="6155" max="6155" width="42.7109375" style="107" customWidth="1"/>
    <col min="6156" max="6156" width="37.28515625" style="107" customWidth="1"/>
    <col min="6157" max="6157" width="39.28515625" style="107" customWidth="1"/>
    <col min="6158" max="6158" width="35.5703125" style="107" bestFit="1" customWidth="1"/>
    <col min="6159" max="6159" width="39.5703125" style="107" customWidth="1"/>
    <col min="6160" max="6160" width="6" style="107" customWidth="1"/>
    <col min="6161" max="6161" width="31" style="107" bestFit="1" customWidth="1"/>
    <col min="6162" max="6163" width="19" style="107" customWidth="1"/>
    <col min="6164" max="6164" width="15" style="107" customWidth="1"/>
    <col min="6165" max="6397" width="11.42578125" style="107"/>
    <col min="6398" max="6398" width="40.42578125" style="107" customWidth="1"/>
    <col min="6399" max="6399" width="56.140625" style="107" customWidth="1"/>
    <col min="6400" max="6400" width="35.85546875" style="107" customWidth="1"/>
    <col min="6401" max="6401" width="100.7109375" style="107" customWidth="1"/>
    <col min="6402" max="6402" width="30.85546875" style="107" customWidth="1"/>
    <col min="6403" max="6403" width="25.28515625" style="107" customWidth="1"/>
    <col min="6404" max="6404" width="30.5703125" style="107" customWidth="1"/>
    <col min="6405" max="6407" width="22.7109375" style="107" customWidth="1"/>
    <col min="6408" max="6408" width="24.7109375" style="107" customWidth="1"/>
    <col min="6409" max="6409" width="21.5703125" style="107" customWidth="1"/>
    <col min="6410" max="6410" width="3" style="107" customWidth="1"/>
    <col min="6411" max="6411" width="42.7109375" style="107" customWidth="1"/>
    <col min="6412" max="6412" width="37.28515625" style="107" customWidth="1"/>
    <col min="6413" max="6413" width="39.28515625" style="107" customWidth="1"/>
    <col min="6414" max="6414" width="35.5703125" style="107" bestFit="1" customWidth="1"/>
    <col min="6415" max="6415" width="39.5703125" style="107" customWidth="1"/>
    <col min="6416" max="6416" width="6" style="107" customWidth="1"/>
    <col min="6417" max="6417" width="31" style="107" bestFit="1" customWidth="1"/>
    <col min="6418" max="6419" width="19" style="107" customWidth="1"/>
    <col min="6420" max="6420" width="15" style="107" customWidth="1"/>
    <col min="6421" max="6653" width="11.42578125" style="107"/>
    <col min="6654" max="6654" width="40.42578125" style="107" customWidth="1"/>
    <col min="6655" max="6655" width="56.140625" style="107" customWidth="1"/>
    <col min="6656" max="6656" width="35.85546875" style="107" customWidth="1"/>
    <col min="6657" max="6657" width="100.7109375" style="107" customWidth="1"/>
    <col min="6658" max="6658" width="30.85546875" style="107" customWidth="1"/>
    <col min="6659" max="6659" width="25.28515625" style="107" customWidth="1"/>
    <col min="6660" max="6660" width="30.5703125" style="107" customWidth="1"/>
    <col min="6661" max="6663" width="22.7109375" style="107" customWidth="1"/>
    <col min="6664" max="6664" width="24.7109375" style="107" customWidth="1"/>
    <col min="6665" max="6665" width="21.5703125" style="107" customWidth="1"/>
    <col min="6666" max="6666" width="3" style="107" customWidth="1"/>
    <col min="6667" max="6667" width="42.7109375" style="107" customWidth="1"/>
    <col min="6668" max="6668" width="37.28515625" style="107" customWidth="1"/>
    <col min="6669" max="6669" width="39.28515625" style="107" customWidth="1"/>
    <col min="6670" max="6670" width="35.5703125" style="107" bestFit="1" customWidth="1"/>
    <col min="6671" max="6671" width="39.5703125" style="107" customWidth="1"/>
    <col min="6672" max="6672" width="6" style="107" customWidth="1"/>
    <col min="6673" max="6673" width="31" style="107" bestFit="1" customWidth="1"/>
    <col min="6674" max="6675" width="19" style="107" customWidth="1"/>
    <col min="6676" max="6676" width="15" style="107" customWidth="1"/>
    <col min="6677" max="6909" width="11.42578125" style="107"/>
    <col min="6910" max="6910" width="40.42578125" style="107" customWidth="1"/>
    <col min="6911" max="6911" width="56.140625" style="107" customWidth="1"/>
    <col min="6912" max="6912" width="35.85546875" style="107" customWidth="1"/>
    <col min="6913" max="6913" width="100.7109375" style="107" customWidth="1"/>
    <col min="6914" max="6914" width="30.85546875" style="107" customWidth="1"/>
    <col min="6915" max="6915" width="25.28515625" style="107" customWidth="1"/>
    <col min="6916" max="6916" width="30.5703125" style="107" customWidth="1"/>
    <col min="6917" max="6919" width="22.7109375" style="107" customWidth="1"/>
    <col min="6920" max="6920" width="24.7109375" style="107" customWidth="1"/>
    <col min="6921" max="6921" width="21.5703125" style="107" customWidth="1"/>
    <col min="6922" max="6922" width="3" style="107" customWidth="1"/>
    <col min="6923" max="6923" width="42.7109375" style="107" customWidth="1"/>
    <col min="6924" max="6924" width="37.28515625" style="107" customWidth="1"/>
    <col min="6925" max="6925" width="39.28515625" style="107" customWidth="1"/>
    <col min="6926" max="6926" width="35.5703125" style="107" bestFit="1" customWidth="1"/>
    <col min="6927" max="6927" width="39.5703125" style="107" customWidth="1"/>
    <col min="6928" max="6928" width="6" style="107" customWidth="1"/>
    <col min="6929" max="6929" width="31" style="107" bestFit="1" customWidth="1"/>
    <col min="6930" max="6931" width="19" style="107" customWidth="1"/>
    <col min="6932" max="6932" width="15" style="107" customWidth="1"/>
    <col min="6933" max="7165" width="11.42578125" style="107"/>
    <col min="7166" max="7166" width="40.42578125" style="107" customWidth="1"/>
    <col min="7167" max="7167" width="56.140625" style="107" customWidth="1"/>
    <col min="7168" max="7168" width="35.85546875" style="107" customWidth="1"/>
    <col min="7169" max="7169" width="100.7109375" style="107" customWidth="1"/>
    <col min="7170" max="7170" width="30.85546875" style="107" customWidth="1"/>
    <col min="7171" max="7171" width="25.28515625" style="107" customWidth="1"/>
    <col min="7172" max="7172" width="30.5703125" style="107" customWidth="1"/>
    <col min="7173" max="7175" width="22.7109375" style="107" customWidth="1"/>
    <col min="7176" max="7176" width="24.7109375" style="107" customWidth="1"/>
    <col min="7177" max="7177" width="21.5703125" style="107" customWidth="1"/>
    <col min="7178" max="7178" width="3" style="107" customWidth="1"/>
    <col min="7179" max="7179" width="42.7109375" style="107" customWidth="1"/>
    <col min="7180" max="7180" width="37.28515625" style="107" customWidth="1"/>
    <col min="7181" max="7181" width="39.28515625" style="107" customWidth="1"/>
    <col min="7182" max="7182" width="35.5703125" style="107" bestFit="1" customWidth="1"/>
    <col min="7183" max="7183" width="39.5703125" style="107" customWidth="1"/>
    <col min="7184" max="7184" width="6" style="107" customWidth="1"/>
    <col min="7185" max="7185" width="31" style="107" bestFit="1" customWidth="1"/>
    <col min="7186" max="7187" width="19" style="107" customWidth="1"/>
    <col min="7188" max="7188" width="15" style="107" customWidth="1"/>
    <col min="7189" max="7421" width="11.42578125" style="107"/>
    <col min="7422" max="7422" width="40.42578125" style="107" customWidth="1"/>
    <col min="7423" max="7423" width="56.140625" style="107" customWidth="1"/>
    <col min="7424" max="7424" width="35.85546875" style="107" customWidth="1"/>
    <col min="7425" max="7425" width="100.7109375" style="107" customWidth="1"/>
    <col min="7426" max="7426" width="30.85546875" style="107" customWidth="1"/>
    <col min="7427" max="7427" width="25.28515625" style="107" customWidth="1"/>
    <col min="7428" max="7428" width="30.5703125" style="107" customWidth="1"/>
    <col min="7429" max="7431" width="22.7109375" style="107" customWidth="1"/>
    <col min="7432" max="7432" width="24.7109375" style="107" customWidth="1"/>
    <col min="7433" max="7433" width="21.5703125" style="107" customWidth="1"/>
    <col min="7434" max="7434" width="3" style="107" customWidth="1"/>
    <col min="7435" max="7435" width="42.7109375" style="107" customWidth="1"/>
    <col min="7436" max="7436" width="37.28515625" style="107" customWidth="1"/>
    <col min="7437" max="7437" width="39.28515625" style="107" customWidth="1"/>
    <col min="7438" max="7438" width="35.5703125" style="107" bestFit="1" customWidth="1"/>
    <col min="7439" max="7439" width="39.5703125" style="107" customWidth="1"/>
    <col min="7440" max="7440" width="6" style="107" customWidth="1"/>
    <col min="7441" max="7441" width="31" style="107" bestFit="1" customWidth="1"/>
    <col min="7442" max="7443" width="19" style="107" customWidth="1"/>
    <col min="7444" max="7444" width="15" style="107" customWidth="1"/>
    <col min="7445" max="7677" width="11.42578125" style="107"/>
    <col min="7678" max="7678" width="40.42578125" style="107" customWidth="1"/>
    <col min="7679" max="7679" width="56.140625" style="107" customWidth="1"/>
    <col min="7680" max="7680" width="35.85546875" style="107" customWidth="1"/>
    <col min="7681" max="7681" width="100.7109375" style="107" customWidth="1"/>
    <col min="7682" max="7682" width="30.85546875" style="107" customWidth="1"/>
    <col min="7683" max="7683" width="25.28515625" style="107" customWidth="1"/>
    <col min="7684" max="7684" width="30.5703125" style="107" customWidth="1"/>
    <col min="7685" max="7687" width="22.7109375" style="107" customWidth="1"/>
    <col min="7688" max="7688" width="24.7109375" style="107" customWidth="1"/>
    <col min="7689" max="7689" width="21.5703125" style="107" customWidth="1"/>
    <col min="7690" max="7690" width="3" style="107" customWidth="1"/>
    <col min="7691" max="7691" width="42.7109375" style="107" customWidth="1"/>
    <col min="7692" max="7692" width="37.28515625" style="107" customWidth="1"/>
    <col min="7693" max="7693" width="39.28515625" style="107" customWidth="1"/>
    <col min="7694" max="7694" width="35.5703125" style="107" bestFit="1" customWidth="1"/>
    <col min="7695" max="7695" width="39.5703125" style="107" customWidth="1"/>
    <col min="7696" max="7696" width="6" style="107" customWidth="1"/>
    <col min="7697" max="7697" width="31" style="107" bestFit="1" customWidth="1"/>
    <col min="7698" max="7699" width="19" style="107" customWidth="1"/>
    <col min="7700" max="7700" width="15" style="107" customWidth="1"/>
    <col min="7701" max="7933" width="11.42578125" style="107"/>
    <col min="7934" max="7934" width="40.42578125" style="107" customWidth="1"/>
    <col min="7935" max="7935" width="56.140625" style="107" customWidth="1"/>
    <col min="7936" max="7936" width="35.85546875" style="107" customWidth="1"/>
    <col min="7937" max="7937" width="100.7109375" style="107" customWidth="1"/>
    <col min="7938" max="7938" width="30.85546875" style="107" customWidth="1"/>
    <col min="7939" max="7939" width="25.28515625" style="107" customWidth="1"/>
    <col min="7940" max="7940" width="30.5703125" style="107" customWidth="1"/>
    <col min="7941" max="7943" width="22.7109375" style="107" customWidth="1"/>
    <col min="7944" max="7944" width="24.7109375" style="107" customWidth="1"/>
    <col min="7945" max="7945" width="21.5703125" style="107" customWidth="1"/>
    <col min="7946" max="7946" width="3" style="107" customWidth="1"/>
    <col min="7947" max="7947" width="42.7109375" style="107" customWidth="1"/>
    <col min="7948" max="7948" width="37.28515625" style="107" customWidth="1"/>
    <col min="7949" max="7949" width="39.28515625" style="107" customWidth="1"/>
    <col min="7950" max="7950" width="35.5703125" style="107" bestFit="1" customWidth="1"/>
    <col min="7951" max="7951" width="39.5703125" style="107" customWidth="1"/>
    <col min="7952" max="7952" width="6" style="107" customWidth="1"/>
    <col min="7953" max="7953" width="31" style="107" bestFit="1" customWidth="1"/>
    <col min="7954" max="7955" width="19" style="107" customWidth="1"/>
    <col min="7956" max="7956" width="15" style="107" customWidth="1"/>
    <col min="7957" max="8189" width="11.42578125" style="107"/>
    <col min="8190" max="8190" width="40.42578125" style="107" customWidth="1"/>
    <col min="8191" max="8191" width="56.140625" style="107" customWidth="1"/>
    <col min="8192" max="8192" width="35.85546875" style="107" customWidth="1"/>
    <col min="8193" max="8193" width="100.7109375" style="107" customWidth="1"/>
    <col min="8194" max="8194" width="30.85546875" style="107" customWidth="1"/>
    <col min="8195" max="8195" width="25.28515625" style="107" customWidth="1"/>
    <col min="8196" max="8196" width="30.5703125" style="107" customWidth="1"/>
    <col min="8197" max="8199" width="22.7109375" style="107" customWidth="1"/>
    <col min="8200" max="8200" width="24.7109375" style="107" customWidth="1"/>
    <col min="8201" max="8201" width="21.5703125" style="107" customWidth="1"/>
    <col min="8202" max="8202" width="3" style="107" customWidth="1"/>
    <col min="8203" max="8203" width="42.7109375" style="107" customWidth="1"/>
    <col min="8204" max="8204" width="37.28515625" style="107" customWidth="1"/>
    <col min="8205" max="8205" width="39.28515625" style="107" customWidth="1"/>
    <col min="8206" max="8206" width="35.5703125" style="107" bestFit="1" customWidth="1"/>
    <col min="8207" max="8207" width="39.5703125" style="107" customWidth="1"/>
    <col min="8208" max="8208" width="6" style="107" customWidth="1"/>
    <col min="8209" max="8209" width="31" style="107" bestFit="1" customWidth="1"/>
    <col min="8210" max="8211" width="19" style="107" customWidth="1"/>
    <col min="8212" max="8212" width="15" style="107" customWidth="1"/>
    <col min="8213" max="8445" width="11.42578125" style="107"/>
    <col min="8446" max="8446" width="40.42578125" style="107" customWidth="1"/>
    <col min="8447" max="8447" width="56.140625" style="107" customWidth="1"/>
    <col min="8448" max="8448" width="35.85546875" style="107" customWidth="1"/>
    <col min="8449" max="8449" width="100.7109375" style="107" customWidth="1"/>
    <col min="8450" max="8450" width="30.85546875" style="107" customWidth="1"/>
    <col min="8451" max="8451" width="25.28515625" style="107" customWidth="1"/>
    <col min="8452" max="8452" width="30.5703125" style="107" customWidth="1"/>
    <col min="8453" max="8455" width="22.7109375" style="107" customWidth="1"/>
    <col min="8456" max="8456" width="24.7109375" style="107" customWidth="1"/>
    <col min="8457" max="8457" width="21.5703125" style="107" customWidth="1"/>
    <col min="8458" max="8458" width="3" style="107" customWidth="1"/>
    <col min="8459" max="8459" width="42.7109375" style="107" customWidth="1"/>
    <col min="8460" max="8460" width="37.28515625" style="107" customWidth="1"/>
    <col min="8461" max="8461" width="39.28515625" style="107" customWidth="1"/>
    <col min="8462" max="8462" width="35.5703125" style="107" bestFit="1" customWidth="1"/>
    <col min="8463" max="8463" width="39.5703125" style="107" customWidth="1"/>
    <col min="8464" max="8464" width="6" style="107" customWidth="1"/>
    <col min="8465" max="8465" width="31" style="107" bestFit="1" customWidth="1"/>
    <col min="8466" max="8467" width="19" style="107" customWidth="1"/>
    <col min="8468" max="8468" width="15" style="107" customWidth="1"/>
    <col min="8469" max="8701" width="11.42578125" style="107"/>
    <col min="8702" max="8702" width="40.42578125" style="107" customWidth="1"/>
    <col min="8703" max="8703" width="56.140625" style="107" customWidth="1"/>
    <col min="8704" max="8704" width="35.85546875" style="107" customWidth="1"/>
    <col min="8705" max="8705" width="100.7109375" style="107" customWidth="1"/>
    <col min="8706" max="8706" width="30.85546875" style="107" customWidth="1"/>
    <col min="8707" max="8707" width="25.28515625" style="107" customWidth="1"/>
    <col min="8708" max="8708" width="30.5703125" style="107" customWidth="1"/>
    <col min="8709" max="8711" width="22.7109375" style="107" customWidth="1"/>
    <col min="8712" max="8712" width="24.7109375" style="107" customWidth="1"/>
    <col min="8713" max="8713" width="21.5703125" style="107" customWidth="1"/>
    <col min="8714" max="8714" width="3" style="107" customWidth="1"/>
    <col min="8715" max="8715" width="42.7109375" style="107" customWidth="1"/>
    <col min="8716" max="8716" width="37.28515625" style="107" customWidth="1"/>
    <col min="8717" max="8717" width="39.28515625" style="107" customWidth="1"/>
    <col min="8718" max="8718" width="35.5703125" style="107" bestFit="1" customWidth="1"/>
    <col min="8719" max="8719" width="39.5703125" style="107" customWidth="1"/>
    <col min="8720" max="8720" width="6" style="107" customWidth="1"/>
    <col min="8721" max="8721" width="31" style="107" bestFit="1" customWidth="1"/>
    <col min="8722" max="8723" width="19" style="107" customWidth="1"/>
    <col min="8724" max="8724" width="15" style="107" customWidth="1"/>
    <col min="8725" max="8957" width="11.42578125" style="107"/>
    <col min="8958" max="8958" width="40.42578125" style="107" customWidth="1"/>
    <col min="8959" max="8959" width="56.140625" style="107" customWidth="1"/>
    <col min="8960" max="8960" width="35.85546875" style="107" customWidth="1"/>
    <col min="8961" max="8961" width="100.7109375" style="107" customWidth="1"/>
    <col min="8962" max="8962" width="30.85546875" style="107" customWidth="1"/>
    <col min="8963" max="8963" width="25.28515625" style="107" customWidth="1"/>
    <col min="8964" max="8964" width="30.5703125" style="107" customWidth="1"/>
    <col min="8965" max="8967" width="22.7109375" style="107" customWidth="1"/>
    <col min="8968" max="8968" width="24.7109375" style="107" customWidth="1"/>
    <col min="8969" max="8969" width="21.5703125" style="107" customWidth="1"/>
    <col min="8970" max="8970" width="3" style="107" customWidth="1"/>
    <col min="8971" max="8971" width="42.7109375" style="107" customWidth="1"/>
    <col min="8972" max="8972" width="37.28515625" style="107" customWidth="1"/>
    <col min="8973" max="8973" width="39.28515625" style="107" customWidth="1"/>
    <col min="8974" max="8974" width="35.5703125" style="107" bestFit="1" customWidth="1"/>
    <col min="8975" max="8975" width="39.5703125" style="107" customWidth="1"/>
    <col min="8976" max="8976" width="6" style="107" customWidth="1"/>
    <col min="8977" max="8977" width="31" style="107" bestFit="1" customWidth="1"/>
    <col min="8978" max="8979" width="19" style="107" customWidth="1"/>
    <col min="8980" max="8980" width="15" style="107" customWidth="1"/>
    <col min="8981" max="9213" width="11.42578125" style="107"/>
    <col min="9214" max="9214" width="40.42578125" style="107" customWidth="1"/>
    <col min="9215" max="9215" width="56.140625" style="107" customWidth="1"/>
    <col min="9216" max="9216" width="35.85546875" style="107" customWidth="1"/>
    <col min="9217" max="9217" width="100.7109375" style="107" customWidth="1"/>
    <col min="9218" max="9218" width="30.85546875" style="107" customWidth="1"/>
    <col min="9219" max="9219" width="25.28515625" style="107" customWidth="1"/>
    <col min="9220" max="9220" width="30.5703125" style="107" customWidth="1"/>
    <col min="9221" max="9223" width="22.7109375" style="107" customWidth="1"/>
    <col min="9224" max="9224" width="24.7109375" style="107" customWidth="1"/>
    <col min="9225" max="9225" width="21.5703125" style="107" customWidth="1"/>
    <col min="9226" max="9226" width="3" style="107" customWidth="1"/>
    <col min="9227" max="9227" width="42.7109375" style="107" customWidth="1"/>
    <col min="9228" max="9228" width="37.28515625" style="107" customWidth="1"/>
    <col min="9229" max="9229" width="39.28515625" style="107" customWidth="1"/>
    <col min="9230" max="9230" width="35.5703125" style="107" bestFit="1" customWidth="1"/>
    <col min="9231" max="9231" width="39.5703125" style="107" customWidth="1"/>
    <col min="9232" max="9232" width="6" style="107" customWidth="1"/>
    <col min="9233" max="9233" width="31" style="107" bestFit="1" customWidth="1"/>
    <col min="9234" max="9235" width="19" style="107" customWidth="1"/>
    <col min="9236" max="9236" width="15" style="107" customWidth="1"/>
    <col min="9237" max="9469" width="11.42578125" style="107"/>
    <col min="9470" max="9470" width="40.42578125" style="107" customWidth="1"/>
    <col min="9471" max="9471" width="56.140625" style="107" customWidth="1"/>
    <col min="9472" max="9472" width="35.85546875" style="107" customWidth="1"/>
    <col min="9473" max="9473" width="100.7109375" style="107" customWidth="1"/>
    <col min="9474" max="9474" width="30.85546875" style="107" customWidth="1"/>
    <col min="9475" max="9475" width="25.28515625" style="107" customWidth="1"/>
    <col min="9476" max="9476" width="30.5703125" style="107" customWidth="1"/>
    <col min="9477" max="9479" width="22.7109375" style="107" customWidth="1"/>
    <col min="9480" max="9480" width="24.7109375" style="107" customWidth="1"/>
    <col min="9481" max="9481" width="21.5703125" style="107" customWidth="1"/>
    <col min="9482" max="9482" width="3" style="107" customWidth="1"/>
    <col min="9483" max="9483" width="42.7109375" style="107" customWidth="1"/>
    <col min="9484" max="9484" width="37.28515625" style="107" customWidth="1"/>
    <col min="9485" max="9485" width="39.28515625" style="107" customWidth="1"/>
    <col min="9486" max="9486" width="35.5703125" style="107" bestFit="1" customWidth="1"/>
    <col min="9487" max="9487" width="39.5703125" style="107" customWidth="1"/>
    <col min="9488" max="9488" width="6" style="107" customWidth="1"/>
    <col min="9489" max="9489" width="31" style="107" bestFit="1" customWidth="1"/>
    <col min="9490" max="9491" width="19" style="107" customWidth="1"/>
    <col min="9492" max="9492" width="15" style="107" customWidth="1"/>
    <col min="9493" max="9725" width="11.42578125" style="107"/>
    <col min="9726" max="9726" width="40.42578125" style="107" customWidth="1"/>
    <col min="9727" max="9727" width="56.140625" style="107" customWidth="1"/>
    <col min="9728" max="9728" width="35.85546875" style="107" customWidth="1"/>
    <col min="9729" max="9729" width="100.7109375" style="107" customWidth="1"/>
    <col min="9730" max="9730" width="30.85546875" style="107" customWidth="1"/>
    <col min="9731" max="9731" width="25.28515625" style="107" customWidth="1"/>
    <col min="9732" max="9732" width="30.5703125" style="107" customWidth="1"/>
    <col min="9733" max="9735" width="22.7109375" style="107" customWidth="1"/>
    <col min="9736" max="9736" width="24.7109375" style="107" customWidth="1"/>
    <col min="9737" max="9737" width="21.5703125" style="107" customWidth="1"/>
    <col min="9738" max="9738" width="3" style="107" customWidth="1"/>
    <col min="9739" max="9739" width="42.7109375" style="107" customWidth="1"/>
    <col min="9740" max="9740" width="37.28515625" style="107" customWidth="1"/>
    <col min="9741" max="9741" width="39.28515625" style="107" customWidth="1"/>
    <col min="9742" max="9742" width="35.5703125" style="107" bestFit="1" customWidth="1"/>
    <col min="9743" max="9743" width="39.5703125" style="107" customWidth="1"/>
    <col min="9744" max="9744" width="6" style="107" customWidth="1"/>
    <col min="9745" max="9745" width="31" style="107" bestFit="1" customWidth="1"/>
    <col min="9746" max="9747" width="19" style="107" customWidth="1"/>
    <col min="9748" max="9748" width="15" style="107" customWidth="1"/>
    <col min="9749" max="9981" width="11.42578125" style="107"/>
    <col min="9982" max="9982" width="40.42578125" style="107" customWidth="1"/>
    <col min="9983" max="9983" width="56.140625" style="107" customWidth="1"/>
    <col min="9984" max="9984" width="35.85546875" style="107" customWidth="1"/>
    <col min="9985" max="9985" width="100.7109375" style="107" customWidth="1"/>
    <col min="9986" max="9986" width="30.85546875" style="107" customWidth="1"/>
    <col min="9987" max="9987" width="25.28515625" style="107" customWidth="1"/>
    <col min="9988" max="9988" width="30.5703125" style="107" customWidth="1"/>
    <col min="9989" max="9991" width="22.7109375" style="107" customWidth="1"/>
    <col min="9992" max="9992" width="24.7109375" style="107" customWidth="1"/>
    <col min="9993" max="9993" width="21.5703125" style="107" customWidth="1"/>
    <col min="9994" max="9994" width="3" style="107" customWidth="1"/>
    <col min="9995" max="9995" width="42.7109375" style="107" customWidth="1"/>
    <col min="9996" max="9996" width="37.28515625" style="107" customWidth="1"/>
    <col min="9997" max="9997" width="39.28515625" style="107" customWidth="1"/>
    <col min="9998" max="9998" width="35.5703125" style="107" bestFit="1" customWidth="1"/>
    <col min="9999" max="9999" width="39.5703125" style="107" customWidth="1"/>
    <col min="10000" max="10000" width="6" style="107" customWidth="1"/>
    <col min="10001" max="10001" width="31" style="107" bestFit="1" customWidth="1"/>
    <col min="10002" max="10003" width="19" style="107" customWidth="1"/>
    <col min="10004" max="10004" width="15" style="107" customWidth="1"/>
    <col min="10005" max="10237" width="11.42578125" style="107"/>
    <col min="10238" max="10238" width="40.42578125" style="107" customWidth="1"/>
    <col min="10239" max="10239" width="56.140625" style="107" customWidth="1"/>
    <col min="10240" max="10240" width="35.85546875" style="107" customWidth="1"/>
    <col min="10241" max="10241" width="100.7109375" style="107" customWidth="1"/>
    <col min="10242" max="10242" width="30.85546875" style="107" customWidth="1"/>
    <col min="10243" max="10243" width="25.28515625" style="107" customWidth="1"/>
    <col min="10244" max="10244" width="30.5703125" style="107" customWidth="1"/>
    <col min="10245" max="10247" width="22.7109375" style="107" customWidth="1"/>
    <col min="10248" max="10248" width="24.7109375" style="107" customWidth="1"/>
    <col min="10249" max="10249" width="21.5703125" style="107" customWidth="1"/>
    <col min="10250" max="10250" width="3" style="107" customWidth="1"/>
    <col min="10251" max="10251" width="42.7109375" style="107" customWidth="1"/>
    <col min="10252" max="10252" width="37.28515625" style="107" customWidth="1"/>
    <col min="10253" max="10253" width="39.28515625" style="107" customWidth="1"/>
    <col min="10254" max="10254" width="35.5703125" style="107" bestFit="1" customWidth="1"/>
    <col min="10255" max="10255" width="39.5703125" style="107" customWidth="1"/>
    <col min="10256" max="10256" width="6" style="107" customWidth="1"/>
    <col min="10257" max="10257" width="31" style="107" bestFit="1" customWidth="1"/>
    <col min="10258" max="10259" width="19" style="107" customWidth="1"/>
    <col min="10260" max="10260" width="15" style="107" customWidth="1"/>
    <col min="10261" max="10493" width="11.42578125" style="107"/>
    <col min="10494" max="10494" width="40.42578125" style="107" customWidth="1"/>
    <col min="10495" max="10495" width="56.140625" style="107" customWidth="1"/>
    <col min="10496" max="10496" width="35.85546875" style="107" customWidth="1"/>
    <col min="10497" max="10497" width="100.7109375" style="107" customWidth="1"/>
    <col min="10498" max="10498" width="30.85546875" style="107" customWidth="1"/>
    <col min="10499" max="10499" width="25.28515625" style="107" customWidth="1"/>
    <col min="10500" max="10500" width="30.5703125" style="107" customWidth="1"/>
    <col min="10501" max="10503" width="22.7109375" style="107" customWidth="1"/>
    <col min="10504" max="10504" width="24.7109375" style="107" customWidth="1"/>
    <col min="10505" max="10505" width="21.5703125" style="107" customWidth="1"/>
    <col min="10506" max="10506" width="3" style="107" customWidth="1"/>
    <col min="10507" max="10507" width="42.7109375" style="107" customWidth="1"/>
    <col min="10508" max="10508" width="37.28515625" style="107" customWidth="1"/>
    <col min="10509" max="10509" width="39.28515625" style="107" customWidth="1"/>
    <col min="10510" max="10510" width="35.5703125" style="107" bestFit="1" customWidth="1"/>
    <col min="10511" max="10511" width="39.5703125" style="107" customWidth="1"/>
    <col min="10512" max="10512" width="6" style="107" customWidth="1"/>
    <col min="10513" max="10513" width="31" style="107" bestFit="1" customWidth="1"/>
    <col min="10514" max="10515" width="19" style="107" customWidth="1"/>
    <col min="10516" max="10516" width="15" style="107" customWidth="1"/>
    <col min="10517" max="10749" width="11.42578125" style="107"/>
    <col min="10750" max="10750" width="40.42578125" style="107" customWidth="1"/>
    <col min="10751" max="10751" width="56.140625" style="107" customWidth="1"/>
    <col min="10752" max="10752" width="35.85546875" style="107" customWidth="1"/>
    <col min="10753" max="10753" width="100.7109375" style="107" customWidth="1"/>
    <col min="10754" max="10754" width="30.85546875" style="107" customWidth="1"/>
    <col min="10755" max="10755" width="25.28515625" style="107" customWidth="1"/>
    <col min="10756" max="10756" width="30.5703125" style="107" customWidth="1"/>
    <col min="10757" max="10759" width="22.7109375" style="107" customWidth="1"/>
    <col min="10760" max="10760" width="24.7109375" style="107" customWidth="1"/>
    <col min="10761" max="10761" width="21.5703125" style="107" customWidth="1"/>
    <col min="10762" max="10762" width="3" style="107" customWidth="1"/>
    <col min="10763" max="10763" width="42.7109375" style="107" customWidth="1"/>
    <col min="10764" max="10764" width="37.28515625" style="107" customWidth="1"/>
    <col min="10765" max="10765" width="39.28515625" style="107" customWidth="1"/>
    <col min="10766" max="10766" width="35.5703125" style="107" bestFit="1" customWidth="1"/>
    <col min="10767" max="10767" width="39.5703125" style="107" customWidth="1"/>
    <col min="10768" max="10768" width="6" style="107" customWidth="1"/>
    <col min="10769" max="10769" width="31" style="107" bestFit="1" customWidth="1"/>
    <col min="10770" max="10771" width="19" style="107" customWidth="1"/>
    <col min="10772" max="10772" width="15" style="107" customWidth="1"/>
    <col min="10773" max="11005" width="11.42578125" style="107"/>
    <col min="11006" max="11006" width="40.42578125" style="107" customWidth="1"/>
    <col min="11007" max="11007" width="56.140625" style="107" customWidth="1"/>
    <col min="11008" max="11008" width="35.85546875" style="107" customWidth="1"/>
    <col min="11009" max="11009" width="100.7109375" style="107" customWidth="1"/>
    <col min="11010" max="11010" width="30.85546875" style="107" customWidth="1"/>
    <col min="11011" max="11011" width="25.28515625" style="107" customWidth="1"/>
    <col min="11012" max="11012" width="30.5703125" style="107" customWidth="1"/>
    <col min="11013" max="11015" width="22.7109375" style="107" customWidth="1"/>
    <col min="11016" max="11016" width="24.7109375" style="107" customWidth="1"/>
    <col min="11017" max="11017" width="21.5703125" style="107" customWidth="1"/>
    <col min="11018" max="11018" width="3" style="107" customWidth="1"/>
    <col min="11019" max="11019" width="42.7109375" style="107" customWidth="1"/>
    <col min="11020" max="11020" width="37.28515625" style="107" customWidth="1"/>
    <col min="11021" max="11021" width="39.28515625" style="107" customWidth="1"/>
    <col min="11022" max="11022" width="35.5703125" style="107" bestFit="1" customWidth="1"/>
    <col min="11023" max="11023" width="39.5703125" style="107" customWidth="1"/>
    <col min="11024" max="11024" width="6" style="107" customWidth="1"/>
    <col min="11025" max="11025" width="31" style="107" bestFit="1" customWidth="1"/>
    <col min="11026" max="11027" width="19" style="107" customWidth="1"/>
    <col min="11028" max="11028" width="15" style="107" customWidth="1"/>
    <col min="11029" max="11261" width="11.42578125" style="107"/>
    <col min="11262" max="11262" width="40.42578125" style="107" customWidth="1"/>
    <col min="11263" max="11263" width="56.140625" style="107" customWidth="1"/>
    <col min="11264" max="11264" width="35.85546875" style="107" customWidth="1"/>
    <col min="11265" max="11265" width="100.7109375" style="107" customWidth="1"/>
    <col min="11266" max="11266" width="30.85546875" style="107" customWidth="1"/>
    <col min="11267" max="11267" width="25.28515625" style="107" customWidth="1"/>
    <col min="11268" max="11268" width="30.5703125" style="107" customWidth="1"/>
    <col min="11269" max="11271" width="22.7109375" style="107" customWidth="1"/>
    <col min="11272" max="11272" width="24.7109375" style="107" customWidth="1"/>
    <col min="11273" max="11273" width="21.5703125" style="107" customWidth="1"/>
    <col min="11274" max="11274" width="3" style="107" customWidth="1"/>
    <col min="11275" max="11275" width="42.7109375" style="107" customWidth="1"/>
    <col min="11276" max="11276" width="37.28515625" style="107" customWidth="1"/>
    <col min="11277" max="11277" width="39.28515625" style="107" customWidth="1"/>
    <col min="11278" max="11278" width="35.5703125" style="107" bestFit="1" customWidth="1"/>
    <col min="11279" max="11279" width="39.5703125" style="107" customWidth="1"/>
    <col min="11280" max="11280" width="6" style="107" customWidth="1"/>
    <col min="11281" max="11281" width="31" style="107" bestFit="1" customWidth="1"/>
    <col min="11282" max="11283" width="19" style="107" customWidth="1"/>
    <col min="11284" max="11284" width="15" style="107" customWidth="1"/>
    <col min="11285" max="11517" width="11.42578125" style="107"/>
    <col min="11518" max="11518" width="40.42578125" style="107" customWidth="1"/>
    <col min="11519" max="11519" width="56.140625" style="107" customWidth="1"/>
    <col min="11520" max="11520" width="35.85546875" style="107" customWidth="1"/>
    <col min="11521" max="11521" width="100.7109375" style="107" customWidth="1"/>
    <col min="11522" max="11522" width="30.85546875" style="107" customWidth="1"/>
    <col min="11523" max="11523" width="25.28515625" style="107" customWidth="1"/>
    <col min="11524" max="11524" width="30.5703125" style="107" customWidth="1"/>
    <col min="11525" max="11527" width="22.7109375" style="107" customWidth="1"/>
    <col min="11528" max="11528" width="24.7109375" style="107" customWidth="1"/>
    <col min="11529" max="11529" width="21.5703125" style="107" customWidth="1"/>
    <col min="11530" max="11530" width="3" style="107" customWidth="1"/>
    <col min="11531" max="11531" width="42.7109375" style="107" customWidth="1"/>
    <col min="11532" max="11532" width="37.28515625" style="107" customWidth="1"/>
    <col min="11533" max="11533" width="39.28515625" style="107" customWidth="1"/>
    <col min="11534" max="11534" width="35.5703125" style="107" bestFit="1" customWidth="1"/>
    <col min="11535" max="11535" width="39.5703125" style="107" customWidth="1"/>
    <col min="11536" max="11536" width="6" style="107" customWidth="1"/>
    <col min="11537" max="11537" width="31" style="107" bestFit="1" customWidth="1"/>
    <col min="11538" max="11539" width="19" style="107" customWidth="1"/>
    <col min="11540" max="11540" width="15" style="107" customWidth="1"/>
    <col min="11541" max="11773" width="11.42578125" style="107"/>
    <col min="11774" max="11774" width="40.42578125" style="107" customWidth="1"/>
    <col min="11775" max="11775" width="56.140625" style="107" customWidth="1"/>
    <col min="11776" max="11776" width="35.85546875" style="107" customWidth="1"/>
    <col min="11777" max="11777" width="100.7109375" style="107" customWidth="1"/>
    <col min="11778" max="11778" width="30.85546875" style="107" customWidth="1"/>
    <col min="11779" max="11779" width="25.28515625" style="107" customWidth="1"/>
    <col min="11780" max="11780" width="30.5703125" style="107" customWidth="1"/>
    <col min="11781" max="11783" width="22.7109375" style="107" customWidth="1"/>
    <col min="11784" max="11784" width="24.7109375" style="107" customWidth="1"/>
    <col min="11785" max="11785" width="21.5703125" style="107" customWidth="1"/>
    <col min="11786" max="11786" width="3" style="107" customWidth="1"/>
    <col min="11787" max="11787" width="42.7109375" style="107" customWidth="1"/>
    <col min="11788" max="11788" width="37.28515625" style="107" customWidth="1"/>
    <col min="11789" max="11789" width="39.28515625" style="107" customWidth="1"/>
    <col min="11790" max="11790" width="35.5703125" style="107" bestFit="1" customWidth="1"/>
    <col min="11791" max="11791" width="39.5703125" style="107" customWidth="1"/>
    <col min="11792" max="11792" width="6" style="107" customWidth="1"/>
    <col min="11793" max="11793" width="31" style="107" bestFit="1" customWidth="1"/>
    <col min="11794" max="11795" width="19" style="107" customWidth="1"/>
    <col min="11796" max="11796" width="15" style="107" customWidth="1"/>
    <col min="11797" max="12029" width="11.42578125" style="107"/>
    <col min="12030" max="12030" width="40.42578125" style="107" customWidth="1"/>
    <col min="12031" max="12031" width="56.140625" style="107" customWidth="1"/>
    <col min="12032" max="12032" width="35.85546875" style="107" customWidth="1"/>
    <col min="12033" max="12033" width="100.7109375" style="107" customWidth="1"/>
    <col min="12034" max="12034" width="30.85546875" style="107" customWidth="1"/>
    <col min="12035" max="12035" width="25.28515625" style="107" customWidth="1"/>
    <col min="12036" max="12036" width="30.5703125" style="107" customWidth="1"/>
    <col min="12037" max="12039" width="22.7109375" style="107" customWidth="1"/>
    <col min="12040" max="12040" width="24.7109375" style="107" customWidth="1"/>
    <col min="12041" max="12041" width="21.5703125" style="107" customWidth="1"/>
    <col min="12042" max="12042" width="3" style="107" customWidth="1"/>
    <col min="12043" max="12043" width="42.7109375" style="107" customWidth="1"/>
    <col min="12044" max="12044" width="37.28515625" style="107" customWidth="1"/>
    <col min="12045" max="12045" width="39.28515625" style="107" customWidth="1"/>
    <col min="12046" max="12046" width="35.5703125" style="107" bestFit="1" customWidth="1"/>
    <col min="12047" max="12047" width="39.5703125" style="107" customWidth="1"/>
    <col min="12048" max="12048" width="6" style="107" customWidth="1"/>
    <col min="12049" max="12049" width="31" style="107" bestFit="1" customWidth="1"/>
    <col min="12050" max="12051" width="19" style="107" customWidth="1"/>
    <col min="12052" max="12052" width="15" style="107" customWidth="1"/>
    <col min="12053" max="12285" width="11.42578125" style="107"/>
    <col min="12286" max="12286" width="40.42578125" style="107" customWidth="1"/>
    <col min="12287" max="12287" width="56.140625" style="107" customWidth="1"/>
    <col min="12288" max="12288" width="35.85546875" style="107" customWidth="1"/>
    <col min="12289" max="12289" width="100.7109375" style="107" customWidth="1"/>
    <col min="12290" max="12290" width="30.85546875" style="107" customWidth="1"/>
    <col min="12291" max="12291" width="25.28515625" style="107" customWidth="1"/>
    <col min="12292" max="12292" width="30.5703125" style="107" customWidth="1"/>
    <col min="12293" max="12295" width="22.7109375" style="107" customWidth="1"/>
    <col min="12296" max="12296" width="24.7109375" style="107" customWidth="1"/>
    <col min="12297" max="12297" width="21.5703125" style="107" customWidth="1"/>
    <col min="12298" max="12298" width="3" style="107" customWidth="1"/>
    <col min="12299" max="12299" width="42.7109375" style="107" customWidth="1"/>
    <col min="12300" max="12300" width="37.28515625" style="107" customWidth="1"/>
    <col min="12301" max="12301" width="39.28515625" style="107" customWidth="1"/>
    <col min="12302" max="12302" width="35.5703125" style="107" bestFit="1" customWidth="1"/>
    <col min="12303" max="12303" width="39.5703125" style="107" customWidth="1"/>
    <col min="12304" max="12304" width="6" style="107" customWidth="1"/>
    <col min="12305" max="12305" width="31" style="107" bestFit="1" customWidth="1"/>
    <col min="12306" max="12307" width="19" style="107" customWidth="1"/>
    <col min="12308" max="12308" width="15" style="107" customWidth="1"/>
    <col min="12309" max="12541" width="11.42578125" style="107"/>
    <col min="12542" max="12542" width="40.42578125" style="107" customWidth="1"/>
    <col min="12543" max="12543" width="56.140625" style="107" customWidth="1"/>
    <col min="12544" max="12544" width="35.85546875" style="107" customWidth="1"/>
    <col min="12545" max="12545" width="100.7109375" style="107" customWidth="1"/>
    <col min="12546" max="12546" width="30.85546875" style="107" customWidth="1"/>
    <col min="12547" max="12547" width="25.28515625" style="107" customWidth="1"/>
    <col min="12548" max="12548" width="30.5703125" style="107" customWidth="1"/>
    <col min="12549" max="12551" width="22.7109375" style="107" customWidth="1"/>
    <col min="12552" max="12552" width="24.7109375" style="107" customWidth="1"/>
    <col min="12553" max="12553" width="21.5703125" style="107" customWidth="1"/>
    <col min="12554" max="12554" width="3" style="107" customWidth="1"/>
    <col min="12555" max="12555" width="42.7109375" style="107" customWidth="1"/>
    <col min="12556" max="12556" width="37.28515625" style="107" customWidth="1"/>
    <col min="12557" max="12557" width="39.28515625" style="107" customWidth="1"/>
    <col min="12558" max="12558" width="35.5703125" style="107" bestFit="1" customWidth="1"/>
    <col min="12559" max="12559" width="39.5703125" style="107" customWidth="1"/>
    <col min="12560" max="12560" width="6" style="107" customWidth="1"/>
    <col min="12561" max="12561" width="31" style="107" bestFit="1" customWidth="1"/>
    <col min="12562" max="12563" width="19" style="107" customWidth="1"/>
    <col min="12564" max="12564" width="15" style="107" customWidth="1"/>
    <col min="12565" max="12797" width="11.42578125" style="107"/>
    <col min="12798" max="12798" width="40.42578125" style="107" customWidth="1"/>
    <col min="12799" max="12799" width="56.140625" style="107" customWidth="1"/>
    <col min="12800" max="12800" width="35.85546875" style="107" customWidth="1"/>
    <col min="12801" max="12801" width="100.7109375" style="107" customWidth="1"/>
    <col min="12802" max="12802" width="30.85546875" style="107" customWidth="1"/>
    <col min="12803" max="12803" width="25.28515625" style="107" customWidth="1"/>
    <col min="12804" max="12804" width="30.5703125" style="107" customWidth="1"/>
    <col min="12805" max="12807" width="22.7109375" style="107" customWidth="1"/>
    <col min="12808" max="12808" width="24.7109375" style="107" customWidth="1"/>
    <col min="12809" max="12809" width="21.5703125" style="107" customWidth="1"/>
    <col min="12810" max="12810" width="3" style="107" customWidth="1"/>
    <col min="12811" max="12811" width="42.7109375" style="107" customWidth="1"/>
    <col min="12812" max="12812" width="37.28515625" style="107" customWidth="1"/>
    <col min="12813" max="12813" width="39.28515625" style="107" customWidth="1"/>
    <col min="12814" max="12814" width="35.5703125" style="107" bestFit="1" customWidth="1"/>
    <col min="12815" max="12815" width="39.5703125" style="107" customWidth="1"/>
    <col min="12816" max="12816" width="6" style="107" customWidth="1"/>
    <col min="12817" max="12817" width="31" style="107" bestFit="1" customWidth="1"/>
    <col min="12818" max="12819" width="19" style="107" customWidth="1"/>
    <col min="12820" max="12820" width="15" style="107" customWidth="1"/>
    <col min="12821" max="13053" width="11.42578125" style="107"/>
    <col min="13054" max="13054" width="40.42578125" style="107" customWidth="1"/>
    <col min="13055" max="13055" width="56.140625" style="107" customWidth="1"/>
    <col min="13056" max="13056" width="35.85546875" style="107" customWidth="1"/>
    <col min="13057" max="13057" width="100.7109375" style="107" customWidth="1"/>
    <col min="13058" max="13058" width="30.85546875" style="107" customWidth="1"/>
    <col min="13059" max="13059" width="25.28515625" style="107" customWidth="1"/>
    <col min="13060" max="13060" width="30.5703125" style="107" customWidth="1"/>
    <col min="13061" max="13063" width="22.7109375" style="107" customWidth="1"/>
    <col min="13064" max="13064" width="24.7109375" style="107" customWidth="1"/>
    <col min="13065" max="13065" width="21.5703125" style="107" customWidth="1"/>
    <col min="13066" max="13066" width="3" style="107" customWidth="1"/>
    <col min="13067" max="13067" width="42.7109375" style="107" customWidth="1"/>
    <col min="13068" max="13068" width="37.28515625" style="107" customWidth="1"/>
    <col min="13069" max="13069" width="39.28515625" style="107" customWidth="1"/>
    <col min="13070" max="13070" width="35.5703125" style="107" bestFit="1" customWidth="1"/>
    <col min="13071" max="13071" width="39.5703125" style="107" customWidth="1"/>
    <col min="13072" max="13072" width="6" style="107" customWidth="1"/>
    <col min="13073" max="13073" width="31" style="107" bestFit="1" customWidth="1"/>
    <col min="13074" max="13075" width="19" style="107" customWidth="1"/>
    <col min="13076" max="13076" width="15" style="107" customWidth="1"/>
    <col min="13077" max="13309" width="11.42578125" style="107"/>
    <col min="13310" max="13310" width="40.42578125" style="107" customWidth="1"/>
    <col min="13311" max="13311" width="56.140625" style="107" customWidth="1"/>
    <col min="13312" max="13312" width="35.85546875" style="107" customWidth="1"/>
    <col min="13313" max="13313" width="100.7109375" style="107" customWidth="1"/>
    <col min="13314" max="13314" width="30.85546875" style="107" customWidth="1"/>
    <col min="13315" max="13315" width="25.28515625" style="107" customWidth="1"/>
    <col min="13316" max="13316" width="30.5703125" style="107" customWidth="1"/>
    <col min="13317" max="13319" width="22.7109375" style="107" customWidth="1"/>
    <col min="13320" max="13320" width="24.7109375" style="107" customWidth="1"/>
    <col min="13321" max="13321" width="21.5703125" style="107" customWidth="1"/>
    <col min="13322" max="13322" width="3" style="107" customWidth="1"/>
    <col min="13323" max="13323" width="42.7109375" style="107" customWidth="1"/>
    <col min="13324" max="13324" width="37.28515625" style="107" customWidth="1"/>
    <col min="13325" max="13325" width="39.28515625" style="107" customWidth="1"/>
    <col min="13326" max="13326" width="35.5703125" style="107" bestFit="1" customWidth="1"/>
    <col min="13327" max="13327" width="39.5703125" style="107" customWidth="1"/>
    <col min="13328" max="13328" width="6" style="107" customWidth="1"/>
    <col min="13329" max="13329" width="31" style="107" bestFit="1" customWidth="1"/>
    <col min="13330" max="13331" width="19" style="107" customWidth="1"/>
    <col min="13332" max="13332" width="15" style="107" customWidth="1"/>
    <col min="13333" max="13565" width="11.42578125" style="107"/>
    <col min="13566" max="13566" width="40.42578125" style="107" customWidth="1"/>
    <col min="13567" max="13567" width="56.140625" style="107" customWidth="1"/>
    <col min="13568" max="13568" width="35.85546875" style="107" customWidth="1"/>
    <col min="13569" max="13569" width="100.7109375" style="107" customWidth="1"/>
    <col min="13570" max="13570" width="30.85546875" style="107" customWidth="1"/>
    <col min="13571" max="13571" width="25.28515625" style="107" customWidth="1"/>
    <col min="13572" max="13572" width="30.5703125" style="107" customWidth="1"/>
    <col min="13573" max="13575" width="22.7109375" style="107" customWidth="1"/>
    <col min="13576" max="13576" width="24.7109375" style="107" customWidth="1"/>
    <col min="13577" max="13577" width="21.5703125" style="107" customWidth="1"/>
    <col min="13578" max="13578" width="3" style="107" customWidth="1"/>
    <col min="13579" max="13579" width="42.7109375" style="107" customWidth="1"/>
    <col min="13580" max="13580" width="37.28515625" style="107" customWidth="1"/>
    <col min="13581" max="13581" width="39.28515625" style="107" customWidth="1"/>
    <col min="13582" max="13582" width="35.5703125" style="107" bestFit="1" customWidth="1"/>
    <col min="13583" max="13583" width="39.5703125" style="107" customWidth="1"/>
    <col min="13584" max="13584" width="6" style="107" customWidth="1"/>
    <col min="13585" max="13585" width="31" style="107" bestFit="1" customWidth="1"/>
    <col min="13586" max="13587" width="19" style="107" customWidth="1"/>
    <col min="13588" max="13588" width="15" style="107" customWidth="1"/>
    <col min="13589" max="13821" width="11.42578125" style="107"/>
    <col min="13822" max="13822" width="40.42578125" style="107" customWidth="1"/>
    <col min="13823" max="13823" width="56.140625" style="107" customWidth="1"/>
    <col min="13824" max="13824" width="35.85546875" style="107" customWidth="1"/>
    <col min="13825" max="13825" width="100.7109375" style="107" customWidth="1"/>
    <col min="13826" max="13826" width="30.85546875" style="107" customWidth="1"/>
    <col min="13827" max="13827" width="25.28515625" style="107" customWidth="1"/>
    <col min="13828" max="13828" width="30.5703125" style="107" customWidth="1"/>
    <col min="13829" max="13831" width="22.7109375" style="107" customWidth="1"/>
    <col min="13832" max="13832" width="24.7109375" style="107" customWidth="1"/>
    <col min="13833" max="13833" width="21.5703125" style="107" customWidth="1"/>
    <col min="13834" max="13834" width="3" style="107" customWidth="1"/>
    <col min="13835" max="13835" width="42.7109375" style="107" customWidth="1"/>
    <col min="13836" max="13836" width="37.28515625" style="107" customWidth="1"/>
    <col min="13837" max="13837" width="39.28515625" style="107" customWidth="1"/>
    <col min="13838" max="13838" width="35.5703125" style="107" bestFit="1" customWidth="1"/>
    <col min="13839" max="13839" width="39.5703125" style="107" customWidth="1"/>
    <col min="13840" max="13840" width="6" style="107" customWidth="1"/>
    <col min="13841" max="13841" width="31" style="107" bestFit="1" customWidth="1"/>
    <col min="13842" max="13843" width="19" style="107" customWidth="1"/>
    <col min="13844" max="13844" width="15" style="107" customWidth="1"/>
    <col min="13845" max="14077" width="11.42578125" style="107"/>
    <col min="14078" max="14078" width="40.42578125" style="107" customWidth="1"/>
    <col min="14079" max="14079" width="56.140625" style="107" customWidth="1"/>
    <col min="14080" max="14080" width="35.85546875" style="107" customWidth="1"/>
    <col min="14081" max="14081" width="100.7109375" style="107" customWidth="1"/>
    <col min="14082" max="14082" width="30.85546875" style="107" customWidth="1"/>
    <col min="14083" max="14083" width="25.28515625" style="107" customWidth="1"/>
    <col min="14084" max="14084" width="30.5703125" style="107" customWidth="1"/>
    <col min="14085" max="14087" width="22.7109375" style="107" customWidth="1"/>
    <col min="14088" max="14088" width="24.7109375" style="107" customWidth="1"/>
    <col min="14089" max="14089" width="21.5703125" style="107" customWidth="1"/>
    <col min="14090" max="14090" width="3" style="107" customWidth="1"/>
    <col min="14091" max="14091" width="42.7109375" style="107" customWidth="1"/>
    <col min="14092" max="14092" width="37.28515625" style="107" customWidth="1"/>
    <col min="14093" max="14093" width="39.28515625" style="107" customWidth="1"/>
    <col min="14094" max="14094" width="35.5703125" style="107" bestFit="1" customWidth="1"/>
    <col min="14095" max="14095" width="39.5703125" style="107" customWidth="1"/>
    <col min="14096" max="14096" width="6" style="107" customWidth="1"/>
    <col min="14097" max="14097" width="31" style="107" bestFit="1" customWidth="1"/>
    <col min="14098" max="14099" width="19" style="107" customWidth="1"/>
    <col min="14100" max="14100" width="15" style="107" customWidth="1"/>
    <col min="14101" max="14333" width="11.42578125" style="107"/>
    <col min="14334" max="14334" width="40.42578125" style="107" customWidth="1"/>
    <col min="14335" max="14335" width="56.140625" style="107" customWidth="1"/>
    <col min="14336" max="14336" width="35.85546875" style="107" customWidth="1"/>
    <col min="14337" max="14337" width="100.7109375" style="107" customWidth="1"/>
    <col min="14338" max="14338" width="30.85546875" style="107" customWidth="1"/>
    <col min="14339" max="14339" width="25.28515625" style="107" customWidth="1"/>
    <col min="14340" max="14340" width="30.5703125" style="107" customWidth="1"/>
    <col min="14341" max="14343" width="22.7109375" style="107" customWidth="1"/>
    <col min="14344" max="14344" width="24.7109375" style="107" customWidth="1"/>
    <col min="14345" max="14345" width="21.5703125" style="107" customWidth="1"/>
    <col min="14346" max="14346" width="3" style="107" customWidth="1"/>
    <col min="14347" max="14347" width="42.7109375" style="107" customWidth="1"/>
    <col min="14348" max="14348" width="37.28515625" style="107" customWidth="1"/>
    <col min="14349" max="14349" width="39.28515625" style="107" customWidth="1"/>
    <col min="14350" max="14350" width="35.5703125" style="107" bestFit="1" customWidth="1"/>
    <col min="14351" max="14351" width="39.5703125" style="107" customWidth="1"/>
    <col min="14352" max="14352" width="6" style="107" customWidth="1"/>
    <col min="14353" max="14353" width="31" style="107" bestFit="1" customWidth="1"/>
    <col min="14354" max="14355" width="19" style="107" customWidth="1"/>
    <col min="14356" max="14356" width="15" style="107" customWidth="1"/>
    <col min="14357" max="14589" width="11.42578125" style="107"/>
    <col min="14590" max="14590" width="40.42578125" style="107" customWidth="1"/>
    <col min="14591" max="14591" width="56.140625" style="107" customWidth="1"/>
    <col min="14592" max="14592" width="35.85546875" style="107" customWidth="1"/>
    <col min="14593" max="14593" width="100.7109375" style="107" customWidth="1"/>
    <col min="14594" max="14594" width="30.85546875" style="107" customWidth="1"/>
    <col min="14595" max="14595" width="25.28515625" style="107" customWidth="1"/>
    <col min="14596" max="14596" width="30.5703125" style="107" customWidth="1"/>
    <col min="14597" max="14599" width="22.7109375" style="107" customWidth="1"/>
    <col min="14600" max="14600" width="24.7109375" style="107" customWidth="1"/>
    <col min="14601" max="14601" width="21.5703125" style="107" customWidth="1"/>
    <col min="14602" max="14602" width="3" style="107" customWidth="1"/>
    <col min="14603" max="14603" width="42.7109375" style="107" customWidth="1"/>
    <col min="14604" max="14604" width="37.28515625" style="107" customWidth="1"/>
    <col min="14605" max="14605" width="39.28515625" style="107" customWidth="1"/>
    <col min="14606" max="14606" width="35.5703125" style="107" bestFit="1" customWidth="1"/>
    <col min="14607" max="14607" width="39.5703125" style="107" customWidth="1"/>
    <col min="14608" max="14608" width="6" style="107" customWidth="1"/>
    <col min="14609" max="14609" width="31" style="107" bestFit="1" customWidth="1"/>
    <col min="14610" max="14611" width="19" style="107" customWidth="1"/>
    <col min="14612" max="14612" width="15" style="107" customWidth="1"/>
    <col min="14613" max="14845" width="11.42578125" style="107"/>
    <col min="14846" max="14846" width="40.42578125" style="107" customWidth="1"/>
    <col min="14847" max="14847" width="56.140625" style="107" customWidth="1"/>
    <col min="14848" max="14848" width="35.85546875" style="107" customWidth="1"/>
    <col min="14849" max="14849" width="100.7109375" style="107" customWidth="1"/>
    <col min="14850" max="14850" width="30.85546875" style="107" customWidth="1"/>
    <col min="14851" max="14851" width="25.28515625" style="107" customWidth="1"/>
    <col min="14852" max="14852" width="30.5703125" style="107" customWidth="1"/>
    <col min="14853" max="14855" width="22.7109375" style="107" customWidth="1"/>
    <col min="14856" max="14856" width="24.7109375" style="107" customWidth="1"/>
    <col min="14857" max="14857" width="21.5703125" style="107" customWidth="1"/>
    <col min="14858" max="14858" width="3" style="107" customWidth="1"/>
    <col min="14859" max="14859" width="42.7109375" style="107" customWidth="1"/>
    <col min="14860" max="14860" width="37.28515625" style="107" customWidth="1"/>
    <col min="14861" max="14861" width="39.28515625" style="107" customWidth="1"/>
    <col min="14862" max="14862" width="35.5703125" style="107" bestFit="1" customWidth="1"/>
    <col min="14863" max="14863" width="39.5703125" style="107" customWidth="1"/>
    <col min="14864" max="14864" width="6" style="107" customWidth="1"/>
    <col min="14865" max="14865" width="31" style="107" bestFit="1" customWidth="1"/>
    <col min="14866" max="14867" width="19" style="107" customWidth="1"/>
    <col min="14868" max="14868" width="15" style="107" customWidth="1"/>
    <col min="14869" max="15101" width="11.42578125" style="107"/>
    <col min="15102" max="15102" width="40.42578125" style="107" customWidth="1"/>
    <col min="15103" max="15103" width="56.140625" style="107" customWidth="1"/>
    <col min="15104" max="15104" width="35.85546875" style="107" customWidth="1"/>
    <col min="15105" max="15105" width="100.7109375" style="107" customWidth="1"/>
    <col min="15106" max="15106" width="30.85546875" style="107" customWidth="1"/>
    <col min="15107" max="15107" width="25.28515625" style="107" customWidth="1"/>
    <col min="15108" max="15108" width="30.5703125" style="107" customWidth="1"/>
    <col min="15109" max="15111" width="22.7109375" style="107" customWidth="1"/>
    <col min="15112" max="15112" width="24.7109375" style="107" customWidth="1"/>
    <col min="15113" max="15113" width="21.5703125" style="107" customWidth="1"/>
    <col min="15114" max="15114" width="3" style="107" customWidth="1"/>
    <col min="15115" max="15115" width="42.7109375" style="107" customWidth="1"/>
    <col min="15116" max="15116" width="37.28515625" style="107" customWidth="1"/>
    <col min="15117" max="15117" width="39.28515625" style="107" customWidth="1"/>
    <col min="15118" max="15118" width="35.5703125" style="107" bestFit="1" customWidth="1"/>
    <col min="15119" max="15119" width="39.5703125" style="107" customWidth="1"/>
    <col min="15120" max="15120" width="6" style="107" customWidth="1"/>
    <col min="15121" max="15121" width="31" style="107" bestFit="1" customWidth="1"/>
    <col min="15122" max="15123" width="19" style="107" customWidth="1"/>
    <col min="15124" max="15124" width="15" style="107" customWidth="1"/>
    <col min="15125" max="15357" width="11.42578125" style="107"/>
    <col min="15358" max="15358" width="40.42578125" style="107" customWidth="1"/>
    <col min="15359" max="15359" width="56.140625" style="107" customWidth="1"/>
    <col min="15360" max="15360" width="35.85546875" style="107" customWidth="1"/>
    <col min="15361" max="15361" width="100.7109375" style="107" customWidth="1"/>
    <col min="15362" max="15362" width="30.85546875" style="107" customWidth="1"/>
    <col min="15363" max="15363" width="25.28515625" style="107" customWidth="1"/>
    <col min="15364" max="15364" width="30.5703125" style="107" customWidth="1"/>
    <col min="15365" max="15367" width="22.7109375" style="107" customWidth="1"/>
    <col min="15368" max="15368" width="24.7109375" style="107" customWidth="1"/>
    <col min="15369" max="15369" width="21.5703125" style="107" customWidth="1"/>
    <col min="15370" max="15370" width="3" style="107" customWidth="1"/>
    <col min="15371" max="15371" width="42.7109375" style="107" customWidth="1"/>
    <col min="15372" max="15372" width="37.28515625" style="107" customWidth="1"/>
    <col min="15373" max="15373" width="39.28515625" style="107" customWidth="1"/>
    <col min="15374" max="15374" width="35.5703125" style="107" bestFit="1" customWidth="1"/>
    <col min="15375" max="15375" width="39.5703125" style="107" customWidth="1"/>
    <col min="15376" max="15376" width="6" style="107" customWidth="1"/>
    <col min="15377" max="15377" width="31" style="107" bestFit="1" customWidth="1"/>
    <col min="15378" max="15379" width="19" style="107" customWidth="1"/>
    <col min="15380" max="15380" width="15" style="107" customWidth="1"/>
    <col min="15381" max="15613" width="11.42578125" style="107"/>
    <col min="15614" max="15614" width="40.42578125" style="107" customWidth="1"/>
    <col min="15615" max="15615" width="56.140625" style="107" customWidth="1"/>
    <col min="15616" max="15616" width="35.85546875" style="107" customWidth="1"/>
    <col min="15617" max="15617" width="100.7109375" style="107" customWidth="1"/>
    <col min="15618" max="15618" width="30.85546875" style="107" customWidth="1"/>
    <col min="15619" max="15619" width="25.28515625" style="107" customWidth="1"/>
    <col min="15620" max="15620" width="30.5703125" style="107" customWidth="1"/>
    <col min="15621" max="15623" width="22.7109375" style="107" customWidth="1"/>
    <col min="15624" max="15624" width="24.7109375" style="107" customWidth="1"/>
    <col min="15625" max="15625" width="21.5703125" style="107" customWidth="1"/>
    <col min="15626" max="15626" width="3" style="107" customWidth="1"/>
    <col min="15627" max="15627" width="42.7109375" style="107" customWidth="1"/>
    <col min="15628" max="15628" width="37.28515625" style="107" customWidth="1"/>
    <col min="15629" max="15629" width="39.28515625" style="107" customWidth="1"/>
    <col min="15630" max="15630" width="35.5703125" style="107" bestFit="1" customWidth="1"/>
    <col min="15631" max="15631" width="39.5703125" style="107" customWidth="1"/>
    <col min="15632" max="15632" width="6" style="107" customWidth="1"/>
    <col min="15633" max="15633" width="31" style="107" bestFit="1" customWidth="1"/>
    <col min="15634" max="15635" width="19" style="107" customWidth="1"/>
    <col min="15636" max="15636" width="15" style="107" customWidth="1"/>
    <col min="15637" max="15869" width="11.42578125" style="107"/>
    <col min="15870" max="15870" width="40.42578125" style="107" customWidth="1"/>
    <col min="15871" max="15871" width="56.140625" style="107" customWidth="1"/>
    <col min="15872" max="15872" width="35.85546875" style="107" customWidth="1"/>
    <col min="15873" max="15873" width="100.7109375" style="107" customWidth="1"/>
    <col min="15874" max="15874" width="30.85546875" style="107" customWidth="1"/>
    <col min="15875" max="15875" width="25.28515625" style="107" customWidth="1"/>
    <col min="15876" max="15876" width="30.5703125" style="107" customWidth="1"/>
    <col min="15877" max="15879" width="22.7109375" style="107" customWidth="1"/>
    <col min="15880" max="15880" width="24.7109375" style="107" customWidth="1"/>
    <col min="15881" max="15881" width="21.5703125" style="107" customWidth="1"/>
    <col min="15882" max="15882" width="3" style="107" customWidth="1"/>
    <col min="15883" max="15883" width="42.7109375" style="107" customWidth="1"/>
    <col min="15884" max="15884" width="37.28515625" style="107" customWidth="1"/>
    <col min="15885" max="15885" width="39.28515625" style="107" customWidth="1"/>
    <col min="15886" max="15886" width="35.5703125" style="107" bestFit="1" customWidth="1"/>
    <col min="15887" max="15887" width="39.5703125" style="107" customWidth="1"/>
    <col min="15888" max="15888" width="6" style="107" customWidth="1"/>
    <col min="15889" max="15889" width="31" style="107" bestFit="1" customWidth="1"/>
    <col min="15890" max="15891" width="19" style="107" customWidth="1"/>
    <col min="15892" max="15892" width="15" style="107" customWidth="1"/>
    <col min="15893" max="16125" width="11.42578125" style="107"/>
    <col min="16126" max="16126" width="40.42578125" style="107" customWidth="1"/>
    <col min="16127" max="16127" width="56.140625" style="107" customWidth="1"/>
    <col min="16128" max="16128" width="35.85546875" style="107" customWidth="1"/>
    <col min="16129" max="16129" width="100.7109375" style="107" customWidth="1"/>
    <col min="16130" max="16130" width="30.85546875" style="107" customWidth="1"/>
    <col min="16131" max="16131" width="25.28515625" style="107" customWidth="1"/>
    <col min="16132" max="16132" width="30.5703125" style="107" customWidth="1"/>
    <col min="16133" max="16135" width="22.7109375" style="107" customWidth="1"/>
    <col min="16136" max="16136" width="24.7109375" style="107" customWidth="1"/>
    <col min="16137" max="16137" width="21.5703125" style="107" customWidth="1"/>
    <col min="16138" max="16138" width="3" style="107" customWidth="1"/>
    <col min="16139" max="16139" width="42.7109375" style="107" customWidth="1"/>
    <col min="16140" max="16140" width="37.28515625" style="107" customWidth="1"/>
    <col min="16141" max="16141" width="39.28515625" style="107" customWidth="1"/>
    <col min="16142" max="16142" width="35.5703125" style="107" bestFit="1" customWidth="1"/>
    <col min="16143" max="16143" width="39.5703125" style="107" customWidth="1"/>
    <col min="16144" max="16144" width="6" style="107" customWidth="1"/>
    <col min="16145" max="16145" width="31" style="107" bestFit="1" customWidth="1"/>
    <col min="16146" max="16147" width="19" style="107" customWidth="1"/>
    <col min="16148" max="16148" width="15" style="107" customWidth="1"/>
    <col min="16149" max="16384" width="11.42578125" style="107"/>
  </cols>
  <sheetData>
    <row r="1" spans="1:17" ht="26.25" hidden="1" customHeight="1" x14ac:dyDescent="0.4">
      <c r="B1" s="108"/>
      <c r="C1" s="108"/>
      <c r="D1" s="108"/>
      <c r="E1" s="109"/>
      <c r="F1" s="110"/>
      <c r="G1" s="110"/>
      <c r="H1" s="108"/>
      <c r="I1" s="110"/>
      <c r="J1" s="110"/>
      <c r="K1" s="111"/>
      <c r="L1" s="112"/>
      <c r="M1" s="111"/>
      <c r="N1" s="111"/>
      <c r="O1" s="111"/>
      <c r="P1" s="111"/>
    </row>
    <row r="2" spans="1:17" s="113" customFormat="1" ht="26.25" customHeight="1" thickBot="1" x14ac:dyDescent="0.45">
      <c r="B2" s="114"/>
      <c r="C2" s="114"/>
      <c r="D2" s="114"/>
      <c r="E2" s="115"/>
      <c r="F2" s="115"/>
      <c r="G2" s="115"/>
      <c r="H2" s="114"/>
      <c r="I2" s="115"/>
      <c r="J2" s="115"/>
      <c r="K2" s="116"/>
      <c r="L2" s="116"/>
      <c r="M2" s="116"/>
      <c r="N2" s="116"/>
      <c r="O2" s="116"/>
      <c r="P2" s="116"/>
    </row>
    <row r="3" spans="1:17" s="119" customFormat="1" ht="51.75" customHeight="1" thickBot="1" x14ac:dyDescent="0.45">
      <c r="A3" s="263" t="s">
        <v>33</v>
      </c>
      <c r="B3" s="264"/>
      <c r="C3" s="52" t="s">
        <v>34</v>
      </c>
      <c r="D3" s="282" t="s">
        <v>35</v>
      </c>
      <c r="E3" s="283"/>
      <c r="F3" s="283"/>
      <c r="G3" s="284"/>
      <c r="H3" s="117"/>
      <c r="I3" s="117"/>
      <c r="J3" s="117"/>
      <c r="K3" s="285" t="s">
        <v>36</v>
      </c>
      <c r="L3" s="286"/>
      <c r="M3" s="286"/>
      <c r="N3" s="286"/>
      <c r="O3" s="287"/>
      <c r="P3" s="118"/>
    </row>
    <row r="4" spans="1:17" s="119" customFormat="1" ht="54.75" customHeight="1" thickBot="1" x14ac:dyDescent="0.4">
      <c r="A4" s="291"/>
      <c r="B4" s="292"/>
      <c r="C4" s="53"/>
      <c r="D4" s="293">
        <f>M39</f>
        <v>0</v>
      </c>
      <c r="E4" s="294"/>
      <c r="F4" s="294"/>
      <c r="G4" s="199" t="e">
        <f>O39</f>
        <v>#DIV/0!</v>
      </c>
      <c r="H4" s="120"/>
      <c r="I4" s="121"/>
      <c r="J4" s="121"/>
      <c r="K4" s="288"/>
      <c r="L4" s="289"/>
      <c r="M4" s="289"/>
      <c r="N4" s="289"/>
      <c r="O4" s="290"/>
      <c r="P4" s="90"/>
    </row>
    <row r="5" spans="1:17" s="119" customFormat="1" ht="54.75" customHeight="1" thickBot="1" x14ac:dyDescent="0.4">
      <c r="A5" s="263" t="s">
        <v>37</v>
      </c>
      <c r="B5" s="264"/>
      <c r="C5" s="182"/>
      <c r="D5" s="184" t="s">
        <v>38</v>
      </c>
      <c r="E5" s="265" t="e">
        <f>VLOOKUP(C5,DONNÉES!B4:C8,2,0)</f>
        <v>#N/A</v>
      </c>
      <c r="F5" s="266"/>
      <c r="G5" s="267"/>
      <c r="H5" s="120"/>
      <c r="I5" s="120"/>
      <c r="J5" s="120"/>
      <c r="K5" s="268"/>
      <c r="L5" s="268"/>
      <c r="M5" s="268"/>
      <c r="N5" s="268"/>
      <c r="O5" s="268"/>
      <c r="P5" s="90"/>
      <c r="Q5" s="107"/>
    </row>
    <row r="6" spans="1:17" ht="30.75" customHeight="1" x14ac:dyDescent="0.2">
      <c r="A6" s="269" t="s">
        <v>39</v>
      </c>
      <c r="B6" s="269"/>
      <c r="C6" s="269"/>
      <c r="D6" s="269"/>
      <c r="E6" s="269"/>
      <c r="F6" s="269"/>
      <c r="G6" s="269"/>
      <c r="H6" s="120"/>
      <c r="I6" s="120"/>
      <c r="J6" s="120"/>
      <c r="K6" s="268"/>
      <c r="L6" s="268"/>
      <c r="M6" s="268"/>
      <c r="N6" s="268"/>
      <c r="O6" s="268"/>
      <c r="P6" s="122"/>
    </row>
    <row r="7" spans="1:17" ht="39.75" customHeight="1" thickBot="1" x14ac:dyDescent="0.25">
      <c r="A7" s="269"/>
      <c r="B7" s="269"/>
      <c r="C7" s="269"/>
      <c r="D7" s="269"/>
      <c r="E7" s="269"/>
      <c r="F7" s="269"/>
      <c r="G7" s="269"/>
      <c r="H7" s="123"/>
      <c r="I7" s="123"/>
      <c r="J7" s="123"/>
      <c r="K7" s="270" t="s">
        <v>40</v>
      </c>
      <c r="L7" s="271"/>
      <c r="M7" s="271"/>
      <c r="N7" s="271"/>
      <c r="O7" s="272"/>
      <c r="P7" s="122"/>
    </row>
    <row r="8" spans="1:17" ht="50.1" customHeight="1" x14ac:dyDescent="0.2">
      <c r="A8" s="276" t="s">
        <v>41</v>
      </c>
      <c r="B8" s="277"/>
      <c r="C8" s="277"/>
      <c r="D8" s="278"/>
      <c r="E8" s="279" t="s">
        <v>42</v>
      </c>
      <c r="F8" s="280"/>
      <c r="G8" s="280"/>
      <c r="H8" s="124" t="s">
        <v>43</v>
      </c>
      <c r="I8" s="125"/>
      <c r="J8" s="125"/>
      <c r="K8" s="270"/>
      <c r="L8" s="271"/>
      <c r="M8" s="271"/>
      <c r="N8" s="271"/>
      <c r="O8" s="272"/>
      <c r="P8" s="126"/>
    </row>
    <row r="9" spans="1:17" ht="50.1" customHeight="1" thickBot="1" x14ac:dyDescent="0.4">
      <c r="A9" s="281" t="s">
        <v>44</v>
      </c>
      <c r="B9" s="281"/>
      <c r="C9" s="183" t="s">
        <v>45</v>
      </c>
      <c r="D9" s="183" t="s">
        <v>46</v>
      </c>
      <c r="E9" s="128" t="s">
        <v>47</v>
      </c>
      <c r="F9" s="128" t="s">
        <v>48</v>
      </c>
      <c r="G9" s="129" t="s">
        <v>49</v>
      </c>
      <c r="H9" s="54">
        <f>SUM(H10:H66)</f>
        <v>0</v>
      </c>
      <c r="I9" s="55"/>
      <c r="J9" s="56"/>
      <c r="K9" s="273"/>
      <c r="L9" s="274"/>
      <c r="M9" s="274"/>
      <c r="N9" s="274"/>
      <c r="O9" s="275"/>
      <c r="P9" s="126"/>
      <c r="Q9" s="130"/>
    </row>
    <row r="10" spans="1:17" s="130" customFormat="1" ht="50.1" customHeight="1" thickBot="1" x14ac:dyDescent="0.45">
      <c r="A10" s="250"/>
      <c r="B10" s="250"/>
      <c r="C10" s="57"/>
      <c r="D10" s="57"/>
      <c r="E10" s="58"/>
      <c r="F10" s="59"/>
      <c r="G10" s="60"/>
      <c r="H10" s="61"/>
      <c r="I10" s="132"/>
      <c r="J10" s="132"/>
      <c r="K10" s="251" t="s">
        <v>50</v>
      </c>
      <c r="L10" s="252"/>
      <c r="M10" s="252"/>
      <c r="N10" s="252"/>
      <c r="O10" s="253"/>
      <c r="P10" s="133"/>
    </row>
    <row r="11" spans="1:17" s="130" customFormat="1" ht="50.1" customHeight="1" thickBot="1" x14ac:dyDescent="0.75">
      <c r="A11" s="254"/>
      <c r="B11" s="254"/>
      <c r="C11" s="62"/>
      <c r="D11" s="62"/>
      <c r="E11" s="63"/>
      <c r="F11" s="64"/>
      <c r="G11" s="60"/>
      <c r="H11" s="61"/>
      <c r="I11" s="132"/>
      <c r="J11" s="132"/>
      <c r="K11" s="259" t="s">
        <v>51</v>
      </c>
      <c r="L11" s="260"/>
      <c r="M11" s="261" t="s">
        <v>52</v>
      </c>
      <c r="N11" s="262"/>
      <c r="O11" s="134" t="s">
        <v>53</v>
      </c>
      <c r="P11" s="133"/>
    </row>
    <row r="12" spans="1:17" s="130" customFormat="1" ht="50.1" customHeight="1" x14ac:dyDescent="0.7">
      <c r="A12" s="254"/>
      <c r="B12" s="254"/>
      <c r="C12" s="62"/>
      <c r="D12" s="65"/>
      <c r="E12" s="63"/>
      <c r="F12" s="64"/>
      <c r="G12" s="60"/>
      <c r="H12" s="66"/>
      <c r="I12" s="135"/>
      <c r="J12" s="135"/>
      <c r="K12" s="255" t="s">
        <v>54</v>
      </c>
      <c r="L12" s="256"/>
      <c r="M12" s="257">
        <f>SUM(K5*O12)</f>
        <v>0</v>
      </c>
      <c r="N12" s="258"/>
      <c r="O12" s="67">
        <v>0.1</v>
      </c>
      <c r="P12" s="136"/>
    </row>
    <row r="13" spans="1:17" s="130" customFormat="1" ht="50.1" customHeight="1" x14ac:dyDescent="0.7">
      <c r="A13" s="254"/>
      <c r="B13" s="254"/>
      <c r="C13" s="64"/>
      <c r="D13" s="64"/>
      <c r="E13" s="63"/>
      <c r="F13" s="64"/>
      <c r="G13" s="60"/>
      <c r="H13" s="66"/>
      <c r="I13" s="135"/>
      <c r="J13" s="135"/>
      <c r="K13" s="295" t="s">
        <v>55</v>
      </c>
      <c r="L13" s="296"/>
      <c r="M13" s="297">
        <f>SUM(K5*O13)</f>
        <v>0</v>
      </c>
      <c r="N13" s="298"/>
      <c r="O13" s="68">
        <v>0.5</v>
      </c>
      <c r="P13" s="137"/>
    </row>
    <row r="14" spans="1:17" s="130" customFormat="1" ht="50.1" customHeight="1" x14ac:dyDescent="0.7">
      <c r="A14" s="254"/>
      <c r="B14" s="254"/>
      <c r="C14" s="64"/>
      <c r="D14" s="64"/>
      <c r="E14" s="63"/>
      <c r="F14" s="64"/>
      <c r="G14" s="60"/>
      <c r="H14" s="66"/>
      <c r="I14" s="135"/>
      <c r="J14" s="135"/>
      <c r="K14" s="295" t="s">
        <v>56</v>
      </c>
      <c r="L14" s="296"/>
      <c r="M14" s="299">
        <f>SUM(K5*O14)</f>
        <v>0</v>
      </c>
      <c r="N14" s="300"/>
      <c r="O14" s="68">
        <v>0.05</v>
      </c>
      <c r="P14" s="137"/>
      <c r="Q14" s="107"/>
    </row>
    <row r="15" spans="1:17" ht="50.1" customHeight="1" x14ac:dyDescent="0.7">
      <c r="A15" s="254"/>
      <c r="B15" s="254"/>
      <c r="C15" s="64"/>
      <c r="D15" s="64"/>
      <c r="E15" s="63"/>
      <c r="F15" s="64"/>
      <c r="G15" s="60"/>
      <c r="H15" s="66"/>
      <c r="I15" s="135"/>
      <c r="J15" s="135"/>
      <c r="K15" s="301" t="s">
        <v>57</v>
      </c>
      <c r="L15" s="302"/>
      <c r="M15" s="299">
        <f>SUM(K5*O15)</f>
        <v>0</v>
      </c>
      <c r="N15" s="300"/>
      <c r="O15" s="68">
        <v>0.04</v>
      </c>
      <c r="P15" s="137"/>
    </row>
    <row r="16" spans="1:17" ht="50.1" customHeight="1" x14ac:dyDescent="0.7">
      <c r="A16" s="254"/>
      <c r="B16" s="254"/>
      <c r="C16" s="64"/>
      <c r="D16" s="64"/>
      <c r="E16" s="63"/>
      <c r="F16" s="64"/>
      <c r="G16" s="60"/>
      <c r="H16" s="66"/>
      <c r="I16" s="135"/>
      <c r="J16" s="132"/>
      <c r="K16" s="301" t="s">
        <v>59</v>
      </c>
      <c r="L16" s="302"/>
      <c r="M16" s="299">
        <f>SUM(K5*O16)</f>
        <v>0</v>
      </c>
      <c r="N16" s="300"/>
      <c r="O16" s="68">
        <v>0</v>
      </c>
      <c r="P16" s="137"/>
      <c r="Q16" s="130"/>
    </row>
    <row r="17" spans="1:22" s="130" customFormat="1" ht="50.1" customHeight="1" x14ac:dyDescent="0.7">
      <c r="A17" s="254"/>
      <c r="B17" s="254"/>
      <c r="C17" s="62"/>
      <c r="D17" s="64"/>
      <c r="E17" s="63"/>
      <c r="F17" s="64"/>
      <c r="G17" s="60"/>
      <c r="H17" s="66"/>
      <c r="I17" s="135"/>
      <c r="J17" s="132"/>
      <c r="K17" s="295" t="s">
        <v>60</v>
      </c>
      <c r="L17" s="296"/>
      <c r="M17" s="299">
        <f>SUM(K5*O17)</f>
        <v>0</v>
      </c>
      <c r="N17" s="300"/>
      <c r="O17" s="68">
        <v>0.06</v>
      </c>
      <c r="P17" s="137"/>
      <c r="Q17" s="138"/>
    </row>
    <row r="18" spans="1:22" s="138" customFormat="1" ht="49.5" customHeight="1" x14ac:dyDescent="0.6">
      <c r="A18" s="276" t="s">
        <v>58</v>
      </c>
      <c r="B18" s="277"/>
      <c r="C18" s="277"/>
      <c r="D18" s="278"/>
      <c r="E18" s="279" t="s">
        <v>42</v>
      </c>
      <c r="F18" s="280"/>
      <c r="G18" s="280"/>
      <c r="H18" s="131"/>
      <c r="I18" s="132"/>
      <c r="J18" s="132"/>
      <c r="K18" s="295" t="s">
        <v>61</v>
      </c>
      <c r="L18" s="296"/>
      <c r="M18" s="299">
        <f>SUM(K5*O18)</f>
        <v>0</v>
      </c>
      <c r="N18" s="300"/>
      <c r="O18" s="68">
        <v>0.25</v>
      </c>
      <c r="P18" s="137"/>
    </row>
    <row r="19" spans="1:22" s="138" customFormat="1" ht="49.5" customHeight="1" thickBot="1" x14ac:dyDescent="0.45">
      <c r="A19" s="281" t="s">
        <v>44</v>
      </c>
      <c r="B19" s="281"/>
      <c r="C19" s="183" t="s">
        <v>45</v>
      </c>
      <c r="D19" s="183" t="s">
        <v>46</v>
      </c>
      <c r="E19" s="128" t="s">
        <v>47</v>
      </c>
      <c r="F19" s="128" t="s">
        <v>48</v>
      </c>
      <c r="G19" s="129" t="s">
        <v>49</v>
      </c>
      <c r="H19" s="131"/>
      <c r="I19" s="132"/>
      <c r="J19" s="132"/>
      <c r="K19" s="303" t="s">
        <v>8</v>
      </c>
      <c r="L19" s="304"/>
      <c r="M19" s="305">
        <f>SUM(M12:M18)</f>
        <v>0</v>
      </c>
      <c r="N19" s="306"/>
      <c r="O19" s="70">
        <f>SUM(O12:O18)</f>
        <v>1</v>
      </c>
      <c r="P19" s="137"/>
    </row>
    <row r="20" spans="1:22" s="138" customFormat="1" ht="50.1" customHeight="1" x14ac:dyDescent="0.25">
      <c r="A20" s="250"/>
      <c r="B20" s="250"/>
      <c r="C20" s="57"/>
      <c r="D20" s="69"/>
      <c r="E20" s="58"/>
      <c r="F20" s="59"/>
      <c r="G20" s="60"/>
      <c r="H20" s="61"/>
      <c r="I20" s="132"/>
      <c r="J20" s="132"/>
      <c r="K20" s="71"/>
      <c r="L20" s="71"/>
      <c r="M20" s="72"/>
      <c r="N20" s="72"/>
      <c r="O20" s="73"/>
      <c r="P20" s="73"/>
    </row>
    <row r="21" spans="1:22" s="138" customFormat="1" ht="50.1" customHeight="1" thickBot="1" x14ac:dyDescent="0.45">
      <c r="A21" s="250"/>
      <c r="B21" s="250"/>
      <c r="C21" s="62"/>
      <c r="D21" s="65"/>
      <c r="E21" s="63"/>
      <c r="F21" s="64"/>
      <c r="G21" s="60"/>
      <c r="H21" s="61"/>
      <c r="I21" s="132"/>
      <c r="J21" s="132"/>
      <c r="K21" s="139"/>
      <c r="L21" s="139"/>
      <c r="M21" s="139"/>
      <c r="N21" s="139"/>
      <c r="O21" s="140"/>
      <c r="P21" s="140"/>
      <c r="Q21" s="107"/>
    </row>
    <row r="22" spans="1:22" ht="50.1" customHeight="1" thickTop="1" x14ac:dyDescent="0.2">
      <c r="A22" s="250"/>
      <c r="B22" s="250"/>
      <c r="C22" s="62"/>
      <c r="D22" s="65"/>
      <c r="E22" s="63"/>
      <c r="F22" s="64"/>
      <c r="G22" s="60"/>
      <c r="H22" s="61"/>
      <c r="I22" s="132"/>
      <c r="J22" s="132"/>
      <c r="K22" s="307" t="s">
        <v>62</v>
      </c>
      <c r="L22" s="308"/>
      <c r="M22" s="308"/>
      <c r="N22" s="308"/>
      <c r="O22" s="309"/>
      <c r="P22" s="71"/>
    </row>
    <row r="23" spans="1:22" ht="50.1" customHeight="1" thickBot="1" x14ac:dyDescent="0.25">
      <c r="A23" s="250"/>
      <c r="B23" s="250"/>
      <c r="C23" s="62"/>
      <c r="D23" s="65"/>
      <c r="E23" s="63"/>
      <c r="F23" s="64"/>
      <c r="G23" s="60"/>
      <c r="H23" s="61"/>
      <c r="I23" s="132"/>
      <c r="J23" s="132"/>
      <c r="K23" s="310"/>
      <c r="L23" s="311"/>
      <c r="M23" s="311"/>
      <c r="N23" s="311"/>
      <c r="O23" s="312"/>
      <c r="P23" s="141"/>
    </row>
    <row r="24" spans="1:22" ht="50.1" customHeight="1" thickBot="1" x14ac:dyDescent="0.75">
      <c r="A24" s="254"/>
      <c r="B24" s="254"/>
      <c r="C24" s="62"/>
      <c r="D24" s="65"/>
      <c r="E24" s="63"/>
      <c r="F24" s="64"/>
      <c r="G24" s="60"/>
      <c r="H24" s="61"/>
      <c r="I24" s="132"/>
      <c r="J24" s="135"/>
      <c r="K24" s="315" t="s">
        <v>82</v>
      </c>
      <c r="L24" s="316"/>
      <c r="M24" s="317"/>
      <c r="N24" s="318" t="s">
        <v>65</v>
      </c>
      <c r="O24" s="319"/>
      <c r="P24" s="142"/>
    </row>
    <row r="25" spans="1:22" ht="50.1" customHeight="1" thickBot="1" x14ac:dyDescent="0.75">
      <c r="A25" s="313"/>
      <c r="B25" s="314"/>
      <c r="C25" s="62"/>
      <c r="D25" s="65"/>
      <c r="E25" s="63"/>
      <c r="F25" s="64"/>
      <c r="G25" s="60"/>
      <c r="H25" s="61"/>
      <c r="I25" s="132"/>
      <c r="J25" s="135"/>
      <c r="K25" s="320" t="s">
        <v>66</v>
      </c>
      <c r="L25" s="321"/>
      <c r="M25" s="193"/>
      <c r="N25" s="193"/>
      <c r="O25" s="143" t="e">
        <f>N25/M25</f>
        <v>#DIV/0!</v>
      </c>
      <c r="P25" s="71"/>
    </row>
    <row r="26" spans="1:22" ht="50.1" customHeight="1" thickBot="1" x14ac:dyDescent="0.75">
      <c r="A26" s="313"/>
      <c r="B26" s="314"/>
      <c r="C26" s="62"/>
      <c r="D26" s="65"/>
      <c r="E26" s="63"/>
      <c r="F26" s="64"/>
      <c r="G26" s="60"/>
      <c r="H26" s="61"/>
      <c r="I26" s="132"/>
      <c r="J26" s="132"/>
      <c r="K26" s="315" t="s">
        <v>64</v>
      </c>
      <c r="L26" s="316"/>
      <c r="M26" s="317"/>
      <c r="N26" s="325" t="s">
        <v>65</v>
      </c>
      <c r="O26" s="326"/>
      <c r="P26" s="141"/>
    </row>
    <row r="27" spans="1:22" ht="50.1" customHeight="1" thickBot="1" x14ac:dyDescent="0.75">
      <c r="A27" s="313"/>
      <c r="B27" s="314"/>
      <c r="C27" s="62"/>
      <c r="D27" s="65"/>
      <c r="E27" s="63"/>
      <c r="F27" s="64"/>
      <c r="G27" s="60"/>
      <c r="H27" s="61"/>
      <c r="I27" s="132"/>
      <c r="J27" s="132"/>
      <c r="K27" s="320" t="s">
        <v>67</v>
      </c>
      <c r="L27" s="321"/>
      <c r="M27" s="193"/>
      <c r="N27" s="194"/>
      <c r="O27" s="143" t="e">
        <f>N27/M27</f>
        <v>#DIV/0!</v>
      </c>
      <c r="P27" s="107"/>
    </row>
    <row r="28" spans="1:22" ht="50.1" customHeight="1" thickBot="1" x14ac:dyDescent="0.4">
      <c r="A28" s="276" t="s">
        <v>63</v>
      </c>
      <c r="B28" s="277"/>
      <c r="C28" s="277"/>
      <c r="D28" s="278"/>
      <c r="E28" s="279" t="s">
        <v>42</v>
      </c>
      <c r="F28" s="280"/>
      <c r="G28" s="280"/>
      <c r="H28" s="131"/>
      <c r="I28" s="132"/>
      <c r="J28" s="132"/>
      <c r="K28" s="144"/>
      <c r="L28" s="145"/>
      <c r="M28" s="145"/>
      <c r="N28" s="145"/>
      <c r="O28" s="146"/>
      <c r="P28" s="107"/>
    </row>
    <row r="29" spans="1:22" ht="50.1" customHeight="1" thickBot="1" x14ac:dyDescent="0.65">
      <c r="A29" s="281" t="s">
        <v>44</v>
      </c>
      <c r="B29" s="281"/>
      <c r="C29" s="183" t="s">
        <v>45</v>
      </c>
      <c r="D29" s="183" t="s">
        <v>46</v>
      </c>
      <c r="E29" s="128" t="s">
        <v>47</v>
      </c>
      <c r="F29" s="128" t="s">
        <v>48</v>
      </c>
      <c r="G29" s="129" t="s">
        <v>49</v>
      </c>
      <c r="H29" s="131"/>
      <c r="I29" s="132"/>
      <c r="J29" s="132"/>
      <c r="K29" s="181" t="s">
        <v>68</v>
      </c>
      <c r="L29" s="195"/>
      <c r="M29" s="322" t="s">
        <v>62</v>
      </c>
      <c r="N29" s="323"/>
      <c r="O29" s="324"/>
      <c r="P29" s="107"/>
    </row>
    <row r="30" spans="1:22" ht="50.1" customHeight="1" thickBot="1" x14ac:dyDescent="0.75">
      <c r="A30" s="254"/>
      <c r="B30" s="254"/>
      <c r="C30" s="62"/>
      <c r="D30" s="64"/>
      <c r="E30" s="63"/>
      <c r="F30" s="64"/>
      <c r="G30" s="60"/>
      <c r="H30" s="61"/>
      <c r="I30" s="132"/>
      <c r="J30" s="132"/>
      <c r="K30" s="147" t="s">
        <v>51</v>
      </c>
      <c r="L30" s="148" t="s">
        <v>52</v>
      </c>
      <c r="M30" s="149" t="s">
        <v>69</v>
      </c>
      <c r="N30" s="150" t="s">
        <v>70</v>
      </c>
      <c r="O30" s="151" t="s">
        <v>71</v>
      </c>
      <c r="P30" s="107"/>
    </row>
    <row r="31" spans="1:22" s="130" customFormat="1" ht="49.5" customHeight="1" x14ac:dyDescent="0.7">
      <c r="A31" s="254"/>
      <c r="B31" s="254"/>
      <c r="C31" s="62"/>
      <c r="D31" s="64"/>
      <c r="E31" s="63"/>
      <c r="F31" s="64"/>
      <c r="G31" s="60"/>
      <c r="H31" s="61"/>
      <c r="I31" s="132"/>
      <c r="J31" s="132"/>
      <c r="K31" s="95" t="s">
        <v>54</v>
      </c>
      <c r="L31" s="74">
        <f>SUM(L29*O12)</f>
        <v>0</v>
      </c>
      <c r="M31" s="196"/>
      <c r="N31" s="75">
        <f>(M31-L31)</f>
        <v>0</v>
      </c>
      <c r="O31" s="76" t="e">
        <f>M31/L31</f>
        <v>#DIV/0!</v>
      </c>
      <c r="P31" s="107"/>
    </row>
    <row r="32" spans="1:22" s="130" customFormat="1" ht="50.1" customHeight="1" x14ac:dyDescent="0.7">
      <c r="A32" s="254"/>
      <c r="B32" s="254"/>
      <c r="C32" s="62"/>
      <c r="D32" s="64"/>
      <c r="E32" s="63"/>
      <c r="F32" s="64"/>
      <c r="G32" s="60"/>
      <c r="H32" s="61"/>
      <c r="I32" s="132"/>
      <c r="J32" s="132"/>
      <c r="K32" s="96" t="s">
        <v>55</v>
      </c>
      <c r="L32" s="77">
        <f>SUM(L29*O13)</f>
        <v>0</v>
      </c>
      <c r="M32" s="197"/>
      <c r="N32" s="78">
        <f t="shared" ref="N32:N39" si="0">(M32-L32)</f>
        <v>0</v>
      </c>
      <c r="O32" s="79" t="e">
        <f t="shared" ref="O32:O39" si="1">M32/L32</f>
        <v>#DIV/0!</v>
      </c>
      <c r="Q32" s="107"/>
      <c r="R32" s="107"/>
      <c r="S32" s="107"/>
      <c r="T32" s="107"/>
      <c r="U32" s="107"/>
      <c r="V32" s="107"/>
    </row>
    <row r="33" spans="1:22" s="130" customFormat="1" ht="50.1" customHeight="1" x14ac:dyDescent="0.7">
      <c r="A33" s="254"/>
      <c r="B33" s="254"/>
      <c r="C33" s="62"/>
      <c r="D33" s="64"/>
      <c r="E33" s="63"/>
      <c r="F33" s="64"/>
      <c r="G33" s="60"/>
      <c r="H33" s="61"/>
      <c r="I33" s="132"/>
      <c r="J33" s="132"/>
      <c r="K33" s="96" t="s">
        <v>56</v>
      </c>
      <c r="L33" s="77">
        <f>SUM(L29*O14)</f>
        <v>0</v>
      </c>
      <c r="M33" s="197"/>
      <c r="N33" s="78">
        <f t="shared" si="0"/>
        <v>0</v>
      </c>
      <c r="O33" s="79" t="e">
        <f t="shared" si="1"/>
        <v>#DIV/0!</v>
      </c>
      <c r="Q33" s="107"/>
      <c r="R33" s="107"/>
      <c r="S33" s="107"/>
      <c r="T33" s="107"/>
      <c r="U33" s="107"/>
    </row>
    <row r="34" spans="1:22" s="130" customFormat="1" ht="50.1" customHeight="1" x14ac:dyDescent="0.7">
      <c r="A34" s="313"/>
      <c r="B34" s="314"/>
      <c r="C34" s="62"/>
      <c r="D34" s="64"/>
      <c r="E34" s="63"/>
      <c r="F34" s="64"/>
      <c r="G34" s="60"/>
      <c r="H34" s="61"/>
      <c r="I34" s="132"/>
      <c r="J34" s="132"/>
      <c r="K34" s="97" t="s">
        <v>57</v>
      </c>
      <c r="L34" s="77">
        <f>SUM(L29*O15)</f>
        <v>0</v>
      </c>
      <c r="M34" s="197"/>
      <c r="N34" s="78">
        <f t="shared" si="0"/>
        <v>0</v>
      </c>
      <c r="O34" s="79" t="e">
        <f t="shared" si="1"/>
        <v>#DIV/0!</v>
      </c>
    </row>
    <row r="35" spans="1:22" s="130" customFormat="1" ht="50.1" customHeight="1" x14ac:dyDescent="0.7">
      <c r="A35" s="313"/>
      <c r="B35" s="314"/>
      <c r="C35" s="62"/>
      <c r="D35" s="64"/>
      <c r="E35" s="63"/>
      <c r="F35" s="64"/>
      <c r="G35" s="60"/>
      <c r="H35" s="61"/>
      <c r="I35" s="132"/>
      <c r="J35" s="132"/>
      <c r="K35" s="97" t="s">
        <v>59</v>
      </c>
      <c r="L35" s="77">
        <f>SUM(L29*O16)</f>
        <v>0</v>
      </c>
      <c r="M35" s="197"/>
      <c r="N35" s="78">
        <f t="shared" si="0"/>
        <v>0</v>
      </c>
      <c r="O35" s="79" t="e">
        <f t="shared" si="1"/>
        <v>#DIV/0!</v>
      </c>
    </row>
    <row r="36" spans="1:22" s="130" customFormat="1" ht="50.1" customHeight="1" x14ac:dyDescent="0.7">
      <c r="A36" s="254"/>
      <c r="B36" s="254"/>
      <c r="C36" s="62"/>
      <c r="D36" s="64"/>
      <c r="E36" s="63"/>
      <c r="F36" s="64"/>
      <c r="G36" s="60"/>
      <c r="H36" s="61"/>
      <c r="I36" s="132"/>
      <c r="J36" s="132"/>
      <c r="K36" s="96" t="s">
        <v>60</v>
      </c>
      <c r="L36" s="77">
        <f>SUM(L29*O17)</f>
        <v>0</v>
      </c>
      <c r="M36" s="197"/>
      <c r="N36" s="78">
        <f t="shared" si="0"/>
        <v>0</v>
      </c>
      <c r="O36" s="79" t="e">
        <f t="shared" si="1"/>
        <v>#DIV/0!</v>
      </c>
    </row>
    <row r="37" spans="1:22" s="130" customFormat="1" ht="50.1" customHeight="1" x14ac:dyDescent="0.7">
      <c r="A37" s="254"/>
      <c r="B37" s="254"/>
      <c r="C37" s="62"/>
      <c r="D37" s="64"/>
      <c r="E37" s="63"/>
      <c r="F37" s="64"/>
      <c r="G37" s="60"/>
      <c r="H37" s="61"/>
      <c r="I37" s="132"/>
      <c r="J37" s="132"/>
      <c r="K37" s="96" t="s">
        <v>61</v>
      </c>
      <c r="L37" s="77">
        <f>SUM(L29*O18)</f>
        <v>0</v>
      </c>
      <c r="M37" s="197"/>
      <c r="N37" s="78">
        <f t="shared" si="0"/>
        <v>0</v>
      </c>
      <c r="O37" s="79" t="e">
        <f t="shared" si="1"/>
        <v>#DIV/0!</v>
      </c>
    </row>
    <row r="38" spans="1:22" s="130" customFormat="1" ht="49.5" customHeight="1" x14ac:dyDescent="0.6">
      <c r="A38" s="276" t="s">
        <v>72</v>
      </c>
      <c r="B38" s="277"/>
      <c r="C38" s="277"/>
      <c r="D38" s="278"/>
      <c r="E38" s="279" t="s">
        <v>42</v>
      </c>
      <c r="F38" s="280"/>
      <c r="G38" s="280"/>
      <c r="H38" s="131"/>
      <c r="I38" s="132"/>
      <c r="J38" s="132"/>
      <c r="K38" s="98" t="s">
        <v>74</v>
      </c>
      <c r="L38" s="80" t="s">
        <v>75</v>
      </c>
      <c r="M38" s="198"/>
      <c r="N38" s="81" t="s">
        <v>75</v>
      </c>
      <c r="O38" s="79" t="s">
        <v>75</v>
      </c>
    </row>
    <row r="39" spans="1:22" s="130" customFormat="1" ht="49.5" customHeight="1" thickBot="1" x14ac:dyDescent="0.75">
      <c r="A39" s="281" t="s">
        <v>44</v>
      </c>
      <c r="B39" s="281"/>
      <c r="C39" s="183" t="s">
        <v>45</v>
      </c>
      <c r="D39" s="183" t="s">
        <v>46</v>
      </c>
      <c r="E39" s="128" t="s">
        <v>47</v>
      </c>
      <c r="F39" s="128" t="s">
        <v>48</v>
      </c>
      <c r="G39" s="129" t="s">
        <v>49</v>
      </c>
      <c r="H39" s="131"/>
      <c r="I39" s="132"/>
      <c r="J39" s="132"/>
      <c r="K39" s="99" t="s">
        <v>8</v>
      </c>
      <c r="L39" s="84">
        <f>SUM(L31:L37)</f>
        <v>0</v>
      </c>
      <c r="M39" s="85">
        <f>SUM(M31:M38)</f>
        <v>0</v>
      </c>
      <c r="N39" s="86">
        <f t="shared" si="0"/>
        <v>0</v>
      </c>
      <c r="O39" s="87" t="e">
        <f t="shared" si="1"/>
        <v>#DIV/0!</v>
      </c>
    </row>
    <row r="40" spans="1:22" s="130" customFormat="1" ht="49.5" customHeight="1" thickTop="1" x14ac:dyDescent="0.7">
      <c r="A40" s="313"/>
      <c r="B40" s="314"/>
      <c r="C40" s="62"/>
      <c r="D40" s="64"/>
      <c r="E40" s="64"/>
      <c r="F40" s="64"/>
      <c r="G40" s="60"/>
      <c r="H40" s="61"/>
      <c r="I40" s="132"/>
      <c r="J40" s="132"/>
      <c r="K40" s="89"/>
      <c r="L40" s="104"/>
      <c r="M40" s="104"/>
      <c r="N40" s="105"/>
      <c r="O40" s="106"/>
    </row>
    <row r="41" spans="1:22" s="130" customFormat="1" ht="50.1" customHeight="1" x14ac:dyDescent="0.7">
      <c r="A41" s="185"/>
      <c r="B41" s="186"/>
      <c r="C41" s="62"/>
      <c r="D41" s="64"/>
      <c r="E41" s="64"/>
      <c r="F41" s="64"/>
      <c r="G41" s="60"/>
      <c r="H41" s="61"/>
      <c r="I41" s="132"/>
      <c r="J41" s="132"/>
      <c r="K41" s="89"/>
      <c r="L41" s="90"/>
      <c r="M41" s="90"/>
      <c r="N41" s="91"/>
      <c r="O41" s="92"/>
    </row>
    <row r="42" spans="1:22" ht="50.1" customHeight="1" x14ac:dyDescent="0.7">
      <c r="A42" s="254"/>
      <c r="B42" s="254"/>
      <c r="C42" s="64"/>
      <c r="D42" s="64"/>
      <c r="E42" s="64"/>
      <c r="F42" s="64"/>
      <c r="G42" s="60"/>
      <c r="H42" s="61"/>
      <c r="I42" s="132"/>
      <c r="J42" s="132"/>
      <c r="K42" s="89"/>
      <c r="L42" s="90"/>
      <c r="M42" s="90"/>
      <c r="N42" s="91"/>
      <c r="O42" s="92"/>
      <c r="P42" s="152"/>
      <c r="Q42" s="130"/>
      <c r="R42" s="130"/>
      <c r="S42" s="130"/>
      <c r="T42" s="130"/>
      <c r="U42" s="130"/>
      <c r="V42" s="130"/>
    </row>
    <row r="43" spans="1:22" ht="50.1" customHeight="1" thickBot="1" x14ac:dyDescent="0.75">
      <c r="A43" s="185"/>
      <c r="B43" s="186"/>
      <c r="C43" s="64"/>
      <c r="D43" s="64"/>
      <c r="E43" s="64"/>
      <c r="F43" s="64"/>
      <c r="G43" s="60"/>
      <c r="H43" s="61"/>
      <c r="I43" s="132"/>
      <c r="J43" s="132"/>
      <c r="P43" s="152"/>
      <c r="Q43" s="130"/>
      <c r="R43" s="130"/>
      <c r="S43" s="130"/>
      <c r="T43" s="130"/>
      <c r="U43" s="130"/>
      <c r="V43" s="130"/>
    </row>
    <row r="44" spans="1:22" ht="50.1" customHeight="1" thickBot="1" x14ac:dyDescent="0.75">
      <c r="A44" s="185"/>
      <c r="B44" s="186"/>
      <c r="C44" s="64"/>
      <c r="D44" s="64"/>
      <c r="E44" s="64"/>
      <c r="F44" s="64"/>
      <c r="G44" s="60"/>
      <c r="H44" s="61"/>
      <c r="I44" s="132"/>
      <c r="J44" s="132"/>
      <c r="K44" s="327" t="s">
        <v>77</v>
      </c>
      <c r="L44" s="328"/>
      <c r="M44" s="328"/>
      <c r="N44" s="328"/>
      <c r="O44" s="329"/>
      <c r="P44" s="152"/>
      <c r="Q44" s="130"/>
      <c r="R44" s="130"/>
      <c r="S44" s="130"/>
      <c r="T44" s="130"/>
      <c r="U44" s="130"/>
      <c r="V44" s="130"/>
    </row>
    <row r="45" spans="1:22" ht="50.1" customHeight="1" x14ac:dyDescent="0.7">
      <c r="A45" s="185"/>
      <c r="B45" s="186"/>
      <c r="C45" s="64"/>
      <c r="D45" s="64"/>
      <c r="E45" s="64"/>
      <c r="F45" s="64"/>
      <c r="G45" s="60"/>
      <c r="H45" s="61"/>
      <c r="I45" s="132"/>
      <c r="J45" s="132"/>
      <c r="K45" s="154"/>
      <c r="L45" s="155"/>
      <c r="M45" s="155"/>
      <c r="N45" s="155"/>
      <c r="O45" s="156"/>
      <c r="P45" s="152"/>
    </row>
    <row r="46" spans="1:22" ht="50.1" customHeight="1" x14ac:dyDescent="0.2">
      <c r="A46" s="276" t="s">
        <v>73</v>
      </c>
      <c r="B46" s="277"/>
      <c r="C46" s="277"/>
      <c r="D46" s="278"/>
      <c r="E46" s="279" t="s">
        <v>42</v>
      </c>
      <c r="F46" s="280"/>
      <c r="G46" s="280"/>
      <c r="H46" s="131"/>
      <c r="I46" s="132"/>
      <c r="J46" s="132"/>
      <c r="K46" s="330"/>
      <c r="L46" s="331"/>
      <c r="M46" s="331"/>
      <c r="N46" s="331"/>
      <c r="O46" s="332"/>
      <c r="P46" s="152"/>
    </row>
    <row r="47" spans="1:22" ht="50.1" customHeight="1" x14ac:dyDescent="0.2">
      <c r="A47" s="281" t="s">
        <v>44</v>
      </c>
      <c r="B47" s="281"/>
      <c r="C47" s="183" t="s">
        <v>45</v>
      </c>
      <c r="D47" s="183" t="s">
        <v>46</v>
      </c>
      <c r="E47" s="128" t="s">
        <v>47</v>
      </c>
      <c r="F47" s="128" t="s">
        <v>48</v>
      </c>
      <c r="G47" s="129" t="s">
        <v>49</v>
      </c>
      <c r="H47" s="131"/>
      <c r="I47" s="132"/>
      <c r="J47" s="132"/>
      <c r="K47" s="330"/>
      <c r="L47" s="331"/>
      <c r="M47" s="331"/>
      <c r="N47" s="331"/>
      <c r="O47" s="332"/>
      <c r="P47" s="152"/>
    </row>
    <row r="48" spans="1:22" ht="49.5" customHeight="1" x14ac:dyDescent="0.7">
      <c r="A48" s="313"/>
      <c r="B48" s="314"/>
      <c r="C48" s="64"/>
      <c r="D48" s="64"/>
      <c r="E48" s="64"/>
      <c r="F48" s="64"/>
      <c r="G48" s="60"/>
      <c r="H48" s="61"/>
      <c r="I48" s="132"/>
      <c r="J48" s="132"/>
      <c r="K48" s="157"/>
      <c r="L48" s="158"/>
      <c r="M48" s="158"/>
      <c r="N48" s="158"/>
      <c r="O48" s="159"/>
      <c r="P48" s="152"/>
    </row>
    <row r="49" spans="1:22" ht="50.1" customHeight="1" x14ac:dyDescent="0.7">
      <c r="A49" s="254"/>
      <c r="B49" s="254"/>
      <c r="C49" s="57"/>
      <c r="D49" s="82"/>
      <c r="E49" s="58"/>
      <c r="F49" s="59"/>
      <c r="G49" s="83"/>
      <c r="H49" s="61"/>
      <c r="I49" s="132"/>
      <c r="J49" s="132"/>
      <c r="K49" s="157"/>
      <c r="L49" s="152"/>
      <c r="M49" s="152"/>
      <c r="N49" s="152"/>
      <c r="O49" s="159"/>
      <c r="P49" s="152"/>
    </row>
    <row r="50" spans="1:22" ht="50.1" customHeight="1" x14ac:dyDescent="0.7">
      <c r="A50" s="313"/>
      <c r="B50" s="314"/>
      <c r="C50" s="57"/>
      <c r="D50" s="88"/>
      <c r="E50" s="58"/>
      <c r="F50" s="59"/>
      <c r="G50" s="83"/>
      <c r="H50" s="61"/>
      <c r="I50" s="132"/>
      <c r="J50" s="132"/>
      <c r="K50" s="157"/>
      <c r="L50" s="152"/>
      <c r="M50" s="152"/>
      <c r="N50" s="152"/>
      <c r="O50" s="159"/>
      <c r="P50" s="152"/>
    </row>
    <row r="51" spans="1:22" ht="50.1" customHeight="1" x14ac:dyDescent="0.7">
      <c r="A51" s="185"/>
      <c r="B51" s="186"/>
      <c r="C51" s="57"/>
      <c r="D51" s="88"/>
      <c r="E51" s="58"/>
      <c r="F51" s="59"/>
      <c r="G51" s="83"/>
      <c r="H51" s="61"/>
      <c r="I51" s="132"/>
      <c r="J51" s="132"/>
      <c r="K51" s="157"/>
      <c r="L51" s="152"/>
      <c r="M51" s="152"/>
      <c r="N51" s="152"/>
      <c r="O51" s="159"/>
      <c r="P51" s="160"/>
    </row>
    <row r="52" spans="1:22" ht="51.75" customHeight="1" x14ac:dyDescent="0.7">
      <c r="A52" s="185"/>
      <c r="B52" s="186"/>
      <c r="C52" s="57"/>
      <c r="D52" s="88"/>
      <c r="E52" s="58"/>
      <c r="F52" s="59"/>
      <c r="G52" s="83"/>
      <c r="H52" s="61"/>
      <c r="I52" s="132"/>
      <c r="J52" s="132"/>
      <c r="K52" s="157"/>
      <c r="L52" s="152"/>
      <c r="M52" s="152"/>
      <c r="N52" s="152"/>
      <c r="O52" s="159"/>
      <c r="P52" s="139"/>
    </row>
    <row r="53" spans="1:22" ht="42.95" customHeight="1" x14ac:dyDescent="0.7">
      <c r="A53" s="185"/>
      <c r="B53" s="186"/>
      <c r="C53" s="57"/>
      <c r="D53" s="88"/>
      <c r="E53" s="58"/>
      <c r="F53" s="59"/>
      <c r="G53" s="83"/>
      <c r="H53" s="61"/>
      <c r="I53" s="132"/>
      <c r="J53" s="132"/>
      <c r="K53" s="157"/>
      <c r="L53" s="152"/>
      <c r="M53" s="152"/>
      <c r="N53" s="152"/>
      <c r="O53" s="159"/>
      <c r="P53" s="139"/>
    </row>
    <row r="54" spans="1:22" s="161" customFormat="1" ht="42.95" customHeight="1" x14ac:dyDescent="0.7">
      <c r="A54" s="185"/>
      <c r="B54" s="186"/>
      <c r="C54" s="57"/>
      <c r="D54" s="88"/>
      <c r="E54" s="58"/>
      <c r="F54" s="59"/>
      <c r="G54" s="83"/>
      <c r="H54" s="61"/>
      <c r="I54" s="132"/>
      <c r="J54" s="132"/>
      <c r="K54" s="157"/>
      <c r="L54" s="152"/>
      <c r="M54" s="152"/>
      <c r="N54" s="152"/>
      <c r="O54" s="159"/>
      <c r="P54" s="139"/>
      <c r="Q54" s="107"/>
      <c r="R54" s="107"/>
      <c r="S54" s="107"/>
      <c r="T54" s="107"/>
      <c r="U54" s="107"/>
      <c r="V54" s="107"/>
    </row>
    <row r="55" spans="1:22" ht="51.75" customHeight="1" x14ac:dyDescent="0.7">
      <c r="A55" s="185"/>
      <c r="B55" s="186"/>
      <c r="C55" s="57"/>
      <c r="D55" s="88"/>
      <c r="E55" s="58"/>
      <c r="F55" s="59"/>
      <c r="G55" s="83"/>
      <c r="H55" s="61"/>
      <c r="I55" s="132"/>
      <c r="J55" s="132"/>
      <c r="K55" s="157"/>
      <c r="L55" s="152"/>
      <c r="M55" s="152"/>
      <c r="N55" s="152"/>
      <c r="O55" s="159"/>
    </row>
    <row r="56" spans="1:22" ht="51.75" customHeight="1" x14ac:dyDescent="0.4">
      <c r="A56" s="276" t="s">
        <v>76</v>
      </c>
      <c r="B56" s="277"/>
      <c r="C56" s="277"/>
      <c r="D56" s="278"/>
      <c r="E56" s="279" t="s">
        <v>42</v>
      </c>
      <c r="F56" s="280"/>
      <c r="G56" s="280"/>
      <c r="H56" s="131"/>
      <c r="I56" s="132"/>
      <c r="J56" s="132"/>
      <c r="K56" s="163"/>
      <c r="L56" s="139"/>
      <c r="M56" s="139"/>
      <c r="N56" s="139"/>
      <c r="O56" s="164"/>
    </row>
    <row r="57" spans="1:22" ht="51.75" customHeight="1" x14ac:dyDescent="0.4">
      <c r="A57" s="281" t="s">
        <v>44</v>
      </c>
      <c r="B57" s="281"/>
      <c r="C57" s="183" t="s">
        <v>45</v>
      </c>
      <c r="D57" s="183" t="s">
        <v>46</v>
      </c>
      <c r="E57" s="128" t="s">
        <v>47</v>
      </c>
      <c r="F57" s="128" t="s">
        <v>48</v>
      </c>
      <c r="G57" s="129" t="s">
        <v>49</v>
      </c>
      <c r="H57" s="131"/>
      <c r="I57" s="132"/>
      <c r="J57" s="132"/>
      <c r="K57" s="163"/>
      <c r="L57" s="139"/>
      <c r="M57" s="139"/>
      <c r="N57" s="139"/>
      <c r="O57" s="165"/>
      <c r="R57" s="161"/>
      <c r="S57" s="161"/>
      <c r="T57" s="161"/>
      <c r="U57" s="161"/>
      <c r="V57" s="161"/>
    </row>
    <row r="58" spans="1:22" ht="51.75" customHeight="1" x14ac:dyDescent="0.7">
      <c r="A58" s="254" t="s">
        <v>78</v>
      </c>
      <c r="B58" s="254"/>
      <c r="C58" s="62" t="s">
        <v>78</v>
      </c>
      <c r="D58" s="64" t="s">
        <v>78</v>
      </c>
      <c r="E58" s="64" t="s">
        <v>78</v>
      </c>
      <c r="F58" s="64" t="s">
        <v>78</v>
      </c>
      <c r="G58" s="60" t="s">
        <v>78</v>
      </c>
      <c r="H58" s="61"/>
      <c r="I58" s="132"/>
      <c r="J58" s="132"/>
      <c r="K58" s="163"/>
      <c r="L58" s="139"/>
      <c r="M58" s="139"/>
      <c r="N58" s="139"/>
      <c r="O58" s="165"/>
      <c r="R58" s="161"/>
      <c r="S58" s="161"/>
      <c r="T58" s="161"/>
      <c r="U58" s="161"/>
      <c r="V58" s="161"/>
    </row>
    <row r="59" spans="1:22" ht="51.75" customHeight="1" x14ac:dyDescent="0.4">
      <c r="A59" s="276" t="s">
        <v>79</v>
      </c>
      <c r="B59" s="277"/>
      <c r="C59" s="277"/>
      <c r="D59" s="278"/>
      <c r="E59" s="279" t="s">
        <v>42</v>
      </c>
      <c r="F59" s="280"/>
      <c r="G59" s="280"/>
      <c r="H59" s="131"/>
      <c r="I59" s="132"/>
      <c r="J59" s="132"/>
      <c r="K59" s="163"/>
      <c r="L59" s="139"/>
      <c r="M59" s="139"/>
      <c r="N59" s="139"/>
      <c r="O59" s="165"/>
    </row>
    <row r="60" spans="1:22" ht="42.95" customHeight="1" thickBot="1" x14ac:dyDescent="0.45">
      <c r="A60" s="281" t="s">
        <v>44</v>
      </c>
      <c r="B60" s="281"/>
      <c r="C60" s="183" t="s">
        <v>45</v>
      </c>
      <c r="D60" s="183" t="s">
        <v>46</v>
      </c>
      <c r="E60" s="128" t="s">
        <v>47</v>
      </c>
      <c r="F60" s="128" t="s">
        <v>48</v>
      </c>
      <c r="G60" s="129" t="s">
        <v>49</v>
      </c>
      <c r="H60" s="131"/>
      <c r="I60" s="132"/>
      <c r="J60" s="170"/>
      <c r="K60" s="171"/>
      <c r="L60" s="172"/>
      <c r="M60" s="172"/>
      <c r="N60" s="172"/>
      <c r="O60" s="173"/>
    </row>
    <row r="61" spans="1:22" ht="42.95" customHeight="1" x14ac:dyDescent="0.7">
      <c r="A61" s="334"/>
      <c r="B61" s="334"/>
      <c r="C61" s="93"/>
      <c r="D61" s="94"/>
      <c r="E61" s="63"/>
      <c r="F61" s="64"/>
      <c r="G61" s="60"/>
      <c r="H61" s="66"/>
      <c r="I61" s="162"/>
      <c r="J61" s="170"/>
      <c r="K61" s="175"/>
      <c r="L61" s="175"/>
      <c r="N61" s="175"/>
      <c r="O61" s="175"/>
      <c r="P61" s="107"/>
    </row>
    <row r="62" spans="1:22" ht="42.95" customHeight="1" x14ac:dyDescent="0.7">
      <c r="A62" s="254"/>
      <c r="B62" s="254"/>
      <c r="C62" s="62"/>
      <c r="D62" s="63"/>
      <c r="E62" s="63"/>
      <c r="F62" s="64"/>
      <c r="G62" s="60"/>
      <c r="H62" s="66"/>
      <c r="I62" s="162"/>
      <c r="J62" s="170"/>
      <c r="K62" s="175"/>
      <c r="L62" s="175"/>
      <c r="M62" s="175"/>
      <c r="N62" s="175"/>
      <c r="O62" s="175"/>
      <c r="P62" s="107"/>
    </row>
    <row r="63" spans="1:22" ht="42.95" customHeight="1" x14ac:dyDescent="0.7">
      <c r="A63" s="254"/>
      <c r="B63" s="254"/>
      <c r="C63" s="62"/>
      <c r="D63" s="63"/>
      <c r="E63" s="63"/>
      <c r="F63" s="64"/>
      <c r="G63" s="60"/>
      <c r="H63" s="66"/>
      <c r="I63" s="162"/>
      <c r="J63" s="175"/>
      <c r="K63" s="175"/>
      <c r="L63" s="175"/>
      <c r="N63" s="175"/>
      <c r="O63" s="175"/>
      <c r="P63" s="107"/>
    </row>
    <row r="64" spans="1:22" ht="42.95" customHeight="1" x14ac:dyDescent="0.7">
      <c r="A64" s="254"/>
      <c r="B64" s="254"/>
      <c r="C64" s="62"/>
      <c r="D64" s="63"/>
      <c r="E64" s="63"/>
      <c r="F64" s="64"/>
      <c r="G64" s="60"/>
      <c r="H64" s="66"/>
      <c r="I64" s="162"/>
      <c r="J64" s="175"/>
      <c r="K64" s="175"/>
      <c r="L64" s="175"/>
      <c r="N64" s="175"/>
      <c r="O64" s="175"/>
      <c r="P64" s="107"/>
    </row>
    <row r="65" spans="1:16" ht="42.95" customHeight="1" x14ac:dyDescent="0.7">
      <c r="A65" s="254"/>
      <c r="B65" s="254"/>
      <c r="C65" s="62"/>
      <c r="D65" s="63"/>
      <c r="E65" s="63"/>
      <c r="F65" s="64"/>
      <c r="G65" s="60"/>
      <c r="H65" s="66"/>
      <c r="I65" s="162"/>
      <c r="J65" s="175"/>
      <c r="K65" s="175"/>
      <c r="L65" s="175"/>
      <c r="N65" s="175"/>
      <c r="O65" s="175"/>
      <c r="P65" s="107"/>
    </row>
    <row r="66" spans="1:16" ht="39.950000000000003" customHeight="1" x14ac:dyDescent="0.7">
      <c r="A66" s="254"/>
      <c r="B66" s="254"/>
      <c r="C66" s="62"/>
      <c r="D66" s="63"/>
      <c r="E66" s="63"/>
      <c r="F66" s="64"/>
      <c r="G66" s="60"/>
      <c r="H66" s="66"/>
      <c r="I66" s="162"/>
      <c r="J66" s="187"/>
      <c r="P66" s="107"/>
    </row>
    <row r="67" spans="1:16" ht="39.950000000000003" customHeight="1" x14ac:dyDescent="0.4">
      <c r="B67" s="166"/>
      <c r="C67" s="167"/>
      <c r="F67" s="153"/>
      <c r="G67" s="153"/>
      <c r="J67" s="187"/>
      <c r="K67" s="107"/>
      <c r="L67" s="107"/>
      <c r="M67" s="107"/>
      <c r="N67" s="107"/>
      <c r="O67" s="107"/>
      <c r="P67" s="107"/>
    </row>
    <row r="68" spans="1:16" ht="39.950000000000003" customHeight="1" x14ac:dyDescent="0.4">
      <c r="B68" s="168"/>
      <c r="D68" s="333" t="s">
        <v>80</v>
      </c>
      <c r="E68" s="333"/>
      <c r="F68" s="333"/>
      <c r="G68" s="333"/>
      <c r="H68" s="174"/>
      <c r="I68" s="153"/>
      <c r="J68" s="107"/>
      <c r="K68" s="107"/>
      <c r="L68" s="107"/>
      <c r="M68" s="107"/>
      <c r="N68" s="107"/>
      <c r="O68" s="107"/>
      <c r="P68" s="107"/>
    </row>
    <row r="69" spans="1:16" ht="39.950000000000003" customHeight="1" x14ac:dyDescent="0.2">
      <c r="D69" s="333"/>
      <c r="E69" s="333"/>
      <c r="F69" s="333"/>
      <c r="G69" s="333"/>
      <c r="H69" s="187"/>
      <c r="I69" s="187"/>
      <c r="J69" s="107"/>
      <c r="K69" s="107"/>
      <c r="L69" s="107"/>
      <c r="M69" s="107"/>
      <c r="N69" s="107"/>
      <c r="O69" s="107"/>
      <c r="P69" s="107"/>
    </row>
    <row r="70" spans="1:16" ht="39.950000000000003" customHeight="1" x14ac:dyDescent="0.2">
      <c r="D70" s="333"/>
      <c r="E70" s="333"/>
      <c r="F70" s="333"/>
      <c r="G70" s="333"/>
      <c r="H70" s="187"/>
      <c r="I70" s="187"/>
      <c r="J70" s="107"/>
      <c r="K70" s="107"/>
      <c r="L70" s="107"/>
      <c r="M70" s="107"/>
      <c r="N70" s="107"/>
      <c r="O70" s="107"/>
      <c r="P70" s="107"/>
    </row>
    <row r="71" spans="1:16" ht="39.950000000000003" customHeight="1" x14ac:dyDescent="0.4">
      <c r="F71" s="153"/>
      <c r="G71" s="153"/>
      <c r="H71" s="174"/>
      <c r="I71" s="153"/>
      <c r="J71" s="153"/>
      <c r="K71" s="107"/>
      <c r="L71" s="107"/>
      <c r="M71" s="107"/>
      <c r="N71" s="107"/>
      <c r="O71" s="107"/>
      <c r="P71" s="107"/>
    </row>
    <row r="72" spans="1:16" ht="39.950000000000003" customHeight="1" x14ac:dyDescent="0.4">
      <c r="F72" s="153"/>
      <c r="G72" s="153"/>
      <c r="H72" s="174"/>
      <c r="I72" s="153"/>
      <c r="J72" s="153"/>
      <c r="L72" s="107"/>
      <c r="M72" s="107"/>
      <c r="N72" s="107"/>
      <c r="O72" s="107"/>
      <c r="P72" s="107"/>
    </row>
    <row r="73" spans="1:16" ht="39.950000000000003" customHeight="1" x14ac:dyDescent="0.4">
      <c r="F73" s="153"/>
      <c r="G73" s="153"/>
      <c r="H73" s="174"/>
      <c r="I73" s="153"/>
      <c r="J73" s="153"/>
      <c r="L73" s="107"/>
      <c r="M73" s="107"/>
      <c r="N73" s="107"/>
      <c r="O73" s="107"/>
      <c r="P73" s="107"/>
    </row>
    <row r="74" spans="1:16" ht="30" customHeight="1" x14ac:dyDescent="0.4">
      <c r="F74" s="153"/>
      <c r="G74" s="153"/>
      <c r="J74" s="107"/>
      <c r="L74" s="107"/>
      <c r="M74" s="107"/>
      <c r="N74" s="107"/>
      <c r="O74" s="107"/>
      <c r="P74" s="107"/>
    </row>
    <row r="75" spans="1:16" x14ac:dyDescent="0.4">
      <c r="F75" s="153"/>
      <c r="G75" s="153"/>
      <c r="J75" s="153"/>
      <c r="K75" s="107"/>
      <c r="L75" s="107"/>
      <c r="M75" s="107"/>
      <c r="N75" s="107"/>
      <c r="O75" s="107"/>
      <c r="P75" s="107"/>
    </row>
    <row r="76" spans="1:16" x14ac:dyDescent="0.4">
      <c r="F76" s="153"/>
      <c r="G76" s="153"/>
      <c r="J76" s="153"/>
      <c r="K76" s="107"/>
      <c r="L76" s="107"/>
      <c r="M76" s="107"/>
      <c r="N76" s="107"/>
      <c r="O76" s="107"/>
      <c r="P76" s="107"/>
    </row>
    <row r="77" spans="1:16" x14ac:dyDescent="0.4">
      <c r="J77" s="153"/>
      <c r="K77" s="107"/>
      <c r="L77" s="107"/>
      <c r="M77" s="107"/>
      <c r="N77" s="107"/>
      <c r="O77" s="107"/>
      <c r="P77" s="107"/>
    </row>
    <row r="78" spans="1:16" ht="30" customHeight="1" x14ac:dyDescent="0.4">
      <c r="H78" s="174"/>
      <c r="I78" s="153"/>
      <c r="J78" s="153"/>
      <c r="K78" s="107"/>
      <c r="L78" s="107"/>
      <c r="M78" s="107"/>
      <c r="N78" s="107"/>
      <c r="O78" s="107"/>
      <c r="P78" s="107"/>
    </row>
    <row r="79" spans="1:16" x14ac:dyDescent="0.4">
      <c r="H79" s="174"/>
      <c r="I79" s="153"/>
      <c r="J79" s="153"/>
      <c r="K79" s="107"/>
      <c r="L79" s="107"/>
      <c r="M79" s="107"/>
      <c r="N79" s="107"/>
      <c r="O79" s="107"/>
    </row>
    <row r="80" spans="1:16" x14ac:dyDescent="0.4">
      <c r="H80" s="174"/>
      <c r="I80" s="153"/>
      <c r="J80" s="153"/>
      <c r="K80" s="107"/>
      <c r="L80" s="107"/>
      <c r="M80" s="107"/>
      <c r="N80" s="107"/>
      <c r="O80" s="107"/>
    </row>
    <row r="81" spans="8:16" x14ac:dyDescent="0.4">
      <c r="H81" s="174"/>
      <c r="I81" s="153"/>
      <c r="K81" s="107"/>
      <c r="L81" s="107"/>
      <c r="M81" s="107"/>
      <c r="N81" s="107"/>
      <c r="O81" s="107"/>
    </row>
    <row r="83" spans="8:16" x14ac:dyDescent="0.4">
      <c r="P83" s="107"/>
    </row>
    <row r="84" spans="8:16" x14ac:dyDescent="0.4">
      <c r="P84" s="107"/>
    </row>
    <row r="85" spans="8:16" x14ac:dyDescent="0.4">
      <c r="J85" s="153"/>
      <c r="P85" s="107"/>
    </row>
    <row r="86" spans="8:16" ht="30" customHeight="1" x14ac:dyDescent="0.4">
      <c r="J86" s="153"/>
      <c r="K86" s="107"/>
      <c r="L86" s="107"/>
      <c r="M86" s="107"/>
      <c r="N86" s="107"/>
      <c r="O86" s="107"/>
      <c r="P86" s="107"/>
    </row>
    <row r="87" spans="8:16" x14ac:dyDescent="0.4">
      <c r="J87" s="153"/>
      <c r="K87" s="107"/>
      <c r="L87" s="107"/>
      <c r="M87" s="107"/>
      <c r="N87" s="107"/>
      <c r="O87" s="107"/>
    </row>
    <row r="88" spans="8:16" x14ac:dyDescent="0.4">
      <c r="J88" s="153"/>
      <c r="K88" s="107"/>
      <c r="L88" s="107"/>
      <c r="M88" s="107"/>
      <c r="N88" s="107"/>
      <c r="O88" s="107"/>
    </row>
    <row r="89" spans="8:16" x14ac:dyDescent="0.4">
      <c r="K89" s="107"/>
      <c r="L89" s="107"/>
      <c r="M89" s="107"/>
      <c r="N89" s="107"/>
      <c r="O89" s="107"/>
    </row>
  </sheetData>
  <sheetProtection algorithmName="SHA-512" hashValue="GfGRz6kmfJ06W13Fxc1kltpLUX3ewaKlsORhcBod0YLkm3y5G+mOzaPl9PTK98HUjY/u//diJIh6qXeSSirKtA==" saltValue="Yz7aJNP/Uc0uEokGGdVwDA==" spinCount="100000" sheet="1" objects="1" scenarios="1"/>
  <mergeCells count="97">
    <mergeCell ref="A5:B5"/>
    <mergeCell ref="E5:G5"/>
    <mergeCell ref="K5:O6"/>
    <mergeCell ref="A6:G7"/>
    <mergeCell ref="K7:O9"/>
    <mergeCell ref="A8:D8"/>
    <mergeCell ref="E8:G8"/>
    <mergeCell ref="A9:B9"/>
    <mergeCell ref="A3:B3"/>
    <mergeCell ref="D3:G3"/>
    <mergeCell ref="K3:O4"/>
    <mergeCell ref="A4:B4"/>
    <mergeCell ref="D4:F4"/>
    <mergeCell ref="A10:B10"/>
    <mergeCell ref="K10:O10"/>
    <mergeCell ref="A12:B12"/>
    <mergeCell ref="K12:L12"/>
    <mergeCell ref="M12:N12"/>
    <mergeCell ref="A11:B11"/>
    <mergeCell ref="K11:L11"/>
    <mergeCell ref="M11:N11"/>
    <mergeCell ref="A13:B13"/>
    <mergeCell ref="K13:L13"/>
    <mergeCell ref="M13:N13"/>
    <mergeCell ref="A14:B14"/>
    <mergeCell ref="K14:L14"/>
    <mergeCell ref="M14:N14"/>
    <mergeCell ref="A15:B15"/>
    <mergeCell ref="K15:L15"/>
    <mergeCell ref="M15:N15"/>
    <mergeCell ref="A16:B16"/>
    <mergeCell ref="K16:L16"/>
    <mergeCell ref="M16:N16"/>
    <mergeCell ref="A17:B17"/>
    <mergeCell ref="K17:L17"/>
    <mergeCell ref="M17:N17"/>
    <mergeCell ref="A18:D18"/>
    <mergeCell ref="E18:G18"/>
    <mergeCell ref="K18:L18"/>
    <mergeCell ref="M18:N18"/>
    <mergeCell ref="A19:B19"/>
    <mergeCell ref="K19:L19"/>
    <mergeCell ref="M19:N19"/>
    <mergeCell ref="N26:O26"/>
    <mergeCell ref="A27:B27"/>
    <mergeCell ref="K27:L27"/>
    <mergeCell ref="A20:B20"/>
    <mergeCell ref="A21:B21"/>
    <mergeCell ref="A22:B22"/>
    <mergeCell ref="K22:O23"/>
    <mergeCell ref="A23:B23"/>
    <mergeCell ref="A24:B24"/>
    <mergeCell ref="K24:M24"/>
    <mergeCell ref="N24:O24"/>
    <mergeCell ref="A31:B31"/>
    <mergeCell ref="A25:B25"/>
    <mergeCell ref="K25:L25"/>
    <mergeCell ref="A26:B26"/>
    <mergeCell ref="K26:M26"/>
    <mergeCell ref="A28:D28"/>
    <mergeCell ref="E28:G28"/>
    <mergeCell ref="A29:B29"/>
    <mergeCell ref="M29:O29"/>
    <mergeCell ref="A30:B30"/>
    <mergeCell ref="K44:O44"/>
    <mergeCell ref="A32:B32"/>
    <mergeCell ref="A33:B33"/>
    <mergeCell ref="A34:B34"/>
    <mergeCell ref="A35:B35"/>
    <mergeCell ref="A36:B36"/>
    <mergeCell ref="A37:B37"/>
    <mergeCell ref="A38:D38"/>
    <mergeCell ref="E38:G38"/>
    <mergeCell ref="A39:B39"/>
    <mergeCell ref="A40:B40"/>
    <mergeCell ref="A42:B42"/>
    <mergeCell ref="A59:D59"/>
    <mergeCell ref="E59:G59"/>
    <mergeCell ref="A46:D46"/>
    <mergeCell ref="E46:G46"/>
    <mergeCell ref="K46:O47"/>
    <mergeCell ref="A47:B47"/>
    <mergeCell ref="A48:B48"/>
    <mergeCell ref="A49:B49"/>
    <mergeCell ref="A50:B50"/>
    <mergeCell ref="A56:D56"/>
    <mergeCell ref="E56:G56"/>
    <mergeCell ref="A57:B57"/>
    <mergeCell ref="A58:B58"/>
    <mergeCell ref="A66:B66"/>
    <mergeCell ref="D68:G70"/>
    <mergeCell ref="A60:B60"/>
    <mergeCell ref="A61:B61"/>
    <mergeCell ref="A62:B62"/>
    <mergeCell ref="A63:B63"/>
    <mergeCell ref="A64:B64"/>
    <mergeCell ref="A65:B65"/>
  </mergeCells>
  <conditionalFormatting sqref="Q34:R34">
    <cfRule type="colorScale" priority="1">
      <colorScale>
        <cfvo type="num" val="50"/>
        <cfvo type="percentile" val="100"/>
        <cfvo type="max"/>
        <color rgb="FFF8696B"/>
        <color rgb="FF45DB31"/>
        <color rgb="FF00B050"/>
      </colorScale>
    </cfRule>
  </conditionalFormatting>
  <conditionalFormatting sqref="O31:O4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4">
    <dataValidation allowBlank="1" showInputMessage="1" showErrorMessage="1" prompt="Saisir les ventes par catégories." sqref="M31" xr:uid="{7489D903-09D3-4604-BEB9-42F5E79EB3B7}"/>
    <dataValidation allowBlank="1" showInputMessage="1" showErrorMessage="1" prompt="Saisir les ventes de la veille, sans le Round-up." sqref="L29" xr:uid="{D080AEBD-6DFD-4DC5-ABBF-4232D3891933}"/>
    <dataValidation allowBlank="1" showInputMessage="1" showErrorMessage="1" error="Cette cellule est remplie automatiquement par le bloc &quot;VENTES RÉELLES D'HIER&quot;._x000a_Veuillez le compléter svp." prompt="Ne peut être saisie manuellement._x000a_Veuillez remplir le bloc &quot;VENTES RÉELLES D'HIER&quot;" sqref="D4 G4" xr:uid="{6B01503C-D52C-4C3F-8FF8-5E2E5E7F2873}"/>
    <dataValidation allowBlank="1" showInputMessage="1" prompt="Date en format AAAA-MM-JJ" sqref="A4:B4" xr:uid="{F3B39630-7F87-46A6-9221-7913969262AB}"/>
  </dataValidations>
  <printOptions horizontalCentered="1" verticalCentered="1"/>
  <pageMargins left="0" right="0" top="0" bottom="0" header="0.15748031496062992" footer="0.15748031496062992"/>
  <pageSetup scale="18" orientation="landscape" r:id="rId1"/>
  <headerFooter alignWithMargins="0">
    <oddFooter xml:space="preserve">&amp;L&amp;12Version janvier 2020
</oddFooter>
  </headerFooter>
  <drawing r:id="rId2"/>
  <legacyDrawing r:id="rId3"/>
  <controls>
    <mc:AlternateContent xmlns:mc="http://schemas.openxmlformats.org/markup-compatibility/2006">
      <mc:Choice Requires="x14">
        <control shapeId="13313" r:id="rId4" name="ComboBox1">
          <controlPr defaultSize="0" autoLine="0" listFillRange="DONNÉES!B3:B8" r:id="rId5">
            <anchor moveWithCells="1" sizeWithCells="1">
              <from>
                <xdr:col>1</xdr:col>
                <xdr:colOff>4276725</xdr:colOff>
                <xdr:row>4</xdr:row>
                <xdr:rowOff>19050</xdr:rowOff>
              </from>
              <to>
                <xdr:col>3</xdr:col>
                <xdr:colOff>0</xdr:colOff>
                <xdr:row>4</xdr:row>
                <xdr:rowOff>657225</xdr:rowOff>
              </to>
            </anchor>
          </controlPr>
        </control>
      </mc:Choice>
      <mc:Fallback>
        <control shapeId="13313" r:id="rId4" name="ComboBox1"/>
      </mc:Fallback>
    </mc:AlternateContent>
    <mc:AlternateContent xmlns:mc="http://schemas.openxmlformats.org/markup-compatibility/2006">
      <mc:Choice Requires="x14">
        <control shapeId="13314" r:id="rId6" name="JOURS">
          <controlPr defaultSize="0" autoLine="0" listFillRange="DONNÉES!D3:D10" r:id="rId7">
            <anchor moveWithCells="1" sizeWithCells="1">
              <from>
                <xdr:col>1</xdr:col>
                <xdr:colOff>4276725</xdr:colOff>
                <xdr:row>3</xdr:row>
                <xdr:rowOff>19050</xdr:rowOff>
              </from>
              <to>
                <xdr:col>2</xdr:col>
                <xdr:colOff>3629025</xdr:colOff>
                <xdr:row>3</xdr:row>
                <xdr:rowOff>666750</xdr:rowOff>
              </to>
            </anchor>
          </controlPr>
        </control>
      </mc:Choice>
      <mc:Fallback>
        <control shapeId="13314" r:id="rId6" name="JOURS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52923-9079-434A-A173-C5585648E0F0}">
  <sheetPr codeName="Feuil7">
    <pageSetUpPr fitToPage="1"/>
  </sheetPr>
  <dimension ref="A1:V89"/>
  <sheetViews>
    <sheetView view="pageBreakPreview" topLeftCell="A2" zoomScale="25" zoomScaleNormal="25" zoomScaleSheetLayoutView="25" zoomScalePageLayoutView="40" workbookViewId="0">
      <selection activeCell="C34" sqref="C34:D34"/>
    </sheetView>
  </sheetViews>
  <sheetFormatPr baseColWidth="10" defaultRowHeight="30" x14ac:dyDescent="0.4"/>
  <cols>
    <col min="1" max="1" width="40.42578125" style="107" customWidth="1"/>
    <col min="2" max="2" width="64.140625" style="169" customWidth="1"/>
    <col min="3" max="3" width="54.42578125" style="168" customWidth="1"/>
    <col min="4" max="4" width="121.28515625" style="168" customWidth="1"/>
    <col min="5" max="7" width="40.7109375" style="168" customWidth="1"/>
    <col min="8" max="8" width="22.28515625" style="169" customWidth="1"/>
    <col min="9" max="9" width="14.28515625" style="168" customWidth="1"/>
    <col min="10" max="10" width="0.7109375" style="168" hidden="1" customWidth="1"/>
    <col min="11" max="11" width="46.140625" style="153" customWidth="1"/>
    <col min="12" max="12" width="39.5703125" style="153" customWidth="1"/>
    <col min="13" max="13" width="39.28515625" style="153" customWidth="1"/>
    <col min="14" max="14" width="37.85546875" style="153" customWidth="1"/>
    <col min="15" max="15" width="39.5703125" style="153" customWidth="1"/>
    <col min="16" max="16" width="6" style="153" customWidth="1"/>
    <col min="17" max="17" width="31" style="107" bestFit="1" customWidth="1"/>
    <col min="18" max="19" width="19" style="107" customWidth="1"/>
    <col min="20" max="20" width="15" style="107" customWidth="1"/>
    <col min="21" max="253" width="11.42578125" style="107"/>
    <col min="254" max="254" width="40.42578125" style="107" customWidth="1"/>
    <col min="255" max="255" width="56.140625" style="107" customWidth="1"/>
    <col min="256" max="256" width="35.85546875" style="107" customWidth="1"/>
    <col min="257" max="257" width="100.7109375" style="107" customWidth="1"/>
    <col min="258" max="258" width="30.85546875" style="107" customWidth="1"/>
    <col min="259" max="259" width="25.28515625" style="107" customWidth="1"/>
    <col min="260" max="260" width="30.5703125" style="107" customWidth="1"/>
    <col min="261" max="263" width="22.7109375" style="107" customWidth="1"/>
    <col min="264" max="264" width="24.7109375" style="107" customWidth="1"/>
    <col min="265" max="265" width="21.5703125" style="107" customWidth="1"/>
    <col min="266" max="266" width="3" style="107" customWidth="1"/>
    <col min="267" max="267" width="42.7109375" style="107" customWidth="1"/>
    <col min="268" max="268" width="37.28515625" style="107" customWidth="1"/>
    <col min="269" max="269" width="39.28515625" style="107" customWidth="1"/>
    <col min="270" max="270" width="35.5703125" style="107" bestFit="1" customWidth="1"/>
    <col min="271" max="271" width="39.5703125" style="107" customWidth="1"/>
    <col min="272" max="272" width="6" style="107" customWidth="1"/>
    <col min="273" max="273" width="31" style="107" bestFit="1" customWidth="1"/>
    <col min="274" max="275" width="19" style="107" customWidth="1"/>
    <col min="276" max="276" width="15" style="107" customWidth="1"/>
    <col min="277" max="509" width="11.42578125" style="107"/>
    <col min="510" max="510" width="40.42578125" style="107" customWidth="1"/>
    <col min="511" max="511" width="56.140625" style="107" customWidth="1"/>
    <col min="512" max="512" width="35.85546875" style="107" customWidth="1"/>
    <col min="513" max="513" width="100.7109375" style="107" customWidth="1"/>
    <col min="514" max="514" width="30.85546875" style="107" customWidth="1"/>
    <col min="515" max="515" width="25.28515625" style="107" customWidth="1"/>
    <col min="516" max="516" width="30.5703125" style="107" customWidth="1"/>
    <col min="517" max="519" width="22.7109375" style="107" customWidth="1"/>
    <col min="520" max="520" width="24.7109375" style="107" customWidth="1"/>
    <col min="521" max="521" width="21.5703125" style="107" customWidth="1"/>
    <col min="522" max="522" width="3" style="107" customWidth="1"/>
    <col min="523" max="523" width="42.7109375" style="107" customWidth="1"/>
    <col min="524" max="524" width="37.28515625" style="107" customWidth="1"/>
    <col min="525" max="525" width="39.28515625" style="107" customWidth="1"/>
    <col min="526" max="526" width="35.5703125" style="107" bestFit="1" customWidth="1"/>
    <col min="527" max="527" width="39.5703125" style="107" customWidth="1"/>
    <col min="528" max="528" width="6" style="107" customWidth="1"/>
    <col min="529" max="529" width="31" style="107" bestFit="1" customWidth="1"/>
    <col min="530" max="531" width="19" style="107" customWidth="1"/>
    <col min="532" max="532" width="15" style="107" customWidth="1"/>
    <col min="533" max="765" width="11.42578125" style="107"/>
    <col min="766" max="766" width="40.42578125" style="107" customWidth="1"/>
    <col min="767" max="767" width="56.140625" style="107" customWidth="1"/>
    <col min="768" max="768" width="35.85546875" style="107" customWidth="1"/>
    <col min="769" max="769" width="100.7109375" style="107" customWidth="1"/>
    <col min="770" max="770" width="30.85546875" style="107" customWidth="1"/>
    <col min="771" max="771" width="25.28515625" style="107" customWidth="1"/>
    <col min="772" max="772" width="30.5703125" style="107" customWidth="1"/>
    <col min="773" max="775" width="22.7109375" style="107" customWidth="1"/>
    <col min="776" max="776" width="24.7109375" style="107" customWidth="1"/>
    <col min="777" max="777" width="21.5703125" style="107" customWidth="1"/>
    <col min="778" max="778" width="3" style="107" customWidth="1"/>
    <col min="779" max="779" width="42.7109375" style="107" customWidth="1"/>
    <col min="780" max="780" width="37.28515625" style="107" customWidth="1"/>
    <col min="781" max="781" width="39.28515625" style="107" customWidth="1"/>
    <col min="782" max="782" width="35.5703125" style="107" bestFit="1" customWidth="1"/>
    <col min="783" max="783" width="39.5703125" style="107" customWidth="1"/>
    <col min="784" max="784" width="6" style="107" customWidth="1"/>
    <col min="785" max="785" width="31" style="107" bestFit="1" customWidth="1"/>
    <col min="786" max="787" width="19" style="107" customWidth="1"/>
    <col min="788" max="788" width="15" style="107" customWidth="1"/>
    <col min="789" max="1021" width="11.42578125" style="107"/>
    <col min="1022" max="1022" width="40.42578125" style="107" customWidth="1"/>
    <col min="1023" max="1023" width="56.140625" style="107" customWidth="1"/>
    <col min="1024" max="1024" width="35.85546875" style="107" customWidth="1"/>
    <col min="1025" max="1025" width="100.7109375" style="107" customWidth="1"/>
    <col min="1026" max="1026" width="30.85546875" style="107" customWidth="1"/>
    <col min="1027" max="1027" width="25.28515625" style="107" customWidth="1"/>
    <col min="1028" max="1028" width="30.5703125" style="107" customWidth="1"/>
    <col min="1029" max="1031" width="22.7109375" style="107" customWidth="1"/>
    <col min="1032" max="1032" width="24.7109375" style="107" customWidth="1"/>
    <col min="1033" max="1033" width="21.5703125" style="107" customWidth="1"/>
    <col min="1034" max="1034" width="3" style="107" customWidth="1"/>
    <col min="1035" max="1035" width="42.7109375" style="107" customWidth="1"/>
    <col min="1036" max="1036" width="37.28515625" style="107" customWidth="1"/>
    <col min="1037" max="1037" width="39.28515625" style="107" customWidth="1"/>
    <col min="1038" max="1038" width="35.5703125" style="107" bestFit="1" customWidth="1"/>
    <col min="1039" max="1039" width="39.5703125" style="107" customWidth="1"/>
    <col min="1040" max="1040" width="6" style="107" customWidth="1"/>
    <col min="1041" max="1041" width="31" style="107" bestFit="1" customWidth="1"/>
    <col min="1042" max="1043" width="19" style="107" customWidth="1"/>
    <col min="1044" max="1044" width="15" style="107" customWidth="1"/>
    <col min="1045" max="1277" width="11.42578125" style="107"/>
    <col min="1278" max="1278" width="40.42578125" style="107" customWidth="1"/>
    <col min="1279" max="1279" width="56.140625" style="107" customWidth="1"/>
    <col min="1280" max="1280" width="35.85546875" style="107" customWidth="1"/>
    <col min="1281" max="1281" width="100.7109375" style="107" customWidth="1"/>
    <col min="1282" max="1282" width="30.85546875" style="107" customWidth="1"/>
    <col min="1283" max="1283" width="25.28515625" style="107" customWidth="1"/>
    <col min="1284" max="1284" width="30.5703125" style="107" customWidth="1"/>
    <col min="1285" max="1287" width="22.7109375" style="107" customWidth="1"/>
    <col min="1288" max="1288" width="24.7109375" style="107" customWidth="1"/>
    <col min="1289" max="1289" width="21.5703125" style="107" customWidth="1"/>
    <col min="1290" max="1290" width="3" style="107" customWidth="1"/>
    <col min="1291" max="1291" width="42.7109375" style="107" customWidth="1"/>
    <col min="1292" max="1292" width="37.28515625" style="107" customWidth="1"/>
    <col min="1293" max="1293" width="39.28515625" style="107" customWidth="1"/>
    <col min="1294" max="1294" width="35.5703125" style="107" bestFit="1" customWidth="1"/>
    <col min="1295" max="1295" width="39.5703125" style="107" customWidth="1"/>
    <col min="1296" max="1296" width="6" style="107" customWidth="1"/>
    <col min="1297" max="1297" width="31" style="107" bestFit="1" customWidth="1"/>
    <col min="1298" max="1299" width="19" style="107" customWidth="1"/>
    <col min="1300" max="1300" width="15" style="107" customWidth="1"/>
    <col min="1301" max="1533" width="11.42578125" style="107"/>
    <col min="1534" max="1534" width="40.42578125" style="107" customWidth="1"/>
    <col min="1535" max="1535" width="56.140625" style="107" customWidth="1"/>
    <col min="1536" max="1536" width="35.85546875" style="107" customWidth="1"/>
    <col min="1537" max="1537" width="100.7109375" style="107" customWidth="1"/>
    <col min="1538" max="1538" width="30.85546875" style="107" customWidth="1"/>
    <col min="1539" max="1539" width="25.28515625" style="107" customWidth="1"/>
    <col min="1540" max="1540" width="30.5703125" style="107" customWidth="1"/>
    <col min="1541" max="1543" width="22.7109375" style="107" customWidth="1"/>
    <col min="1544" max="1544" width="24.7109375" style="107" customWidth="1"/>
    <col min="1545" max="1545" width="21.5703125" style="107" customWidth="1"/>
    <col min="1546" max="1546" width="3" style="107" customWidth="1"/>
    <col min="1547" max="1547" width="42.7109375" style="107" customWidth="1"/>
    <col min="1548" max="1548" width="37.28515625" style="107" customWidth="1"/>
    <col min="1549" max="1549" width="39.28515625" style="107" customWidth="1"/>
    <col min="1550" max="1550" width="35.5703125" style="107" bestFit="1" customWidth="1"/>
    <col min="1551" max="1551" width="39.5703125" style="107" customWidth="1"/>
    <col min="1552" max="1552" width="6" style="107" customWidth="1"/>
    <col min="1553" max="1553" width="31" style="107" bestFit="1" customWidth="1"/>
    <col min="1554" max="1555" width="19" style="107" customWidth="1"/>
    <col min="1556" max="1556" width="15" style="107" customWidth="1"/>
    <col min="1557" max="1789" width="11.42578125" style="107"/>
    <col min="1790" max="1790" width="40.42578125" style="107" customWidth="1"/>
    <col min="1791" max="1791" width="56.140625" style="107" customWidth="1"/>
    <col min="1792" max="1792" width="35.85546875" style="107" customWidth="1"/>
    <col min="1793" max="1793" width="100.7109375" style="107" customWidth="1"/>
    <col min="1794" max="1794" width="30.85546875" style="107" customWidth="1"/>
    <col min="1795" max="1795" width="25.28515625" style="107" customWidth="1"/>
    <col min="1796" max="1796" width="30.5703125" style="107" customWidth="1"/>
    <col min="1797" max="1799" width="22.7109375" style="107" customWidth="1"/>
    <col min="1800" max="1800" width="24.7109375" style="107" customWidth="1"/>
    <col min="1801" max="1801" width="21.5703125" style="107" customWidth="1"/>
    <col min="1802" max="1802" width="3" style="107" customWidth="1"/>
    <col min="1803" max="1803" width="42.7109375" style="107" customWidth="1"/>
    <col min="1804" max="1804" width="37.28515625" style="107" customWidth="1"/>
    <col min="1805" max="1805" width="39.28515625" style="107" customWidth="1"/>
    <col min="1806" max="1806" width="35.5703125" style="107" bestFit="1" customWidth="1"/>
    <col min="1807" max="1807" width="39.5703125" style="107" customWidth="1"/>
    <col min="1808" max="1808" width="6" style="107" customWidth="1"/>
    <col min="1809" max="1809" width="31" style="107" bestFit="1" customWidth="1"/>
    <col min="1810" max="1811" width="19" style="107" customWidth="1"/>
    <col min="1812" max="1812" width="15" style="107" customWidth="1"/>
    <col min="1813" max="2045" width="11.42578125" style="107"/>
    <col min="2046" max="2046" width="40.42578125" style="107" customWidth="1"/>
    <col min="2047" max="2047" width="56.140625" style="107" customWidth="1"/>
    <col min="2048" max="2048" width="35.85546875" style="107" customWidth="1"/>
    <col min="2049" max="2049" width="100.7109375" style="107" customWidth="1"/>
    <col min="2050" max="2050" width="30.85546875" style="107" customWidth="1"/>
    <col min="2051" max="2051" width="25.28515625" style="107" customWidth="1"/>
    <col min="2052" max="2052" width="30.5703125" style="107" customWidth="1"/>
    <col min="2053" max="2055" width="22.7109375" style="107" customWidth="1"/>
    <col min="2056" max="2056" width="24.7109375" style="107" customWidth="1"/>
    <col min="2057" max="2057" width="21.5703125" style="107" customWidth="1"/>
    <col min="2058" max="2058" width="3" style="107" customWidth="1"/>
    <col min="2059" max="2059" width="42.7109375" style="107" customWidth="1"/>
    <col min="2060" max="2060" width="37.28515625" style="107" customWidth="1"/>
    <col min="2061" max="2061" width="39.28515625" style="107" customWidth="1"/>
    <col min="2062" max="2062" width="35.5703125" style="107" bestFit="1" customWidth="1"/>
    <col min="2063" max="2063" width="39.5703125" style="107" customWidth="1"/>
    <col min="2064" max="2064" width="6" style="107" customWidth="1"/>
    <col min="2065" max="2065" width="31" style="107" bestFit="1" customWidth="1"/>
    <col min="2066" max="2067" width="19" style="107" customWidth="1"/>
    <col min="2068" max="2068" width="15" style="107" customWidth="1"/>
    <col min="2069" max="2301" width="11.42578125" style="107"/>
    <col min="2302" max="2302" width="40.42578125" style="107" customWidth="1"/>
    <col min="2303" max="2303" width="56.140625" style="107" customWidth="1"/>
    <col min="2304" max="2304" width="35.85546875" style="107" customWidth="1"/>
    <col min="2305" max="2305" width="100.7109375" style="107" customWidth="1"/>
    <col min="2306" max="2306" width="30.85546875" style="107" customWidth="1"/>
    <col min="2307" max="2307" width="25.28515625" style="107" customWidth="1"/>
    <col min="2308" max="2308" width="30.5703125" style="107" customWidth="1"/>
    <col min="2309" max="2311" width="22.7109375" style="107" customWidth="1"/>
    <col min="2312" max="2312" width="24.7109375" style="107" customWidth="1"/>
    <col min="2313" max="2313" width="21.5703125" style="107" customWidth="1"/>
    <col min="2314" max="2314" width="3" style="107" customWidth="1"/>
    <col min="2315" max="2315" width="42.7109375" style="107" customWidth="1"/>
    <col min="2316" max="2316" width="37.28515625" style="107" customWidth="1"/>
    <col min="2317" max="2317" width="39.28515625" style="107" customWidth="1"/>
    <col min="2318" max="2318" width="35.5703125" style="107" bestFit="1" customWidth="1"/>
    <col min="2319" max="2319" width="39.5703125" style="107" customWidth="1"/>
    <col min="2320" max="2320" width="6" style="107" customWidth="1"/>
    <col min="2321" max="2321" width="31" style="107" bestFit="1" customWidth="1"/>
    <col min="2322" max="2323" width="19" style="107" customWidth="1"/>
    <col min="2324" max="2324" width="15" style="107" customWidth="1"/>
    <col min="2325" max="2557" width="11.42578125" style="107"/>
    <col min="2558" max="2558" width="40.42578125" style="107" customWidth="1"/>
    <col min="2559" max="2559" width="56.140625" style="107" customWidth="1"/>
    <col min="2560" max="2560" width="35.85546875" style="107" customWidth="1"/>
    <col min="2561" max="2561" width="100.7109375" style="107" customWidth="1"/>
    <col min="2562" max="2562" width="30.85546875" style="107" customWidth="1"/>
    <col min="2563" max="2563" width="25.28515625" style="107" customWidth="1"/>
    <col min="2564" max="2564" width="30.5703125" style="107" customWidth="1"/>
    <col min="2565" max="2567" width="22.7109375" style="107" customWidth="1"/>
    <col min="2568" max="2568" width="24.7109375" style="107" customWidth="1"/>
    <col min="2569" max="2569" width="21.5703125" style="107" customWidth="1"/>
    <col min="2570" max="2570" width="3" style="107" customWidth="1"/>
    <col min="2571" max="2571" width="42.7109375" style="107" customWidth="1"/>
    <col min="2572" max="2572" width="37.28515625" style="107" customWidth="1"/>
    <col min="2573" max="2573" width="39.28515625" style="107" customWidth="1"/>
    <col min="2574" max="2574" width="35.5703125" style="107" bestFit="1" customWidth="1"/>
    <col min="2575" max="2575" width="39.5703125" style="107" customWidth="1"/>
    <col min="2576" max="2576" width="6" style="107" customWidth="1"/>
    <col min="2577" max="2577" width="31" style="107" bestFit="1" customWidth="1"/>
    <col min="2578" max="2579" width="19" style="107" customWidth="1"/>
    <col min="2580" max="2580" width="15" style="107" customWidth="1"/>
    <col min="2581" max="2813" width="11.42578125" style="107"/>
    <col min="2814" max="2814" width="40.42578125" style="107" customWidth="1"/>
    <col min="2815" max="2815" width="56.140625" style="107" customWidth="1"/>
    <col min="2816" max="2816" width="35.85546875" style="107" customWidth="1"/>
    <col min="2817" max="2817" width="100.7109375" style="107" customWidth="1"/>
    <col min="2818" max="2818" width="30.85546875" style="107" customWidth="1"/>
    <col min="2819" max="2819" width="25.28515625" style="107" customWidth="1"/>
    <col min="2820" max="2820" width="30.5703125" style="107" customWidth="1"/>
    <col min="2821" max="2823" width="22.7109375" style="107" customWidth="1"/>
    <col min="2824" max="2824" width="24.7109375" style="107" customWidth="1"/>
    <col min="2825" max="2825" width="21.5703125" style="107" customWidth="1"/>
    <col min="2826" max="2826" width="3" style="107" customWidth="1"/>
    <col min="2827" max="2827" width="42.7109375" style="107" customWidth="1"/>
    <col min="2828" max="2828" width="37.28515625" style="107" customWidth="1"/>
    <col min="2829" max="2829" width="39.28515625" style="107" customWidth="1"/>
    <col min="2830" max="2830" width="35.5703125" style="107" bestFit="1" customWidth="1"/>
    <col min="2831" max="2831" width="39.5703125" style="107" customWidth="1"/>
    <col min="2832" max="2832" width="6" style="107" customWidth="1"/>
    <col min="2833" max="2833" width="31" style="107" bestFit="1" customWidth="1"/>
    <col min="2834" max="2835" width="19" style="107" customWidth="1"/>
    <col min="2836" max="2836" width="15" style="107" customWidth="1"/>
    <col min="2837" max="3069" width="11.42578125" style="107"/>
    <col min="3070" max="3070" width="40.42578125" style="107" customWidth="1"/>
    <col min="3071" max="3071" width="56.140625" style="107" customWidth="1"/>
    <col min="3072" max="3072" width="35.85546875" style="107" customWidth="1"/>
    <col min="3073" max="3073" width="100.7109375" style="107" customWidth="1"/>
    <col min="3074" max="3074" width="30.85546875" style="107" customWidth="1"/>
    <col min="3075" max="3075" width="25.28515625" style="107" customWidth="1"/>
    <col min="3076" max="3076" width="30.5703125" style="107" customWidth="1"/>
    <col min="3077" max="3079" width="22.7109375" style="107" customWidth="1"/>
    <col min="3080" max="3080" width="24.7109375" style="107" customWidth="1"/>
    <col min="3081" max="3081" width="21.5703125" style="107" customWidth="1"/>
    <col min="3082" max="3082" width="3" style="107" customWidth="1"/>
    <col min="3083" max="3083" width="42.7109375" style="107" customWidth="1"/>
    <col min="3084" max="3084" width="37.28515625" style="107" customWidth="1"/>
    <col min="3085" max="3085" width="39.28515625" style="107" customWidth="1"/>
    <col min="3086" max="3086" width="35.5703125" style="107" bestFit="1" customWidth="1"/>
    <col min="3087" max="3087" width="39.5703125" style="107" customWidth="1"/>
    <col min="3088" max="3088" width="6" style="107" customWidth="1"/>
    <col min="3089" max="3089" width="31" style="107" bestFit="1" customWidth="1"/>
    <col min="3090" max="3091" width="19" style="107" customWidth="1"/>
    <col min="3092" max="3092" width="15" style="107" customWidth="1"/>
    <col min="3093" max="3325" width="11.42578125" style="107"/>
    <col min="3326" max="3326" width="40.42578125" style="107" customWidth="1"/>
    <col min="3327" max="3327" width="56.140625" style="107" customWidth="1"/>
    <col min="3328" max="3328" width="35.85546875" style="107" customWidth="1"/>
    <col min="3329" max="3329" width="100.7109375" style="107" customWidth="1"/>
    <col min="3330" max="3330" width="30.85546875" style="107" customWidth="1"/>
    <col min="3331" max="3331" width="25.28515625" style="107" customWidth="1"/>
    <col min="3332" max="3332" width="30.5703125" style="107" customWidth="1"/>
    <col min="3333" max="3335" width="22.7109375" style="107" customWidth="1"/>
    <col min="3336" max="3336" width="24.7109375" style="107" customWidth="1"/>
    <col min="3337" max="3337" width="21.5703125" style="107" customWidth="1"/>
    <col min="3338" max="3338" width="3" style="107" customWidth="1"/>
    <col min="3339" max="3339" width="42.7109375" style="107" customWidth="1"/>
    <col min="3340" max="3340" width="37.28515625" style="107" customWidth="1"/>
    <col min="3341" max="3341" width="39.28515625" style="107" customWidth="1"/>
    <col min="3342" max="3342" width="35.5703125" style="107" bestFit="1" customWidth="1"/>
    <col min="3343" max="3343" width="39.5703125" style="107" customWidth="1"/>
    <col min="3344" max="3344" width="6" style="107" customWidth="1"/>
    <col min="3345" max="3345" width="31" style="107" bestFit="1" customWidth="1"/>
    <col min="3346" max="3347" width="19" style="107" customWidth="1"/>
    <col min="3348" max="3348" width="15" style="107" customWidth="1"/>
    <col min="3349" max="3581" width="11.42578125" style="107"/>
    <col min="3582" max="3582" width="40.42578125" style="107" customWidth="1"/>
    <col min="3583" max="3583" width="56.140625" style="107" customWidth="1"/>
    <col min="3584" max="3584" width="35.85546875" style="107" customWidth="1"/>
    <col min="3585" max="3585" width="100.7109375" style="107" customWidth="1"/>
    <col min="3586" max="3586" width="30.85546875" style="107" customWidth="1"/>
    <col min="3587" max="3587" width="25.28515625" style="107" customWidth="1"/>
    <col min="3588" max="3588" width="30.5703125" style="107" customWidth="1"/>
    <col min="3589" max="3591" width="22.7109375" style="107" customWidth="1"/>
    <col min="3592" max="3592" width="24.7109375" style="107" customWidth="1"/>
    <col min="3593" max="3593" width="21.5703125" style="107" customWidth="1"/>
    <col min="3594" max="3594" width="3" style="107" customWidth="1"/>
    <col min="3595" max="3595" width="42.7109375" style="107" customWidth="1"/>
    <col min="3596" max="3596" width="37.28515625" style="107" customWidth="1"/>
    <col min="3597" max="3597" width="39.28515625" style="107" customWidth="1"/>
    <col min="3598" max="3598" width="35.5703125" style="107" bestFit="1" customWidth="1"/>
    <col min="3599" max="3599" width="39.5703125" style="107" customWidth="1"/>
    <col min="3600" max="3600" width="6" style="107" customWidth="1"/>
    <col min="3601" max="3601" width="31" style="107" bestFit="1" customWidth="1"/>
    <col min="3602" max="3603" width="19" style="107" customWidth="1"/>
    <col min="3604" max="3604" width="15" style="107" customWidth="1"/>
    <col min="3605" max="3837" width="11.42578125" style="107"/>
    <col min="3838" max="3838" width="40.42578125" style="107" customWidth="1"/>
    <col min="3839" max="3839" width="56.140625" style="107" customWidth="1"/>
    <col min="3840" max="3840" width="35.85546875" style="107" customWidth="1"/>
    <col min="3841" max="3841" width="100.7109375" style="107" customWidth="1"/>
    <col min="3842" max="3842" width="30.85546875" style="107" customWidth="1"/>
    <col min="3843" max="3843" width="25.28515625" style="107" customWidth="1"/>
    <col min="3844" max="3844" width="30.5703125" style="107" customWidth="1"/>
    <col min="3845" max="3847" width="22.7109375" style="107" customWidth="1"/>
    <col min="3848" max="3848" width="24.7109375" style="107" customWidth="1"/>
    <col min="3849" max="3849" width="21.5703125" style="107" customWidth="1"/>
    <col min="3850" max="3850" width="3" style="107" customWidth="1"/>
    <col min="3851" max="3851" width="42.7109375" style="107" customWidth="1"/>
    <col min="3852" max="3852" width="37.28515625" style="107" customWidth="1"/>
    <col min="3853" max="3853" width="39.28515625" style="107" customWidth="1"/>
    <col min="3854" max="3854" width="35.5703125" style="107" bestFit="1" customWidth="1"/>
    <col min="3855" max="3855" width="39.5703125" style="107" customWidth="1"/>
    <col min="3856" max="3856" width="6" style="107" customWidth="1"/>
    <col min="3857" max="3857" width="31" style="107" bestFit="1" customWidth="1"/>
    <col min="3858" max="3859" width="19" style="107" customWidth="1"/>
    <col min="3860" max="3860" width="15" style="107" customWidth="1"/>
    <col min="3861" max="4093" width="11.42578125" style="107"/>
    <col min="4094" max="4094" width="40.42578125" style="107" customWidth="1"/>
    <col min="4095" max="4095" width="56.140625" style="107" customWidth="1"/>
    <col min="4096" max="4096" width="35.85546875" style="107" customWidth="1"/>
    <col min="4097" max="4097" width="100.7109375" style="107" customWidth="1"/>
    <col min="4098" max="4098" width="30.85546875" style="107" customWidth="1"/>
    <col min="4099" max="4099" width="25.28515625" style="107" customWidth="1"/>
    <col min="4100" max="4100" width="30.5703125" style="107" customWidth="1"/>
    <col min="4101" max="4103" width="22.7109375" style="107" customWidth="1"/>
    <col min="4104" max="4104" width="24.7109375" style="107" customWidth="1"/>
    <col min="4105" max="4105" width="21.5703125" style="107" customWidth="1"/>
    <col min="4106" max="4106" width="3" style="107" customWidth="1"/>
    <col min="4107" max="4107" width="42.7109375" style="107" customWidth="1"/>
    <col min="4108" max="4108" width="37.28515625" style="107" customWidth="1"/>
    <col min="4109" max="4109" width="39.28515625" style="107" customWidth="1"/>
    <col min="4110" max="4110" width="35.5703125" style="107" bestFit="1" customWidth="1"/>
    <col min="4111" max="4111" width="39.5703125" style="107" customWidth="1"/>
    <col min="4112" max="4112" width="6" style="107" customWidth="1"/>
    <col min="4113" max="4113" width="31" style="107" bestFit="1" customWidth="1"/>
    <col min="4114" max="4115" width="19" style="107" customWidth="1"/>
    <col min="4116" max="4116" width="15" style="107" customWidth="1"/>
    <col min="4117" max="4349" width="11.42578125" style="107"/>
    <col min="4350" max="4350" width="40.42578125" style="107" customWidth="1"/>
    <col min="4351" max="4351" width="56.140625" style="107" customWidth="1"/>
    <col min="4352" max="4352" width="35.85546875" style="107" customWidth="1"/>
    <col min="4353" max="4353" width="100.7109375" style="107" customWidth="1"/>
    <col min="4354" max="4354" width="30.85546875" style="107" customWidth="1"/>
    <col min="4355" max="4355" width="25.28515625" style="107" customWidth="1"/>
    <col min="4356" max="4356" width="30.5703125" style="107" customWidth="1"/>
    <col min="4357" max="4359" width="22.7109375" style="107" customWidth="1"/>
    <col min="4360" max="4360" width="24.7109375" style="107" customWidth="1"/>
    <col min="4361" max="4361" width="21.5703125" style="107" customWidth="1"/>
    <col min="4362" max="4362" width="3" style="107" customWidth="1"/>
    <col min="4363" max="4363" width="42.7109375" style="107" customWidth="1"/>
    <col min="4364" max="4364" width="37.28515625" style="107" customWidth="1"/>
    <col min="4365" max="4365" width="39.28515625" style="107" customWidth="1"/>
    <col min="4366" max="4366" width="35.5703125" style="107" bestFit="1" customWidth="1"/>
    <col min="4367" max="4367" width="39.5703125" style="107" customWidth="1"/>
    <col min="4368" max="4368" width="6" style="107" customWidth="1"/>
    <col min="4369" max="4369" width="31" style="107" bestFit="1" customWidth="1"/>
    <col min="4370" max="4371" width="19" style="107" customWidth="1"/>
    <col min="4372" max="4372" width="15" style="107" customWidth="1"/>
    <col min="4373" max="4605" width="11.42578125" style="107"/>
    <col min="4606" max="4606" width="40.42578125" style="107" customWidth="1"/>
    <col min="4607" max="4607" width="56.140625" style="107" customWidth="1"/>
    <col min="4608" max="4608" width="35.85546875" style="107" customWidth="1"/>
    <col min="4609" max="4609" width="100.7109375" style="107" customWidth="1"/>
    <col min="4610" max="4610" width="30.85546875" style="107" customWidth="1"/>
    <col min="4611" max="4611" width="25.28515625" style="107" customWidth="1"/>
    <col min="4612" max="4612" width="30.5703125" style="107" customWidth="1"/>
    <col min="4613" max="4615" width="22.7109375" style="107" customWidth="1"/>
    <col min="4616" max="4616" width="24.7109375" style="107" customWidth="1"/>
    <col min="4617" max="4617" width="21.5703125" style="107" customWidth="1"/>
    <col min="4618" max="4618" width="3" style="107" customWidth="1"/>
    <col min="4619" max="4619" width="42.7109375" style="107" customWidth="1"/>
    <col min="4620" max="4620" width="37.28515625" style="107" customWidth="1"/>
    <col min="4621" max="4621" width="39.28515625" style="107" customWidth="1"/>
    <col min="4622" max="4622" width="35.5703125" style="107" bestFit="1" customWidth="1"/>
    <col min="4623" max="4623" width="39.5703125" style="107" customWidth="1"/>
    <col min="4624" max="4624" width="6" style="107" customWidth="1"/>
    <col min="4625" max="4625" width="31" style="107" bestFit="1" customWidth="1"/>
    <col min="4626" max="4627" width="19" style="107" customWidth="1"/>
    <col min="4628" max="4628" width="15" style="107" customWidth="1"/>
    <col min="4629" max="4861" width="11.42578125" style="107"/>
    <col min="4862" max="4862" width="40.42578125" style="107" customWidth="1"/>
    <col min="4863" max="4863" width="56.140625" style="107" customWidth="1"/>
    <col min="4864" max="4864" width="35.85546875" style="107" customWidth="1"/>
    <col min="4865" max="4865" width="100.7109375" style="107" customWidth="1"/>
    <col min="4866" max="4866" width="30.85546875" style="107" customWidth="1"/>
    <col min="4867" max="4867" width="25.28515625" style="107" customWidth="1"/>
    <col min="4868" max="4868" width="30.5703125" style="107" customWidth="1"/>
    <col min="4869" max="4871" width="22.7109375" style="107" customWidth="1"/>
    <col min="4872" max="4872" width="24.7109375" style="107" customWidth="1"/>
    <col min="4873" max="4873" width="21.5703125" style="107" customWidth="1"/>
    <col min="4874" max="4874" width="3" style="107" customWidth="1"/>
    <col min="4875" max="4875" width="42.7109375" style="107" customWidth="1"/>
    <col min="4876" max="4876" width="37.28515625" style="107" customWidth="1"/>
    <col min="4877" max="4877" width="39.28515625" style="107" customWidth="1"/>
    <col min="4878" max="4878" width="35.5703125" style="107" bestFit="1" customWidth="1"/>
    <col min="4879" max="4879" width="39.5703125" style="107" customWidth="1"/>
    <col min="4880" max="4880" width="6" style="107" customWidth="1"/>
    <col min="4881" max="4881" width="31" style="107" bestFit="1" customWidth="1"/>
    <col min="4882" max="4883" width="19" style="107" customWidth="1"/>
    <col min="4884" max="4884" width="15" style="107" customWidth="1"/>
    <col min="4885" max="5117" width="11.42578125" style="107"/>
    <col min="5118" max="5118" width="40.42578125" style="107" customWidth="1"/>
    <col min="5119" max="5119" width="56.140625" style="107" customWidth="1"/>
    <col min="5120" max="5120" width="35.85546875" style="107" customWidth="1"/>
    <col min="5121" max="5121" width="100.7109375" style="107" customWidth="1"/>
    <col min="5122" max="5122" width="30.85546875" style="107" customWidth="1"/>
    <col min="5123" max="5123" width="25.28515625" style="107" customWidth="1"/>
    <col min="5124" max="5124" width="30.5703125" style="107" customWidth="1"/>
    <col min="5125" max="5127" width="22.7109375" style="107" customWidth="1"/>
    <col min="5128" max="5128" width="24.7109375" style="107" customWidth="1"/>
    <col min="5129" max="5129" width="21.5703125" style="107" customWidth="1"/>
    <col min="5130" max="5130" width="3" style="107" customWidth="1"/>
    <col min="5131" max="5131" width="42.7109375" style="107" customWidth="1"/>
    <col min="5132" max="5132" width="37.28515625" style="107" customWidth="1"/>
    <col min="5133" max="5133" width="39.28515625" style="107" customWidth="1"/>
    <col min="5134" max="5134" width="35.5703125" style="107" bestFit="1" customWidth="1"/>
    <col min="5135" max="5135" width="39.5703125" style="107" customWidth="1"/>
    <col min="5136" max="5136" width="6" style="107" customWidth="1"/>
    <col min="5137" max="5137" width="31" style="107" bestFit="1" customWidth="1"/>
    <col min="5138" max="5139" width="19" style="107" customWidth="1"/>
    <col min="5140" max="5140" width="15" style="107" customWidth="1"/>
    <col min="5141" max="5373" width="11.42578125" style="107"/>
    <col min="5374" max="5374" width="40.42578125" style="107" customWidth="1"/>
    <col min="5375" max="5375" width="56.140625" style="107" customWidth="1"/>
    <col min="5376" max="5376" width="35.85546875" style="107" customWidth="1"/>
    <col min="5377" max="5377" width="100.7109375" style="107" customWidth="1"/>
    <col min="5378" max="5378" width="30.85546875" style="107" customWidth="1"/>
    <col min="5379" max="5379" width="25.28515625" style="107" customWidth="1"/>
    <col min="5380" max="5380" width="30.5703125" style="107" customWidth="1"/>
    <col min="5381" max="5383" width="22.7109375" style="107" customWidth="1"/>
    <col min="5384" max="5384" width="24.7109375" style="107" customWidth="1"/>
    <col min="5385" max="5385" width="21.5703125" style="107" customWidth="1"/>
    <col min="5386" max="5386" width="3" style="107" customWidth="1"/>
    <col min="5387" max="5387" width="42.7109375" style="107" customWidth="1"/>
    <col min="5388" max="5388" width="37.28515625" style="107" customWidth="1"/>
    <col min="5389" max="5389" width="39.28515625" style="107" customWidth="1"/>
    <col min="5390" max="5390" width="35.5703125" style="107" bestFit="1" customWidth="1"/>
    <col min="5391" max="5391" width="39.5703125" style="107" customWidth="1"/>
    <col min="5392" max="5392" width="6" style="107" customWidth="1"/>
    <col min="5393" max="5393" width="31" style="107" bestFit="1" customWidth="1"/>
    <col min="5394" max="5395" width="19" style="107" customWidth="1"/>
    <col min="5396" max="5396" width="15" style="107" customWidth="1"/>
    <col min="5397" max="5629" width="11.42578125" style="107"/>
    <col min="5630" max="5630" width="40.42578125" style="107" customWidth="1"/>
    <col min="5631" max="5631" width="56.140625" style="107" customWidth="1"/>
    <col min="5632" max="5632" width="35.85546875" style="107" customWidth="1"/>
    <col min="5633" max="5633" width="100.7109375" style="107" customWidth="1"/>
    <col min="5634" max="5634" width="30.85546875" style="107" customWidth="1"/>
    <col min="5635" max="5635" width="25.28515625" style="107" customWidth="1"/>
    <col min="5636" max="5636" width="30.5703125" style="107" customWidth="1"/>
    <col min="5637" max="5639" width="22.7109375" style="107" customWidth="1"/>
    <col min="5640" max="5640" width="24.7109375" style="107" customWidth="1"/>
    <col min="5641" max="5641" width="21.5703125" style="107" customWidth="1"/>
    <col min="5642" max="5642" width="3" style="107" customWidth="1"/>
    <col min="5643" max="5643" width="42.7109375" style="107" customWidth="1"/>
    <col min="5644" max="5644" width="37.28515625" style="107" customWidth="1"/>
    <col min="5645" max="5645" width="39.28515625" style="107" customWidth="1"/>
    <col min="5646" max="5646" width="35.5703125" style="107" bestFit="1" customWidth="1"/>
    <col min="5647" max="5647" width="39.5703125" style="107" customWidth="1"/>
    <col min="5648" max="5648" width="6" style="107" customWidth="1"/>
    <col min="5649" max="5649" width="31" style="107" bestFit="1" customWidth="1"/>
    <col min="5650" max="5651" width="19" style="107" customWidth="1"/>
    <col min="5652" max="5652" width="15" style="107" customWidth="1"/>
    <col min="5653" max="5885" width="11.42578125" style="107"/>
    <col min="5886" max="5886" width="40.42578125" style="107" customWidth="1"/>
    <col min="5887" max="5887" width="56.140625" style="107" customWidth="1"/>
    <col min="5888" max="5888" width="35.85546875" style="107" customWidth="1"/>
    <col min="5889" max="5889" width="100.7109375" style="107" customWidth="1"/>
    <col min="5890" max="5890" width="30.85546875" style="107" customWidth="1"/>
    <col min="5891" max="5891" width="25.28515625" style="107" customWidth="1"/>
    <col min="5892" max="5892" width="30.5703125" style="107" customWidth="1"/>
    <col min="5893" max="5895" width="22.7109375" style="107" customWidth="1"/>
    <col min="5896" max="5896" width="24.7109375" style="107" customWidth="1"/>
    <col min="5897" max="5897" width="21.5703125" style="107" customWidth="1"/>
    <col min="5898" max="5898" width="3" style="107" customWidth="1"/>
    <col min="5899" max="5899" width="42.7109375" style="107" customWidth="1"/>
    <col min="5900" max="5900" width="37.28515625" style="107" customWidth="1"/>
    <col min="5901" max="5901" width="39.28515625" style="107" customWidth="1"/>
    <col min="5902" max="5902" width="35.5703125" style="107" bestFit="1" customWidth="1"/>
    <col min="5903" max="5903" width="39.5703125" style="107" customWidth="1"/>
    <col min="5904" max="5904" width="6" style="107" customWidth="1"/>
    <col min="5905" max="5905" width="31" style="107" bestFit="1" customWidth="1"/>
    <col min="5906" max="5907" width="19" style="107" customWidth="1"/>
    <col min="5908" max="5908" width="15" style="107" customWidth="1"/>
    <col min="5909" max="6141" width="11.42578125" style="107"/>
    <col min="6142" max="6142" width="40.42578125" style="107" customWidth="1"/>
    <col min="6143" max="6143" width="56.140625" style="107" customWidth="1"/>
    <col min="6144" max="6144" width="35.85546875" style="107" customWidth="1"/>
    <col min="6145" max="6145" width="100.7109375" style="107" customWidth="1"/>
    <col min="6146" max="6146" width="30.85546875" style="107" customWidth="1"/>
    <col min="6147" max="6147" width="25.28515625" style="107" customWidth="1"/>
    <col min="6148" max="6148" width="30.5703125" style="107" customWidth="1"/>
    <col min="6149" max="6151" width="22.7109375" style="107" customWidth="1"/>
    <col min="6152" max="6152" width="24.7109375" style="107" customWidth="1"/>
    <col min="6153" max="6153" width="21.5703125" style="107" customWidth="1"/>
    <col min="6154" max="6154" width="3" style="107" customWidth="1"/>
    <col min="6155" max="6155" width="42.7109375" style="107" customWidth="1"/>
    <col min="6156" max="6156" width="37.28515625" style="107" customWidth="1"/>
    <col min="6157" max="6157" width="39.28515625" style="107" customWidth="1"/>
    <col min="6158" max="6158" width="35.5703125" style="107" bestFit="1" customWidth="1"/>
    <col min="6159" max="6159" width="39.5703125" style="107" customWidth="1"/>
    <col min="6160" max="6160" width="6" style="107" customWidth="1"/>
    <col min="6161" max="6161" width="31" style="107" bestFit="1" customWidth="1"/>
    <col min="6162" max="6163" width="19" style="107" customWidth="1"/>
    <col min="6164" max="6164" width="15" style="107" customWidth="1"/>
    <col min="6165" max="6397" width="11.42578125" style="107"/>
    <col min="6398" max="6398" width="40.42578125" style="107" customWidth="1"/>
    <col min="6399" max="6399" width="56.140625" style="107" customWidth="1"/>
    <col min="6400" max="6400" width="35.85546875" style="107" customWidth="1"/>
    <col min="6401" max="6401" width="100.7109375" style="107" customWidth="1"/>
    <col min="6402" max="6402" width="30.85546875" style="107" customWidth="1"/>
    <col min="6403" max="6403" width="25.28515625" style="107" customWidth="1"/>
    <col min="6404" max="6404" width="30.5703125" style="107" customWidth="1"/>
    <col min="6405" max="6407" width="22.7109375" style="107" customWidth="1"/>
    <col min="6408" max="6408" width="24.7109375" style="107" customWidth="1"/>
    <col min="6409" max="6409" width="21.5703125" style="107" customWidth="1"/>
    <col min="6410" max="6410" width="3" style="107" customWidth="1"/>
    <col min="6411" max="6411" width="42.7109375" style="107" customWidth="1"/>
    <col min="6412" max="6412" width="37.28515625" style="107" customWidth="1"/>
    <col min="6413" max="6413" width="39.28515625" style="107" customWidth="1"/>
    <col min="6414" max="6414" width="35.5703125" style="107" bestFit="1" customWidth="1"/>
    <col min="6415" max="6415" width="39.5703125" style="107" customWidth="1"/>
    <col min="6416" max="6416" width="6" style="107" customWidth="1"/>
    <col min="6417" max="6417" width="31" style="107" bestFit="1" customWidth="1"/>
    <col min="6418" max="6419" width="19" style="107" customWidth="1"/>
    <col min="6420" max="6420" width="15" style="107" customWidth="1"/>
    <col min="6421" max="6653" width="11.42578125" style="107"/>
    <col min="6654" max="6654" width="40.42578125" style="107" customWidth="1"/>
    <col min="6655" max="6655" width="56.140625" style="107" customWidth="1"/>
    <col min="6656" max="6656" width="35.85546875" style="107" customWidth="1"/>
    <col min="6657" max="6657" width="100.7109375" style="107" customWidth="1"/>
    <col min="6658" max="6658" width="30.85546875" style="107" customWidth="1"/>
    <col min="6659" max="6659" width="25.28515625" style="107" customWidth="1"/>
    <col min="6660" max="6660" width="30.5703125" style="107" customWidth="1"/>
    <col min="6661" max="6663" width="22.7109375" style="107" customWidth="1"/>
    <col min="6664" max="6664" width="24.7109375" style="107" customWidth="1"/>
    <col min="6665" max="6665" width="21.5703125" style="107" customWidth="1"/>
    <col min="6666" max="6666" width="3" style="107" customWidth="1"/>
    <col min="6667" max="6667" width="42.7109375" style="107" customWidth="1"/>
    <col min="6668" max="6668" width="37.28515625" style="107" customWidth="1"/>
    <col min="6669" max="6669" width="39.28515625" style="107" customWidth="1"/>
    <col min="6670" max="6670" width="35.5703125" style="107" bestFit="1" customWidth="1"/>
    <col min="6671" max="6671" width="39.5703125" style="107" customWidth="1"/>
    <col min="6672" max="6672" width="6" style="107" customWidth="1"/>
    <col min="6673" max="6673" width="31" style="107" bestFit="1" customWidth="1"/>
    <col min="6674" max="6675" width="19" style="107" customWidth="1"/>
    <col min="6676" max="6676" width="15" style="107" customWidth="1"/>
    <col min="6677" max="6909" width="11.42578125" style="107"/>
    <col min="6910" max="6910" width="40.42578125" style="107" customWidth="1"/>
    <col min="6911" max="6911" width="56.140625" style="107" customWidth="1"/>
    <col min="6912" max="6912" width="35.85546875" style="107" customWidth="1"/>
    <col min="6913" max="6913" width="100.7109375" style="107" customWidth="1"/>
    <col min="6914" max="6914" width="30.85546875" style="107" customWidth="1"/>
    <col min="6915" max="6915" width="25.28515625" style="107" customWidth="1"/>
    <col min="6916" max="6916" width="30.5703125" style="107" customWidth="1"/>
    <col min="6917" max="6919" width="22.7109375" style="107" customWidth="1"/>
    <col min="6920" max="6920" width="24.7109375" style="107" customWidth="1"/>
    <col min="6921" max="6921" width="21.5703125" style="107" customWidth="1"/>
    <col min="6922" max="6922" width="3" style="107" customWidth="1"/>
    <col min="6923" max="6923" width="42.7109375" style="107" customWidth="1"/>
    <col min="6924" max="6924" width="37.28515625" style="107" customWidth="1"/>
    <col min="6925" max="6925" width="39.28515625" style="107" customWidth="1"/>
    <col min="6926" max="6926" width="35.5703125" style="107" bestFit="1" customWidth="1"/>
    <col min="6927" max="6927" width="39.5703125" style="107" customWidth="1"/>
    <col min="6928" max="6928" width="6" style="107" customWidth="1"/>
    <col min="6929" max="6929" width="31" style="107" bestFit="1" customWidth="1"/>
    <col min="6930" max="6931" width="19" style="107" customWidth="1"/>
    <col min="6932" max="6932" width="15" style="107" customWidth="1"/>
    <col min="6933" max="7165" width="11.42578125" style="107"/>
    <col min="7166" max="7166" width="40.42578125" style="107" customWidth="1"/>
    <col min="7167" max="7167" width="56.140625" style="107" customWidth="1"/>
    <col min="7168" max="7168" width="35.85546875" style="107" customWidth="1"/>
    <col min="7169" max="7169" width="100.7109375" style="107" customWidth="1"/>
    <col min="7170" max="7170" width="30.85546875" style="107" customWidth="1"/>
    <col min="7171" max="7171" width="25.28515625" style="107" customWidth="1"/>
    <col min="7172" max="7172" width="30.5703125" style="107" customWidth="1"/>
    <col min="7173" max="7175" width="22.7109375" style="107" customWidth="1"/>
    <col min="7176" max="7176" width="24.7109375" style="107" customWidth="1"/>
    <col min="7177" max="7177" width="21.5703125" style="107" customWidth="1"/>
    <col min="7178" max="7178" width="3" style="107" customWidth="1"/>
    <col min="7179" max="7179" width="42.7109375" style="107" customWidth="1"/>
    <col min="7180" max="7180" width="37.28515625" style="107" customWidth="1"/>
    <col min="7181" max="7181" width="39.28515625" style="107" customWidth="1"/>
    <col min="7182" max="7182" width="35.5703125" style="107" bestFit="1" customWidth="1"/>
    <col min="7183" max="7183" width="39.5703125" style="107" customWidth="1"/>
    <col min="7184" max="7184" width="6" style="107" customWidth="1"/>
    <col min="7185" max="7185" width="31" style="107" bestFit="1" customWidth="1"/>
    <col min="7186" max="7187" width="19" style="107" customWidth="1"/>
    <col min="7188" max="7188" width="15" style="107" customWidth="1"/>
    <col min="7189" max="7421" width="11.42578125" style="107"/>
    <col min="7422" max="7422" width="40.42578125" style="107" customWidth="1"/>
    <col min="7423" max="7423" width="56.140625" style="107" customWidth="1"/>
    <col min="7424" max="7424" width="35.85546875" style="107" customWidth="1"/>
    <col min="7425" max="7425" width="100.7109375" style="107" customWidth="1"/>
    <col min="7426" max="7426" width="30.85546875" style="107" customWidth="1"/>
    <col min="7427" max="7427" width="25.28515625" style="107" customWidth="1"/>
    <col min="7428" max="7428" width="30.5703125" style="107" customWidth="1"/>
    <col min="7429" max="7431" width="22.7109375" style="107" customWidth="1"/>
    <col min="7432" max="7432" width="24.7109375" style="107" customWidth="1"/>
    <col min="7433" max="7433" width="21.5703125" style="107" customWidth="1"/>
    <col min="7434" max="7434" width="3" style="107" customWidth="1"/>
    <col min="7435" max="7435" width="42.7109375" style="107" customWidth="1"/>
    <col min="7436" max="7436" width="37.28515625" style="107" customWidth="1"/>
    <col min="7437" max="7437" width="39.28515625" style="107" customWidth="1"/>
    <col min="7438" max="7438" width="35.5703125" style="107" bestFit="1" customWidth="1"/>
    <col min="7439" max="7439" width="39.5703125" style="107" customWidth="1"/>
    <col min="7440" max="7440" width="6" style="107" customWidth="1"/>
    <col min="7441" max="7441" width="31" style="107" bestFit="1" customWidth="1"/>
    <col min="7442" max="7443" width="19" style="107" customWidth="1"/>
    <col min="7444" max="7444" width="15" style="107" customWidth="1"/>
    <col min="7445" max="7677" width="11.42578125" style="107"/>
    <col min="7678" max="7678" width="40.42578125" style="107" customWidth="1"/>
    <col min="7679" max="7679" width="56.140625" style="107" customWidth="1"/>
    <col min="7680" max="7680" width="35.85546875" style="107" customWidth="1"/>
    <col min="7681" max="7681" width="100.7109375" style="107" customWidth="1"/>
    <col min="7682" max="7682" width="30.85546875" style="107" customWidth="1"/>
    <col min="7683" max="7683" width="25.28515625" style="107" customWidth="1"/>
    <col min="7684" max="7684" width="30.5703125" style="107" customWidth="1"/>
    <col min="7685" max="7687" width="22.7109375" style="107" customWidth="1"/>
    <col min="7688" max="7688" width="24.7109375" style="107" customWidth="1"/>
    <col min="7689" max="7689" width="21.5703125" style="107" customWidth="1"/>
    <col min="7690" max="7690" width="3" style="107" customWidth="1"/>
    <col min="7691" max="7691" width="42.7109375" style="107" customWidth="1"/>
    <col min="7692" max="7692" width="37.28515625" style="107" customWidth="1"/>
    <col min="7693" max="7693" width="39.28515625" style="107" customWidth="1"/>
    <col min="7694" max="7694" width="35.5703125" style="107" bestFit="1" customWidth="1"/>
    <col min="7695" max="7695" width="39.5703125" style="107" customWidth="1"/>
    <col min="7696" max="7696" width="6" style="107" customWidth="1"/>
    <col min="7697" max="7697" width="31" style="107" bestFit="1" customWidth="1"/>
    <col min="7698" max="7699" width="19" style="107" customWidth="1"/>
    <col min="7700" max="7700" width="15" style="107" customWidth="1"/>
    <col min="7701" max="7933" width="11.42578125" style="107"/>
    <col min="7934" max="7934" width="40.42578125" style="107" customWidth="1"/>
    <col min="7935" max="7935" width="56.140625" style="107" customWidth="1"/>
    <col min="7936" max="7936" width="35.85546875" style="107" customWidth="1"/>
    <col min="7937" max="7937" width="100.7109375" style="107" customWidth="1"/>
    <col min="7938" max="7938" width="30.85546875" style="107" customWidth="1"/>
    <col min="7939" max="7939" width="25.28515625" style="107" customWidth="1"/>
    <col min="7940" max="7940" width="30.5703125" style="107" customWidth="1"/>
    <col min="7941" max="7943" width="22.7109375" style="107" customWidth="1"/>
    <col min="7944" max="7944" width="24.7109375" style="107" customWidth="1"/>
    <col min="7945" max="7945" width="21.5703125" style="107" customWidth="1"/>
    <col min="7946" max="7946" width="3" style="107" customWidth="1"/>
    <col min="7947" max="7947" width="42.7109375" style="107" customWidth="1"/>
    <col min="7948" max="7948" width="37.28515625" style="107" customWidth="1"/>
    <col min="7949" max="7949" width="39.28515625" style="107" customWidth="1"/>
    <col min="7950" max="7950" width="35.5703125" style="107" bestFit="1" customWidth="1"/>
    <col min="7951" max="7951" width="39.5703125" style="107" customWidth="1"/>
    <col min="7952" max="7952" width="6" style="107" customWidth="1"/>
    <col min="7953" max="7953" width="31" style="107" bestFit="1" customWidth="1"/>
    <col min="7954" max="7955" width="19" style="107" customWidth="1"/>
    <col min="7956" max="7956" width="15" style="107" customWidth="1"/>
    <col min="7957" max="8189" width="11.42578125" style="107"/>
    <col min="8190" max="8190" width="40.42578125" style="107" customWidth="1"/>
    <col min="8191" max="8191" width="56.140625" style="107" customWidth="1"/>
    <col min="8192" max="8192" width="35.85546875" style="107" customWidth="1"/>
    <col min="8193" max="8193" width="100.7109375" style="107" customWidth="1"/>
    <col min="8194" max="8194" width="30.85546875" style="107" customWidth="1"/>
    <col min="8195" max="8195" width="25.28515625" style="107" customWidth="1"/>
    <col min="8196" max="8196" width="30.5703125" style="107" customWidth="1"/>
    <col min="8197" max="8199" width="22.7109375" style="107" customWidth="1"/>
    <col min="8200" max="8200" width="24.7109375" style="107" customWidth="1"/>
    <col min="8201" max="8201" width="21.5703125" style="107" customWidth="1"/>
    <col min="8202" max="8202" width="3" style="107" customWidth="1"/>
    <col min="8203" max="8203" width="42.7109375" style="107" customWidth="1"/>
    <col min="8204" max="8204" width="37.28515625" style="107" customWidth="1"/>
    <col min="8205" max="8205" width="39.28515625" style="107" customWidth="1"/>
    <col min="8206" max="8206" width="35.5703125" style="107" bestFit="1" customWidth="1"/>
    <col min="8207" max="8207" width="39.5703125" style="107" customWidth="1"/>
    <col min="8208" max="8208" width="6" style="107" customWidth="1"/>
    <col min="8209" max="8209" width="31" style="107" bestFit="1" customWidth="1"/>
    <col min="8210" max="8211" width="19" style="107" customWidth="1"/>
    <col min="8212" max="8212" width="15" style="107" customWidth="1"/>
    <col min="8213" max="8445" width="11.42578125" style="107"/>
    <col min="8446" max="8446" width="40.42578125" style="107" customWidth="1"/>
    <col min="8447" max="8447" width="56.140625" style="107" customWidth="1"/>
    <col min="8448" max="8448" width="35.85546875" style="107" customWidth="1"/>
    <col min="8449" max="8449" width="100.7109375" style="107" customWidth="1"/>
    <col min="8450" max="8450" width="30.85546875" style="107" customWidth="1"/>
    <col min="8451" max="8451" width="25.28515625" style="107" customWidth="1"/>
    <col min="8452" max="8452" width="30.5703125" style="107" customWidth="1"/>
    <col min="8453" max="8455" width="22.7109375" style="107" customWidth="1"/>
    <col min="8456" max="8456" width="24.7109375" style="107" customWidth="1"/>
    <col min="8457" max="8457" width="21.5703125" style="107" customWidth="1"/>
    <col min="8458" max="8458" width="3" style="107" customWidth="1"/>
    <col min="8459" max="8459" width="42.7109375" style="107" customWidth="1"/>
    <col min="8460" max="8460" width="37.28515625" style="107" customWidth="1"/>
    <col min="8461" max="8461" width="39.28515625" style="107" customWidth="1"/>
    <col min="8462" max="8462" width="35.5703125" style="107" bestFit="1" customWidth="1"/>
    <col min="8463" max="8463" width="39.5703125" style="107" customWidth="1"/>
    <col min="8464" max="8464" width="6" style="107" customWidth="1"/>
    <col min="8465" max="8465" width="31" style="107" bestFit="1" customWidth="1"/>
    <col min="8466" max="8467" width="19" style="107" customWidth="1"/>
    <col min="8468" max="8468" width="15" style="107" customWidth="1"/>
    <col min="8469" max="8701" width="11.42578125" style="107"/>
    <col min="8702" max="8702" width="40.42578125" style="107" customWidth="1"/>
    <col min="8703" max="8703" width="56.140625" style="107" customWidth="1"/>
    <col min="8704" max="8704" width="35.85546875" style="107" customWidth="1"/>
    <col min="8705" max="8705" width="100.7109375" style="107" customWidth="1"/>
    <col min="8706" max="8706" width="30.85546875" style="107" customWidth="1"/>
    <col min="8707" max="8707" width="25.28515625" style="107" customWidth="1"/>
    <col min="8708" max="8708" width="30.5703125" style="107" customWidth="1"/>
    <col min="8709" max="8711" width="22.7109375" style="107" customWidth="1"/>
    <col min="8712" max="8712" width="24.7109375" style="107" customWidth="1"/>
    <col min="8713" max="8713" width="21.5703125" style="107" customWidth="1"/>
    <col min="8714" max="8714" width="3" style="107" customWidth="1"/>
    <col min="8715" max="8715" width="42.7109375" style="107" customWidth="1"/>
    <col min="8716" max="8716" width="37.28515625" style="107" customWidth="1"/>
    <col min="8717" max="8717" width="39.28515625" style="107" customWidth="1"/>
    <col min="8718" max="8718" width="35.5703125" style="107" bestFit="1" customWidth="1"/>
    <col min="8719" max="8719" width="39.5703125" style="107" customWidth="1"/>
    <col min="8720" max="8720" width="6" style="107" customWidth="1"/>
    <col min="8721" max="8721" width="31" style="107" bestFit="1" customWidth="1"/>
    <col min="8722" max="8723" width="19" style="107" customWidth="1"/>
    <col min="8724" max="8724" width="15" style="107" customWidth="1"/>
    <col min="8725" max="8957" width="11.42578125" style="107"/>
    <col min="8958" max="8958" width="40.42578125" style="107" customWidth="1"/>
    <col min="8959" max="8959" width="56.140625" style="107" customWidth="1"/>
    <col min="8960" max="8960" width="35.85546875" style="107" customWidth="1"/>
    <col min="8961" max="8961" width="100.7109375" style="107" customWidth="1"/>
    <col min="8962" max="8962" width="30.85546875" style="107" customWidth="1"/>
    <col min="8963" max="8963" width="25.28515625" style="107" customWidth="1"/>
    <col min="8964" max="8964" width="30.5703125" style="107" customWidth="1"/>
    <col min="8965" max="8967" width="22.7109375" style="107" customWidth="1"/>
    <col min="8968" max="8968" width="24.7109375" style="107" customWidth="1"/>
    <col min="8969" max="8969" width="21.5703125" style="107" customWidth="1"/>
    <col min="8970" max="8970" width="3" style="107" customWidth="1"/>
    <col min="8971" max="8971" width="42.7109375" style="107" customWidth="1"/>
    <col min="8972" max="8972" width="37.28515625" style="107" customWidth="1"/>
    <col min="8973" max="8973" width="39.28515625" style="107" customWidth="1"/>
    <col min="8974" max="8974" width="35.5703125" style="107" bestFit="1" customWidth="1"/>
    <col min="8975" max="8975" width="39.5703125" style="107" customWidth="1"/>
    <col min="8976" max="8976" width="6" style="107" customWidth="1"/>
    <col min="8977" max="8977" width="31" style="107" bestFit="1" customWidth="1"/>
    <col min="8978" max="8979" width="19" style="107" customWidth="1"/>
    <col min="8980" max="8980" width="15" style="107" customWidth="1"/>
    <col min="8981" max="9213" width="11.42578125" style="107"/>
    <col min="9214" max="9214" width="40.42578125" style="107" customWidth="1"/>
    <col min="9215" max="9215" width="56.140625" style="107" customWidth="1"/>
    <col min="9216" max="9216" width="35.85546875" style="107" customWidth="1"/>
    <col min="9217" max="9217" width="100.7109375" style="107" customWidth="1"/>
    <col min="9218" max="9218" width="30.85546875" style="107" customWidth="1"/>
    <col min="9219" max="9219" width="25.28515625" style="107" customWidth="1"/>
    <col min="9220" max="9220" width="30.5703125" style="107" customWidth="1"/>
    <col min="9221" max="9223" width="22.7109375" style="107" customWidth="1"/>
    <col min="9224" max="9224" width="24.7109375" style="107" customWidth="1"/>
    <col min="9225" max="9225" width="21.5703125" style="107" customWidth="1"/>
    <col min="9226" max="9226" width="3" style="107" customWidth="1"/>
    <col min="9227" max="9227" width="42.7109375" style="107" customWidth="1"/>
    <col min="9228" max="9228" width="37.28515625" style="107" customWidth="1"/>
    <col min="9229" max="9229" width="39.28515625" style="107" customWidth="1"/>
    <col min="9230" max="9230" width="35.5703125" style="107" bestFit="1" customWidth="1"/>
    <col min="9231" max="9231" width="39.5703125" style="107" customWidth="1"/>
    <col min="9232" max="9232" width="6" style="107" customWidth="1"/>
    <col min="9233" max="9233" width="31" style="107" bestFit="1" customWidth="1"/>
    <col min="9234" max="9235" width="19" style="107" customWidth="1"/>
    <col min="9236" max="9236" width="15" style="107" customWidth="1"/>
    <col min="9237" max="9469" width="11.42578125" style="107"/>
    <col min="9470" max="9470" width="40.42578125" style="107" customWidth="1"/>
    <col min="9471" max="9471" width="56.140625" style="107" customWidth="1"/>
    <col min="9472" max="9472" width="35.85546875" style="107" customWidth="1"/>
    <col min="9473" max="9473" width="100.7109375" style="107" customWidth="1"/>
    <col min="9474" max="9474" width="30.85546875" style="107" customWidth="1"/>
    <col min="9475" max="9475" width="25.28515625" style="107" customWidth="1"/>
    <col min="9476" max="9476" width="30.5703125" style="107" customWidth="1"/>
    <col min="9477" max="9479" width="22.7109375" style="107" customWidth="1"/>
    <col min="9480" max="9480" width="24.7109375" style="107" customWidth="1"/>
    <col min="9481" max="9481" width="21.5703125" style="107" customWidth="1"/>
    <col min="9482" max="9482" width="3" style="107" customWidth="1"/>
    <col min="9483" max="9483" width="42.7109375" style="107" customWidth="1"/>
    <col min="9484" max="9484" width="37.28515625" style="107" customWidth="1"/>
    <col min="9485" max="9485" width="39.28515625" style="107" customWidth="1"/>
    <col min="9486" max="9486" width="35.5703125" style="107" bestFit="1" customWidth="1"/>
    <col min="9487" max="9487" width="39.5703125" style="107" customWidth="1"/>
    <col min="9488" max="9488" width="6" style="107" customWidth="1"/>
    <col min="9489" max="9489" width="31" style="107" bestFit="1" customWidth="1"/>
    <col min="9490" max="9491" width="19" style="107" customWidth="1"/>
    <col min="9492" max="9492" width="15" style="107" customWidth="1"/>
    <col min="9493" max="9725" width="11.42578125" style="107"/>
    <col min="9726" max="9726" width="40.42578125" style="107" customWidth="1"/>
    <col min="9727" max="9727" width="56.140625" style="107" customWidth="1"/>
    <col min="9728" max="9728" width="35.85546875" style="107" customWidth="1"/>
    <col min="9729" max="9729" width="100.7109375" style="107" customWidth="1"/>
    <col min="9730" max="9730" width="30.85546875" style="107" customWidth="1"/>
    <col min="9731" max="9731" width="25.28515625" style="107" customWidth="1"/>
    <col min="9732" max="9732" width="30.5703125" style="107" customWidth="1"/>
    <col min="9733" max="9735" width="22.7109375" style="107" customWidth="1"/>
    <col min="9736" max="9736" width="24.7109375" style="107" customWidth="1"/>
    <col min="9737" max="9737" width="21.5703125" style="107" customWidth="1"/>
    <col min="9738" max="9738" width="3" style="107" customWidth="1"/>
    <col min="9739" max="9739" width="42.7109375" style="107" customWidth="1"/>
    <col min="9740" max="9740" width="37.28515625" style="107" customWidth="1"/>
    <col min="9741" max="9741" width="39.28515625" style="107" customWidth="1"/>
    <col min="9742" max="9742" width="35.5703125" style="107" bestFit="1" customWidth="1"/>
    <col min="9743" max="9743" width="39.5703125" style="107" customWidth="1"/>
    <col min="9744" max="9744" width="6" style="107" customWidth="1"/>
    <col min="9745" max="9745" width="31" style="107" bestFit="1" customWidth="1"/>
    <col min="9746" max="9747" width="19" style="107" customWidth="1"/>
    <col min="9748" max="9748" width="15" style="107" customWidth="1"/>
    <col min="9749" max="9981" width="11.42578125" style="107"/>
    <col min="9982" max="9982" width="40.42578125" style="107" customWidth="1"/>
    <col min="9983" max="9983" width="56.140625" style="107" customWidth="1"/>
    <col min="9984" max="9984" width="35.85546875" style="107" customWidth="1"/>
    <col min="9985" max="9985" width="100.7109375" style="107" customWidth="1"/>
    <col min="9986" max="9986" width="30.85546875" style="107" customWidth="1"/>
    <col min="9987" max="9987" width="25.28515625" style="107" customWidth="1"/>
    <col min="9988" max="9988" width="30.5703125" style="107" customWidth="1"/>
    <col min="9989" max="9991" width="22.7109375" style="107" customWidth="1"/>
    <col min="9992" max="9992" width="24.7109375" style="107" customWidth="1"/>
    <col min="9993" max="9993" width="21.5703125" style="107" customWidth="1"/>
    <col min="9994" max="9994" width="3" style="107" customWidth="1"/>
    <col min="9995" max="9995" width="42.7109375" style="107" customWidth="1"/>
    <col min="9996" max="9996" width="37.28515625" style="107" customWidth="1"/>
    <col min="9997" max="9997" width="39.28515625" style="107" customWidth="1"/>
    <col min="9998" max="9998" width="35.5703125" style="107" bestFit="1" customWidth="1"/>
    <col min="9999" max="9999" width="39.5703125" style="107" customWidth="1"/>
    <col min="10000" max="10000" width="6" style="107" customWidth="1"/>
    <col min="10001" max="10001" width="31" style="107" bestFit="1" customWidth="1"/>
    <col min="10002" max="10003" width="19" style="107" customWidth="1"/>
    <col min="10004" max="10004" width="15" style="107" customWidth="1"/>
    <col min="10005" max="10237" width="11.42578125" style="107"/>
    <col min="10238" max="10238" width="40.42578125" style="107" customWidth="1"/>
    <col min="10239" max="10239" width="56.140625" style="107" customWidth="1"/>
    <col min="10240" max="10240" width="35.85546875" style="107" customWidth="1"/>
    <col min="10241" max="10241" width="100.7109375" style="107" customWidth="1"/>
    <col min="10242" max="10242" width="30.85546875" style="107" customWidth="1"/>
    <col min="10243" max="10243" width="25.28515625" style="107" customWidth="1"/>
    <col min="10244" max="10244" width="30.5703125" style="107" customWidth="1"/>
    <col min="10245" max="10247" width="22.7109375" style="107" customWidth="1"/>
    <col min="10248" max="10248" width="24.7109375" style="107" customWidth="1"/>
    <col min="10249" max="10249" width="21.5703125" style="107" customWidth="1"/>
    <col min="10250" max="10250" width="3" style="107" customWidth="1"/>
    <col min="10251" max="10251" width="42.7109375" style="107" customWidth="1"/>
    <col min="10252" max="10252" width="37.28515625" style="107" customWidth="1"/>
    <col min="10253" max="10253" width="39.28515625" style="107" customWidth="1"/>
    <col min="10254" max="10254" width="35.5703125" style="107" bestFit="1" customWidth="1"/>
    <col min="10255" max="10255" width="39.5703125" style="107" customWidth="1"/>
    <col min="10256" max="10256" width="6" style="107" customWidth="1"/>
    <col min="10257" max="10257" width="31" style="107" bestFit="1" customWidth="1"/>
    <col min="10258" max="10259" width="19" style="107" customWidth="1"/>
    <col min="10260" max="10260" width="15" style="107" customWidth="1"/>
    <col min="10261" max="10493" width="11.42578125" style="107"/>
    <col min="10494" max="10494" width="40.42578125" style="107" customWidth="1"/>
    <col min="10495" max="10495" width="56.140625" style="107" customWidth="1"/>
    <col min="10496" max="10496" width="35.85546875" style="107" customWidth="1"/>
    <col min="10497" max="10497" width="100.7109375" style="107" customWidth="1"/>
    <col min="10498" max="10498" width="30.85546875" style="107" customWidth="1"/>
    <col min="10499" max="10499" width="25.28515625" style="107" customWidth="1"/>
    <col min="10500" max="10500" width="30.5703125" style="107" customWidth="1"/>
    <col min="10501" max="10503" width="22.7109375" style="107" customWidth="1"/>
    <col min="10504" max="10504" width="24.7109375" style="107" customWidth="1"/>
    <col min="10505" max="10505" width="21.5703125" style="107" customWidth="1"/>
    <col min="10506" max="10506" width="3" style="107" customWidth="1"/>
    <col min="10507" max="10507" width="42.7109375" style="107" customWidth="1"/>
    <col min="10508" max="10508" width="37.28515625" style="107" customWidth="1"/>
    <col min="10509" max="10509" width="39.28515625" style="107" customWidth="1"/>
    <col min="10510" max="10510" width="35.5703125" style="107" bestFit="1" customWidth="1"/>
    <col min="10511" max="10511" width="39.5703125" style="107" customWidth="1"/>
    <col min="10512" max="10512" width="6" style="107" customWidth="1"/>
    <col min="10513" max="10513" width="31" style="107" bestFit="1" customWidth="1"/>
    <col min="10514" max="10515" width="19" style="107" customWidth="1"/>
    <col min="10516" max="10516" width="15" style="107" customWidth="1"/>
    <col min="10517" max="10749" width="11.42578125" style="107"/>
    <col min="10750" max="10750" width="40.42578125" style="107" customWidth="1"/>
    <col min="10751" max="10751" width="56.140625" style="107" customWidth="1"/>
    <col min="10752" max="10752" width="35.85546875" style="107" customWidth="1"/>
    <col min="10753" max="10753" width="100.7109375" style="107" customWidth="1"/>
    <col min="10754" max="10754" width="30.85546875" style="107" customWidth="1"/>
    <col min="10755" max="10755" width="25.28515625" style="107" customWidth="1"/>
    <col min="10756" max="10756" width="30.5703125" style="107" customWidth="1"/>
    <col min="10757" max="10759" width="22.7109375" style="107" customWidth="1"/>
    <col min="10760" max="10760" width="24.7109375" style="107" customWidth="1"/>
    <col min="10761" max="10761" width="21.5703125" style="107" customWidth="1"/>
    <col min="10762" max="10762" width="3" style="107" customWidth="1"/>
    <col min="10763" max="10763" width="42.7109375" style="107" customWidth="1"/>
    <col min="10764" max="10764" width="37.28515625" style="107" customWidth="1"/>
    <col min="10765" max="10765" width="39.28515625" style="107" customWidth="1"/>
    <col min="10766" max="10766" width="35.5703125" style="107" bestFit="1" customWidth="1"/>
    <col min="10767" max="10767" width="39.5703125" style="107" customWidth="1"/>
    <col min="10768" max="10768" width="6" style="107" customWidth="1"/>
    <col min="10769" max="10769" width="31" style="107" bestFit="1" customWidth="1"/>
    <col min="10770" max="10771" width="19" style="107" customWidth="1"/>
    <col min="10772" max="10772" width="15" style="107" customWidth="1"/>
    <col min="10773" max="11005" width="11.42578125" style="107"/>
    <col min="11006" max="11006" width="40.42578125" style="107" customWidth="1"/>
    <col min="11007" max="11007" width="56.140625" style="107" customWidth="1"/>
    <col min="11008" max="11008" width="35.85546875" style="107" customWidth="1"/>
    <col min="11009" max="11009" width="100.7109375" style="107" customWidth="1"/>
    <col min="11010" max="11010" width="30.85546875" style="107" customWidth="1"/>
    <col min="11011" max="11011" width="25.28515625" style="107" customWidth="1"/>
    <col min="11012" max="11012" width="30.5703125" style="107" customWidth="1"/>
    <col min="11013" max="11015" width="22.7109375" style="107" customWidth="1"/>
    <col min="11016" max="11016" width="24.7109375" style="107" customWidth="1"/>
    <col min="11017" max="11017" width="21.5703125" style="107" customWidth="1"/>
    <col min="11018" max="11018" width="3" style="107" customWidth="1"/>
    <col min="11019" max="11019" width="42.7109375" style="107" customWidth="1"/>
    <col min="11020" max="11020" width="37.28515625" style="107" customWidth="1"/>
    <col min="11021" max="11021" width="39.28515625" style="107" customWidth="1"/>
    <col min="11022" max="11022" width="35.5703125" style="107" bestFit="1" customWidth="1"/>
    <col min="11023" max="11023" width="39.5703125" style="107" customWidth="1"/>
    <col min="11024" max="11024" width="6" style="107" customWidth="1"/>
    <col min="11025" max="11025" width="31" style="107" bestFit="1" customWidth="1"/>
    <col min="11026" max="11027" width="19" style="107" customWidth="1"/>
    <col min="11028" max="11028" width="15" style="107" customWidth="1"/>
    <col min="11029" max="11261" width="11.42578125" style="107"/>
    <col min="11262" max="11262" width="40.42578125" style="107" customWidth="1"/>
    <col min="11263" max="11263" width="56.140625" style="107" customWidth="1"/>
    <col min="11264" max="11264" width="35.85546875" style="107" customWidth="1"/>
    <col min="11265" max="11265" width="100.7109375" style="107" customWidth="1"/>
    <col min="11266" max="11266" width="30.85546875" style="107" customWidth="1"/>
    <col min="11267" max="11267" width="25.28515625" style="107" customWidth="1"/>
    <col min="11268" max="11268" width="30.5703125" style="107" customWidth="1"/>
    <col min="11269" max="11271" width="22.7109375" style="107" customWidth="1"/>
    <col min="11272" max="11272" width="24.7109375" style="107" customWidth="1"/>
    <col min="11273" max="11273" width="21.5703125" style="107" customWidth="1"/>
    <col min="11274" max="11274" width="3" style="107" customWidth="1"/>
    <col min="11275" max="11275" width="42.7109375" style="107" customWidth="1"/>
    <col min="11276" max="11276" width="37.28515625" style="107" customWidth="1"/>
    <col min="11277" max="11277" width="39.28515625" style="107" customWidth="1"/>
    <col min="11278" max="11278" width="35.5703125" style="107" bestFit="1" customWidth="1"/>
    <col min="11279" max="11279" width="39.5703125" style="107" customWidth="1"/>
    <col min="11280" max="11280" width="6" style="107" customWidth="1"/>
    <col min="11281" max="11281" width="31" style="107" bestFit="1" customWidth="1"/>
    <col min="11282" max="11283" width="19" style="107" customWidth="1"/>
    <col min="11284" max="11284" width="15" style="107" customWidth="1"/>
    <col min="11285" max="11517" width="11.42578125" style="107"/>
    <col min="11518" max="11518" width="40.42578125" style="107" customWidth="1"/>
    <col min="11519" max="11519" width="56.140625" style="107" customWidth="1"/>
    <col min="11520" max="11520" width="35.85546875" style="107" customWidth="1"/>
    <col min="11521" max="11521" width="100.7109375" style="107" customWidth="1"/>
    <col min="11522" max="11522" width="30.85546875" style="107" customWidth="1"/>
    <col min="11523" max="11523" width="25.28515625" style="107" customWidth="1"/>
    <col min="11524" max="11524" width="30.5703125" style="107" customWidth="1"/>
    <col min="11525" max="11527" width="22.7109375" style="107" customWidth="1"/>
    <col min="11528" max="11528" width="24.7109375" style="107" customWidth="1"/>
    <col min="11529" max="11529" width="21.5703125" style="107" customWidth="1"/>
    <col min="11530" max="11530" width="3" style="107" customWidth="1"/>
    <col min="11531" max="11531" width="42.7109375" style="107" customWidth="1"/>
    <col min="11532" max="11532" width="37.28515625" style="107" customWidth="1"/>
    <col min="11533" max="11533" width="39.28515625" style="107" customWidth="1"/>
    <col min="11534" max="11534" width="35.5703125" style="107" bestFit="1" customWidth="1"/>
    <col min="11535" max="11535" width="39.5703125" style="107" customWidth="1"/>
    <col min="11536" max="11536" width="6" style="107" customWidth="1"/>
    <col min="11537" max="11537" width="31" style="107" bestFit="1" customWidth="1"/>
    <col min="11538" max="11539" width="19" style="107" customWidth="1"/>
    <col min="11540" max="11540" width="15" style="107" customWidth="1"/>
    <col min="11541" max="11773" width="11.42578125" style="107"/>
    <col min="11774" max="11774" width="40.42578125" style="107" customWidth="1"/>
    <col min="11775" max="11775" width="56.140625" style="107" customWidth="1"/>
    <col min="11776" max="11776" width="35.85546875" style="107" customWidth="1"/>
    <col min="11777" max="11777" width="100.7109375" style="107" customWidth="1"/>
    <col min="11778" max="11778" width="30.85546875" style="107" customWidth="1"/>
    <col min="11779" max="11779" width="25.28515625" style="107" customWidth="1"/>
    <col min="11780" max="11780" width="30.5703125" style="107" customWidth="1"/>
    <col min="11781" max="11783" width="22.7109375" style="107" customWidth="1"/>
    <col min="11784" max="11784" width="24.7109375" style="107" customWidth="1"/>
    <col min="11785" max="11785" width="21.5703125" style="107" customWidth="1"/>
    <col min="11786" max="11786" width="3" style="107" customWidth="1"/>
    <col min="11787" max="11787" width="42.7109375" style="107" customWidth="1"/>
    <col min="11788" max="11788" width="37.28515625" style="107" customWidth="1"/>
    <col min="11789" max="11789" width="39.28515625" style="107" customWidth="1"/>
    <col min="11790" max="11790" width="35.5703125" style="107" bestFit="1" customWidth="1"/>
    <col min="11791" max="11791" width="39.5703125" style="107" customWidth="1"/>
    <col min="11792" max="11792" width="6" style="107" customWidth="1"/>
    <col min="11793" max="11793" width="31" style="107" bestFit="1" customWidth="1"/>
    <col min="11794" max="11795" width="19" style="107" customWidth="1"/>
    <col min="11796" max="11796" width="15" style="107" customWidth="1"/>
    <col min="11797" max="12029" width="11.42578125" style="107"/>
    <col min="12030" max="12030" width="40.42578125" style="107" customWidth="1"/>
    <col min="12031" max="12031" width="56.140625" style="107" customWidth="1"/>
    <col min="12032" max="12032" width="35.85546875" style="107" customWidth="1"/>
    <col min="12033" max="12033" width="100.7109375" style="107" customWidth="1"/>
    <col min="12034" max="12034" width="30.85546875" style="107" customWidth="1"/>
    <col min="12035" max="12035" width="25.28515625" style="107" customWidth="1"/>
    <col min="12036" max="12036" width="30.5703125" style="107" customWidth="1"/>
    <col min="12037" max="12039" width="22.7109375" style="107" customWidth="1"/>
    <col min="12040" max="12040" width="24.7109375" style="107" customWidth="1"/>
    <col min="12041" max="12041" width="21.5703125" style="107" customWidth="1"/>
    <col min="12042" max="12042" width="3" style="107" customWidth="1"/>
    <col min="12043" max="12043" width="42.7109375" style="107" customWidth="1"/>
    <col min="12044" max="12044" width="37.28515625" style="107" customWidth="1"/>
    <col min="12045" max="12045" width="39.28515625" style="107" customWidth="1"/>
    <col min="12046" max="12046" width="35.5703125" style="107" bestFit="1" customWidth="1"/>
    <col min="12047" max="12047" width="39.5703125" style="107" customWidth="1"/>
    <col min="12048" max="12048" width="6" style="107" customWidth="1"/>
    <col min="12049" max="12049" width="31" style="107" bestFit="1" customWidth="1"/>
    <col min="12050" max="12051" width="19" style="107" customWidth="1"/>
    <col min="12052" max="12052" width="15" style="107" customWidth="1"/>
    <col min="12053" max="12285" width="11.42578125" style="107"/>
    <col min="12286" max="12286" width="40.42578125" style="107" customWidth="1"/>
    <col min="12287" max="12287" width="56.140625" style="107" customWidth="1"/>
    <col min="12288" max="12288" width="35.85546875" style="107" customWidth="1"/>
    <col min="12289" max="12289" width="100.7109375" style="107" customWidth="1"/>
    <col min="12290" max="12290" width="30.85546875" style="107" customWidth="1"/>
    <col min="12291" max="12291" width="25.28515625" style="107" customWidth="1"/>
    <col min="12292" max="12292" width="30.5703125" style="107" customWidth="1"/>
    <col min="12293" max="12295" width="22.7109375" style="107" customWidth="1"/>
    <col min="12296" max="12296" width="24.7109375" style="107" customWidth="1"/>
    <col min="12297" max="12297" width="21.5703125" style="107" customWidth="1"/>
    <col min="12298" max="12298" width="3" style="107" customWidth="1"/>
    <col min="12299" max="12299" width="42.7109375" style="107" customWidth="1"/>
    <col min="12300" max="12300" width="37.28515625" style="107" customWidth="1"/>
    <col min="12301" max="12301" width="39.28515625" style="107" customWidth="1"/>
    <col min="12302" max="12302" width="35.5703125" style="107" bestFit="1" customWidth="1"/>
    <col min="12303" max="12303" width="39.5703125" style="107" customWidth="1"/>
    <col min="12304" max="12304" width="6" style="107" customWidth="1"/>
    <col min="12305" max="12305" width="31" style="107" bestFit="1" customWidth="1"/>
    <col min="12306" max="12307" width="19" style="107" customWidth="1"/>
    <col min="12308" max="12308" width="15" style="107" customWidth="1"/>
    <col min="12309" max="12541" width="11.42578125" style="107"/>
    <col min="12542" max="12542" width="40.42578125" style="107" customWidth="1"/>
    <col min="12543" max="12543" width="56.140625" style="107" customWidth="1"/>
    <col min="12544" max="12544" width="35.85546875" style="107" customWidth="1"/>
    <col min="12545" max="12545" width="100.7109375" style="107" customWidth="1"/>
    <col min="12546" max="12546" width="30.85546875" style="107" customWidth="1"/>
    <col min="12547" max="12547" width="25.28515625" style="107" customWidth="1"/>
    <col min="12548" max="12548" width="30.5703125" style="107" customWidth="1"/>
    <col min="12549" max="12551" width="22.7109375" style="107" customWidth="1"/>
    <col min="12552" max="12552" width="24.7109375" style="107" customWidth="1"/>
    <col min="12553" max="12553" width="21.5703125" style="107" customWidth="1"/>
    <col min="12554" max="12554" width="3" style="107" customWidth="1"/>
    <col min="12555" max="12555" width="42.7109375" style="107" customWidth="1"/>
    <col min="12556" max="12556" width="37.28515625" style="107" customWidth="1"/>
    <col min="12557" max="12557" width="39.28515625" style="107" customWidth="1"/>
    <col min="12558" max="12558" width="35.5703125" style="107" bestFit="1" customWidth="1"/>
    <col min="12559" max="12559" width="39.5703125" style="107" customWidth="1"/>
    <col min="12560" max="12560" width="6" style="107" customWidth="1"/>
    <col min="12561" max="12561" width="31" style="107" bestFit="1" customWidth="1"/>
    <col min="12562" max="12563" width="19" style="107" customWidth="1"/>
    <col min="12564" max="12564" width="15" style="107" customWidth="1"/>
    <col min="12565" max="12797" width="11.42578125" style="107"/>
    <col min="12798" max="12798" width="40.42578125" style="107" customWidth="1"/>
    <col min="12799" max="12799" width="56.140625" style="107" customWidth="1"/>
    <col min="12800" max="12800" width="35.85546875" style="107" customWidth="1"/>
    <col min="12801" max="12801" width="100.7109375" style="107" customWidth="1"/>
    <col min="12802" max="12802" width="30.85546875" style="107" customWidth="1"/>
    <col min="12803" max="12803" width="25.28515625" style="107" customWidth="1"/>
    <col min="12804" max="12804" width="30.5703125" style="107" customWidth="1"/>
    <col min="12805" max="12807" width="22.7109375" style="107" customWidth="1"/>
    <col min="12808" max="12808" width="24.7109375" style="107" customWidth="1"/>
    <col min="12809" max="12809" width="21.5703125" style="107" customWidth="1"/>
    <col min="12810" max="12810" width="3" style="107" customWidth="1"/>
    <col min="12811" max="12811" width="42.7109375" style="107" customWidth="1"/>
    <col min="12812" max="12812" width="37.28515625" style="107" customWidth="1"/>
    <col min="12813" max="12813" width="39.28515625" style="107" customWidth="1"/>
    <col min="12814" max="12814" width="35.5703125" style="107" bestFit="1" customWidth="1"/>
    <col min="12815" max="12815" width="39.5703125" style="107" customWidth="1"/>
    <col min="12816" max="12816" width="6" style="107" customWidth="1"/>
    <col min="12817" max="12817" width="31" style="107" bestFit="1" customWidth="1"/>
    <col min="12818" max="12819" width="19" style="107" customWidth="1"/>
    <col min="12820" max="12820" width="15" style="107" customWidth="1"/>
    <col min="12821" max="13053" width="11.42578125" style="107"/>
    <col min="13054" max="13054" width="40.42578125" style="107" customWidth="1"/>
    <col min="13055" max="13055" width="56.140625" style="107" customWidth="1"/>
    <col min="13056" max="13056" width="35.85546875" style="107" customWidth="1"/>
    <col min="13057" max="13057" width="100.7109375" style="107" customWidth="1"/>
    <col min="13058" max="13058" width="30.85546875" style="107" customWidth="1"/>
    <col min="13059" max="13059" width="25.28515625" style="107" customWidth="1"/>
    <col min="13060" max="13060" width="30.5703125" style="107" customWidth="1"/>
    <col min="13061" max="13063" width="22.7109375" style="107" customWidth="1"/>
    <col min="13064" max="13064" width="24.7109375" style="107" customWidth="1"/>
    <col min="13065" max="13065" width="21.5703125" style="107" customWidth="1"/>
    <col min="13066" max="13066" width="3" style="107" customWidth="1"/>
    <col min="13067" max="13067" width="42.7109375" style="107" customWidth="1"/>
    <col min="13068" max="13068" width="37.28515625" style="107" customWidth="1"/>
    <col min="13069" max="13069" width="39.28515625" style="107" customWidth="1"/>
    <col min="13070" max="13070" width="35.5703125" style="107" bestFit="1" customWidth="1"/>
    <col min="13071" max="13071" width="39.5703125" style="107" customWidth="1"/>
    <col min="13072" max="13072" width="6" style="107" customWidth="1"/>
    <col min="13073" max="13073" width="31" style="107" bestFit="1" customWidth="1"/>
    <col min="13074" max="13075" width="19" style="107" customWidth="1"/>
    <col min="13076" max="13076" width="15" style="107" customWidth="1"/>
    <col min="13077" max="13309" width="11.42578125" style="107"/>
    <col min="13310" max="13310" width="40.42578125" style="107" customWidth="1"/>
    <col min="13311" max="13311" width="56.140625" style="107" customWidth="1"/>
    <col min="13312" max="13312" width="35.85546875" style="107" customWidth="1"/>
    <col min="13313" max="13313" width="100.7109375" style="107" customWidth="1"/>
    <col min="13314" max="13314" width="30.85546875" style="107" customWidth="1"/>
    <col min="13315" max="13315" width="25.28515625" style="107" customWidth="1"/>
    <col min="13316" max="13316" width="30.5703125" style="107" customWidth="1"/>
    <col min="13317" max="13319" width="22.7109375" style="107" customWidth="1"/>
    <col min="13320" max="13320" width="24.7109375" style="107" customWidth="1"/>
    <col min="13321" max="13321" width="21.5703125" style="107" customWidth="1"/>
    <col min="13322" max="13322" width="3" style="107" customWidth="1"/>
    <col min="13323" max="13323" width="42.7109375" style="107" customWidth="1"/>
    <col min="13324" max="13324" width="37.28515625" style="107" customWidth="1"/>
    <col min="13325" max="13325" width="39.28515625" style="107" customWidth="1"/>
    <col min="13326" max="13326" width="35.5703125" style="107" bestFit="1" customWidth="1"/>
    <col min="13327" max="13327" width="39.5703125" style="107" customWidth="1"/>
    <col min="13328" max="13328" width="6" style="107" customWidth="1"/>
    <col min="13329" max="13329" width="31" style="107" bestFit="1" customWidth="1"/>
    <col min="13330" max="13331" width="19" style="107" customWidth="1"/>
    <col min="13332" max="13332" width="15" style="107" customWidth="1"/>
    <col min="13333" max="13565" width="11.42578125" style="107"/>
    <col min="13566" max="13566" width="40.42578125" style="107" customWidth="1"/>
    <col min="13567" max="13567" width="56.140625" style="107" customWidth="1"/>
    <col min="13568" max="13568" width="35.85546875" style="107" customWidth="1"/>
    <col min="13569" max="13569" width="100.7109375" style="107" customWidth="1"/>
    <col min="13570" max="13570" width="30.85546875" style="107" customWidth="1"/>
    <col min="13571" max="13571" width="25.28515625" style="107" customWidth="1"/>
    <col min="13572" max="13572" width="30.5703125" style="107" customWidth="1"/>
    <col min="13573" max="13575" width="22.7109375" style="107" customWidth="1"/>
    <col min="13576" max="13576" width="24.7109375" style="107" customWidth="1"/>
    <col min="13577" max="13577" width="21.5703125" style="107" customWidth="1"/>
    <col min="13578" max="13578" width="3" style="107" customWidth="1"/>
    <col min="13579" max="13579" width="42.7109375" style="107" customWidth="1"/>
    <col min="13580" max="13580" width="37.28515625" style="107" customWidth="1"/>
    <col min="13581" max="13581" width="39.28515625" style="107" customWidth="1"/>
    <col min="13582" max="13582" width="35.5703125" style="107" bestFit="1" customWidth="1"/>
    <col min="13583" max="13583" width="39.5703125" style="107" customWidth="1"/>
    <col min="13584" max="13584" width="6" style="107" customWidth="1"/>
    <col min="13585" max="13585" width="31" style="107" bestFit="1" customWidth="1"/>
    <col min="13586" max="13587" width="19" style="107" customWidth="1"/>
    <col min="13588" max="13588" width="15" style="107" customWidth="1"/>
    <col min="13589" max="13821" width="11.42578125" style="107"/>
    <col min="13822" max="13822" width="40.42578125" style="107" customWidth="1"/>
    <col min="13823" max="13823" width="56.140625" style="107" customWidth="1"/>
    <col min="13824" max="13824" width="35.85546875" style="107" customWidth="1"/>
    <col min="13825" max="13825" width="100.7109375" style="107" customWidth="1"/>
    <col min="13826" max="13826" width="30.85546875" style="107" customWidth="1"/>
    <col min="13827" max="13827" width="25.28515625" style="107" customWidth="1"/>
    <col min="13828" max="13828" width="30.5703125" style="107" customWidth="1"/>
    <col min="13829" max="13831" width="22.7109375" style="107" customWidth="1"/>
    <col min="13832" max="13832" width="24.7109375" style="107" customWidth="1"/>
    <col min="13833" max="13833" width="21.5703125" style="107" customWidth="1"/>
    <col min="13834" max="13834" width="3" style="107" customWidth="1"/>
    <col min="13835" max="13835" width="42.7109375" style="107" customWidth="1"/>
    <col min="13836" max="13836" width="37.28515625" style="107" customWidth="1"/>
    <col min="13837" max="13837" width="39.28515625" style="107" customWidth="1"/>
    <col min="13838" max="13838" width="35.5703125" style="107" bestFit="1" customWidth="1"/>
    <col min="13839" max="13839" width="39.5703125" style="107" customWidth="1"/>
    <col min="13840" max="13840" width="6" style="107" customWidth="1"/>
    <col min="13841" max="13841" width="31" style="107" bestFit="1" customWidth="1"/>
    <col min="13842" max="13843" width="19" style="107" customWidth="1"/>
    <col min="13844" max="13844" width="15" style="107" customWidth="1"/>
    <col min="13845" max="14077" width="11.42578125" style="107"/>
    <col min="14078" max="14078" width="40.42578125" style="107" customWidth="1"/>
    <col min="14079" max="14079" width="56.140625" style="107" customWidth="1"/>
    <col min="14080" max="14080" width="35.85546875" style="107" customWidth="1"/>
    <col min="14081" max="14081" width="100.7109375" style="107" customWidth="1"/>
    <col min="14082" max="14082" width="30.85546875" style="107" customWidth="1"/>
    <col min="14083" max="14083" width="25.28515625" style="107" customWidth="1"/>
    <col min="14084" max="14084" width="30.5703125" style="107" customWidth="1"/>
    <col min="14085" max="14087" width="22.7109375" style="107" customWidth="1"/>
    <col min="14088" max="14088" width="24.7109375" style="107" customWidth="1"/>
    <col min="14089" max="14089" width="21.5703125" style="107" customWidth="1"/>
    <col min="14090" max="14090" width="3" style="107" customWidth="1"/>
    <col min="14091" max="14091" width="42.7109375" style="107" customWidth="1"/>
    <col min="14092" max="14092" width="37.28515625" style="107" customWidth="1"/>
    <col min="14093" max="14093" width="39.28515625" style="107" customWidth="1"/>
    <col min="14094" max="14094" width="35.5703125" style="107" bestFit="1" customWidth="1"/>
    <col min="14095" max="14095" width="39.5703125" style="107" customWidth="1"/>
    <col min="14096" max="14096" width="6" style="107" customWidth="1"/>
    <col min="14097" max="14097" width="31" style="107" bestFit="1" customWidth="1"/>
    <col min="14098" max="14099" width="19" style="107" customWidth="1"/>
    <col min="14100" max="14100" width="15" style="107" customWidth="1"/>
    <col min="14101" max="14333" width="11.42578125" style="107"/>
    <col min="14334" max="14334" width="40.42578125" style="107" customWidth="1"/>
    <col min="14335" max="14335" width="56.140625" style="107" customWidth="1"/>
    <col min="14336" max="14336" width="35.85546875" style="107" customWidth="1"/>
    <col min="14337" max="14337" width="100.7109375" style="107" customWidth="1"/>
    <col min="14338" max="14338" width="30.85546875" style="107" customWidth="1"/>
    <col min="14339" max="14339" width="25.28515625" style="107" customWidth="1"/>
    <col min="14340" max="14340" width="30.5703125" style="107" customWidth="1"/>
    <col min="14341" max="14343" width="22.7109375" style="107" customWidth="1"/>
    <col min="14344" max="14344" width="24.7109375" style="107" customWidth="1"/>
    <col min="14345" max="14345" width="21.5703125" style="107" customWidth="1"/>
    <col min="14346" max="14346" width="3" style="107" customWidth="1"/>
    <col min="14347" max="14347" width="42.7109375" style="107" customWidth="1"/>
    <col min="14348" max="14348" width="37.28515625" style="107" customWidth="1"/>
    <col min="14349" max="14349" width="39.28515625" style="107" customWidth="1"/>
    <col min="14350" max="14350" width="35.5703125" style="107" bestFit="1" customWidth="1"/>
    <col min="14351" max="14351" width="39.5703125" style="107" customWidth="1"/>
    <col min="14352" max="14352" width="6" style="107" customWidth="1"/>
    <col min="14353" max="14353" width="31" style="107" bestFit="1" customWidth="1"/>
    <col min="14354" max="14355" width="19" style="107" customWidth="1"/>
    <col min="14356" max="14356" width="15" style="107" customWidth="1"/>
    <col min="14357" max="14589" width="11.42578125" style="107"/>
    <col min="14590" max="14590" width="40.42578125" style="107" customWidth="1"/>
    <col min="14591" max="14591" width="56.140625" style="107" customWidth="1"/>
    <col min="14592" max="14592" width="35.85546875" style="107" customWidth="1"/>
    <col min="14593" max="14593" width="100.7109375" style="107" customWidth="1"/>
    <col min="14594" max="14594" width="30.85546875" style="107" customWidth="1"/>
    <col min="14595" max="14595" width="25.28515625" style="107" customWidth="1"/>
    <col min="14596" max="14596" width="30.5703125" style="107" customWidth="1"/>
    <col min="14597" max="14599" width="22.7109375" style="107" customWidth="1"/>
    <col min="14600" max="14600" width="24.7109375" style="107" customWidth="1"/>
    <col min="14601" max="14601" width="21.5703125" style="107" customWidth="1"/>
    <col min="14602" max="14602" width="3" style="107" customWidth="1"/>
    <col min="14603" max="14603" width="42.7109375" style="107" customWidth="1"/>
    <col min="14604" max="14604" width="37.28515625" style="107" customWidth="1"/>
    <col min="14605" max="14605" width="39.28515625" style="107" customWidth="1"/>
    <col min="14606" max="14606" width="35.5703125" style="107" bestFit="1" customWidth="1"/>
    <col min="14607" max="14607" width="39.5703125" style="107" customWidth="1"/>
    <col min="14608" max="14608" width="6" style="107" customWidth="1"/>
    <col min="14609" max="14609" width="31" style="107" bestFit="1" customWidth="1"/>
    <col min="14610" max="14611" width="19" style="107" customWidth="1"/>
    <col min="14612" max="14612" width="15" style="107" customWidth="1"/>
    <col min="14613" max="14845" width="11.42578125" style="107"/>
    <col min="14846" max="14846" width="40.42578125" style="107" customWidth="1"/>
    <col min="14847" max="14847" width="56.140625" style="107" customWidth="1"/>
    <col min="14848" max="14848" width="35.85546875" style="107" customWidth="1"/>
    <col min="14849" max="14849" width="100.7109375" style="107" customWidth="1"/>
    <col min="14850" max="14850" width="30.85546875" style="107" customWidth="1"/>
    <col min="14851" max="14851" width="25.28515625" style="107" customWidth="1"/>
    <col min="14852" max="14852" width="30.5703125" style="107" customWidth="1"/>
    <col min="14853" max="14855" width="22.7109375" style="107" customWidth="1"/>
    <col min="14856" max="14856" width="24.7109375" style="107" customWidth="1"/>
    <col min="14857" max="14857" width="21.5703125" style="107" customWidth="1"/>
    <col min="14858" max="14858" width="3" style="107" customWidth="1"/>
    <col min="14859" max="14859" width="42.7109375" style="107" customWidth="1"/>
    <col min="14860" max="14860" width="37.28515625" style="107" customWidth="1"/>
    <col min="14861" max="14861" width="39.28515625" style="107" customWidth="1"/>
    <col min="14862" max="14862" width="35.5703125" style="107" bestFit="1" customWidth="1"/>
    <col min="14863" max="14863" width="39.5703125" style="107" customWidth="1"/>
    <col min="14864" max="14864" width="6" style="107" customWidth="1"/>
    <col min="14865" max="14865" width="31" style="107" bestFit="1" customWidth="1"/>
    <col min="14866" max="14867" width="19" style="107" customWidth="1"/>
    <col min="14868" max="14868" width="15" style="107" customWidth="1"/>
    <col min="14869" max="15101" width="11.42578125" style="107"/>
    <col min="15102" max="15102" width="40.42578125" style="107" customWidth="1"/>
    <col min="15103" max="15103" width="56.140625" style="107" customWidth="1"/>
    <col min="15104" max="15104" width="35.85546875" style="107" customWidth="1"/>
    <col min="15105" max="15105" width="100.7109375" style="107" customWidth="1"/>
    <col min="15106" max="15106" width="30.85546875" style="107" customWidth="1"/>
    <col min="15107" max="15107" width="25.28515625" style="107" customWidth="1"/>
    <col min="15108" max="15108" width="30.5703125" style="107" customWidth="1"/>
    <col min="15109" max="15111" width="22.7109375" style="107" customWidth="1"/>
    <col min="15112" max="15112" width="24.7109375" style="107" customWidth="1"/>
    <col min="15113" max="15113" width="21.5703125" style="107" customWidth="1"/>
    <col min="15114" max="15114" width="3" style="107" customWidth="1"/>
    <col min="15115" max="15115" width="42.7109375" style="107" customWidth="1"/>
    <col min="15116" max="15116" width="37.28515625" style="107" customWidth="1"/>
    <col min="15117" max="15117" width="39.28515625" style="107" customWidth="1"/>
    <col min="15118" max="15118" width="35.5703125" style="107" bestFit="1" customWidth="1"/>
    <col min="15119" max="15119" width="39.5703125" style="107" customWidth="1"/>
    <col min="15120" max="15120" width="6" style="107" customWidth="1"/>
    <col min="15121" max="15121" width="31" style="107" bestFit="1" customWidth="1"/>
    <col min="15122" max="15123" width="19" style="107" customWidth="1"/>
    <col min="15124" max="15124" width="15" style="107" customWidth="1"/>
    <col min="15125" max="15357" width="11.42578125" style="107"/>
    <col min="15358" max="15358" width="40.42578125" style="107" customWidth="1"/>
    <col min="15359" max="15359" width="56.140625" style="107" customWidth="1"/>
    <col min="15360" max="15360" width="35.85546875" style="107" customWidth="1"/>
    <col min="15361" max="15361" width="100.7109375" style="107" customWidth="1"/>
    <col min="15362" max="15362" width="30.85546875" style="107" customWidth="1"/>
    <col min="15363" max="15363" width="25.28515625" style="107" customWidth="1"/>
    <col min="15364" max="15364" width="30.5703125" style="107" customWidth="1"/>
    <col min="15365" max="15367" width="22.7109375" style="107" customWidth="1"/>
    <col min="15368" max="15368" width="24.7109375" style="107" customWidth="1"/>
    <col min="15369" max="15369" width="21.5703125" style="107" customWidth="1"/>
    <col min="15370" max="15370" width="3" style="107" customWidth="1"/>
    <col min="15371" max="15371" width="42.7109375" style="107" customWidth="1"/>
    <col min="15372" max="15372" width="37.28515625" style="107" customWidth="1"/>
    <col min="15373" max="15373" width="39.28515625" style="107" customWidth="1"/>
    <col min="15374" max="15374" width="35.5703125" style="107" bestFit="1" customWidth="1"/>
    <col min="15375" max="15375" width="39.5703125" style="107" customWidth="1"/>
    <col min="15376" max="15376" width="6" style="107" customWidth="1"/>
    <col min="15377" max="15377" width="31" style="107" bestFit="1" customWidth="1"/>
    <col min="15378" max="15379" width="19" style="107" customWidth="1"/>
    <col min="15380" max="15380" width="15" style="107" customWidth="1"/>
    <col min="15381" max="15613" width="11.42578125" style="107"/>
    <col min="15614" max="15614" width="40.42578125" style="107" customWidth="1"/>
    <col min="15615" max="15615" width="56.140625" style="107" customWidth="1"/>
    <col min="15616" max="15616" width="35.85546875" style="107" customWidth="1"/>
    <col min="15617" max="15617" width="100.7109375" style="107" customWidth="1"/>
    <col min="15618" max="15618" width="30.85546875" style="107" customWidth="1"/>
    <col min="15619" max="15619" width="25.28515625" style="107" customWidth="1"/>
    <col min="15620" max="15620" width="30.5703125" style="107" customWidth="1"/>
    <col min="15621" max="15623" width="22.7109375" style="107" customWidth="1"/>
    <col min="15624" max="15624" width="24.7109375" style="107" customWidth="1"/>
    <col min="15625" max="15625" width="21.5703125" style="107" customWidth="1"/>
    <col min="15626" max="15626" width="3" style="107" customWidth="1"/>
    <col min="15627" max="15627" width="42.7109375" style="107" customWidth="1"/>
    <col min="15628" max="15628" width="37.28515625" style="107" customWidth="1"/>
    <col min="15629" max="15629" width="39.28515625" style="107" customWidth="1"/>
    <col min="15630" max="15630" width="35.5703125" style="107" bestFit="1" customWidth="1"/>
    <col min="15631" max="15631" width="39.5703125" style="107" customWidth="1"/>
    <col min="15632" max="15632" width="6" style="107" customWidth="1"/>
    <col min="15633" max="15633" width="31" style="107" bestFit="1" customWidth="1"/>
    <col min="15634" max="15635" width="19" style="107" customWidth="1"/>
    <col min="15636" max="15636" width="15" style="107" customWidth="1"/>
    <col min="15637" max="15869" width="11.42578125" style="107"/>
    <col min="15870" max="15870" width="40.42578125" style="107" customWidth="1"/>
    <col min="15871" max="15871" width="56.140625" style="107" customWidth="1"/>
    <col min="15872" max="15872" width="35.85546875" style="107" customWidth="1"/>
    <col min="15873" max="15873" width="100.7109375" style="107" customWidth="1"/>
    <col min="15874" max="15874" width="30.85546875" style="107" customWidth="1"/>
    <col min="15875" max="15875" width="25.28515625" style="107" customWidth="1"/>
    <col min="15876" max="15876" width="30.5703125" style="107" customWidth="1"/>
    <col min="15877" max="15879" width="22.7109375" style="107" customWidth="1"/>
    <col min="15880" max="15880" width="24.7109375" style="107" customWidth="1"/>
    <col min="15881" max="15881" width="21.5703125" style="107" customWidth="1"/>
    <col min="15882" max="15882" width="3" style="107" customWidth="1"/>
    <col min="15883" max="15883" width="42.7109375" style="107" customWidth="1"/>
    <col min="15884" max="15884" width="37.28515625" style="107" customWidth="1"/>
    <col min="15885" max="15885" width="39.28515625" style="107" customWidth="1"/>
    <col min="15886" max="15886" width="35.5703125" style="107" bestFit="1" customWidth="1"/>
    <col min="15887" max="15887" width="39.5703125" style="107" customWidth="1"/>
    <col min="15888" max="15888" width="6" style="107" customWidth="1"/>
    <col min="15889" max="15889" width="31" style="107" bestFit="1" customWidth="1"/>
    <col min="15890" max="15891" width="19" style="107" customWidth="1"/>
    <col min="15892" max="15892" width="15" style="107" customWidth="1"/>
    <col min="15893" max="16125" width="11.42578125" style="107"/>
    <col min="16126" max="16126" width="40.42578125" style="107" customWidth="1"/>
    <col min="16127" max="16127" width="56.140625" style="107" customWidth="1"/>
    <col min="16128" max="16128" width="35.85546875" style="107" customWidth="1"/>
    <col min="16129" max="16129" width="100.7109375" style="107" customWidth="1"/>
    <col min="16130" max="16130" width="30.85546875" style="107" customWidth="1"/>
    <col min="16131" max="16131" width="25.28515625" style="107" customWidth="1"/>
    <col min="16132" max="16132" width="30.5703125" style="107" customWidth="1"/>
    <col min="16133" max="16135" width="22.7109375" style="107" customWidth="1"/>
    <col min="16136" max="16136" width="24.7109375" style="107" customWidth="1"/>
    <col min="16137" max="16137" width="21.5703125" style="107" customWidth="1"/>
    <col min="16138" max="16138" width="3" style="107" customWidth="1"/>
    <col min="16139" max="16139" width="42.7109375" style="107" customWidth="1"/>
    <col min="16140" max="16140" width="37.28515625" style="107" customWidth="1"/>
    <col min="16141" max="16141" width="39.28515625" style="107" customWidth="1"/>
    <col min="16142" max="16142" width="35.5703125" style="107" bestFit="1" customWidth="1"/>
    <col min="16143" max="16143" width="39.5703125" style="107" customWidth="1"/>
    <col min="16144" max="16144" width="6" style="107" customWidth="1"/>
    <col min="16145" max="16145" width="31" style="107" bestFit="1" customWidth="1"/>
    <col min="16146" max="16147" width="19" style="107" customWidth="1"/>
    <col min="16148" max="16148" width="15" style="107" customWidth="1"/>
    <col min="16149" max="16384" width="11.42578125" style="107"/>
  </cols>
  <sheetData>
    <row r="1" spans="1:17" ht="26.25" hidden="1" customHeight="1" x14ac:dyDescent="0.4">
      <c r="B1" s="108"/>
      <c r="C1" s="108"/>
      <c r="D1" s="108"/>
      <c r="E1" s="109"/>
      <c r="F1" s="110"/>
      <c r="G1" s="110"/>
      <c r="H1" s="108"/>
      <c r="I1" s="110"/>
      <c r="J1" s="110"/>
      <c r="K1" s="111"/>
      <c r="L1" s="112"/>
      <c r="M1" s="111"/>
      <c r="N1" s="111"/>
      <c r="O1" s="111"/>
      <c r="P1" s="111"/>
    </row>
    <row r="2" spans="1:17" s="113" customFormat="1" ht="26.25" customHeight="1" thickBot="1" x14ac:dyDescent="0.45">
      <c r="B2" s="114"/>
      <c r="C2" s="114"/>
      <c r="D2" s="114"/>
      <c r="E2" s="115"/>
      <c r="F2" s="115"/>
      <c r="G2" s="115"/>
      <c r="H2" s="114"/>
      <c r="I2" s="115"/>
      <c r="J2" s="115"/>
      <c r="K2" s="116"/>
      <c r="L2" s="116"/>
      <c r="M2" s="116"/>
      <c r="N2" s="116"/>
      <c r="O2" s="116"/>
      <c r="P2" s="116"/>
    </row>
    <row r="3" spans="1:17" s="119" customFormat="1" ht="51.75" customHeight="1" thickBot="1" x14ac:dyDescent="0.45">
      <c r="A3" s="263" t="s">
        <v>33</v>
      </c>
      <c r="B3" s="264"/>
      <c r="C3" s="52" t="s">
        <v>34</v>
      </c>
      <c r="D3" s="282" t="s">
        <v>35</v>
      </c>
      <c r="E3" s="283"/>
      <c r="F3" s="283"/>
      <c r="G3" s="284"/>
      <c r="H3" s="117"/>
      <c r="I3" s="117"/>
      <c r="J3" s="117"/>
      <c r="K3" s="285" t="s">
        <v>36</v>
      </c>
      <c r="L3" s="286"/>
      <c r="M3" s="286"/>
      <c r="N3" s="286"/>
      <c r="O3" s="287"/>
      <c r="P3" s="118"/>
    </row>
    <row r="4" spans="1:17" s="119" customFormat="1" ht="54.75" customHeight="1" thickBot="1" x14ac:dyDescent="0.4">
      <c r="A4" s="291"/>
      <c r="B4" s="292"/>
      <c r="C4" s="53"/>
      <c r="D4" s="293">
        <f>M39</f>
        <v>0</v>
      </c>
      <c r="E4" s="294"/>
      <c r="F4" s="294"/>
      <c r="G4" s="199" t="e">
        <f>O39</f>
        <v>#DIV/0!</v>
      </c>
      <c r="H4" s="120"/>
      <c r="I4" s="121"/>
      <c r="J4" s="121"/>
      <c r="K4" s="288"/>
      <c r="L4" s="289"/>
      <c r="M4" s="289"/>
      <c r="N4" s="289"/>
      <c r="O4" s="290"/>
      <c r="P4" s="90"/>
    </row>
    <row r="5" spans="1:17" s="119" customFormat="1" ht="54.75" customHeight="1" thickBot="1" x14ac:dyDescent="0.4">
      <c r="A5" s="263" t="s">
        <v>37</v>
      </c>
      <c r="B5" s="264"/>
      <c r="C5" s="182"/>
      <c r="D5" s="184" t="s">
        <v>38</v>
      </c>
      <c r="E5" s="265" t="e">
        <f>VLOOKUP(C5,DONNÉES!B4:C8,2,0)</f>
        <v>#N/A</v>
      </c>
      <c r="F5" s="266"/>
      <c r="G5" s="267"/>
      <c r="H5" s="120"/>
      <c r="I5" s="120"/>
      <c r="J5" s="120"/>
      <c r="K5" s="268"/>
      <c r="L5" s="268"/>
      <c r="M5" s="268"/>
      <c r="N5" s="268"/>
      <c r="O5" s="268"/>
      <c r="P5" s="90"/>
      <c r="Q5" s="107"/>
    </row>
    <row r="6" spans="1:17" ht="30.75" customHeight="1" x14ac:dyDescent="0.2">
      <c r="A6" s="269" t="s">
        <v>39</v>
      </c>
      <c r="B6" s="269"/>
      <c r="C6" s="269"/>
      <c r="D6" s="269"/>
      <c r="E6" s="269"/>
      <c r="F6" s="269"/>
      <c r="G6" s="269"/>
      <c r="H6" s="120"/>
      <c r="I6" s="120"/>
      <c r="J6" s="120"/>
      <c r="K6" s="268"/>
      <c r="L6" s="268"/>
      <c r="M6" s="268"/>
      <c r="N6" s="268"/>
      <c r="O6" s="268"/>
      <c r="P6" s="122"/>
    </row>
    <row r="7" spans="1:17" ht="39.75" customHeight="1" thickBot="1" x14ac:dyDescent="0.25">
      <c r="A7" s="269"/>
      <c r="B7" s="269"/>
      <c r="C7" s="269"/>
      <c r="D7" s="269"/>
      <c r="E7" s="269"/>
      <c r="F7" s="269"/>
      <c r="G7" s="269"/>
      <c r="H7" s="123"/>
      <c r="I7" s="123"/>
      <c r="J7" s="123"/>
      <c r="K7" s="270" t="s">
        <v>40</v>
      </c>
      <c r="L7" s="271"/>
      <c r="M7" s="271"/>
      <c r="N7" s="271"/>
      <c r="O7" s="272"/>
      <c r="P7" s="122"/>
    </row>
    <row r="8" spans="1:17" ht="50.1" customHeight="1" x14ac:dyDescent="0.2">
      <c r="A8" s="276" t="s">
        <v>41</v>
      </c>
      <c r="B8" s="277"/>
      <c r="C8" s="277"/>
      <c r="D8" s="278"/>
      <c r="E8" s="279" t="s">
        <v>42</v>
      </c>
      <c r="F8" s="280"/>
      <c r="G8" s="280"/>
      <c r="H8" s="124" t="s">
        <v>43</v>
      </c>
      <c r="I8" s="125"/>
      <c r="J8" s="125"/>
      <c r="K8" s="270"/>
      <c r="L8" s="271"/>
      <c r="M8" s="271"/>
      <c r="N8" s="271"/>
      <c r="O8" s="272"/>
      <c r="P8" s="126"/>
    </row>
    <row r="9" spans="1:17" ht="50.1" customHeight="1" thickBot="1" x14ac:dyDescent="0.4">
      <c r="A9" s="281" t="s">
        <v>44</v>
      </c>
      <c r="B9" s="281"/>
      <c r="C9" s="183" t="s">
        <v>45</v>
      </c>
      <c r="D9" s="183" t="s">
        <v>46</v>
      </c>
      <c r="E9" s="128" t="s">
        <v>47</v>
      </c>
      <c r="F9" s="128" t="s">
        <v>48</v>
      </c>
      <c r="G9" s="129" t="s">
        <v>49</v>
      </c>
      <c r="H9" s="54">
        <f>SUM(H10:H66)</f>
        <v>0</v>
      </c>
      <c r="I9" s="55"/>
      <c r="J9" s="56"/>
      <c r="K9" s="273"/>
      <c r="L9" s="274"/>
      <c r="M9" s="274"/>
      <c r="N9" s="274"/>
      <c r="O9" s="275"/>
      <c r="P9" s="126"/>
      <c r="Q9" s="130"/>
    </row>
    <row r="10" spans="1:17" s="130" customFormat="1" ht="50.1" customHeight="1" thickBot="1" x14ac:dyDescent="0.45">
      <c r="A10" s="250"/>
      <c r="B10" s="250"/>
      <c r="C10" s="57"/>
      <c r="D10" s="57"/>
      <c r="E10" s="58"/>
      <c r="F10" s="59"/>
      <c r="G10" s="60"/>
      <c r="H10" s="61"/>
      <c r="I10" s="132"/>
      <c r="J10" s="132"/>
      <c r="K10" s="251" t="s">
        <v>50</v>
      </c>
      <c r="L10" s="252"/>
      <c r="M10" s="252"/>
      <c r="N10" s="252"/>
      <c r="O10" s="253"/>
      <c r="P10" s="133"/>
    </row>
    <row r="11" spans="1:17" s="130" customFormat="1" ht="50.1" customHeight="1" thickBot="1" x14ac:dyDescent="0.75">
      <c r="A11" s="254"/>
      <c r="B11" s="254"/>
      <c r="C11" s="62"/>
      <c r="D11" s="62"/>
      <c r="E11" s="63"/>
      <c r="F11" s="64"/>
      <c r="G11" s="60"/>
      <c r="H11" s="61"/>
      <c r="I11" s="132"/>
      <c r="J11" s="132"/>
      <c r="K11" s="259" t="s">
        <v>51</v>
      </c>
      <c r="L11" s="260"/>
      <c r="M11" s="261" t="s">
        <v>52</v>
      </c>
      <c r="N11" s="262"/>
      <c r="O11" s="134" t="s">
        <v>53</v>
      </c>
      <c r="P11" s="133"/>
    </row>
    <row r="12" spans="1:17" s="130" customFormat="1" ht="50.1" customHeight="1" x14ac:dyDescent="0.7">
      <c r="A12" s="254"/>
      <c r="B12" s="254"/>
      <c r="C12" s="62"/>
      <c r="D12" s="65"/>
      <c r="E12" s="63"/>
      <c r="F12" s="64"/>
      <c r="G12" s="60"/>
      <c r="H12" s="66"/>
      <c r="I12" s="135"/>
      <c r="J12" s="135"/>
      <c r="K12" s="255" t="s">
        <v>54</v>
      </c>
      <c r="L12" s="256"/>
      <c r="M12" s="257">
        <f>SUM(K5*O12)</f>
        <v>0</v>
      </c>
      <c r="N12" s="258"/>
      <c r="O12" s="67">
        <v>0.1</v>
      </c>
      <c r="P12" s="136"/>
    </row>
    <row r="13" spans="1:17" s="130" customFormat="1" ht="50.1" customHeight="1" x14ac:dyDescent="0.7">
      <c r="A13" s="254"/>
      <c r="B13" s="254"/>
      <c r="C13" s="64"/>
      <c r="D13" s="64"/>
      <c r="E13" s="63"/>
      <c r="F13" s="64"/>
      <c r="G13" s="60"/>
      <c r="H13" s="66"/>
      <c r="I13" s="135"/>
      <c r="J13" s="135"/>
      <c r="K13" s="295" t="s">
        <v>55</v>
      </c>
      <c r="L13" s="296"/>
      <c r="M13" s="297">
        <f>SUM(K5*O13)</f>
        <v>0</v>
      </c>
      <c r="N13" s="298"/>
      <c r="O13" s="68">
        <v>0.5</v>
      </c>
      <c r="P13" s="137"/>
    </row>
    <row r="14" spans="1:17" s="130" customFormat="1" ht="50.1" customHeight="1" x14ac:dyDescent="0.7">
      <c r="A14" s="254"/>
      <c r="B14" s="254"/>
      <c r="C14" s="64"/>
      <c r="D14" s="64"/>
      <c r="E14" s="63"/>
      <c r="F14" s="64"/>
      <c r="G14" s="60"/>
      <c r="H14" s="66"/>
      <c r="I14" s="135"/>
      <c r="J14" s="135"/>
      <c r="K14" s="295" t="s">
        <v>56</v>
      </c>
      <c r="L14" s="296"/>
      <c r="M14" s="299">
        <f>SUM(K5*O14)</f>
        <v>0</v>
      </c>
      <c r="N14" s="300"/>
      <c r="O14" s="68">
        <v>0.05</v>
      </c>
      <c r="P14" s="137"/>
      <c r="Q14" s="107"/>
    </row>
    <row r="15" spans="1:17" ht="50.1" customHeight="1" x14ac:dyDescent="0.7">
      <c r="A15" s="254"/>
      <c r="B15" s="254"/>
      <c r="C15" s="64"/>
      <c r="D15" s="64"/>
      <c r="E15" s="63"/>
      <c r="F15" s="64"/>
      <c r="G15" s="60"/>
      <c r="H15" s="66"/>
      <c r="I15" s="135"/>
      <c r="J15" s="135"/>
      <c r="K15" s="301" t="s">
        <v>57</v>
      </c>
      <c r="L15" s="302"/>
      <c r="M15" s="299">
        <f>SUM(K5*O15)</f>
        <v>0</v>
      </c>
      <c r="N15" s="300"/>
      <c r="O15" s="68">
        <v>0.04</v>
      </c>
      <c r="P15" s="137"/>
    </row>
    <row r="16" spans="1:17" ht="50.1" customHeight="1" x14ac:dyDescent="0.7">
      <c r="A16" s="254"/>
      <c r="B16" s="254"/>
      <c r="C16" s="64"/>
      <c r="D16" s="64"/>
      <c r="E16" s="63"/>
      <c r="F16" s="64"/>
      <c r="G16" s="60"/>
      <c r="H16" s="66"/>
      <c r="I16" s="135"/>
      <c r="J16" s="132"/>
      <c r="K16" s="301" t="s">
        <v>59</v>
      </c>
      <c r="L16" s="302"/>
      <c r="M16" s="299">
        <f>SUM(K5*O16)</f>
        <v>0</v>
      </c>
      <c r="N16" s="300"/>
      <c r="O16" s="68">
        <v>0</v>
      </c>
      <c r="P16" s="137"/>
      <c r="Q16" s="130"/>
    </row>
    <row r="17" spans="1:22" s="130" customFormat="1" ht="50.1" customHeight="1" x14ac:dyDescent="0.7">
      <c r="A17" s="254"/>
      <c r="B17" s="254"/>
      <c r="C17" s="62"/>
      <c r="D17" s="64"/>
      <c r="E17" s="63"/>
      <c r="F17" s="64"/>
      <c r="G17" s="60"/>
      <c r="H17" s="66"/>
      <c r="I17" s="135"/>
      <c r="J17" s="132"/>
      <c r="K17" s="295" t="s">
        <v>60</v>
      </c>
      <c r="L17" s="296"/>
      <c r="M17" s="299">
        <f>SUM(K5*O17)</f>
        <v>0</v>
      </c>
      <c r="N17" s="300"/>
      <c r="O17" s="68">
        <v>0.06</v>
      </c>
      <c r="P17" s="137"/>
      <c r="Q17" s="138"/>
    </row>
    <row r="18" spans="1:22" s="138" customFormat="1" ht="49.5" customHeight="1" x14ac:dyDescent="0.6">
      <c r="A18" s="276" t="s">
        <v>58</v>
      </c>
      <c r="B18" s="277"/>
      <c r="C18" s="277"/>
      <c r="D18" s="278"/>
      <c r="E18" s="279" t="s">
        <v>42</v>
      </c>
      <c r="F18" s="280"/>
      <c r="G18" s="280"/>
      <c r="H18" s="131"/>
      <c r="I18" s="132"/>
      <c r="J18" s="132"/>
      <c r="K18" s="295" t="s">
        <v>61</v>
      </c>
      <c r="L18" s="296"/>
      <c r="M18" s="299">
        <f>SUM(K5*O18)</f>
        <v>0</v>
      </c>
      <c r="N18" s="300"/>
      <c r="O18" s="68">
        <v>0.25</v>
      </c>
      <c r="P18" s="137"/>
    </row>
    <row r="19" spans="1:22" s="138" customFormat="1" ht="49.5" customHeight="1" thickBot="1" x14ac:dyDescent="0.45">
      <c r="A19" s="281" t="s">
        <v>44</v>
      </c>
      <c r="B19" s="281"/>
      <c r="C19" s="183" t="s">
        <v>45</v>
      </c>
      <c r="D19" s="183" t="s">
        <v>46</v>
      </c>
      <c r="E19" s="128" t="s">
        <v>47</v>
      </c>
      <c r="F19" s="128" t="s">
        <v>48</v>
      </c>
      <c r="G19" s="129" t="s">
        <v>49</v>
      </c>
      <c r="H19" s="131"/>
      <c r="I19" s="132"/>
      <c r="J19" s="132"/>
      <c r="K19" s="303" t="s">
        <v>8</v>
      </c>
      <c r="L19" s="304"/>
      <c r="M19" s="305">
        <f>SUM(M12:M18)</f>
        <v>0</v>
      </c>
      <c r="N19" s="306"/>
      <c r="O19" s="70">
        <f>SUM(O12:O18)</f>
        <v>1</v>
      </c>
      <c r="P19" s="137"/>
    </row>
    <row r="20" spans="1:22" s="138" customFormat="1" ht="50.1" customHeight="1" x14ac:dyDescent="0.25">
      <c r="A20" s="250"/>
      <c r="B20" s="250"/>
      <c r="C20" s="57"/>
      <c r="D20" s="69"/>
      <c r="E20" s="58"/>
      <c r="F20" s="59"/>
      <c r="G20" s="60"/>
      <c r="H20" s="61"/>
      <c r="I20" s="132"/>
      <c r="J20" s="132"/>
      <c r="K20" s="71"/>
      <c r="L20" s="71"/>
      <c r="M20" s="72"/>
      <c r="N20" s="72"/>
      <c r="O20" s="73"/>
      <c r="P20" s="73"/>
    </row>
    <row r="21" spans="1:22" s="138" customFormat="1" ht="50.1" customHeight="1" thickBot="1" x14ac:dyDescent="0.45">
      <c r="A21" s="250"/>
      <c r="B21" s="250"/>
      <c r="C21" s="62"/>
      <c r="D21" s="65"/>
      <c r="E21" s="63"/>
      <c r="F21" s="64"/>
      <c r="G21" s="60"/>
      <c r="H21" s="61"/>
      <c r="I21" s="132"/>
      <c r="J21" s="132"/>
      <c r="K21" s="139"/>
      <c r="L21" s="139"/>
      <c r="M21" s="139"/>
      <c r="N21" s="139"/>
      <c r="O21" s="140"/>
      <c r="P21" s="140"/>
      <c r="Q21" s="107"/>
    </row>
    <row r="22" spans="1:22" ht="50.1" customHeight="1" thickTop="1" x14ac:dyDescent="0.2">
      <c r="A22" s="250"/>
      <c r="B22" s="250"/>
      <c r="C22" s="62"/>
      <c r="D22" s="65"/>
      <c r="E22" s="63"/>
      <c r="F22" s="64"/>
      <c r="G22" s="60"/>
      <c r="H22" s="61"/>
      <c r="I22" s="132"/>
      <c r="J22" s="132"/>
      <c r="K22" s="307" t="s">
        <v>62</v>
      </c>
      <c r="L22" s="308"/>
      <c r="M22" s="308"/>
      <c r="N22" s="308"/>
      <c r="O22" s="309"/>
      <c r="P22" s="71"/>
    </row>
    <row r="23" spans="1:22" ht="50.1" customHeight="1" thickBot="1" x14ac:dyDescent="0.25">
      <c r="A23" s="250"/>
      <c r="B23" s="250"/>
      <c r="C23" s="62"/>
      <c r="D23" s="65"/>
      <c r="E23" s="63"/>
      <c r="F23" s="64"/>
      <c r="G23" s="60"/>
      <c r="H23" s="61"/>
      <c r="I23" s="132"/>
      <c r="J23" s="132"/>
      <c r="K23" s="310"/>
      <c r="L23" s="311"/>
      <c r="M23" s="311"/>
      <c r="N23" s="311"/>
      <c r="O23" s="312"/>
      <c r="P23" s="141"/>
    </row>
    <row r="24" spans="1:22" ht="50.1" customHeight="1" thickBot="1" x14ac:dyDescent="0.75">
      <c r="A24" s="254"/>
      <c r="B24" s="254"/>
      <c r="C24" s="62"/>
      <c r="D24" s="65"/>
      <c r="E24" s="63"/>
      <c r="F24" s="64"/>
      <c r="G24" s="60"/>
      <c r="H24" s="61"/>
      <c r="I24" s="132"/>
      <c r="J24" s="135"/>
      <c r="K24" s="315" t="s">
        <v>82</v>
      </c>
      <c r="L24" s="316"/>
      <c r="M24" s="317"/>
      <c r="N24" s="318" t="s">
        <v>65</v>
      </c>
      <c r="O24" s="319"/>
      <c r="P24" s="142"/>
    </row>
    <row r="25" spans="1:22" ht="50.1" customHeight="1" thickBot="1" x14ac:dyDescent="0.75">
      <c r="A25" s="313"/>
      <c r="B25" s="314"/>
      <c r="C25" s="62"/>
      <c r="D25" s="65"/>
      <c r="E25" s="63"/>
      <c r="F25" s="64"/>
      <c r="G25" s="60"/>
      <c r="H25" s="61"/>
      <c r="I25" s="132"/>
      <c r="J25" s="135"/>
      <c r="K25" s="320" t="s">
        <v>66</v>
      </c>
      <c r="L25" s="321"/>
      <c r="M25" s="193"/>
      <c r="N25" s="193"/>
      <c r="O25" s="143" t="e">
        <f>N25/M25</f>
        <v>#DIV/0!</v>
      </c>
      <c r="P25" s="71"/>
    </row>
    <row r="26" spans="1:22" ht="50.1" customHeight="1" thickBot="1" x14ac:dyDescent="0.75">
      <c r="A26" s="313"/>
      <c r="B26" s="314"/>
      <c r="C26" s="62"/>
      <c r="D26" s="65"/>
      <c r="E26" s="63"/>
      <c r="F26" s="64"/>
      <c r="G26" s="60"/>
      <c r="H26" s="61"/>
      <c r="I26" s="132"/>
      <c r="J26" s="132"/>
      <c r="K26" s="315" t="s">
        <v>64</v>
      </c>
      <c r="L26" s="316"/>
      <c r="M26" s="317"/>
      <c r="N26" s="325" t="s">
        <v>65</v>
      </c>
      <c r="O26" s="326"/>
      <c r="P26" s="141"/>
    </row>
    <row r="27" spans="1:22" ht="50.1" customHeight="1" thickBot="1" x14ac:dyDescent="0.75">
      <c r="A27" s="313"/>
      <c r="B27" s="314"/>
      <c r="C27" s="62"/>
      <c r="D27" s="65"/>
      <c r="E27" s="63"/>
      <c r="F27" s="64"/>
      <c r="G27" s="60"/>
      <c r="H27" s="61"/>
      <c r="I27" s="132"/>
      <c r="J27" s="132"/>
      <c r="K27" s="320" t="s">
        <v>67</v>
      </c>
      <c r="L27" s="321"/>
      <c r="M27" s="193"/>
      <c r="N27" s="194"/>
      <c r="O27" s="143" t="e">
        <f>N27/M27</f>
        <v>#DIV/0!</v>
      </c>
      <c r="P27" s="107"/>
    </row>
    <row r="28" spans="1:22" ht="50.1" customHeight="1" thickBot="1" x14ac:dyDescent="0.4">
      <c r="A28" s="276" t="s">
        <v>63</v>
      </c>
      <c r="B28" s="277"/>
      <c r="C28" s="277"/>
      <c r="D28" s="278"/>
      <c r="E28" s="279" t="s">
        <v>42</v>
      </c>
      <c r="F28" s="280"/>
      <c r="G28" s="280"/>
      <c r="H28" s="131"/>
      <c r="I28" s="132"/>
      <c r="J28" s="132"/>
      <c r="K28" s="144"/>
      <c r="L28" s="145"/>
      <c r="M28" s="145"/>
      <c r="N28" s="145"/>
      <c r="O28" s="146"/>
      <c r="P28" s="107"/>
    </row>
    <row r="29" spans="1:22" ht="50.1" customHeight="1" thickBot="1" x14ac:dyDescent="0.65">
      <c r="A29" s="281" t="s">
        <v>44</v>
      </c>
      <c r="B29" s="281"/>
      <c r="C29" s="183" t="s">
        <v>45</v>
      </c>
      <c r="D29" s="183" t="s">
        <v>46</v>
      </c>
      <c r="E29" s="128" t="s">
        <v>47</v>
      </c>
      <c r="F29" s="128" t="s">
        <v>48</v>
      </c>
      <c r="G29" s="129" t="s">
        <v>49</v>
      </c>
      <c r="H29" s="131"/>
      <c r="I29" s="132"/>
      <c r="J29" s="132"/>
      <c r="K29" s="181" t="s">
        <v>68</v>
      </c>
      <c r="L29" s="195"/>
      <c r="M29" s="322" t="s">
        <v>62</v>
      </c>
      <c r="N29" s="323"/>
      <c r="O29" s="324"/>
      <c r="P29" s="107"/>
    </row>
    <row r="30" spans="1:22" ht="50.1" customHeight="1" thickBot="1" x14ac:dyDescent="0.75">
      <c r="A30" s="254"/>
      <c r="B30" s="254"/>
      <c r="C30" s="62"/>
      <c r="D30" s="64"/>
      <c r="E30" s="63"/>
      <c r="F30" s="64"/>
      <c r="G30" s="60"/>
      <c r="H30" s="61"/>
      <c r="I30" s="132"/>
      <c r="J30" s="132"/>
      <c r="K30" s="147" t="s">
        <v>51</v>
      </c>
      <c r="L30" s="148" t="s">
        <v>52</v>
      </c>
      <c r="M30" s="149" t="s">
        <v>69</v>
      </c>
      <c r="N30" s="150" t="s">
        <v>70</v>
      </c>
      <c r="O30" s="151" t="s">
        <v>71</v>
      </c>
      <c r="P30" s="107"/>
    </row>
    <row r="31" spans="1:22" s="130" customFormat="1" ht="49.5" customHeight="1" x14ac:dyDescent="0.7">
      <c r="A31" s="254"/>
      <c r="B31" s="254"/>
      <c r="C31" s="62"/>
      <c r="D31" s="64"/>
      <c r="E31" s="63"/>
      <c r="F31" s="64"/>
      <c r="G31" s="60"/>
      <c r="H31" s="61"/>
      <c r="I31" s="132"/>
      <c r="J31" s="132"/>
      <c r="K31" s="95" t="s">
        <v>54</v>
      </c>
      <c r="L31" s="74">
        <f>SUM(L29*O12)</f>
        <v>0</v>
      </c>
      <c r="M31" s="196"/>
      <c r="N31" s="75">
        <f>(M31-L31)</f>
        <v>0</v>
      </c>
      <c r="O31" s="76" t="e">
        <f>M31/L31</f>
        <v>#DIV/0!</v>
      </c>
      <c r="P31" s="107"/>
    </row>
    <row r="32" spans="1:22" s="130" customFormat="1" ht="50.1" customHeight="1" x14ac:dyDescent="0.7">
      <c r="A32" s="254"/>
      <c r="B32" s="254"/>
      <c r="C32" s="62"/>
      <c r="D32" s="64"/>
      <c r="E32" s="63"/>
      <c r="F32" s="64"/>
      <c r="G32" s="60"/>
      <c r="H32" s="61"/>
      <c r="I32" s="132"/>
      <c r="J32" s="132"/>
      <c r="K32" s="96" t="s">
        <v>55</v>
      </c>
      <c r="L32" s="77">
        <f>SUM(L29*O13)</f>
        <v>0</v>
      </c>
      <c r="M32" s="197"/>
      <c r="N32" s="78">
        <f t="shared" ref="N32:N39" si="0">(M32-L32)</f>
        <v>0</v>
      </c>
      <c r="O32" s="79" t="e">
        <f t="shared" ref="O32:O39" si="1">M32/L32</f>
        <v>#DIV/0!</v>
      </c>
      <c r="Q32" s="107"/>
      <c r="R32" s="107"/>
      <c r="S32" s="107"/>
      <c r="T32" s="107"/>
      <c r="U32" s="107"/>
      <c r="V32" s="107"/>
    </row>
    <row r="33" spans="1:22" s="130" customFormat="1" ht="50.1" customHeight="1" x14ac:dyDescent="0.7">
      <c r="A33" s="254"/>
      <c r="B33" s="254"/>
      <c r="C33" s="62"/>
      <c r="D33" s="64"/>
      <c r="E33" s="63"/>
      <c r="F33" s="64"/>
      <c r="G33" s="60"/>
      <c r="H33" s="61"/>
      <c r="I33" s="132"/>
      <c r="J33" s="132"/>
      <c r="K33" s="96" t="s">
        <v>56</v>
      </c>
      <c r="L33" s="77">
        <f>SUM(L29*O14)</f>
        <v>0</v>
      </c>
      <c r="M33" s="197"/>
      <c r="N33" s="78">
        <f t="shared" si="0"/>
        <v>0</v>
      </c>
      <c r="O33" s="79" t="e">
        <f t="shared" si="1"/>
        <v>#DIV/0!</v>
      </c>
      <c r="Q33" s="107"/>
      <c r="R33" s="107"/>
      <c r="S33" s="107"/>
      <c r="T33" s="107"/>
      <c r="U33" s="107"/>
    </row>
    <row r="34" spans="1:22" s="130" customFormat="1" ht="50.1" customHeight="1" x14ac:dyDescent="0.7">
      <c r="A34" s="313"/>
      <c r="B34" s="314"/>
      <c r="C34" s="62"/>
      <c r="D34" s="64"/>
      <c r="E34" s="63"/>
      <c r="F34" s="64"/>
      <c r="G34" s="60"/>
      <c r="H34" s="61"/>
      <c r="I34" s="132"/>
      <c r="J34" s="132"/>
      <c r="K34" s="97" t="s">
        <v>57</v>
      </c>
      <c r="L34" s="77">
        <f>SUM(L29*O15)</f>
        <v>0</v>
      </c>
      <c r="M34" s="197"/>
      <c r="N34" s="78">
        <f t="shared" si="0"/>
        <v>0</v>
      </c>
      <c r="O34" s="79" t="e">
        <f t="shared" si="1"/>
        <v>#DIV/0!</v>
      </c>
    </row>
    <row r="35" spans="1:22" s="130" customFormat="1" ht="50.1" customHeight="1" x14ac:dyDescent="0.7">
      <c r="A35" s="313"/>
      <c r="B35" s="314"/>
      <c r="C35" s="62"/>
      <c r="D35" s="64"/>
      <c r="E35" s="63"/>
      <c r="F35" s="64"/>
      <c r="G35" s="60"/>
      <c r="H35" s="61"/>
      <c r="I35" s="132"/>
      <c r="J35" s="132"/>
      <c r="K35" s="97" t="s">
        <v>59</v>
      </c>
      <c r="L35" s="77">
        <f>SUM(L29*O16)</f>
        <v>0</v>
      </c>
      <c r="M35" s="197"/>
      <c r="N35" s="78">
        <f t="shared" si="0"/>
        <v>0</v>
      </c>
      <c r="O35" s="79" t="e">
        <f t="shared" si="1"/>
        <v>#DIV/0!</v>
      </c>
    </row>
    <row r="36" spans="1:22" s="130" customFormat="1" ht="50.1" customHeight="1" x14ac:dyDescent="0.7">
      <c r="A36" s="254"/>
      <c r="B36" s="254"/>
      <c r="C36" s="62"/>
      <c r="D36" s="64"/>
      <c r="E36" s="63"/>
      <c r="F36" s="64"/>
      <c r="G36" s="60"/>
      <c r="H36" s="61"/>
      <c r="I36" s="132"/>
      <c r="J36" s="132"/>
      <c r="K36" s="96" t="s">
        <v>60</v>
      </c>
      <c r="L36" s="77">
        <f>SUM(L29*O17)</f>
        <v>0</v>
      </c>
      <c r="M36" s="197"/>
      <c r="N36" s="78">
        <f t="shared" si="0"/>
        <v>0</v>
      </c>
      <c r="O36" s="79" t="e">
        <f t="shared" si="1"/>
        <v>#DIV/0!</v>
      </c>
    </row>
    <row r="37" spans="1:22" s="130" customFormat="1" ht="50.1" customHeight="1" x14ac:dyDescent="0.7">
      <c r="A37" s="254"/>
      <c r="B37" s="254"/>
      <c r="C37" s="62"/>
      <c r="D37" s="64"/>
      <c r="E37" s="63"/>
      <c r="F37" s="64"/>
      <c r="G37" s="60"/>
      <c r="H37" s="61"/>
      <c r="I37" s="132"/>
      <c r="J37" s="132"/>
      <c r="K37" s="96" t="s">
        <v>61</v>
      </c>
      <c r="L37" s="77">
        <f>SUM(L29*O18)</f>
        <v>0</v>
      </c>
      <c r="M37" s="197"/>
      <c r="N37" s="78">
        <f t="shared" si="0"/>
        <v>0</v>
      </c>
      <c r="O37" s="79" t="e">
        <f t="shared" si="1"/>
        <v>#DIV/0!</v>
      </c>
    </row>
    <row r="38" spans="1:22" s="130" customFormat="1" ht="49.5" customHeight="1" x14ac:dyDescent="0.6">
      <c r="A38" s="276" t="s">
        <v>72</v>
      </c>
      <c r="B38" s="277"/>
      <c r="C38" s="277"/>
      <c r="D38" s="278"/>
      <c r="E38" s="279" t="s">
        <v>42</v>
      </c>
      <c r="F38" s="280"/>
      <c r="G38" s="280"/>
      <c r="H38" s="131"/>
      <c r="I38" s="132"/>
      <c r="J38" s="132"/>
      <c r="K38" s="98" t="s">
        <v>74</v>
      </c>
      <c r="L38" s="80" t="s">
        <v>75</v>
      </c>
      <c r="M38" s="198"/>
      <c r="N38" s="81" t="s">
        <v>75</v>
      </c>
      <c r="O38" s="79" t="s">
        <v>75</v>
      </c>
    </row>
    <row r="39" spans="1:22" s="130" customFormat="1" ht="49.5" customHeight="1" thickBot="1" x14ac:dyDescent="0.75">
      <c r="A39" s="281" t="s">
        <v>44</v>
      </c>
      <c r="B39" s="281"/>
      <c r="C39" s="183" t="s">
        <v>45</v>
      </c>
      <c r="D39" s="183" t="s">
        <v>46</v>
      </c>
      <c r="E39" s="128" t="s">
        <v>47</v>
      </c>
      <c r="F39" s="128" t="s">
        <v>48</v>
      </c>
      <c r="G39" s="129" t="s">
        <v>49</v>
      </c>
      <c r="H39" s="131"/>
      <c r="I39" s="132"/>
      <c r="J39" s="132"/>
      <c r="K39" s="99" t="s">
        <v>8</v>
      </c>
      <c r="L39" s="84">
        <f>SUM(L31:L37)</f>
        <v>0</v>
      </c>
      <c r="M39" s="85">
        <f>SUM(M31:M38)</f>
        <v>0</v>
      </c>
      <c r="N39" s="86">
        <f t="shared" si="0"/>
        <v>0</v>
      </c>
      <c r="O39" s="87" t="e">
        <f t="shared" si="1"/>
        <v>#DIV/0!</v>
      </c>
    </row>
    <row r="40" spans="1:22" s="130" customFormat="1" ht="49.5" customHeight="1" thickTop="1" x14ac:dyDescent="0.7">
      <c r="A40" s="313"/>
      <c r="B40" s="314"/>
      <c r="C40" s="62"/>
      <c r="D40" s="64"/>
      <c r="E40" s="64"/>
      <c r="F40" s="64"/>
      <c r="G40" s="60"/>
      <c r="H40" s="61"/>
      <c r="I40" s="132"/>
      <c r="J40" s="132"/>
      <c r="K40" s="89"/>
      <c r="L40" s="104"/>
      <c r="M40" s="104"/>
      <c r="N40" s="105"/>
      <c r="O40" s="106"/>
    </row>
    <row r="41" spans="1:22" s="130" customFormat="1" ht="50.1" customHeight="1" x14ac:dyDescent="0.7">
      <c r="A41" s="185"/>
      <c r="B41" s="186"/>
      <c r="C41" s="62"/>
      <c r="D41" s="64"/>
      <c r="E41" s="64"/>
      <c r="F41" s="64"/>
      <c r="G41" s="60"/>
      <c r="H41" s="61"/>
      <c r="I41" s="132"/>
      <c r="J41" s="132"/>
      <c r="K41" s="89"/>
      <c r="L41" s="90"/>
      <c r="M41" s="90"/>
      <c r="N41" s="91"/>
      <c r="O41" s="92"/>
    </row>
    <row r="42" spans="1:22" ht="50.1" customHeight="1" x14ac:dyDescent="0.7">
      <c r="A42" s="254"/>
      <c r="B42" s="254"/>
      <c r="C42" s="64"/>
      <c r="D42" s="64"/>
      <c r="E42" s="64"/>
      <c r="F42" s="64"/>
      <c r="G42" s="60"/>
      <c r="H42" s="61"/>
      <c r="I42" s="132"/>
      <c r="J42" s="132"/>
      <c r="K42" s="89"/>
      <c r="L42" s="90"/>
      <c r="M42" s="90"/>
      <c r="N42" s="91"/>
      <c r="O42" s="92"/>
      <c r="P42" s="152"/>
      <c r="Q42" s="130"/>
      <c r="R42" s="130"/>
      <c r="S42" s="130"/>
      <c r="T42" s="130"/>
      <c r="U42" s="130"/>
      <c r="V42" s="130"/>
    </row>
    <row r="43" spans="1:22" ht="50.1" customHeight="1" thickBot="1" x14ac:dyDescent="0.75">
      <c r="A43" s="185"/>
      <c r="B43" s="186"/>
      <c r="C43" s="64"/>
      <c r="D43" s="64"/>
      <c r="E43" s="64"/>
      <c r="F43" s="64"/>
      <c r="G43" s="60"/>
      <c r="H43" s="61"/>
      <c r="I43" s="132"/>
      <c r="J43" s="132"/>
      <c r="P43" s="152"/>
      <c r="Q43" s="130"/>
      <c r="R43" s="130"/>
      <c r="S43" s="130"/>
      <c r="T43" s="130"/>
      <c r="U43" s="130"/>
      <c r="V43" s="130"/>
    </row>
    <row r="44" spans="1:22" ht="50.1" customHeight="1" thickBot="1" x14ac:dyDescent="0.75">
      <c r="A44" s="185"/>
      <c r="B44" s="186"/>
      <c r="C44" s="64"/>
      <c r="D44" s="64"/>
      <c r="E44" s="64"/>
      <c r="F44" s="64"/>
      <c r="G44" s="60"/>
      <c r="H44" s="61"/>
      <c r="I44" s="132"/>
      <c r="J44" s="132"/>
      <c r="K44" s="327" t="s">
        <v>77</v>
      </c>
      <c r="L44" s="328"/>
      <c r="M44" s="328"/>
      <c r="N44" s="328"/>
      <c r="O44" s="329"/>
      <c r="P44" s="152"/>
      <c r="Q44" s="130"/>
      <c r="R44" s="130"/>
      <c r="S44" s="130"/>
      <c r="T44" s="130"/>
      <c r="U44" s="130"/>
      <c r="V44" s="130"/>
    </row>
    <row r="45" spans="1:22" ht="50.1" customHeight="1" x14ac:dyDescent="0.7">
      <c r="A45" s="185"/>
      <c r="B45" s="186"/>
      <c r="C45" s="64"/>
      <c r="D45" s="64"/>
      <c r="E45" s="64"/>
      <c r="F45" s="64"/>
      <c r="G45" s="60"/>
      <c r="H45" s="61"/>
      <c r="I45" s="132"/>
      <c r="J45" s="132"/>
      <c r="K45" s="154"/>
      <c r="L45" s="155"/>
      <c r="M45" s="155"/>
      <c r="N45" s="155"/>
      <c r="O45" s="156"/>
      <c r="P45" s="152"/>
    </row>
    <row r="46" spans="1:22" ht="50.1" customHeight="1" x14ac:dyDescent="0.2">
      <c r="A46" s="276" t="s">
        <v>73</v>
      </c>
      <c r="B46" s="277"/>
      <c r="C46" s="277"/>
      <c r="D46" s="278"/>
      <c r="E46" s="279" t="s">
        <v>42</v>
      </c>
      <c r="F46" s="280"/>
      <c r="G46" s="280"/>
      <c r="H46" s="131"/>
      <c r="I46" s="132"/>
      <c r="J46" s="132"/>
      <c r="K46" s="330"/>
      <c r="L46" s="331"/>
      <c r="M46" s="331"/>
      <c r="N46" s="331"/>
      <c r="O46" s="332"/>
      <c r="P46" s="152"/>
    </row>
    <row r="47" spans="1:22" ht="50.1" customHeight="1" x14ac:dyDescent="0.2">
      <c r="A47" s="281" t="s">
        <v>44</v>
      </c>
      <c r="B47" s="281"/>
      <c r="C47" s="183" t="s">
        <v>45</v>
      </c>
      <c r="D47" s="183" t="s">
        <v>46</v>
      </c>
      <c r="E47" s="128" t="s">
        <v>47</v>
      </c>
      <c r="F47" s="128" t="s">
        <v>48</v>
      </c>
      <c r="G47" s="129" t="s">
        <v>49</v>
      </c>
      <c r="H47" s="131"/>
      <c r="I47" s="132"/>
      <c r="J47" s="132"/>
      <c r="K47" s="330"/>
      <c r="L47" s="331"/>
      <c r="M47" s="331"/>
      <c r="N47" s="331"/>
      <c r="O47" s="332"/>
      <c r="P47" s="152"/>
    </row>
    <row r="48" spans="1:22" ht="49.5" customHeight="1" x14ac:dyDescent="0.7">
      <c r="A48" s="313"/>
      <c r="B48" s="314"/>
      <c r="C48" s="64"/>
      <c r="D48" s="64"/>
      <c r="E48" s="64"/>
      <c r="F48" s="64"/>
      <c r="G48" s="60"/>
      <c r="H48" s="61"/>
      <c r="I48" s="132"/>
      <c r="J48" s="132"/>
      <c r="K48" s="157"/>
      <c r="L48" s="158"/>
      <c r="M48" s="158"/>
      <c r="N48" s="158"/>
      <c r="O48" s="159"/>
      <c r="P48" s="152"/>
    </row>
    <row r="49" spans="1:22" ht="50.1" customHeight="1" x14ac:dyDescent="0.7">
      <c r="A49" s="254"/>
      <c r="B49" s="254"/>
      <c r="C49" s="57"/>
      <c r="D49" s="82"/>
      <c r="E49" s="58"/>
      <c r="F49" s="59"/>
      <c r="G49" s="83"/>
      <c r="H49" s="61"/>
      <c r="I49" s="132"/>
      <c r="J49" s="132"/>
      <c r="K49" s="157"/>
      <c r="L49" s="152"/>
      <c r="M49" s="152"/>
      <c r="N49" s="152"/>
      <c r="O49" s="159"/>
      <c r="P49" s="152"/>
    </row>
    <row r="50" spans="1:22" ht="50.1" customHeight="1" x14ac:dyDescent="0.7">
      <c r="A50" s="313"/>
      <c r="B50" s="314"/>
      <c r="C50" s="57"/>
      <c r="D50" s="88"/>
      <c r="E50" s="58"/>
      <c r="F50" s="59"/>
      <c r="G50" s="83"/>
      <c r="H50" s="61"/>
      <c r="I50" s="132"/>
      <c r="J50" s="132"/>
      <c r="K50" s="157"/>
      <c r="L50" s="152"/>
      <c r="M50" s="152"/>
      <c r="N50" s="152"/>
      <c r="O50" s="159"/>
      <c r="P50" s="152"/>
    </row>
    <row r="51" spans="1:22" ht="50.1" customHeight="1" x14ac:dyDescent="0.7">
      <c r="A51" s="185"/>
      <c r="B51" s="186"/>
      <c r="C51" s="57"/>
      <c r="D51" s="88"/>
      <c r="E51" s="58"/>
      <c r="F51" s="59"/>
      <c r="G51" s="83"/>
      <c r="H51" s="61"/>
      <c r="I51" s="132"/>
      <c r="J51" s="132"/>
      <c r="K51" s="157"/>
      <c r="L51" s="152"/>
      <c r="M51" s="152"/>
      <c r="N51" s="152"/>
      <c r="O51" s="159"/>
      <c r="P51" s="160"/>
    </row>
    <row r="52" spans="1:22" ht="51.75" customHeight="1" x14ac:dyDescent="0.7">
      <c r="A52" s="185"/>
      <c r="B52" s="186"/>
      <c r="C52" s="57"/>
      <c r="D52" s="88"/>
      <c r="E52" s="58"/>
      <c r="F52" s="59"/>
      <c r="G52" s="83"/>
      <c r="H52" s="61"/>
      <c r="I52" s="132"/>
      <c r="J52" s="132"/>
      <c r="K52" s="157"/>
      <c r="L52" s="152"/>
      <c r="M52" s="152"/>
      <c r="N52" s="152"/>
      <c r="O52" s="159"/>
      <c r="P52" s="139"/>
    </row>
    <row r="53" spans="1:22" ht="42.95" customHeight="1" x14ac:dyDescent="0.7">
      <c r="A53" s="185"/>
      <c r="B53" s="186"/>
      <c r="C53" s="57"/>
      <c r="D53" s="88"/>
      <c r="E53" s="58"/>
      <c r="F53" s="59"/>
      <c r="G53" s="83"/>
      <c r="H53" s="61"/>
      <c r="I53" s="132"/>
      <c r="J53" s="132"/>
      <c r="K53" s="157"/>
      <c r="L53" s="152"/>
      <c r="M53" s="152"/>
      <c r="N53" s="152"/>
      <c r="O53" s="159"/>
      <c r="P53" s="139"/>
    </row>
    <row r="54" spans="1:22" s="161" customFormat="1" ht="42.95" customHeight="1" x14ac:dyDescent="0.7">
      <c r="A54" s="185"/>
      <c r="B54" s="186"/>
      <c r="C54" s="57"/>
      <c r="D54" s="88"/>
      <c r="E54" s="58"/>
      <c r="F54" s="59"/>
      <c r="G54" s="83"/>
      <c r="H54" s="61"/>
      <c r="I54" s="132"/>
      <c r="J54" s="132"/>
      <c r="K54" s="157"/>
      <c r="L54" s="152"/>
      <c r="M54" s="152"/>
      <c r="N54" s="152"/>
      <c r="O54" s="159"/>
      <c r="P54" s="139"/>
      <c r="Q54" s="107"/>
      <c r="R54" s="107"/>
      <c r="S54" s="107"/>
      <c r="T54" s="107"/>
      <c r="U54" s="107"/>
      <c r="V54" s="107"/>
    </row>
    <row r="55" spans="1:22" ht="51.75" customHeight="1" x14ac:dyDescent="0.7">
      <c r="A55" s="185"/>
      <c r="B55" s="186"/>
      <c r="C55" s="57"/>
      <c r="D55" s="88"/>
      <c r="E55" s="58"/>
      <c r="F55" s="59"/>
      <c r="G55" s="83"/>
      <c r="H55" s="61"/>
      <c r="I55" s="132"/>
      <c r="J55" s="132"/>
      <c r="K55" s="157"/>
      <c r="L55" s="152"/>
      <c r="M55" s="152"/>
      <c r="N55" s="152"/>
      <c r="O55" s="159"/>
    </row>
    <row r="56" spans="1:22" ht="51.75" customHeight="1" x14ac:dyDescent="0.4">
      <c r="A56" s="276" t="s">
        <v>76</v>
      </c>
      <c r="B56" s="277"/>
      <c r="C56" s="277"/>
      <c r="D56" s="278"/>
      <c r="E56" s="279" t="s">
        <v>42</v>
      </c>
      <c r="F56" s="280"/>
      <c r="G56" s="280"/>
      <c r="H56" s="131"/>
      <c r="I56" s="132"/>
      <c r="J56" s="132"/>
      <c r="K56" s="163"/>
      <c r="L56" s="139"/>
      <c r="M56" s="139"/>
      <c r="N56" s="139"/>
      <c r="O56" s="164"/>
    </row>
    <row r="57" spans="1:22" ht="51.75" customHeight="1" x14ac:dyDescent="0.4">
      <c r="A57" s="281" t="s">
        <v>44</v>
      </c>
      <c r="B57" s="281"/>
      <c r="C57" s="183" t="s">
        <v>45</v>
      </c>
      <c r="D57" s="183" t="s">
        <v>46</v>
      </c>
      <c r="E57" s="128" t="s">
        <v>47</v>
      </c>
      <c r="F57" s="128" t="s">
        <v>48</v>
      </c>
      <c r="G57" s="129" t="s">
        <v>49</v>
      </c>
      <c r="H57" s="131"/>
      <c r="I57" s="132"/>
      <c r="J57" s="132"/>
      <c r="K57" s="163"/>
      <c r="L57" s="139"/>
      <c r="M57" s="139"/>
      <c r="N57" s="139"/>
      <c r="O57" s="165"/>
      <c r="R57" s="161"/>
      <c r="S57" s="161"/>
      <c r="T57" s="161"/>
      <c r="U57" s="161"/>
      <c r="V57" s="161"/>
    </row>
    <row r="58" spans="1:22" ht="51.75" customHeight="1" x14ac:dyDescent="0.7">
      <c r="A58" s="254" t="s">
        <v>78</v>
      </c>
      <c r="B58" s="254"/>
      <c r="C58" s="62" t="s">
        <v>78</v>
      </c>
      <c r="D58" s="64" t="s">
        <v>78</v>
      </c>
      <c r="E58" s="64" t="s">
        <v>78</v>
      </c>
      <c r="F58" s="64" t="s">
        <v>78</v>
      </c>
      <c r="G58" s="60" t="s">
        <v>78</v>
      </c>
      <c r="H58" s="61"/>
      <c r="I58" s="132"/>
      <c r="J58" s="132"/>
      <c r="K58" s="163"/>
      <c r="L58" s="139"/>
      <c r="M58" s="139"/>
      <c r="N58" s="139"/>
      <c r="O58" s="165"/>
      <c r="R58" s="161"/>
      <c r="S58" s="161"/>
      <c r="T58" s="161"/>
      <c r="U58" s="161"/>
      <c r="V58" s="161"/>
    </row>
    <row r="59" spans="1:22" ht="51.75" customHeight="1" x14ac:dyDescent="0.4">
      <c r="A59" s="276" t="s">
        <v>79</v>
      </c>
      <c r="B59" s="277"/>
      <c r="C59" s="277"/>
      <c r="D59" s="278"/>
      <c r="E59" s="279" t="s">
        <v>42</v>
      </c>
      <c r="F59" s="280"/>
      <c r="G59" s="280"/>
      <c r="H59" s="131"/>
      <c r="I59" s="132"/>
      <c r="J59" s="132"/>
      <c r="K59" s="163"/>
      <c r="L59" s="139"/>
      <c r="M59" s="139"/>
      <c r="N59" s="139"/>
      <c r="O59" s="165"/>
    </row>
    <row r="60" spans="1:22" ht="42.95" customHeight="1" thickBot="1" x14ac:dyDescent="0.45">
      <c r="A60" s="281" t="s">
        <v>44</v>
      </c>
      <c r="B60" s="281"/>
      <c r="C60" s="183" t="s">
        <v>45</v>
      </c>
      <c r="D60" s="183" t="s">
        <v>46</v>
      </c>
      <c r="E60" s="128" t="s">
        <v>47</v>
      </c>
      <c r="F60" s="128" t="s">
        <v>48</v>
      </c>
      <c r="G60" s="129" t="s">
        <v>49</v>
      </c>
      <c r="H60" s="131"/>
      <c r="I60" s="132"/>
      <c r="J60" s="170"/>
      <c r="K60" s="171"/>
      <c r="L60" s="172"/>
      <c r="M60" s="172"/>
      <c r="N60" s="172"/>
      <c r="O60" s="173"/>
    </row>
    <row r="61" spans="1:22" ht="42.95" customHeight="1" x14ac:dyDescent="0.7">
      <c r="A61" s="334"/>
      <c r="B61" s="334"/>
      <c r="C61" s="93"/>
      <c r="D61" s="94"/>
      <c r="E61" s="63"/>
      <c r="F61" s="64"/>
      <c r="G61" s="60"/>
      <c r="H61" s="66"/>
      <c r="I61" s="162"/>
      <c r="J61" s="170"/>
      <c r="K61" s="175"/>
      <c r="L61" s="175"/>
      <c r="N61" s="175"/>
      <c r="O61" s="175"/>
      <c r="P61" s="107"/>
    </row>
    <row r="62" spans="1:22" ht="42.95" customHeight="1" x14ac:dyDescent="0.7">
      <c r="A62" s="254"/>
      <c r="B62" s="254"/>
      <c r="C62" s="62"/>
      <c r="D62" s="63"/>
      <c r="E62" s="63"/>
      <c r="F62" s="64"/>
      <c r="G62" s="60"/>
      <c r="H62" s="66"/>
      <c r="I62" s="162"/>
      <c r="J62" s="170"/>
      <c r="K62" s="175"/>
      <c r="L62" s="175"/>
      <c r="M62" s="175"/>
      <c r="N62" s="175"/>
      <c r="O62" s="175"/>
      <c r="P62" s="107"/>
    </row>
    <row r="63" spans="1:22" ht="42.95" customHeight="1" x14ac:dyDescent="0.7">
      <c r="A63" s="254"/>
      <c r="B63" s="254"/>
      <c r="C63" s="62"/>
      <c r="D63" s="63"/>
      <c r="E63" s="63"/>
      <c r="F63" s="64"/>
      <c r="G63" s="60"/>
      <c r="H63" s="66"/>
      <c r="I63" s="162"/>
      <c r="J63" s="175"/>
      <c r="K63" s="175"/>
      <c r="L63" s="175"/>
      <c r="N63" s="175"/>
      <c r="O63" s="175"/>
      <c r="P63" s="107"/>
    </row>
    <row r="64" spans="1:22" ht="42.95" customHeight="1" x14ac:dyDescent="0.7">
      <c r="A64" s="254"/>
      <c r="B64" s="254"/>
      <c r="C64" s="62"/>
      <c r="D64" s="63"/>
      <c r="E64" s="63"/>
      <c r="F64" s="64"/>
      <c r="G64" s="60"/>
      <c r="H64" s="66"/>
      <c r="I64" s="162"/>
      <c r="J64" s="175"/>
      <c r="K64" s="175"/>
      <c r="L64" s="175"/>
      <c r="N64" s="175"/>
      <c r="O64" s="175"/>
      <c r="P64" s="107"/>
    </row>
    <row r="65" spans="1:16" ht="42.95" customHeight="1" x14ac:dyDescent="0.7">
      <c r="A65" s="254"/>
      <c r="B65" s="254"/>
      <c r="C65" s="62"/>
      <c r="D65" s="63"/>
      <c r="E65" s="63"/>
      <c r="F65" s="64"/>
      <c r="G65" s="60"/>
      <c r="H65" s="66"/>
      <c r="I65" s="162"/>
      <c r="J65" s="175"/>
      <c r="K65" s="175"/>
      <c r="L65" s="175"/>
      <c r="N65" s="175"/>
      <c r="O65" s="175"/>
      <c r="P65" s="107"/>
    </row>
    <row r="66" spans="1:16" ht="39.950000000000003" customHeight="1" x14ac:dyDescent="0.7">
      <c r="A66" s="254"/>
      <c r="B66" s="254"/>
      <c r="C66" s="62"/>
      <c r="D66" s="63"/>
      <c r="E66" s="63"/>
      <c r="F66" s="64"/>
      <c r="G66" s="60"/>
      <c r="H66" s="66"/>
      <c r="I66" s="162"/>
      <c r="J66" s="187"/>
      <c r="P66" s="107"/>
    </row>
    <row r="67" spans="1:16" ht="39.950000000000003" customHeight="1" x14ac:dyDescent="0.4">
      <c r="B67" s="166"/>
      <c r="C67" s="167"/>
      <c r="F67" s="153"/>
      <c r="G67" s="153"/>
      <c r="J67" s="187"/>
      <c r="K67" s="107"/>
      <c r="L67" s="107"/>
      <c r="M67" s="107"/>
      <c r="N67" s="107"/>
      <c r="O67" s="107"/>
      <c r="P67" s="107"/>
    </row>
    <row r="68" spans="1:16" ht="39.950000000000003" customHeight="1" x14ac:dyDescent="0.4">
      <c r="B68" s="168"/>
      <c r="D68" s="333" t="s">
        <v>80</v>
      </c>
      <c r="E68" s="333"/>
      <c r="F68" s="333"/>
      <c r="G68" s="333"/>
      <c r="H68" s="174"/>
      <c r="I68" s="153"/>
      <c r="J68" s="107"/>
      <c r="K68" s="107"/>
      <c r="L68" s="107"/>
      <c r="M68" s="107"/>
      <c r="N68" s="107"/>
      <c r="O68" s="107"/>
      <c r="P68" s="107"/>
    </row>
    <row r="69" spans="1:16" ht="39.950000000000003" customHeight="1" x14ac:dyDescent="0.2">
      <c r="D69" s="333"/>
      <c r="E69" s="333"/>
      <c r="F69" s="333"/>
      <c r="G69" s="333"/>
      <c r="H69" s="187"/>
      <c r="I69" s="187"/>
      <c r="J69" s="107"/>
      <c r="K69" s="107"/>
      <c r="L69" s="107"/>
      <c r="M69" s="107"/>
      <c r="N69" s="107"/>
      <c r="O69" s="107"/>
      <c r="P69" s="107"/>
    </row>
    <row r="70" spans="1:16" ht="39.950000000000003" customHeight="1" x14ac:dyDescent="0.2">
      <c r="D70" s="333"/>
      <c r="E70" s="333"/>
      <c r="F70" s="333"/>
      <c r="G70" s="333"/>
      <c r="H70" s="187"/>
      <c r="I70" s="187"/>
      <c r="J70" s="107"/>
      <c r="K70" s="107"/>
      <c r="L70" s="107"/>
      <c r="M70" s="107"/>
      <c r="N70" s="107"/>
      <c r="O70" s="107"/>
      <c r="P70" s="107"/>
    </row>
    <row r="71" spans="1:16" ht="39.950000000000003" customHeight="1" x14ac:dyDescent="0.4">
      <c r="F71" s="153"/>
      <c r="G71" s="153"/>
      <c r="H71" s="174"/>
      <c r="I71" s="153"/>
      <c r="J71" s="153"/>
      <c r="K71" s="107"/>
      <c r="L71" s="107"/>
      <c r="M71" s="107"/>
      <c r="N71" s="107"/>
      <c r="O71" s="107"/>
      <c r="P71" s="107"/>
    </row>
    <row r="72" spans="1:16" ht="39.950000000000003" customHeight="1" x14ac:dyDescent="0.4">
      <c r="F72" s="153"/>
      <c r="G72" s="153"/>
      <c r="H72" s="174"/>
      <c r="I72" s="153"/>
      <c r="J72" s="153"/>
      <c r="L72" s="107"/>
      <c r="M72" s="107"/>
      <c r="N72" s="107"/>
      <c r="O72" s="107"/>
      <c r="P72" s="107"/>
    </row>
    <row r="73" spans="1:16" ht="39.950000000000003" customHeight="1" x14ac:dyDescent="0.4">
      <c r="F73" s="153"/>
      <c r="G73" s="153"/>
      <c r="H73" s="174"/>
      <c r="I73" s="153"/>
      <c r="J73" s="153"/>
      <c r="L73" s="107"/>
      <c r="M73" s="107"/>
      <c r="N73" s="107"/>
      <c r="O73" s="107"/>
      <c r="P73" s="107"/>
    </row>
    <row r="74" spans="1:16" ht="30" customHeight="1" x14ac:dyDescent="0.4">
      <c r="F74" s="153"/>
      <c r="G74" s="153"/>
      <c r="J74" s="107"/>
      <c r="L74" s="107"/>
      <c r="M74" s="107"/>
      <c r="N74" s="107"/>
      <c r="O74" s="107"/>
      <c r="P74" s="107"/>
    </row>
    <row r="75" spans="1:16" x14ac:dyDescent="0.4">
      <c r="F75" s="153"/>
      <c r="G75" s="153"/>
      <c r="J75" s="153"/>
      <c r="K75" s="107"/>
      <c r="L75" s="107"/>
      <c r="M75" s="107"/>
      <c r="N75" s="107"/>
      <c r="O75" s="107"/>
      <c r="P75" s="107"/>
    </row>
    <row r="76" spans="1:16" x14ac:dyDescent="0.4">
      <c r="F76" s="153"/>
      <c r="G76" s="153"/>
      <c r="J76" s="153"/>
      <c r="K76" s="107"/>
      <c r="L76" s="107"/>
      <c r="M76" s="107"/>
      <c r="N76" s="107"/>
      <c r="O76" s="107"/>
      <c r="P76" s="107"/>
    </row>
    <row r="77" spans="1:16" x14ac:dyDescent="0.4">
      <c r="J77" s="153"/>
      <c r="K77" s="107"/>
      <c r="L77" s="107"/>
      <c r="M77" s="107"/>
      <c r="N77" s="107"/>
      <c r="O77" s="107"/>
      <c r="P77" s="107"/>
    </row>
    <row r="78" spans="1:16" ht="30" customHeight="1" x14ac:dyDescent="0.4">
      <c r="H78" s="174"/>
      <c r="I78" s="153"/>
      <c r="J78" s="153"/>
      <c r="K78" s="107"/>
      <c r="L78" s="107"/>
      <c r="M78" s="107"/>
      <c r="N78" s="107"/>
      <c r="O78" s="107"/>
      <c r="P78" s="107"/>
    </row>
    <row r="79" spans="1:16" x14ac:dyDescent="0.4">
      <c r="H79" s="174"/>
      <c r="I79" s="153"/>
      <c r="J79" s="153"/>
      <c r="K79" s="107"/>
      <c r="L79" s="107"/>
      <c r="M79" s="107"/>
      <c r="N79" s="107"/>
      <c r="O79" s="107"/>
    </row>
    <row r="80" spans="1:16" x14ac:dyDescent="0.4">
      <c r="H80" s="174"/>
      <c r="I80" s="153"/>
      <c r="J80" s="153"/>
      <c r="K80" s="107"/>
      <c r="L80" s="107"/>
      <c r="M80" s="107"/>
      <c r="N80" s="107"/>
      <c r="O80" s="107"/>
    </row>
    <row r="81" spans="8:16" x14ac:dyDescent="0.4">
      <c r="H81" s="174"/>
      <c r="I81" s="153"/>
      <c r="K81" s="107"/>
      <c r="L81" s="107"/>
      <c r="M81" s="107"/>
      <c r="N81" s="107"/>
      <c r="O81" s="107"/>
    </row>
    <row r="83" spans="8:16" x14ac:dyDescent="0.4">
      <c r="P83" s="107"/>
    </row>
    <row r="84" spans="8:16" x14ac:dyDescent="0.4">
      <c r="P84" s="107"/>
    </row>
    <row r="85" spans="8:16" x14ac:dyDescent="0.4">
      <c r="J85" s="153"/>
      <c r="P85" s="107"/>
    </row>
    <row r="86" spans="8:16" ht="30" customHeight="1" x14ac:dyDescent="0.4">
      <c r="J86" s="153"/>
      <c r="K86" s="107"/>
      <c r="L86" s="107"/>
      <c r="M86" s="107"/>
      <c r="N86" s="107"/>
      <c r="O86" s="107"/>
      <c r="P86" s="107"/>
    </row>
    <row r="87" spans="8:16" x14ac:dyDescent="0.4">
      <c r="J87" s="153"/>
      <c r="K87" s="107"/>
      <c r="L87" s="107"/>
      <c r="M87" s="107"/>
      <c r="N87" s="107"/>
      <c r="O87" s="107"/>
    </row>
    <row r="88" spans="8:16" x14ac:dyDescent="0.4">
      <c r="J88" s="153"/>
      <c r="K88" s="107"/>
      <c r="L88" s="107"/>
      <c r="M88" s="107"/>
      <c r="N88" s="107"/>
      <c r="O88" s="107"/>
    </row>
    <row r="89" spans="8:16" x14ac:dyDescent="0.4">
      <c r="K89" s="107"/>
      <c r="L89" s="107"/>
      <c r="M89" s="107"/>
      <c r="N89" s="107"/>
      <c r="O89" s="107"/>
    </row>
  </sheetData>
  <sheetProtection algorithmName="SHA-512" hashValue="2XZvCeT8uKpdENCliNxdoS9nGfSMJjW/enWvuqpdgmFvd287mBj/hUNHM8Fy0bAMSXpYeeCenTY9nho9VC5SQQ==" saltValue="H4P4yFf/2ds9lHdEQYXUvw==" spinCount="100000" sheet="1" objects="1" scenarios="1"/>
  <mergeCells count="97">
    <mergeCell ref="A5:B5"/>
    <mergeCell ref="E5:G5"/>
    <mergeCell ref="K5:O6"/>
    <mergeCell ref="A6:G7"/>
    <mergeCell ref="K7:O9"/>
    <mergeCell ref="A8:D8"/>
    <mergeCell ref="E8:G8"/>
    <mergeCell ref="A9:B9"/>
    <mergeCell ref="A3:B3"/>
    <mergeCell ref="D3:G3"/>
    <mergeCell ref="K3:O4"/>
    <mergeCell ref="A4:B4"/>
    <mergeCell ref="D4:F4"/>
    <mergeCell ref="A10:B10"/>
    <mergeCell ref="K10:O10"/>
    <mergeCell ref="A12:B12"/>
    <mergeCell ref="K12:L12"/>
    <mergeCell ref="M12:N12"/>
    <mergeCell ref="A11:B11"/>
    <mergeCell ref="K11:L11"/>
    <mergeCell ref="M11:N11"/>
    <mergeCell ref="A13:B13"/>
    <mergeCell ref="K13:L13"/>
    <mergeCell ref="M13:N13"/>
    <mergeCell ref="A14:B14"/>
    <mergeCell ref="K14:L14"/>
    <mergeCell ref="M14:N14"/>
    <mergeCell ref="A15:B15"/>
    <mergeCell ref="K15:L15"/>
    <mergeCell ref="M15:N15"/>
    <mergeCell ref="A16:B16"/>
    <mergeCell ref="K16:L16"/>
    <mergeCell ref="M16:N16"/>
    <mergeCell ref="A17:B17"/>
    <mergeCell ref="K17:L17"/>
    <mergeCell ref="M17:N17"/>
    <mergeCell ref="A18:D18"/>
    <mergeCell ref="E18:G18"/>
    <mergeCell ref="K18:L18"/>
    <mergeCell ref="M18:N18"/>
    <mergeCell ref="A19:B19"/>
    <mergeCell ref="K19:L19"/>
    <mergeCell ref="M19:N19"/>
    <mergeCell ref="N26:O26"/>
    <mergeCell ref="A27:B27"/>
    <mergeCell ref="K27:L27"/>
    <mergeCell ref="A20:B20"/>
    <mergeCell ref="A21:B21"/>
    <mergeCell ref="A22:B22"/>
    <mergeCell ref="K22:O23"/>
    <mergeCell ref="A23:B23"/>
    <mergeCell ref="A24:B24"/>
    <mergeCell ref="K24:M24"/>
    <mergeCell ref="N24:O24"/>
    <mergeCell ref="A31:B31"/>
    <mergeCell ref="A25:B25"/>
    <mergeCell ref="K25:L25"/>
    <mergeCell ref="A26:B26"/>
    <mergeCell ref="K26:M26"/>
    <mergeCell ref="A28:D28"/>
    <mergeCell ref="E28:G28"/>
    <mergeCell ref="A29:B29"/>
    <mergeCell ref="M29:O29"/>
    <mergeCell ref="A30:B30"/>
    <mergeCell ref="K44:O44"/>
    <mergeCell ref="A32:B32"/>
    <mergeCell ref="A33:B33"/>
    <mergeCell ref="A34:B34"/>
    <mergeCell ref="A35:B35"/>
    <mergeCell ref="A36:B36"/>
    <mergeCell ref="A37:B37"/>
    <mergeCell ref="A38:D38"/>
    <mergeCell ref="E38:G38"/>
    <mergeCell ref="A39:B39"/>
    <mergeCell ref="A40:B40"/>
    <mergeCell ref="A42:B42"/>
    <mergeCell ref="A59:D59"/>
    <mergeCell ref="E59:G59"/>
    <mergeCell ref="A46:D46"/>
    <mergeCell ref="E46:G46"/>
    <mergeCell ref="K46:O47"/>
    <mergeCell ref="A47:B47"/>
    <mergeCell ref="A48:B48"/>
    <mergeCell ref="A49:B49"/>
    <mergeCell ref="A50:B50"/>
    <mergeCell ref="A56:D56"/>
    <mergeCell ref="E56:G56"/>
    <mergeCell ref="A57:B57"/>
    <mergeCell ref="A58:B58"/>
    <mergeCell ref="A66:B66"/>
    <mergeCell ref="D68:G70"/>
    <mergeCell ref="A60:B60"/>
    <mergeCell ref="A61:B61"/>
    <mergeCell ref="A62:B62"/>
    <mergeCell ref="A63:B63"/>
    <mergeCell ref="A64:B64"/>
    <mergeCell ref="A65:B65"/>
  </mergeCells>
  <conditionalFormatting sqref="Q34:R34">
    <cfRule type="colorScale" priority="1">
      <colorScale>
        <cfvo type="num" val="50"/>
        <cfvo type="percentile" val="100"/>
        <cfvo type="max"/>
        <color rgb="FFF8696B"/>
        <color rgb="FF45DB31"/>
        <color rgb="FF00B050"/>
      </colorScale>
    </cfRule>
  </conditionalFormatting>
  <conditionalFormatting sqref="O31:O4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4">
    <dataValidation allowBlank="1" showInputMessage="1" prompt="Date en format AAAA-MM-JJ" sqref="A4:B4" xr:uid="{847D02AA-6CF3-428F-A86C-1BD5CC406C78}"/>
    <dataValidation allowBlank="1" showInputMessage="1" showErrorMessage="1" error="Cette cellule est remplie automatiquement par le bloc &quot;VENTES RÉELLES D'HIER&quot;._x000a_Veuillez le compléter svp." prompt="Ne peut être saisie manuellement._x000a_Veuillez remplir le bloc &quot;VENTES RÉELLES D'HIER&quot;" sqref="D4 G4" xr:uid="{D4DDC7EC-8E4E-4FB0-96D2-82F28E64636F}"/>
    <dataValidation allowBlank="1" showInputMessage="1" showErrorMessage="1" prompt="Saisir les ventes de la veille, sans le Round-up." sqref="L29" xr:uid="{7887C935-E6FC-44BA-832A-61F7CD050C60}"/>
    <dataValidation allowBlank="1" showInputMessage="1" showErrorMessage="1" prompt="Saisir les ventes par catégories." sqref="M31" xr:uid="{3D62DAD3-A2E0-405E-91D2-4104A34A0F51}"/>
  </dataValidations>
  <printOptions horizontalCentered="1" verticalCentered="1"/>
  <pageMargins left="0" right="0" top="0" bottom="0" header="0.15748031496062992" footer="0.15748031496062992"/>
  <pageSetup scale="18" orientation="landscape" r:id="rId1"/>
  <headerFooter alignWithMargins="0">
    <oddFooter xml:space="preserve">&amp;L&amp;12Version janvier 2020
</oddFooter>
  </headerFooter>
  <drawing r:id="rId2"/>
  <legacyDrawing r:id="rId3"/>
  <controls>
    <mc:AlternateContent xmlns:mc="http://schemas.openxmlformats.org/markup-compatibility/2006">
      <mc:Choice Requires="x14">
        <control shapeId="14337" r:id="rId4" name="ComboBox1">
          <controlPr defaultSize="0" autoLine="0" listFillRange="DONNÉES!B3:B8" r:id="rId5">
            <anchor moveWithCells="1" sizeWithCells="1">
              <from>
                <xdr:col>1</xdr:col>
                <xdr:colOff>4276725</xdr:colOff>
                <xdr:row>4</xdr:row>
                <xdr:rowOff>19050</xdr:rowOff>
              </from>
              <to>
                <xdr:col>3</xdr:col>
                <xdr:colOff>0</xdr:colOff>
                <xdr:row>4</xdr:row>
                <xdr:rowOff>657225</xdr:rowOff>
              </to>
            </anchor>
          </controlPr>
        </control>
      </mc:Choice>
      <mc:Fallback>
        <control shapeId="14337" r:id="rId4" name="ComboBox1"/>
      </mc:Fallback>
    </mc:AlternateContent>
    <mc:AlternateContent xmlns:mc="http://schemas.openxmlformats.org/markup-compatibility/2006">
      <mc:Choice Requires="x14">
        <control shapeId="14338" r:id="rId6" name="JOURS">
          <controlPr defaultSize="0" autoLine="0" listFillRange="DONNÉES!D3:D10" r:id="rId7">
            <anchor moveWithCells="1" sizeWithCells="1">
              <from>
                <xdr:col>1</xdr:col>
                <xdr:colOff>4276725</xdr:colOff>
                <xdr:row>3</xdr:row>
                <xdr:rowOff>19050</xdr:rowOff>
              </from>
              <to>
                <xdr:col>2</xdr:col>
                <xdr:colOff>3629025</xdr:colOff>
                <xdr:row>3</xdr:row>
                <xdr:rowOff>666750</xdr:rowOff>
              </to>
            </anchor>
          </controlPr>
        </control>
      </mc:Choice>
      <mc:Fallback>
        <control shapeId="14338" r:id="rId6" name="JOURS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18C92-50DD-42B3-8A4F-EFF8476D9C75}">
  <sheetPr codeName="Feuil8">
    <pageSetUpPr fitToPage="1"/>
  </sheetPr>
  <dimension ref="A1:V89"/>
  <sheetViews>
    <sheetView view="pageBreakPreview" topLeftCell="A2" zoomScale="25" zoomScaleNormal="25" zoomScaleSheetLayoutView="25" zoomScalePageLayoutView="40" workbookViewId="0">
      <selection activeCell="C34" sqref="C34:D34"/>
    </sheetView>
  </sheetViews>
  <sheetFormatPr baseColWidth="10" defaultRowHeight="30" x14ac:dyDescent="0.4"/>
  <cols>
    <col min="1" max="1" width="40.42578125" style="107" customWidth="1"/>
    <col min="2" max="2" width="64.140625" style="169" customWidth="1"/>
    <col min="3" max="3" width="54.42578125" style="168" customWidth="1"/>
    <col min="4" max="4" width="121.28515625" style="168" customWidth="1"/>
    <col min="5" max="7" width="40.7109375" style="168" customWidth="1"/>
    <col min="8" max="8" width="22.28515625" style="169" customWidth="1"/>
    <col min="9" max="9" width="14.28515625" style="168" customWidth="1"/>
    <col min="10" max="10" width="0.7109375" style="168" hidden="1" customWidth="1"/>
    <col min="11" max="11" width="46.140625" style="153" customWidth="1"/>
    <col min="12" max="12" width="39.5703125" style="153" customWidth="1"/>
    <col min="13" max="13" width="39.28515625" style="153" customWidth="1"/>
    <col min="14" max="14" width="37.85546875" style="153" customWidth="1"/>
    <col min="15" max="15" width="39.5703125" style="153" customWidth="1"/>
    <col min="16" max="16" width="6" style="153" customWidth="1"/>
    <col min="17" max="17" width="31" style="107" bestFit="1" customWidth="1"/>
    <col min="18" max="19" width="19" style="107" customWidth="1"/>
    <col min="20" max="20" width="15" style="107" customWidth="1"/>
    <col min="21" max="253" width="11.42578125" style="107"/>
    <col min="254" max="254" width="40.42578125" style="107" customWidth="1"/>
    <col min="255" max="255" width="56.140625" style="107" customWidth="1"/>
    <col min="256" max="256" width="35.85546875" style="107" customWidth="1"/>
    <col min="257" max="257" width="100.7109375" style="107" customWidth="1"/>
    <col min="258" max="258" width="30.85546875" style="107" customWidth="1"/>
    <col min="259" max="259" width="25.28515625" style="107" customWidth="1"/>
    <col min="260" max="260" width="30.5703125" style="107" customWidth="1"/>
    <col min="261" max="263" width="22.7109375" style="107" customWidth="1"/>
    <col min="264" max="264" width="24.7109375" style="107" customWidth="1"/>
    <col min="265" max="265" width="21.5703125" style="107" customWidth="1"/>
    <col min="266" max="266" width="3" style="107" customWidth="1"/>
    <col min="267" max="267" width="42.7109375" style="107" customWidth="1"/>
    <col min="268" max="268" width="37.28515625" style="107" customWidth="1"/>
    <col min="269" max="269" width="39.28515625" style="107" customWidth="1"/>
    <col min="270" max="270" width="35.5703125" style="107" bestFit="1" customWidth="1"/>
    <col min="271" max="271" width="39.5703125" style="107" customWidth="1"/>
    <col min="272" max="272" width="6" style="107" customWidth="1"/>
    <col min="273" max="273" width="31" style="107" bestFit="1" customWidth="1"/>
    <col min="274" max="275" width="19" style="107" customWidth="1"/>
    <col min="276" max="276" width="15" style="107" customWidth="1"/>
    <col min="277" max="509" width="11.42578125" style="107"/>
    <col min="510" max="510" width="40.42578125" style="107" customWidth="1"/>
    <col min="511" max="511" width="56.140625" style="107" customWidth="1"/>
    <col min="512" max="512" width="35.85546875" style="107" customWidth="1"/>
    <col min="513" max="513" width="100.7109375" style="107" customWidth="1"/>
    <col min="514" max="514" width="30.85546875" style="107" customWidth="1"/>
    <col min="515" max="515" width="25.28515625" style="107" customWidth="1"/>
    <col min="516" max="516" width="30.5703125" style="107" customWidth="1"/>
    <col min="517" max="519" width="22.7109375" style="107" customWidth="1"/>
    <col min="520" max="520" width="24.7109375" style="107" customWidth="1"/>
    <col min="521" max="521" width="21.5703125" style="107" customWidth="1"/>
    <col min="522" max="522" width="3" style="107" customWidth="1"/>
    <col min="523" max="523" width="42.7109375" style="107" customWidth="1"/>
    <col min="524" max="524" width="37.28515625" style="107" customWidth="1"/>
    <col min="525" max="525" width="39.28515625" style="107" customWidth="1"/>
    <col min="526" max="526" width="35.5703125" style="107" bestFit="1" customWidth="1"/>
    <col min="527" max="527" width="39.5703125" style="107" customWidth="1"/>
    <col min="528" max="528" width="6" style="107" customWidth="1"/>
    <col min="529" max="529" width="31" style="107" bestFit="1" customWidth="1"/>
    <col min="530" max="531" width="19" style="107" customWidth="1"/>
    <col min="532" max="532" width="15" style="107" customWidth="1"/>
    <col min="533" max="765" width="11.42578125" style="107"/>
    <col min="766" max="766" width="40.42578125" style="107" customWidth="1"/>
    <col min="767" max="767" width="56.140625" style="107" customWidth="1"/>
    <col min="768" max="768" width="35.85546875" style="107" customWidth="1"/>
    <col min="769" max="769" width="100.7109375" style="107" customWidth="1"/>
    <col min="770" max="770" width="30.85546875" style="107" customWidth="1"/>
    <col min="771" max="771" width="25.28515625" style="107" customWidth="1"/>
    <col min="772" max="772" width="30.5703125" style="107" customWidth="1"/>
    <col min="773" max="775" width="22.7109375" style="107" customWidth="1"/>
    <col min="776" max="776" width="24.7109375" style="107" customWidth="1"/>
    <col min="777" max="777" width="21.5703125" style="107" customWidth="1"/>
    <col min="778" max="778" width="3" style="107" customWidth="1"/>
    <col min="779" max="779" width="42.7109375" style="107" customWidth="1"/>
    <col min="780" max="780" width="37.28515625" style="107" customWidth="1"/>
    <col min="781" max="781" width="39.28515625" style="107" customWidth="1"/>
    <col min="782" max="782" width="35.5703125" style="107" bestFit="1" customWidth="1"/>
    <col min="783" max="783" width="39.5703125" style="107" customWidth="1"/>
    <col min="784" max="784" width="6" style="107" customWidth="1"/>
    <col min="785" max="785" width="31" style="107" bestFit="1" customWidth="1"/>
    <col min="786" max="787" width="19" style="107" customWidth="1"/>
    <col min="788" max="788" width="15" style="107" customWidth="1"/>
    <col min="789" max="1021" width="11.42578125" style="107"/>
    <col min="1022" max="1022" width="40.42578125" style="107" customWidth="1"/>
    <col min="1023" max="1023" width="56.140625" style="107" customWidth="1"/>
    <col min="1024" max="1024" width="35.85546875" style="107" customWidth="1"/>
    <col min="1025" max="1025" width="100.7109375" style="107" customWidth="1"/>
    <col min="1026" max="1026" width="30.85546875" style="107" customWidth="1"/>
    <col min="1027" max="1027" width="25.28515625" style="107" customWidth="1"/>
    <col min="1028" max="1028" width="30.5703125" style="107" customWidth="1"/>
    <col min="1029" max="1031" width="22.7109375" style="107" customWidth="1"/>
    <col min="1032" max="1032" width="24.7109375" style="107" customWidth="1"/>
    <col min="1033" max="1033" width="21.5703125" style="107" customWidth="1"/>
    <col min="1034" max="1034" width="3" style="107" customWidth="1"/>
    <col min="1035" max="1035" width="42.7109375" style="107" customWidth="1"/>
    <col min="1036" max="1036" width="37.28515625" style="107" customWidth="1"/>
    <col min="1037" max="1037" width="39.28515625" style="107" customWidth="1"/>
    <col min="1038" max="1038" width="35.5703125" style="107" bestFit="1" customWidth="1"/>
    <col min="1039" max="1039" width="39.5703125" style="107" customWidth="1"/>
    <col min="1040" max="1040" width="6" style="107" customWidth="1"/>
    <col min="1041" max="1041" width="31" style="107" bestFit="1" customWidth="1"/>
    <col min="1042" max="1043" width="19" style="107" customWidth="1"/>
    <col min="1044" max="1044" width="15" style="107" customWidth="1"/>
    <col min="1045" max="1277" width="11.42578125" style="107"/>
    <col min="1278" max="1278" width="40.42578125" style="107" customWidth="1"/>
    <col min="1279" max="1279" width="56.140625" style="107" customWidth="1"/>
    <col min="1280" max="1280" width="35.85546875" style="107" customWidth="1"/>
    <col min="1281" max="1281" width="100.7109375" style="107" customWidth="1"/>
    <col min="1282" max="1282" width="30.85546875" style="107" customWidth="1"/>
    <col min="1283" max="1283" width="25.28515625" style="107" customWidth="1"/>
    <col min="1284" max="1284" width="30.5703125" style="107" customWidth="1"/>
    <col min="1285" max="1287" width="22.7109375" style="107" customWidth="1"/>
    <col min="1288" max="1288" width="24.7109375" style="107" customWidth="1"/>
    <col min="1289" max="1289" width="21.5703125" style="107" customWidth="1"/>
    <col min="1290" max="1290" width="3" style="107" customWidth="1"/>
    <col min="1291" max="1291" width="42.7109375" style="107" customWidth="1"/>
    <col min="1292" max="1292" width="37.28515625" style="107" customWidth="1"/>
    <col min="1293" max="1293" width="39.28515625" style="107" customWidth="1"/>
    <col min="1294" max="1294" width="35.5703125" style="107" bestFit="1" customWidth="1"/>
    <col min="1295" max="1295" width="39.5703125" style="107" customWidth="1"/>
    <col min="1296" max="1296" width="6" style="107" customWidth="1"/>
    <col min="1297" max="1297" width="31" style="107" bestFit="1" customWidth="1"/>
    <col min="1298" max="1299" width="19" style="107" customWidth="1"/>
    <col min="1300" max="1300" width="15" style="107" customWidth="1"/>
    <col min="1301" max="1533" width="11.42578125" style="107"/>
    <col min="1534" max="1534" width="40.42578125" style="107" customWidth="1"/>
    <col min="1535" max="1535" width="56.140625" style="107" customWidth="1"/>
    <col min="1536" max="1536" width="35.85546875" style="107" customWidth="1"/>
    <col min="1537" max="1537" width="100.7109375" style="107" customWidth="1"/>
    <col min="1538" max="1538" width="30.85546875" style="107" customWidth="1"/>
    <col min="1539" max="1539" width="25.28515625" style="107" customWidth="1"/>
    <col min="1540" max="1540" width="30.5703125" style="107" customWidth="1"/>
    <col min="1541" max="1543" width="22.7109375" style="107" customWidth="1"/>
    <col min="1544" max="1544" width="24.7109375" style="107" customWidth="1"/>
    <col min="1545" max="1545" width="21.5703125" style="107" customWidth="1"/>
    <col min="1546" max="1546" width="3" style="107" customWidth="1"/>
    <col min="1547" max="1547" width="42.7109375" style="107" customWidth="1"/>
    <col min="1548" max="1548" width="37.28515625" style="107" customWidth="1"/>
    <col min="1549" max="1549" width="39.28515625" style="107" customWidth="1"/>
    <col min="1550" max="1550" width="35.5703125" style="107" bestFit="1" customWidth="1"/>
    <col min="1551" max="1551" width="39.5703125" style="107" customWidth="1"/>
    <col min="1552" max="1552" width="6" style="107" customWidth="1"/>
    <col min="1553" max="1553" width="31" style="107" bestFit="1" customWidth="1"/>
    <col min="1554" max="1555" width="19" style="107" customWidth="1"/>
    <col min="1556" max="1556" width="15" style="107" customWidth="1"/>
    <col min="1557" max="1789" width="11.42578125" style="107"/>
    <col min="1790" max="1790" width="40.42578125" style="107" customWidth="1"/>
    <col min="1791" max="1791" width="56.140625" style="107" customWidth="1"/>
    <col min="1792" max="1792" width="35.85546875" style="107" customWidth="1"/>
    <col min="1793" max="1793" width="100.7109375" style="107" customWidth="1"/>
    <col min="1794" max="1794" width="30.85546875" style="107" customWidth="1"/>
    <col min="1795" max="1795" width="25.28515625" style="107" customWidth="1"/>
    <col min="1796" max="1796" width="30.5703125" style="107" customWidth="1"/>
    <col min="1797" max="1799" width="22.7109375" style="107" customWidth="1"/>
    <col min="1800" max="1800" width="24.7109375" style="107" customWidth="1"/>
    <col min="1801" max="1801" width="21.5703125" style="107" customWidth="1"/>
    <col min="1802" max="1802" width="3" style="107" customWidth="1"/>
    <col min="1803" max="1803" width="42.7109375" style="107" customWidth="1"/>
    <col min="1804" max="1804" width="37.28515625" style="107" customWidth="1"/>
    <col min="1805" max="1805" width="39.28515625" style="107" customWidth="1"/>
    <col min="1806" max="1806" width="35.5703125" style="107" bestFit="1" customWidth="1"/>
    <col min="1807" max="1807" width="39.5703125" style="107" customWidth="1"/>
    <col min="1808" max="1808" width="6" style="107" customWidth="1"/>
    <col min="1809" max="1809" width="31" style="107" bestFit="1" customWidth="1"/>
    <col min="1810" max="1811" width="19" style="107" customWidth="1"/>
    <col min="1812" max="1812" width="15" style="107" customWidth="1"/>
    <col min="1813" max="2045" width="11.42578125" style="107"/>
    <col min="2046" max="2046" width="40.42578125" style="107" customWidth="1"/>
    <col min="2047" max="2047" width="56.140625" style="107" customWidth="1"/>
    <col min="2048" max="2048" width="35.85546875" style="107" customWidth="1"/>
    <col min="2049" max="2049" width="100.7109375" style="107" customWidth="1"/>
    <col min="2050" max="2050" width="30.85546875" style="107" customWidth="1"/>
    <col min="2051" max="2051" width="25.28515625" style="107" customWidth="1"/>
    <col min="2052" max="2052" width="30.5703125" style="107" customWidth="1"/>
    <col min="2053" max="2055" width="22.7109375" style="107" customWidth="1"/>
    <col min="2056" max="2056" width="24.7109375" style="107" customWidth="1"/>
    <col min="2057" max="2057" width="21.5703125" style="107" customWidth="1"/>
    <col min="2058" max="2058" width="3" style="107" customWidth="1"/>
    <col min="2059" max="2059" width="42.7109375" style="107" customWidth="1"/>
    <col min="2060" max="2060" width="37.28515625" style="107" customWidth="1"/>
    <col min="2061" max="2061" width="39.28515625" style="107" customWidth="1"/>
    <col min="2062" max="2062" width="35.5703125" style="107" bestFit="1" customWidth="1"/>
    <col min="2063" max="2063" width="39.5703125" style="107" customWidth="1"/>
    <col min="2064" max="2064" width="6" style="107" customWidth="1"/>
    <col min="2065" max="2065" width="31" style="107" bestFit="1" customWidth="1"/>
    <col min="2066" max="2067" width="19" style="107" customWidth="1"/>
    <col min="2068" max="2068" width="15" style="107" customWidth="1"/>
    <col min="2069" max="2301" width="11.42578125" style="107"/>
    <col min="2302" max="2302" width="40.42578125" style="107" customWidth="1"/>
    <col min="2303" max="2303" width="56.140625" style="107" customWidth="1"/>
    <col min="2304" max="2304" width="35.85546875" style="107" customWidth="1"/>
    <col min="2305" max="2305" width="100.7109375" style="107" customWidth="1"/>
    <col min="2306" max="2306" width="30.85546875" style="107" customWidth="1"/>
    <col min="2307" max="2307" width="25.28515625" style="107" customWidth="1"/>
    <col min="2308" max="2308" width="30.5703125" style="107" customWidth="1"/>
    <col min="2309" max="2311" width="22.7109375" style="107" customWidth="1"/>
    <col min="2312" max="2312" width="24.7109375" style="107" customWidth="1"/>
    <col min="2313" max="2313" width="21.5703125" style="107" customWidth="1"/>
    <col min="2314" max="2314" width="3" style="107" customWidth="1"/>
    <col min="2315" max="2315" width="42.7109375" style="107" customWidth="1"/>
    <col min="2316" max="2316" width="37.28515625" style="107" customWidth="1"/>
    <col min="2317" max="2317" width="39.28515625" style="107" customWidth="1"/>
    <col min="2318" max="2318" width="35.5703125" style="107" bestFit="1" customWidth="1"/>
    <col min="2319" max="2319" width="39.5703125" style="107" customWidth="1"/>
    <col min="2320" max="2320" width="6" style="107" customWidth="1"/>
    <col min="2321" max="2321" width="31" style="107" bestFit="1" customWidth="1"/>
    <col min="2322" max="2323" width="19" style="107" customWidth="1"/>
    <col min="2324" max="2324" width="15" style="107" customWidth="1"/>
    <col min="2325" max="2557" width="11.42578125" style="107"/>
    <col min="2558" max="2558" width="40.42578125" style="107" customWidth="1"/>
    <col min="2559" max="2559" width="56.140625" style="107" customWidth="1"/>
    <col min="2560" max="2560" width="35.85546875" style="107" customWidth="1"/>
    <col min="2561" max="2561" width="100.7109375" style="107" customWidth="1"/>
    <col min="2562" max="2562" width="30.85546875" style="107" customWidth="1"/>
    <col min="2563" max="2563" width="25.28515625" style="107" customWidth="1"/>
    <col min="2564" max="2564" width="30.5703125" style="107" customWidth="1"/>
    <col min="2565" max="2567" width="22.7109375" style="107" customWidth="1"/>
    <col min="2568" max="2568" width="24.7109375" style="107" customWidth="1"/>
    <col min="2569" max="2569" width="21.5703125" style="107" customWidth="1"/>
    <col min="2570" max="2570" width="3" style="107" customWidth="1"/>
    <col min="2571" max="2571" width="42.7109375" style="107" customWidth="1"/>
    <col min="2572" max="2572" width="37.28515625" style="107" customWidth="1"/>
    <col min="2573" max="2573" width="39.28515625" style="107" customWidth="1"/>
    <col min="2574" max="2574" width="35.5703125" style="107" bestFit="1" customWidth="1"/>
    <col min="2575" max="2575" width="39.5703125" style="107" customWidth="1"/>
    <col min="2576" max="2576" width="6" style="107" customWidth="1"/>
    <col min="2577" max="2577" width="31" style="107" bestFit="1" customWidth="1"/>
    <col min="2578" max="2579" width="19" style="107" customWidth="1"/>
    <col min="2580" max="2580" width="15" style="107" customWidth="1"/>
    <col min="2581" max="2813" width="11.42578125" style="107"/>
    <col min="2814" max="2814" width="40.42578125" style="107" customWidth="1"/>
    <col min="2815" max="2815" width="56.140625" style="107" customWidth="1"/>
    <col min="2816" max="2816" width="35.85546875" style="107" customWidth="1"/>
    <col min="2817" max="2817" width="100.7109375" style="107" customWidth="1"/>
    <col min="2818" max="2818" width="30.85546875" style="107" customWidth="1"/>
    <col min="2819" max="2819" width="25.28515625" style="107" customWidth="1"/>
    <col min="2820" max="2820" width="30.5703125" style="107" customWidth="1"/>
    <col min="2821" max="2823" width="22.7109375" style="107" customWidth="1"/>
    <col min="2824" max="2824" width="24.7109375" style="107" customWidth="1"/>
    <col min="2825" max="2825" width="21.5703125" style="107" customWidth="1"/>
    <col min="2826" max="2826" width="3" style="107" customWidth="1"/>
    <col min="2827" max="2827" width="42.7109375" style="107" customWidth="1"/>
    <col min="2828" max="2828" width="37.28515625" style="107" customWidth="1"/>
    <col min="2829" max="2829" width="39.28515625" style="107" customWidth="1"/>
    <col min="2830" max="2830" width="35.5703125" style="107" bestFit="1" customWidth="1"/>
    <col min="2831" max="2831" width="39.5703125" style="107" customWidth="1"/>
    <col min="2832" max="2832" width="6" style="107" customWidth="1"/>
    <col min="2833" max="2833" width="31" style="107" bestFit="1" customWidth="1"/>
    <col min="2834" max="2835" width="19" style="107" customWidth="1"/>
    <col min="2836" max="2836" width="15" style="107" customWidth="1"/>
    <col min="2837" max="3069" width="11.42578125" style="107"/>
    <col min="3070" max="3070" width="40.42578125" style="107" customWidth="1"/>
    <col min="3071" max="3071" width="56.140625" style="107" customWidth="1"/>
    <col min="3072" max="3072" width="35.85546875" style="107" customWidth="1"/>
    <col min="3073" max="3073" width="100.7109375" style="107" customWidth="1"/>
    <col min="3074" max="3074" width="30.85546875" style="107" customWidth="1"/>
    <col min="3075" max="3075" width="25.28515625" style="107" customWidth="1"/>
    <col min="3076" max="3076" width="30.5703125" style="107" customWidth="1"/>
    <col min="3077" max="3079" width="22.7109375" style="107" customWidth="1"/>
    <col min="3080" max="3080" width="24.7109375" style="107" customWidth="1"/>
    <col min="3081" max="3081" width="21.5703125" style="107" customWidth="1"/>
    <col min="3082" max="3082" width="3" style="107" customWidth="1"/>
    <col min="3083" max="3083" width="42.7109375" style="107" customWidth="1"/>
    <col min="3084" max="3084" width="37.28515625" style="107" customWidth="1"/>
    <col min="3085" max="3085" width="39.28515625" style="107" customWidth="1"/>
    <col min="3086" max="3086" width="35.5703125" style="107" bestFit="1" customWidth="1"/>
    <col min="3087" max="3087" width="39.5703125" style="107" customWidth="1"/>
    <col min="3088" max="3088" width="6" style="107" customWidth="1"/>
    <col min="3089" max="3089" width="31" style="107" bestFit="1" customWidth="1"/>
    <col min="3090" max="3091" width="19" style="107" customWidth="1"/>
    <col min="3092" max="3092" width="15" style="107" customWidth="1"/>
    <col min="3093" max="3325" width="11.42578125" style="107"/>
    <col min="3326" max="3326" width="40.42578125" style="107" customWidth="1"/>
    <col min="3327" max="3327" width="56.140625" style="107" customWidth="1"/>
    <col min="3328" max="3328" width="35.85546875" style="107" customWidth="1"/>
    <col min="3329" max="3329" width="100.7109375" style="107" customWidth="1"/>
    <col min="3330" max="3330" width="30.85546875" style="107" customWidth="1"/>
    <col min="3331" max="3331" width="25.28515625" style="107" customWidth="1"/>
    <col min="3332" max="3332" width="30.5703125" style="107" customWidth="1"/>
    <col min="3333" max="3335" width="22.7109375" style="107" customWidth="1"/>
    <col min="3336" max="3336" width="24.7109375" style="107" customWidth="1"/>
    <col min="3337" max="3337" width="21.5703125" style="107" customWidth="1"/>
    <col min="3338" max="3338" width="3" style="107" customWidth="1"/>
    <col min="3339" max="3339" width="42.7109375" style="107" customWidth="1"/>
    <col min="3340" max="3340" width="37.28515625" style="107" customWidth="1"/>
    <col min="3341" max="3341" width="39.28515625" style="107" customWidth="1"/>
    <col min="3342" max="3342" width="35.5703125" style="107" bestFit="1" customWidth="1"/>
    <col min="3343" max="3343" width="39.5703125" style="107" customWidth="1"/>
    <col min="3344" max="3344" width="6" style="107" customWidth="1"/>
    <col min="3345" max="3345" width="31" style="107" bestFit="1" customWidth="1"/>
    <col min="3346" max="3347" width="19" style="107" customWidth="1"/>
    <col min="3348" max="3348" width="15" style="107" customWidth="1"/>
    <col min="3349" max="3581" width="11.42578125" style="107"/>
    <col min="3582" max="3582" width="40.42578125" style="107" customWidth="1"/>
    <col min="3583" max="3583" width="56.140625" style="107" customWidth="1"/>
    <col min="3584" max="3584" width="35.85546875" style="107" customWidth="1"/>
    <col min="3585" max="3585" width="100.7109375" style="107" customWidth="1"/>
    <col min="3586" max="3586" width="30.85546875" style="107" customWidth="1"/>
    <col min="3587" max="3587" width="25.28515625" style="107" customWidth="1"/>
    <col min="3588" max="3588" width="30.5703125" style="107" customWidth="1"/>
    <col min="3589" max="3591" width="22.7109375" style="107" customWidth="1"/>
    <col min="3592" max="3592" width="24.7109375" style="107" customWidth="1"/>
    <col min="3593" max="3593" width="21.5703125" style="107" customWidth="1"/>
    <col min="3594" max="3594" width="3" style="107" customWidth="1"/>
    <col min="3595" max="3595" width="42.7109375" style="107" customWidth="1"/>
    <col min="3596" max="3596" width="37.28515625" style="107" customWidth="1"/>
    <col min="3597" max="3597" width="39.28515625" style="107" customWidth="1"/>
    <col min="3598" max="3598" width="35.5703125" style="107" bestFit="1" customWidth="1"/>
    <col min="3599" max="3599" width="39.5703125" style="107" customWidth="1"/>
    <col min="3600" max="3600" width="6" style="107" customWidth="1"/>
    <col min="3601" max="3601" width="31" style="107" bestFit="1" customWidth="1"/>
    <col min="3602" max="3603" width="19" style="107" customWidth="1"/>
    <col min="3604" max="3604" width="15" style="107" customWidth="1"/>
    <col min="3605" max="3837" width="11.42578125" style="107"/>
    <col min="3838" max="3838" width="40.42578125" style="107" customWidth="1"/>
    <col min="3839" max="3839" width="56.140625" style="107" customWidth="1"/>
    <col min="3840" max="3840" width="35.85546875" style="107" customWidth="1"/>
    <col min="3841" max="3841" width="100.7109375" style="107" customWidth="1"/>
    <col min="3842" max="3842" width="30.85546875" style="107" customWidth="1"/>
    <col min="3843" max="3843" width="25.28515625" style="107" customWidth="1"/>
    <col min="3844" max="3844" width="30.5703125" style="107" customWidth="1"/>
    <col min="3845" max="3847" width="22.7109375" style="107" customWidth="1"/>
    <col min="3848" max="3848" width="24.7109375" style="107" customWidth="1"/>
    <col min="3849" max="3849" width="21.5703125" style="107" customWidth="1"/>
    <col min="3850" max="3850" width="3" style="107" customWidth="1"/>
    <col min="3851" max="3851" width="42.7109375" style="107" customWidth="1"/>
    <col min="3852" max="3852" width="37.28515625" style="107" customWidth="1"/>
    <col min="3853" max="3853" width="39.28515625" style="107" customWidth="1"/>
    <col min="3854" max="3854" width="35.5703125" style="107" bestFit="1" customWidth="1"/>
    <col min="3855" max="3855" width="39.5703125" style="107" customWidth="1"/>
    <col min="3856" max="3856" width="6" style="107" customWidth="1"/>
    <col min="3857" max="3857" width="31" style="107" bestFit="1" customWidth="1"/>
    <col min="3858" max="3859" width="19" style="107" customWidth="1"/>
    <col min="3860" max="3860" width="15" style="107" customWidth="1"/>
    <col min="3861" max="4093" width="11.42578125" style="107"/>
    <col min="4094" max="4094" width="40.42578125" style="107" customWidth="1"/>
    <col min="4095" max="4095" width="56.140625" style="107" customWidth="1"/>
    <col min="4096" max="4096" width="35.85546875" style="107" customWidth="1"/>
    <col min="4097" max="4097" width="100.7109375" style="107" customWidth="1"/>
    <col min="4098" max="4098" width="30.85546875" style="107" customWidth="1"/>
    <col min="4099" max="4099" width="25.28515625" style="107" customWidth="1"/>
    <col min="4100" max="4100" width="30.5703125" style="107" customWidth="1"/>
    <col min="4101" max="4103" width="22.7109375" style="107" customWidth="1"/>
    <col min="4104" max="4104" width="24.7109375" style="107" customWidth="1"/>
    <col min="4105" max="4105" width="21.5703125" style="107" customWidth="1"/>
    <col min="4106" max="4106" width="3" style="107" customWidth="1"/>
    <col min="4107" max="4107" width="42.7109375" style="107" customWidth="1"/>
    <col min="4108" max="4108" width="37.28515625" style="107" customWidth="1"/>
    <col min="4109" max="4109" width="39.28515625" style="107" customWidth="1"/>
    <col min="4110" max="4110" width="35.5703125" style="107" bestFit="1" customWidth="1"/>
    <col min="4111" max="4111" width="39.5703125" style="107" customWidth="1"/>
    <col min="4112" max="4112" width="6" style="107" customWidth="1"/>
    <col min="4113" max="4113" width="31" style="107" bestFit="1" customWidth="1"/>
    <col min="4114" max="4115" width="19" style="107" customWidth="1"/>
    <col min="4116" max="4116" width="15" style="107" customWidth="1"/>
    <col min="4117" max="4349" width="11.42578125" style="107"/>
    <col min="4350" max="4350" width="40.42578125" style="107" customWidth="1"/>
    <col min="4351" max="4351" width="56.140625" style="107" customWidth="1"/>
    <col min="4352" max="4352" width="35.85546875" style="107" customWidth="1"/>
    <col min="4353" max="4353" width="100.7109375" style="107" customWidth="1"/>
    <col min="4354" max="4354" width="30.85546875" style="107" customWidth="1"/>
    <col min="4355" max="4355" width="25.28515625" style="107" customWidth="1"/>
    <col min="4356" max="4356" width="30.5703125" style="107" customWidth="1"/>
    <col min="4357" max="4359" width="22.7109375" style="107" customWidth="1"/>
    <col min="4360" max="4360" width="24.7109375" style="107" customWidth="1"/>
    <col min="4361" max="4361" width="21.5703125" style="107" customWidth="1"/>
    <col min="4362" max="4362" width="3" style="107" customWidth="1"/>
    <col min="4363" max="4363" width="42.7109375" style="107" customWidth="1"/>
    <col min="4364" max="4364" width="37.28515625" style="107" customWidth="1"/>
    <col min="4365" max="4365" width="39.28515625" style="107" customWidth="1"/>
    <col min="4366" max="4366" width="35.5703125" style="107" bestFit="1" customWidth="1"/>
    <col min="4367" max="4367" width="39.5703125" style="107" customWidth="1"/>
    <col min="4368" max="4368" width="6" style="107" customWidth="1"/>
    <col min="4369" max="4369" width="31" style="107" bestFit="1" customWidth="1"/>
    <col min="4370" max="4371" width="19" style="107" customWidth="1"/>
    <col min="4372" max="4372" width="15" style="107" customWidth="1"/>
    <col min="4373" max="4605" width="11.42578125" style="107"/>
    <col min="4606" max="4606" width="40.42578125" style="107" customWidth="1"/>
    <col min="4607" max="4607" width="56.140625" style="107" customWidth="1"/>
    <col min="4608" max="4608" width="35.85546875" style="107" customWidth="1"/>
    <col min="4609" max="4609" width="100.7109375" style="107" customWidth="1"/>
    <col min="4610" max="4610" width="30.85546875" style="107" customWidth="1"/>
    <col min="4611" max="4611" width="25.28515625" style="107" customWidth="1"/>
    <col min="4612" max="4612" width="30.5703125" style="107" customWidth="1"/>
    <col min="4613" max="4615" width="22.7109375" style="107" customWidth="1"/>
    <col min="4616" max="4616" width="24.7109375" style="107" customWidth="1"/>
    <col min="4617" max="4617" width="21.5703125" style="107" customWidth="1"/>
    <col min="4618" max="4618" width="3" style="107" customWidth="1"/>
    <col min="4619" max="4619" width="42.7109375" style="107" customWidth="1"/>
    <col min="4620" max="4620" width="37.28515625" style="107" customWidth="1"/>
    <col min="4621" max="4621" width="39.28515625" style="107" customWidth="1"/>
    <col min="4622" max="4622" width="35.5703125" style="107" bestFit="1" customWidth="1"/>
    <col min="4623" max="4623" width="39.5703125" style="107" customWidth="1"/>
    <col min="4624" max="4624" width="6" style="107" customWidth="1"/>
    <col min="4625" max="4625" width="31" style="107" bestFit="1" customWidth="1"/>
    <col min="4626" max="4627" width="19" style="107" customWidth="1"/>
    <col min="4628" max="4628" width="15" style="107" customWidth="1"/>
    <col min="4629" max="4861" width="11.42578125" style="107"/>
    <col min="4862" max="4862" width="40.42578125" style="107" customWidth="1"/>
    <col min="4863" max="4863" width="56.140625" style="107" customWidth="1"/>
    <col min="4864" max="4864" width="35.85546875" style="107" customWidth="1"/>
    <col min="4865" max="4865" width="100.7109375" style="107" customWidth="1"/>
    <col min="4866" max="4866" width="30.85546875" style="107" customWidth="1"/>
    <col min="4867" max="4867" width="25.28515625" style="107" customWidth="1"/>
    <col min="4868" max="4868" width="30.5703125" style="107" customWidth="1"/>
    <col min="4869" max="4871" width="22.7109375" style="107" customWidth="1"/>
    <col min="4872" max="4872" width="24.7109375" style="107" customWidth="1"/>
    <col min="4873" max="4873" width="21.5703125" style="107" customWidth="1"/>
    <col min="4874" max="4874" width="3" style="107" customWidth="1"/>
    <col min="4875" max="4875" width="42.7109375" style="107" customWidth="1"/>
    <col min="4876" max="4876" width="37.28515625" style="107" customWidth="1"/>
    <col min="4877" max="4877" width="39.28515625" style="107" customWidth="1"/>
    <col min="4878" max="4878" width="35.5703125" style="107" bestFit="1" customWidth="1"/>
    <col min="4879" max="4879" width="39.5703125" style="107" customWidth="1"/>
    <col min="4880" max="4880" width="6" style="107" customWidth="1"/>
    <col min="4881" max="4881" width="31" style="107" bestFit="1" customWidth="1"/>
    <col min="4882" max="4883" width="19" style="107" customWidth="1"/>
    <col min="4884" max="4884" width="15" style="107" customWidth="1"/>
    <col min="4885" max="5117" width="11.42578125" style="107"/>
    <col min="5118" max="5118" width="40.42578125" style="107" customWidth="1"/>
    <col min="5119" max="5119" width="56.140625" style="107" customWidth="1"/>
    <col min="5120" max="5120" width="35.85546875" style="107" customWidth="1"/>
    <col min="5121" max="5121" width="100.7109375" style="107" customWidth="1"/>
    <col min="5122" max="5122" width="30.85546875" style="107" customWidth="1"/>
    <col min="5123" max="5123" width="25.28515625" style="107" customWidth="1"/>
    <col min="5124" max="5124" width="30.5703125" style="107" customWidth="1"/>
    <col min="5125" max="5127" width="22.7109375" style="107" customWidth="1"/>
    <col min="5128" max="5128" width="24.7109375" style="107" customWidth="1"/>
    <col min="5129" max="5129" width="21.5703125" style="107" customWidth="1"/>
    <col min="5130" max="5130" width="3" style="107" customWidth="1"/>
    <col min="5131" max="5131" width="42.7109375" style="107" customWidth="1"/>
    <col min="5132" max="5132" width="37.28515625" style="107" customWidth="1"/>
    <col min="5133" max="5133" width="39.28515625" style="107" customWidth="1"/>
    <col min="5134" max="5134" width="35.5703125" style="107" bestFit="1" customWidth="1"/>
    <col min="5135" max="5135" width="39.5703125" style="107" customWidth="1"/>
    <col min="5136" max="5136" width="6" style="107" customWidth="1"/>
    <col min="5137" max="5137" width="31" style="107" bestFit="1" customWidth="1"/>
    <col min="5138" max="5139" width="19" style="107" customWidth="1"/>
    <col min="5140" max="5140" width="15" style="107" customWidth="1"/>
    <col min="5141" max="5373" width="11.42578125" style="107"/>
    <col min="5374" max="5374" width="40.42578125" style="107" customWidth="1"/>
    <col min="5375" max="5375" width="56.140625" style="107" customWidth="1"/>
    <col min="5376" max="5376" width="35.85546875" style="107" customWidth="1"/>
    <col min="5377" max="5377" width="100.7109375" style="107" customWidth="1"/>
    <col min="5378" max="5378" width="30.85546875" style="107" customWidth="1"/>
    <col min="5379" max="5379" width="25.28515625" style="107" customWidth="1"/>
    <col min="5380" max="5380" width="30.5703125" style="107" customWidth="1"/>
    <col min="5381" max="5383" width="22.7109375" style="107" customWidth="1"/>
    <col min="5384" max="5384" width="24.7109375" style="107" customWidth="1"/>
    <col min="5385" max="5385" width="21.5703125" style="107" customWidth="1"/>
    <col min="5386" max="5386" width="3" style="107" customWidth="1"/>
    <col min="5387" max="5387" width="42.7109375" style="107" customWidth="1"/>
    <col min="5388" max="5388" width="37.28515625" style="107" customWidth="1"/>
    <col min="5389" max="5389" width="39.28515625" style="107" customWidth="1"/>
    <col min="5390" max="5390" width="35.5703125" style="107" bestFit="1" customWidth="1"/>
    <col min="5391" max="5391" width="39.5703125" style="107" customWidth="1"/>
    <col min="5392" max="5392" width="6" style="107" customWidth="1"/>
    <col min="5393" max="5393" width="31" style="107" bestFit="1" customWidth="1"/>
    <col min="5394" max="5395" width="19" style="107" customWidth="1"/>
    <col min="5396" max="5396" width="15" style="107" customWidth="1"/>
    <col min="5397" max="5629" width="11.42578125" style="107"/>
    <col min="5630" max="5630" width="40.42578125" style="107" customWidth="1"/>
    <col min="5631" max="5631" width="56.140625" style="107" customWidth="1"/>
    <col min="5632" max="5632" width="35.85546875" style="107" customWidth="1"/>
    <col min="5633" max="5633" width="100.7109375" style="107" customWidth="1"/>
    <col min="5634" max="5634" width="30.85546875" style="107" customWidth="1"/>
    <col min="5635" max="5635" width="25.28515625" style="107" customWidth="1"/>
    <col min="5636" max="5636" width="30.5703125" style="107" customWidth="1"/>
    <col min="5637" max="5639" width="22.7109375" style="107" customWidth="1"/>
    <col min="5640" max="5640" width="24.7109375" style="107" customWidth="1"/>
    <col min="5641" max="5641" width="21.5703125" style="107" customWidth="1"/>
    <col min="5642" max="5642" width="3" style="107" customWidth="1"/>
    <col min="5643" max="5643" width="42.7109375" style="107" customWidth="1"/>
    <col min="5644" max="5644" width="37.28515625" style="107" customWidth="1"/>
    <col min="5645" max="5645" width="39.28515625" style="107" customWidth="1"/>
    <col min="5646" max="5646" width="35.5703125" style="107" bestFit="1" customWidth="1"/>
    <col min="5647" max="5647" width="39.5703125" style="107" customWidth="1"/>
    <col min="5648" max="5648" width="6" style="107" customWidth="1"/>
    <col min="5649" max="5649" width="31" style="107" bestFit="1" customWidth="1"/>
    <col min="5650" max="5651" width="19" style="107" customWidth="1"/>
    <col min="5652" max="5652" width="15" style="107" customWidth="1"/>
    <col min="5653" max="5885" width="11.42578125" style="107"/>
    <col min="5886" max="5886" width="40.42578125" style="107" customWidth="1"/>
    <col min="5887" max="5887" width="56.140625" style="107" customWidth="1"/>
    <col min="5888" max="5888" width="35.85546875" style="107" customWidth="1"/>
    <col min="5889" max="5889" width="100.7109375" style="107" customWidth="1"/>
    <col min="5890" max="5890" width="30.85546875" style="107" customWidth="1"/>
    <col min="5891" max="5891" width="25.28515625" style="107" customWidth="1"/>
    <col min="5892" max="5892" width="30.5703125" style="107" customWidth="1"/>
    <col min="5893" max="5895" width="22.7109375" style="107" customWidth="1"/>
    <col min="5896" max="5896" width="24.7109375" style="107" customWidth="1"/>
    <col min="5897" max="5897" width="21.5703125" style="107" customWidth="1"/>
    <col min="5898" max="5898" width="3" style="107" customWidth="1"/>
    <col min="5899" max="5899" width="42.7109375" style="107" customWidth="1"/>
    <col min="5900" max="5900" width="37.28515625" style="107" customWidth="1"/>
    <col min="5901" max="5901" width="39.28515625" style="107" customWidth="1"/>
    <col min="5902" max="5902" width="35.5703125" style="107" bestFit="1" customWidth="1"/>
    <col min="5903" max="5903" width="39.5703125" style="107" customWidth="1"/>
    <col min="5904" max="5904" width="6" style="107" customWidth="1"/>
    <col min="5905" max="5905" width="31" style="107" bestFit="1" customWidth="1"/>
    <col min="5906" max="5907" width="19" style="107" customWidth="1"/>
    <col min="5908" max="5908" width="15" style="107" customWidth="1"/>
    <col min="5909" max="6141" width="11.42578125" style="107"/>
    <col min="6142" max="6142" width="40.42578125" style="107" customWidth="1"/>
    <col min="6143" max="6143" width="56.140625" style="107" customWidth="1"/>
    <col min="6144" max="6144" width="35.85546875" style="107" customWidth="1"/>
    <col min="6145" max="6145" width="100.7109375" style="107" customWidth="1"/>
    <col min="6146" max="6146" width="30.85546875" style="107" customWidth="1"/>
    <col min="6147" max="6147" width="25.28515625" style="107" customWidth="1"/>
    <col min="6148" max="6148" width="30.5703125" style="107" customWidth="1"/>
    <col min="6149" max="6151" width="22.7109375" style="107" customWidth="1"/>
    <col min="6152" max="6152" width="24.7109375" style="107" customWidth="1"/>
    <col min="6153" max="6153" width="21.5703125" style="107" customWidth="1"/>
    <col min="6154" max="6154" width="3" style="107" customWidth="1"/>
    <col min="6155" max="6155" width="42.7109375" style="107" customWidth="1"/>
    <col min="6156" max="6156" width="37.28515625" style="107" customWidth="1"/>
    <col min="6157" max="6157" width="39.28515625" style="107" customWidth="1"/>
    <col min="6158" max="6158" width="35.5703125" style="107" bestFit="1" customWidth="1"/>
    <col min="6159" max="6159" width="39.5703125" style="107" customWidth="1"/>
    <col min="6160" max="6160" width="6" style="107" customWidth="1"/>
    <col min="6161" max="6161" width="31" style="107" bestFit="1" customWidth="1"/>
    <col min="6162" max="6163" width="19" style="107" customWidth="1"/>
    <col min="6164" max="6164" width="15" style="107" customWidth="1"/>
    <col min="6165" max="6397" width="11.42578125" style="107"/>
    <col min="6398" max="6398" width="40.42578125" style="107" customWidth="1"/>
    <col min="6399" max="6399" width="56.140625" style="107" customWidth="1"/>
    <col min="6400" max="6400" width="35.85546875" style="107" customWidth="1"/>
    <col min="6401" max="6401" width="100.7109375" style="107" customWidth="1"/>
    <col min="6402" max="6402" width="30.85546875" style="107" customWidth="1"/>
    <col min="6403" max="6403" width="25.28515625" style="107" customWidth="1"/>
    <col min="6404" max="6404" width="30.5703125" style="107" customWidth="1"/>
    <col min="6405" max="6407" width="22.7109375" style="107" customWidth="1"/>
    <col min="6408" max="6408" width="24.7109375" style="107" customWidth="1"/>
    <col min="6409" max="6409" width="21.5703125" style="107" customWidth="1"/>
    <col min="6410" max="6410" width="3" style="107" customWidth="1"/>
    <col min="6411" max="6411" width="42.7109375" style="107" customWidth="1"/>
    <col min="6412" max="6412" width="37.28515625" style="107" customWidth="1"/>
    <col min="6413" max="6413" width="39.28515625" style="107" customWidth="1"/>
    <col min="6414" max="6414" width="35.5703125" style="107" bestFit="1" customWidth="1"/>
    <col min="6415" max="6415" width="39.5703125" style="107" customWidth="1"/>
    <col min="6416" max="6416" width="6" style="107" customWidth="1"/>
    <col min="6417" max="6417" width="31" style="107" bestFit="1" customWidth="1"/>
    <col min="6418" max="6419" width="19" style="107" customWidth="1"/>
    <col min="6420" max="6420" width="15" style="107" customWidth="1"/>
    <col min="6421" max="6653" width="11.42578125" style="107"/>
    <col min="6654" max="6654" width="40.42578125" style="107" customWidth="1"/>
    <col min="6655" max="6655" width="56.140625" style="107" customWidth="1"/>
    <col min="6656" max="6656" width="35.85546875" style="107" customWidth="1"/>
    <col min="6657" max="6657" width="100.7109375" style="107" customWidth="1"/>
    <col min="6658" max="6658" width="30.85546875" style="107" customWidth="1"/>
    <col min="6659" max="6659" width="25.28515625" style="107" customWidth="1"/>
    <col min="6660" max="6660" width="30.5703125" style="107" customWidth="1"/>
    <col min="6661" max="6663" width="22.7109375" style="107" customWidth="1"/>
    <col min="6664" max="6664" width="24.7109375" style="107" customWidth="1"/>
    <col min="6665" max="6665" width="21.5703125" style="107" customWidth="1"/>
    <col min="6666" max="6666" width="3" style="107" customWidth="1"/>
    <col min="6667" max="6667" width="42.7109375" style="107" customWidth="1"/>
    <col min="6668" max="6668" width="37.28515625" style="107" customWidth="1"/>
    <col min="6669" max="6669" width="39.28515625" style="107" customWidth="1"/>
    <col min="6670" max="6670" width="35.5703125" style="107" bestFit="1" customWidth="1"/>
    <col min="6671" max="6671" width="39.5703125" style="107" customWidth="1"/>
    <col min="6672" max="6672" width="6" style="107" customWidth="1"/>
    <col min="6673" max="6673" width="31" style="107" bestFit="1" customWidth="1"/>
    <col min="6674" max="6675" width="19" style="107" customWidth="1"/>
    <col min="6676" max="6676" width="15" style="107" customWidth="1"/>
    <col min="6677" max="6909" width="11.42578125" style="107"/>
    <col min="6910" max="6910" width="40.42578125" style="107" customWidth="1"/>
    <col min="6911" max="6911" width="56.140625" style="107" customWidth="1"/>
    <col min="6912" max="6912" width="35.85546875" style="107" customWidth="1"/>
    <col min="6913" max="6913" width="100.7109375" style="107" customWidth="1"/>
    <col min="6914" max="6914" width="30.85546875" style="107" customWidth="1"/>
    <col min="6915" max="6915" width="25.28515625" style="107" customWidth="1"/>
    <col min="6916" max="6916" width="30.5703125" style="107" customWidth="1"/>
    <col min="6917" max="6919" width="22.7109375" style="107" customWidth="1"/>
    <col min="6920" max="6920" width="24.7109375" style="107" customWidth="1"/>
    <col min="6921" max="6921" width="21.5703125" style="107" customWidth="1"/>
    <col min="6922" max="6922" width="3" style="107" customWidth="1"/>
    <col min="6923" max="6923" width="42.7109375" style="107" customWidth="1"/>
    <col min="6924" max="6924" width="37.28515625" style="107" customWidth="1"/>
    <col min="6925" max="6925" width="39.28515625" style="107" customWidth="1"/>
    <col min="6926" max="6926" width="35.5703125" style="107" bestFit="1" customWidth="1"/>
    <col min="6927" max="6927" width="39.5703125" style="107" customWidth="1"/>
    <col min="6928" max="6928" width="6" style="107" customWidth="1"/>
    <col min="6929" max="6929" width="31" style="107" bestFit="1" customWidth="1"/>
    <col min="6930" max="6931" width="19" style="107" customWidth="1"/>
    <col min="6932" max="6932" width="15" style="107" customWidth="1"/>
    <col min="6933" max="7165" width="11.42578125" style="107"/>
    <col min="7166" max="7166" width="40.42578125" style="107" customWidth="1"/>
    <col min="7167" max="7167" width="56.140625" style="107" customWidth="1"/>
    <col min="7168" max="7168" width="35.85546875" style="107" customWidth="1"/>
    <col min="7169" max="7169" width="100.7109375" style="107" customWidth="1"/>
    <col min="7170" max="7170" width="30.85546875" style="107" customWidth="1"/>
    <col min="7171" max="7171" width="25.28515625" style="107" customWidth="1"/>
    <col min="7172" max="7172" width="30.5703125" style="107" customWidth="1"/>
    <col min="7173" max="7175" width="22.7109375" style="107" customWidth="1"/>
    <col min="7176" max="7176" width="24.7109375" style="107" customWidth="1"/>
    <col min="7177" max="7177" width="21.5703125" style="107" customWidth="1"/>
    <col min="7178" max="7178" width="3" style="107" customWidth="1"/>
    <col min="7179" max="7179" width="42.7109375" style="107" customWidth="1"/>
    <col min="7180" max="7180" width="37.28515625" style="107" customWidth="1"/>
    <col min="7181" max="7181" width="39.28515625" style="107" customWidth="1"/>
    <col min="7182" max="7182" width="35.5703125" style="107" bestFit="1" customWidth="1"/>
    <col min="7183" max="7183" width="39.5703125" style="107" customWidth="1"/>
    <col min="7184" max="7184" width="6" style="107" customWidth="1"/>
    <col min="7185" max="7185" width="31" style="107" bestFit="1" customWidth="1"/>
    <col min="7186" max="7187" width="19" style="107" customWidth="1"/>
    <col min="7188" max="7188" width="15" style="107" customWidth="1"/>
    <col min="7189" max="7421" width="11.42578125" style="107"/>
    <col min="7422" max="7422" width="40.42578125" style="107" customWidth="1"/>
    <col min="7423" max="7423" width="56.140625" style="107" customWidth="1"/>
    <col min="7424" max="7424" width="35.85546875" style="107" customWidth="1"/>
    <col min="7425" max="7425" width="100.7109375" style="107" customWidth="1"/>
    <col min="7426" max="7426" width="30.85546875" style="107" customWidth="1"/>
    <col min="7427" max="7427" width="25.28515625" style="107" customWidth="1"/>
    <col min="7428" max="7428" width="30.5703125" style="107" customWidth="1"/>
    <col min="7429" max="7431" width="22.7109375" style="107" customWidth="1"/>
    <col min="7432" max="7432" width="24.7109375" style="107" customWidth="1"/>
    <col min="7433" max="7433" width="21.5703125" style="107" customWidth="1"/>
    <col min="7434" max="7434" width="3" style="107" customWidth="1"/>
    <col min="7435" max="7435" width="42.7109375" style="107" customWidth="1"/>
    <col min="7436" max="7436" width="37.28515625" style="107" customWidth="1"/>
    <col min="7437" max="7437" width="39.28515625" style="107" customWidth="1"/>
    <col min="7438" max="7438" width="35.5703125" style="107" bestFit="1" customWidth="1"/>
    <col min="7439" max="7439" width="39.5703125" style="107" customWidth="1"/>
    <col min="7440" max="7440" width="6" style="107" customWidth="1"/>
    <col min="7441" max="7441" width="31" style="107" bestFit="1" customWidth="1"/>
    <col min="7442" max="7443" width="19" style="107" customWidth="1"/>
    <col min="7444" max="7444" width="15" style="107" customWidth="1"/>
    <col min="7445" max="7677" width="11.42578125" style="107"/>
    <col min="7678" max="7678" width="40.42578125" style="107" customWidth="1"/>
    <col min="7679" max="7679" width="56.140625" style="107" customWidth="1"/>
    <col min="7680" max="7680" width="35.85546875" style="107" customWidth="1"/>
    <col min="7681" max="7681" width="100.7109375" style="107" customWidth="1"/>
    <col min="7682" max="7682" width="30.85546875" style="107" customWidth="1"/>
    <col min="7683" max="7683" width="25.28515625" style="107" customWidth="1"/>
    <col min="7684" max="7684" width="30.5703125" style="107" customWidth="1"/>
    <col min="7685" max="7687" width="22.7109375" style="107" customWidth="1"/>
    <col min="7688" max="7688" width="24.7109375" style="107" customWidth="1"/>
    <col min="7689" max="7689" width="21.5703125" style="107" customWidth="1"/>
    <col min="7690" max="7690" width="3" style="107" customWidth="1"/>
    <col min="7691" max="7691" width="42.7109375" style="107" customWidth="1"/>
    <col min="7692" max="7692" width="37.28515625" style="107" customWidth="1"/>
    <col min="7693" max="7693" width="39.28515625" style="107" customWidth="1"/>
    <col min="7694" max="7694" width="35.5703125" style="107" bestFit="1" customWidth="1"/>
    <col min="7695" max="7695" width="39.5703125" style="107" customWidth="1"/>
    <col min="7696" max="7696" width="6" style="107" customWidth="1"/>
    <col min="7697" max="7697" width="31" style="107" bestFit="1" customWidth="1"/>
    <col min="7698" max="7699" width="19" style="107" customWidth="1"/>
    <col min="7700" max="7700" width="15" style="107" customWidth="1"/>
    <col min="7701" max="7933" width="11.42578125" style="107"/>
    <col min="7934" max="7934" width="40.42578125" style="107" customWidth="1"/>
    <col min="7935" max="7935" width="56.140625" style="107" customWidth="1"/>
    <col min="7936" max="7936" width="35.85546875" style="107" customWidth="1"/>
    <col min="7937" max="7937" width="100.7109375" style="107" customWidth="1"/>
    <col min="7938" max="7938" width="30.85546875" style="107" customWidth="1"/>
    <col min="7939" max="7939" width="25.28515625" style="107" customWidth="1"/>
    <col min="7940" max="7940" width="30.5703125" style="107" customWidth="1"/>
    <col min="7941" max="7943" width="22.7109375" style="107" customWidth="1"/>
    <col min="7944" max="7944" width="24.7109375" style="107" customWidth="1"/>
    <col min="7945" max="7945" width="21.5703125" style="107" customWidth="1"/>
    <col min="7946" max="7946" width="3" style="107" customWidth="1"/>
    <col min="7947" max="7947" width="42.7109375" style="107" customWidth="1"/>
    <col min="7948" max="7948" width="37.28515625" style="107" customWidth="1"/>
    <col min="7949" max="7949" width="39.28515625" style="107" customWidth="1"/>
    <col min="7950" max="7950" width="35.5703125" style="107" bestFit="1" customWidth="1"/>
    <col min="7951" max="7951" width="39.5703125" style="107" customWidth="1"/>
    <col min="7952" max="7952" width="6" style="107" customWidth="1"/>
    <col min="7953" max="7953" width="31" style="107" bestFit="1" customWidth="1"/>
    <col min="7954" max="7955" width="19" style="107" customWidth="1"/>
    <col min="7956" max="7956" width="15" style="107" customWidth="1"/>
    <col min="7957" max="8189" width="11.42578125" style="107"/>
    <col min="8190" max="8190" width="40.42578125" style="107" customWidth="1"/>
    <col min="8191" max="8191" width="56.140625" style="107" customWidth="1"/>
    <col min="8192" max="8192" width="35.85546875" style="107" customWidth="1"/>
    <col min="8193" max="8193" width="100.7109375" style="107" customWidth="1"/>
    <col min="8194" max="8194" width="30.85546875" style="107" customWidth="1"/>
    <col min="8195" max="8195" width="25.28515625" style="107" customWidth="1"/>
    <col min="8196" max="8196" width="30.5703125" style="107" customWidth="1"/>
    <col min="8197" max="8199" width="22.7109375" style="107" customWidth="1"/>
    <col min="8200" max="8200" width="24.7109375" style="107" customWidth="1"/>
    <col min="8201" max="8201" width="21.5703125" style="107" customWidth="1"/>
    <col min="8202" max="8202" width="3" style="107" customWidth="1"/>
    <col min="8203" max="8203" width="42.7109375" style="107" customWidth="1"/>
    <col min="8204" max="8204" width="37.28515625" style="107" customWidth="1"/>
    <col min="8205" max="8205" width="39.28515625" style="107" customWidth="1"/>
    <col min="8206" max="8206" width="35.5703125" style="107" bestFit="1" customWidth="1"/>
    <col min="8207" max="8207" width="39.5703125" style="107" customWidth="1"/>
    <col min="8208" max="8208" width="6" style="107" customWidth="1"/>
    <col min="8209" max="8209" width="31" style="107" bestFit="1" customWidth="1"/>
    <col min="8210" max="8211" width="19" style="107" customWidth="1"/>
    <col min="8212" max="8212" width="15" style="107" customWidth="1"/>
    <col min="8213" max="8445" width="11.42578125" style="107"/>
    <col min="8446" max="8446" width="40.42578125" style="107" customWidth="1"/>
    <col min="8447" max="8447" width="56.140625" style="107" customWidth="1"/>
    <col min="8448" max="8448" width="35.85546875" style="107" customWidth="1"/>
    <col min="8449" max="8449" width="100.7109375" style="107" customWidth="1"/>
    <col min="8450" max="8450" width="30.85546875" style="107" customWidth="1"/>
    <col min="8451" max="8451" width="25.28515625" style="107" customWidth="1"/>
    <col min="8452" max="8452" width="30.5703125" style="107" customWidth="1"/>
    <col min="8453" max="8455" width="22.7109375" style="107" customWidth="1"/>
    <col min="8456" max="8456" width="24.7109375" style="107" customWidth="1"/>
    <col min="8457" max="8457" width="21.5703125" style="107" customWidth="1"/>
    <col min="8458" max="8458" width="3" style="107" customWidth="1"/>
    <col min="8459" max="8459" width="42.7109375" style="107" customWidth="1"/>
    <col min="8460" max="8460" width="37.28515625" style="107" customWidth="1"/>
    <col min="8461" max="8461" width="39.28515625" style="107" customWidth="1"/>
    <col min="8462" max="8462" width="35.5703125" style="107" bestFit="1" customWidth="1"/>
    <col min="8463" max="8463" width="39.5703125" style="107" customWidth="1"/>
    <col min="8464" max="8464" width="6" style="107" customWidth="1"/>
    <col min="8465" max="8465" width="31" style="107" bestFit="1" customWidth="1"/>
    <col min="8466" max="8467" width="19" style="107" customWidth="1"/>
    <col min="8468" max="8468" width="15" style="107" customWidth="1"/>
    <col min="8469" max="8701" width="11.42578125" style="107"/>
    <col min="8702" max="8702" width="40.42578125" style="107" customWidth="1"/>
    <col min="8703" max="8703" width="56.140625" style="107" customWidth="1"/>
    <col min="8704" max="8704" width="35.85546875" style="107" customWidth="1"/>
    <col min="8705" max="8705" width="100.7109375" style="107" customWidth="1"/>
    <col min="8706" max="8706" width="30.85546875" style="107" customWidth="1"/>
    <col min="8707" max="8707" width="25.28515625" style="107" customWidth="1"/>
    <col min="8708" max="8708" width="30.5703125" style="107" customWidth="1"/>
    <col min="8709" max="8711" width="22.7109375" style="107" customWidth="1"/>
    <col min="8712" max="8712" width="24.7109375" style="107" customWidth="1"/>
    <col min="8713" max="8713" width="21.5703125" style="107" customWidth="1"/>
    <col min="8714" max="8714" width="3" style="107" customWidth="1"/>
    <col min="8715" max="8715" width="42.7109375" style="107" customWidth="1"/>
    <col min="8716" max="8716" width="37.28515625" style="107" customWidth="1"/>
    <col min="8717" max="8717" width="39.28515625" style="107" customWidth="1"/>
    <col min="8718" max="8718" width="35.5703125" style="107" bestFit="1" customWidth="1"/>
    <col min="8719" max="8719" width="39.5703125" style="107" customWidth="1"/>
    <col min="8720" max="8720" width="6" style="107" customWidth="1"/>
    <col min="8721" max="8721" width="31" style="107" bestFit="1" customWidth="1"/>
    <col min="8722" max="8723" width="19" style="107" customWidth="1"/>
    <col min="8724" max="8724" width="15" style="107" customWidth="1"/>
    <col min="8725" max="8957" width="11.42578125" style="107"/>
    <col min="8958" max="8958" width="40.42578125" style="107" customWidth="1"/>
    <col min="8959" max="8959" width="56.140625" style="107" customWidth="1"/>
    <col min="8960" max="8960" width="35.85546875" style="107" customWidth="1"/>
    <col min="8961" max="8961" width="100.7109375" style="107" customWidth="1"/>
    <col min="8962" max="8962" width="30.85546875" style="107" customWidth="1"/>
    <col min="8963" max="8963" width="25.28515625" style="107" customWidth="1"/>
    <col min="8964" max="8964" width="30.5703125" style="107" customWidth="1"/>
    <col min="8965" max="8967" width="22.7109375" style="107" customWidth="1"/>
    <col min="8968" max="8968" width="24.7109375" style="107" customWidth="1"/>
    <col min="8969" max="8969" width="21.5703125" style="107" customWidth="1"/>
    <col min="8970" max="8970" width="3" style="107" customWidth="1"/>
    <col min="8971" max="8971" width="42.7109375" style="107" customWidth="1"/>
    <col min="8972" max="8972" width="37.28515625" style="107" customWidth="1"/>
    <col min="8973" max="8973" width="39.28515625" style="107" customWidth="1"/>
    <col min="8974" max="8974" width="35.5703125" style="107" bestFit="1" customWidth="1"/>
    <col min="8975" max="8975" width="39.5703125" style="107" customWidth="1"/>
    <col min="8976" max="8976" width="6" style="107" customWidth="1"/>
    <col min="8977" max="8977" width="31" style="107" bestFit="1" customWidth="1"/>
    <col min="8978" max="8979" width="19" style="107" customWidth="1"/>
    <col min="8980" max="8980" width="15" style="107" customWidth="1"/>
    <col min="8981" max="9213" width="11.42578125" style="107"/>
    <col min="9214" max="9214" width="40.42578125" style="107" customWidth="1"/>
    <col min="9215" max="9215" width="56.140625" style="107" customWidth="1"/>
    <col min="9216" max="9216" width="35.85546875" style="107" customWidth="1"/>
    <col min="9217" max="9217" width="100.7109375" style="107" customWidth="1"/>
    <col min="9218" max="9218" width="30.85546875" style="107" customWidth="1"/>
    <col min="9219" max="9219" width="25.28515625" style="107" customWidth="1"/>
    <col min="9220" max="9220" width="30.5703125" style="107" customWidth="1"/>
    <col min="9221" max="9223" width="22.7109375" style="107" customWidth="1"/>
    <col min="9224" max="9224" width="24.7109375" style="107" customWidth="1"/>
    <col min="9225" max="9225" width="21.5703125" style="107" customWidth="1"/>
    <col min="9226" max="9226" width="3" style="107" customWidth="1"/>
    <col min="9227" max="9227" width="42.7109375" style="107" customWidth="1"/>
    <col min="9228" max="9228" width="37.28515625" style="107" customWidth="1"/>
    <col min="9229" max="9229" width="39.28515625" style="107" customWidth="1"/>
    <col min="9230" max="9230" width="35.5703125" style="107" bestFit="1" customWidth="1"/>
    <col min="9231" max="9231" width="39.5703125" style="107" customWidth="1"/>
    <col min="9232" max="9232" width="6" style="107" customWidth="1"/>
    <col min="9233" max="9233" width="31" style="107" bestFit="1" customWidth="1"/>
    <col min="9234" max="9235" width="19" style="107" customWidth="1"/>
    <col min="9236" max="9236" width="15" style="107" customWidth="1"/>
    <col min="9237" max="9469" width="11.42578125" style="107"/>
    <col min="9470" max="9470" width="40.42578125" style="107" customWidth="1"/>
    <col min="9471" max="9471" width="56.140625" style="107" customWidth="1"/>
    <col min="9472" max="9472" width="35.85546875" style="107" customWidth="1"/>
    <col min="9473" max="9473" width="100.7109375" style="107" customWidth="1"/>
    <col min="9474" max="9474" width="30.85546875" style="107" customWidth="1"/>
    <col min="9475" max="9475" width="25.28515625" style="107" customWidth="1"/>
    <col min="9476" max="9476" width="30.5703125" style="107" customWidth="1"/>
    <col min="9477" max="9479" width="22.7109375" style="107" customWidth="1"/>
    <col min="9480" max="9480" width="24.7109375" style="107" customWidth="1"/>
    <col min="9481" max="9481" width="21.5703125" style="107" customWidth="1"/>
    <col min="9482" max="9482" width="3" style="107" customWidth="1"/>
    <col min="9483" max="9483" width="42.7109375" style="107" customWidth="1"/>
    <col min="9484" max="9484" width="37.28515625" style="107" customWidth="1"/>
    <col min="9485" max="9485" width="39.28515625" style="107" customWidth="1"/>
    <col min="9486" max="9486" width="35.5703125" style="107" bestFit="1" customWidth="1"/>
    <col min="9487" max="9487" width="39.5703125" style="107" customWidth="1"/>
    <col min="9488" max="9488" width="6" style="107" customWidth="1"/>
    <col min="9489" max="9489" width="31" style="107" bestFit="1" customWidth="1"/>
    <col min="9490" max="9491" width="19" style="107" customWidth="1"/>
    <col min="9492" max="9492" width="15" style="107" customWidth="1"/>
    <col min="9493" max="9725" width="11.42578125" style="107"/>
    <col min="9726" max="9726" width="40.42578125" style="107" customWidth="1"/>
    <col min="9727" max="9727" width="56.140625" style="107" customWidth="1"/>
    <col min="9728" max="9728" width="35.85546875" style="107" customWidth="1"/>
    <col min="9729" max="9729" width="100.7109375" style="107" customWidth="1"/>
    <col min="9730" max="9730" width="30.85546875" style="107" customWidth="1"/>
    <col min="9731" max="9731" width="25.28515625" style="107" customWidth="1"/>
    <col min="9732" max="9732" width="30.5703125" style="107" customWidth="1"/>
    <col min="9733" max="9735" width="22.7109375" style="107" customWidth="1"/>
    <col min="9736" max="9736" width="24.7109375" style="107" customWidth="1"/>
    <col min="9737" max="9737" width="21.5703125" style="107" customWidth="1"/>
    <col min="9738" max="9738" width="3" style="107" customWidth="1"/>
    <col min="9739" max="9739" width="42.7109375" style="107" customWidth="1"/>
    <col min="9740" max="9740" width="37.28515625" style="107" customWidth="1"/>
    <col min="9741" max="9741" width="39.28515625" style="107" customWidth="1"/>
    <col min="9742" max="9742" width="35.5703125" style="107" bestFit="1" customWidth="1"/>
    <col min="9743" max="9743" width="39.5703125" style="107" customWidth="1"/>
    <col min="9744" max="9744" width="6" style="107" customWidth="1"/>
    <col min="9745" max="9745" width="31" style="107" bestFit="1" customWidth="1"/>
    <col min="9746" max="9747" width="19" style="107" customWidth="1"/>
    <col min="9748" max="9748" width="15" style="107" customWidth="1"/>
    <col min="9749" max="9981" width="11.42578125" style="107"/>
    <col min="9982" max="9982" width="40.42578125" style="107" customWidth="1"/>
    <col min="9983" max="9983" width="56.140625" style="107" customWidth="1"/>
    <col min="9984" max="9984" width="35.85546875" style="107" customWidth="1"/>
    <col min="9985" max="9985" width="100.7109375" style="107" customWidth="1"/>
    <col min="9986" max="9986" width="30.85546875" style="107" customWidth="1"/>
    <col min="9987" max="9987" width="25.28515625" style="107" customWidth="1"/>
    <col min="9988" max="9988" width="30.5703125" style="107" customWidth="1"/>
    <col min="9989" max="9991" width="22.7109375" style="107" customWidth="1"/>
    <col min="9992" max="9992" width="24.7109375" style="107" customWidth="1"/>
    <col min="9993" max="9993" width="21.5703125" style="107" customWidth="1"/>
    <col min="9994" max="9994" width="3" style="107" customWidth="1"/>
    <col min="9995" max="9995" width="42.7109375" style="107" customWidth="1"/>
    <col min="9996" max="9996" width="37.28515625" style="107" customWidth="1"/>
    <col min="9997" max="9997" width="39.28515625" style="107" customWidth="1"/>
    <col min="9998" max="9998" width="35.5703125" style="107" bestFit="1" customWidth="1"/>
    <col min="9999" max="9999" width="39.5703125" style="107" customWidth="1"/>
    <col min="10000" max="10000" width="6" style="107" customWidth="1"/>
    <col min="10001" max="10001" width="31" style="107" bestFit="1" customWidth="1"/>
    <col min="10002" max="10003" width="19" style="107" customWidth="1"/>
    <col min="10004" max="10004" width="15" style="107" customWidth="1"/>
    <col min="10005" max="10237" width="11.42578125" style="107"/>
    <col min="10238" max="10238" width="40.42578125" style="107" customWidth="1"/>
    <col min="10239" max="10239" width="56.140625" style="107" customWidth="1"/>
    <col min="10240" max="10240" width="35.85546875" style="107" customWidth="1"/>
    <col min="10241" max="10241" width="100.7109375" style="107" customWidth="1"/>
    <col min="10242" max="10242" width="30.85546875" style="107" customWidth="1"/>
    <col min="10243" max="10243" width="25.28515625" style="107" customWidth="1"/>
    <col min="10244" max="10244" width="30.5703125" style="107" customWidth="1"/>
    <col min="10245" max="10247" width="22.7109375" style="107" customWidth="1"/>
    <col min="10248" max="10248" width="24.7109375" style="107" customWidth="1"/>
    <col min="10249" max="10249" width="21.5703125" style="107" customWidth="1"/>
    <col min="10250" max="10250" width="3" style="107" customWidth="1"/>
    <col min="10251" max="10251" width="42.7109375" style="107" customWidth="1"/>
    <col min="10252" max="10252" width="37.28515625" style="107" customWidth="1"/>
    <col min="10253" max="10253" width="39.28515625" style="107" customWidth="1"/>
    <col min="10254" max="10254" width="35.5703125" style="107" bestFit="1" customWidth="1"/>
    <col min="10255" max="10255" width="39.5703125" style="107" customWidth="1"/>
    <col min="10256" max="10256" width="6" style="107" customWidth="1"/>
    <col min="10257" max="10257" width="31" style="107" bestFit="1" customWidth="1"/>
    <col min="10258" max="10259" width="19" style="107" customWidth="1"/>
    <col min="10260" max="10260" width="15" style="107" customWidth="1"/>
    <col min="10261" max="10493" width="11.42578125" style="107"/>
    <col min="10494" max="10494" width="40.42578125" style="107" customWidth="1"/>
    <col min="10495" max="10495" width="56.140625" style="107" customWidth="1"/>
    <col min="10496" max="10496" width="35.85546875" style="107" customWidth="1"/>
    <col min="10497" max="10497" width="100.7109375" style="107" customWidth="1"/>
    <col min="10498" max="10498" width="30.85546875" style="107" customWidth="1"/>
    <col min="10499" max="10499" width="25.28515625" style="107" customWidth="1"/>
    <col min="10500" max="10500" width="30.5703125" style="107" customWidth="1"/>
    <col min="10501" max="10503" width="22.7109375" style="107" customWidth="1"/>
    <col min="10504" max="10504" width="24.7109375" style="107" customWidth="1"/>
    <col min="10505" max="10505" width="21.5703125" style="107" customWidth="1"/>
    <col min="10506" max="10506" width="3" style="107" customWidth="1"/>
    <col min="10507" max="10507" width="42.7109375" style="107" customWidth="1"/>
    <col min="10508" max="10508" width="37.28515625" style="107" customWidth="1"/>
    <col min="10509" max="10509" width="39.28515625" style="107" customWidth="1"/>
    <col min="10510" max="10510" width="35.5703125" style="107" bestFit="1" customWidth="1"/>
    <col min="10511" max="10511" width="39.5703125" style="107" customWidth="1"/>
    <col min="10512" max="10512" width="6" style="107" customWidth="1"/>
    <col min="10513" max="10513" width="31" style="107" bestFit="1" customWidth="1"/>
    <col min="10514" max="10515" width="19" style="107" customWidth="1"/>
    <col min="10516" max="10516" width="15" style="107" customWidth="1"/>
    <col min="10517" max="10749" width="11.42578125" style="107"/>
    <col min="10750" max="10750" width="40.42578125" style="107" customWidth="1"/>
    <col min="10751" max="10751" width="56.140625" style="107" customWidth="1"/>
    <col min="10752" max="10752" width="35.85546875" style="107" customWidth="1"/>
    <col min="10753" max="10753" width="100.7109375" style="107" customWidth="1"/>
    <col min="10754" max="10754" width="30.85546875" style="107" customWidth="1"/>
    <col min="10755" max="10755" width="25.28515625" style="107" customWidth="1"/>
    <col min="10756" max="10756" width="30.5703125" style="107" customWidth="1"/>
    <col min="10757" max="10759" width="22.7109375" style="107" customWidth="1"/>
    <col min="10760" max="10760" width="24.7109375" style="107" customWidth="1"/>
    <col min="10761" max="10761" width="21.5703125" style="107" customWidth="1"/>
    <col min="10762" max="10762" width="3" style="107" customWidth="1"/>
    <col min="10763" max="10763" width="42.7109375" style="107" customWidth="1"/>
    <col min="10764" max="10764" width="37.28515625" style="107" customWidth="1"/>
    <col min="10765" max="10765" width="39.28515625" style="107" customWidth="1"/>
    <col min="10766" max="10766" width="35.5703125" style="107" bestFit="1" customWidth="1"/>
    <col min="10767" max="10767" width="39.5703125" style="107" customWidth="1"/>
    <col min="10768" max="10768" width="6" style="107" customWidth="1"/>
    <col min="10769" max="10769" width="31" style="107" bestFit="1" customWidth="1"/>
    <col min="10770" max="10771" width="19" style="107" customWidth="1"/>
    <col min="10772" max="10772" width="15" style="107" customWidth="1"/>
    <col min="10773" max="11005" width="11.42578125" style="107"/>
    <col min="11006" max="11006" width="40.42578125" style="107" customWidth="1"/>
    <col min="11007" max="11007" width="56.140625" style="107" customWidth="1"/>
    <col min="11008" max="11008" width="35.85546875" style="107" customWidth="1"/>
    <col min="11009" max="11009" width="100.7109375" style="107" customWidth="1"/>
    <col min="11010" max="11010" width="30.85546875" style="107" customWidth="1"/>
    <col min="11011" max="11011" width="25.28515625" style="107" customWidth="1"/>
    <col min="11012" max="11012" width="30.5703125" style="107" customWidth="1"/>
    <col min="11013" max="11015" width="22.7109375" style="107" customWidth="1"/>
    <col min="11016" max="11016" width="24.7109375" style="107" customWidth="1"/>
    <col min="11017" max="11017" width="21.5703125" style="107" customWidth="1"/>
    <col min="11018" max="11018" width="3" style="107" customWidth="1"/>
    <col min="11019" max="11019" width="42.7109375" style="107" customWidth="1"/>
    <col min="11020" max="11020" width="37.28515625" style="107" customWidth="1"/>
    <col min="11021" max="11021" width="39.28515625" style="107" customWidth="1"/>
    <col min="11022" max="11022" width="35.5703125" style="107" bestFit="1" customWidth="1"/>
    <col min="11023" max="11023" width="39.5703125" style="107" customWidth="1"/>
    <col min="11024" max="11024" width="6" style="107" customWidth="1"/>
    <col min="11025" max="11025" width="31" style="107" bestFit="1" customWidth="1"/>
    <col min="11026" max="11027" width="19" style="107" customWidth="1"/>
    <col min="11028" max="11028" width="15" style="107" customWidth="1"/>
    <col min="11029" max="11261" width="11.42578125" style="107"/>
    <col min="11262" max="11262" width="40.42578125" style="107" customWidth="1"/>
    <col min="11263" max="11263" width="56.140625" style="107" customWidth="1"/>
    <col min="11264" max="11264" width="35.85546875" style="107" customWidth="1"/>
    <col min="11265" max="11265" width="100.7109375" style="107" customWidth="1"/>
    <col min="11266" max="11266" width="30.85546875" style="107" customWidth="1"/>
    <col min="11267" max="11267" width="25.28515625" style="107" customWidth="1"/>
    <col min="11268" max="11268" width="30.5703125" style="107" customWidth="1"/>
    <col min="11269" max="11271" width="22.7109375" style="107" customWidth="1"/>
    <col min="11272" max="11272" width="24.7109375" style="107" customWidth="1"/>
    <col min="11273" max="11273" width="21.5703125" style="107" customWidth="1"/>
    <col min="11274" max="11274" width="3" style="107" customWidth="1"/>
    <col min="11275" max="11275" width="42.7109375" style="107" customWidth="1"/>
    <col min="11276" max="11276" width="37.28515625" style="107" customWidth="1"/>
    <col min="11277" max="11277" width="39.28515625" style="107" customWidth="1"/>
    <col min="11278" max="11278" width="35.5703125" style="107" bestFit="1" customWidth="1"/>
    <col min="11279" max="11279" width="39.5703125" style="107" customWidth="1"/>
    <col min="11280" max="11280" width="6" style="107" customWidth="1"/>
    <col min="11281" max="11281" width="31" style="107" bestFit="1" customWidth="1"/>
    <col min="11282" max="11283" width="19" style="107" customWidth="1"/>
    <col min="11284" max="11284" width="15" style="107" customWidth="1"/>
    <col min="11285" max="11517" width="11.42578125" style="107"/>
    <col min="11518" max="11518" width="40.42578125" style="107" customWidth="1"/>
    <col min="11519" max="11519" width="56.140625" style="107" customWidth="1"/>
    <col min="11520" max="11520" width="35.85546875" style="107" customWidth="1"/>
    <col min="11521" max="11521" width="100.7109375" style="107" customWidth="1"/>
    <col min="11522" max="11522" width="30.85546875" style="107" customWidth="1"/>
    <col min="11523" max="11523" width="25.28515625" style="107" customWidth="1"/>
    <col min="11524" max="11524" width="30.5703125" style="107" customWidth="1"/>
    <col min="11525" max="11527" width="22.7109375" style="107" customWidth="1"/>
    <col min="11528" max="11528" width="24.7109375" style="107" customWidth="1"/>
    <col min="11529" max="11529" width="21.5703125" style="107" customWidth="1"/>
    <col min="11530" max="11530" width="3" style="107" customWidth="1"/>
    <col min="11531" max="11531" width="42.7109375" style="107" customWidth="1"/>
    <col min="11532" max="11532" width="37.28515625" style="107" customWidth="1"/>
    <col min="11533" max="11533" width="39.28515625" style="107" customWidth="1"/>
    <col min="11534" max="11534" width="35.5703125" style="107" bestFit="1" customWidth="1"/>
    <col min="11535" max="11535" width="39.5703125" style="107" customWidth="1"/>
    <col min="11536" max="11536" width="6" style="107" customWidth="1"/>
    <col min="11537" max="11537" width="31" style="107" bestFit="1" customWidth="1"/>
    <col min="11538" max="11539" width="19" style="107" customWidth="1"/>
    <col min="11540" max="11540" width="15" style="107" customWidth="1"/>
    <col min="11541" max="11773" width="11.42578125" style="107"/>
    <col min="11774" max="11774" width="40.42578125" style="107" customWidth="1"/>
    <col min="11775" max="11775" width="56.140625" style="107" customWidth="1"/>
    <col min="11776" max="11776" width="35.85546875" style="107" customWidth="1"/>
    <col min="11777" max="11777" width="100.7109375" style="107" customWidth="1"/>
    <col min="11778" max="11778" width="30.85546875" style="107" customWidth="1"/>
    <col min="11779" max="11779" width="25.28515625" style="107" customWidth="1"/>
    <col min="11780" max="11780" width="30.5703125" style="107" customWidth="1"/>
    <col min="11781" max="11783" width="22.7109375" style="107" customWidth="1"/>
    <col min="11784" max="11784" width="24.7109375" style="107" customWidth="1"/>
    <col min="11785" max="11785" width="21.5703125" style="107" customWidth="1"/>
    <col min="11786" max="11786" width="3" style="107" customWidth="1"/>
    <col min="11787" max="11787" width="42.7109375" style="107" customWidth="1"/>
    <col min="11788" max="11788" width="37.28515625" style="107" customWidth="1"/>
    <col min="11789" max="11789" width="39.28515625" style="107" customWidth="1"/>
    <col min="11790" max="11790" width="35.5703125" style="107" bestFit="1" customWidth="1"/>
    <col min="11791" max="11791" width="39.5703125" style="107" customWidth="1"/>
    <col min="11792" max="11792" width="6" style="107" customWidth="1"/>
    <col min="11793" max="11793" width="31" style="107" bestFit="1" customWidth="1"/>
    <col min="11794" max="11795" width="19" style="107" customWidth="1"/>
    <col min="11796" max="11796" width="15" style="107" customWidth="1"/>
    <col min="11797" max="12029" width="11.42578125" style="107"/>
    <col min="12030" max="12030" width="40.42578125" style="107" customWidth="1"/>
    <col min="12031" max="12031" width="56.140625" style="107" customWidth="1"/>
    <col min="12032" max="12032" width="35.85546875" style="107" customWidth="1"/>
    <col min="12033" max="12033" width="100.7109375" style="107" customWidth="1"/>
    <col min="12034" max="12034" width="30.85546875" style="107" customWidth="1"/>
    <col min="12035" max="12035" width="25.28515625" style="107" customWidth="1"/>
    <col min="12036" max="12036" width="30.5703125" style="107" customWidth="1"/>
    <col min="12037" max="12039" width="22.7109375" style="107" customWidth="1"/>
    <col min="12040" max="12040" width="24.7109375" style="107" customWidth="1"/>
    <col min="12041" max="12041" width="21.5703125" style="107" customWidth="1"/>
    <col min="12042" max="12042" width="3" style="107" customWidth="1"/>
    <col min="12043" max="12043" width="42.7109375" style="107" customWidth="1"/>
    <col min="12044" max="12044" width="37.28515625" style="107" customWidth="1"/>
    <col min="12045" max="12045" width="39.28515625" style="107" customWidth="1"/>
    <col min="12046" max="12046" width="35.5703125" style="107" bestFit="1" customWidth="1"/>
    <col min="12047" max="12047" width="39.5703125" style="107" customWidth="1"/>
    <col min="12048" max="12048" width="6" style="107" customWidth="1"/>
    <col min="12049" max="12049" width="31" style="107" bestFit="1" customWidth="1"/>
    <col min="12050" max="12051" width="19" style="107" customWidth="1"/>
    <col min="12052" max="12052" width="15" style="107" customWidth="1"/>
    <col min="12053" max="12285" width="11.42578125" style="107"/>
    <col min="12286" max="12286" width="40.42578125" style="107" customWidth="1"/>
    <col min="12287" max="12287" width="56.140625" style="107" customWidth="1"/>
    <col min="12288" max="12288" width="35.85546875" style="107" customWidth="1"/>
    <col min="12289" max="12289" width="100.7109375" style="107" customWidth="1"/>
    <col min="12290" max="12290" width="30.85546875" style="107" customWidth="1"/>
    <col min="12291" max="12291" width="25.28515625" style="107" customWidth="1"/>
    <col min="12292" max="12292" width="30.5703125" style="107" customWidth="1"/>
    <col min="12293" max="12295" width="22.7109375" style="107" customWidth="1"/>
    <col min="12296" max="12296" width="24.7109375" style="107" customWidth="1"/>
    <col min="12297" max="12297" width="21.5703125" style="107" customWidth="1"/>
    <col min="12298" max="12298" width="3" style="107" customWidth="1"/>
    <col min="12299" max="12299" width="42.7109375" style="107" customWidth="1"/>
    <col min="12300" max="12300" width="37.28515625" style="107" customWidth="1"/>
    <col min="12301" max="12301" width="39.28515625" style="107" customWidth="1"/>
    <col min="12302" max="12302" width="35.5703125" style="107" bestFit="1" customWidth="1"/>
    <col min="12303" max="12303" width="39.5703125" style="107" customWidth="1"/>
    <col min="12304" max="12304" width="6" style="107" customWidth="1"/>
    <col min="12305" max="12305" width="31" style="107" bestFit="1" customWidth="1"/>
    <col min="12306" max="12307" width="19" style="107" customWidth="1"/>
    <col min="12308" max="12308" width="15" style="107" customWidth="1"/>
    <col min="12309" max="12541" width="11.42578125" style="107"/>
    <col min="12542" max="12542" width="40.42578125" style="107" customWidth="1"/>
    <col min="12543" max="12543" width="56.140625" style="107" customWidth="1"/>
    <col min="12544" max="12544" width="35.85546875" style="107" customWidth="1"/>
    <col min="12545" max="12545" width="100.7109375" style="107" customWidth="1"/>
    <col min="12546" max="12546" width="30.85546875" style="107" customWidth="1"/>
    <col min="12547" max="12547" width="25.28515625" style="107" customWidth="1"/>
    <col min="12548" max="12548" width="30.5703125" style="107" customWidth="1"/>
    <col min="12549" max="12551" width="22.7109375" style="107" customWidth="1"/>
    <col min="12552" max="12552" width="24.7109375" style="107" customWidth="1"/>
    <col min="12553" max="12553" width="21.5703125" style="107" customWidth="1"/>
    <col min="12554" max="12554" width="3" style="107" customWidth="1"/>
    <col min="12555" max="12555" width="42.7109375" style="107" customWidth="1"/>
    <col min="12556" max="12556" width="37.28515625" style="107" customWidth="1"/>
    <col min="12557" max="12557" width="39.28515625" style="107" customWidth="1"/>
    <col min="12558" max="12558" width="35.5703125" style="107" bestFit="1" customWidth="1"/>
    <col min="12559" max="12559" width="39.5703125" style="107" customWidth="1"/>
    <col min="12560" max="12560" width="6" style="107" customWidth="1"/>
    <col min="12561" max="12561" width="31" style="107" bestFit="1" customWidth="1"/>
    <col min="12562" max="12563" width="19" style="107" customWidth="1"/>
    <col min="12564" max="12564" width="15" style="107" customWidth="1"/>
    <col min="12565" max="12797" width="11.42578125" style="107"/>
    <col min="12798" max="12798" width="40.42578125" style="107" customWidth="1"/>
    <col min="12799" max="12799" width="56.140625" style="107" customWidth="1"/>
    <col min="12800" max="12800" width="35.85546875" style="107" customWidth="1"/>
    <col min="12801" max="12801" width="100.7109375" style="107" customWidth="1"/>
    <col min="12802" max="12802" width="30.85546875" style="107" customWidth="1"/>
    <col min="12803" max="12803" width="25.28515625" style="107" customWidth="1"/>
    <col min="12804" max="12804" width="30.5703125" style="107" customWidth="1"/>
    <col min="12805" max="12807" width="22.7109375" style="107" customWidth="1"/>
    <col min="12808" max="12808" width="24.7109375" style="107" customWidth="1"/>
    <col min="12809" max="12809" width="21.5703125" style="107" customWidth="1"/>
    <col min="12810" max="12810" width="3" style="107" customWidth="1"/>
    <col min="12811" max="12811" width="42.7109375" style="107" customWidth="1"/>
    <col min="12812" max="12812" width="37.28515625" style="107" customWidth="1"/>
    <col min="12813" max="12813" width="39.28515625" style="107" customWidth="1"/>
    <col min="12814" max="12814" width="35.5703125" style="107" bestFit="1" customWidth="1"/>
    <col min="12815" max="12815" width="39.5703125" style="107" customWidth="1"/>
    <col min="12816" max="12816" width="6" style="107" customWidth="1"/>
    <col min="12817" max="12817" width="31" style="107" bestFit="1" customWidth="1"/>
    <col min="12818" max="12819" width="19" style="107" customWidth="1"/>
    <col min="12820" max="12820" width="15" style="107" customWidth="1"/>
    <col min="12821" max="13053" width="11.42578125" style="107"/>
    <col min="13054" max="13054" width="40.42578125" style="107" customWidth="1"/>
    <col min="13055" max="13055" width="56.140625" style="107" customWidth="1"/>
    <col min="13056" max="13056" width="35.85546875" style="107" customWidth="1"/>
    <col min="13057" max="13057" width="100.7109375" style="107" customWidth="1"/>
    <col min="13058" max="13058" width="30.85546875" style="107" customWidth="1"/>
    <col min="13059" max="13059" width="25.28515625" style="107" customWidth="1"/>
    <col min="13060" max="13060" width="30.5703125" style="107" customWidth="1"/>
    <col min="13061" max="13063" width="22.7109375" style="107" customWidth="1"/>
    <col min="13064" max="13064" width="24.7109375" style="107" customWidth="1"/>
    <col min="13065" max="13065" width="21.5703125" style="107" customWidth="1"/>
    <col min="13066" max="13066" width="3" style="107" customWidth="1"/>
    <col min="13067" max="13067" width="42.7109375" style="107" customWidth="1"/>
    <col min="13068" max="13068" width="37.28515625" style="107" customWidth="1"/>
    <col min="13069" max="13069" width="39.28515625" style="107" customWidth="1"/>
    <col min="13070" max="13070" width="35.5703125" style="107" bestFit="1" customWidth="1"/>
    <col min="13071" max="13071" width="39.5703125" style="107" customWidth="1"/>
    <col min="13072" max="13072" width="6" style="107" customWidth="1"/>
    <col min="13073" max="13073" width="31" style="107" bestFit="1" customWidth="1"/>
    <col min="13074" max="13075" width="19" style="107" customWidth="1"/>
    <col min="13076" max="13076" width="15" style="107" customWidth="1"/>
    <col min="13077" max="13309" width="11.42578125" style="107"/>
    <col min="13310" max="13310" width="40.42578125" style="107" customWidth="1"/>
    <col min="13311" max="13311" width="56.140625" style="107" customWidth="1"/>
    <col min="13312" max="13312" width="35.85546875" style="107" customWidth="1"/>
    <col min="13313" max="13313" width="100.7109375" style="107" customWidth="1"/>
    <col min="13314" max="13314" width="30.85546875" style="107" customWidth="1"/>
    <col min="13315" max="13315" width="25.28515625" style="107" customWidth="1"/>
    <col min="13316" max="13316" width="30.5703125" style="107" customWidth="1"/>
    <col min="13317" max="13319" width="22.7109375" style="107" customWidth="1"/>
    <col min="13320" max="13320" width="24.7109375" style="107" customWidth="1"/>
    <col min="13321" max="13321" width="21.5703125" style="107" customWidth="1"/>
    <col min="13322" max="13322" width="3" style="107" customWidth="1"/>
    <col min="13323" max="13323" width="42.7109375" style="107" customWidth="1"/>
    <col min="13324" max="13324" width="37.28515625" style="107" customWidth="1"/>
    <col min="13325" max="13325" width="39.28515625" style="107" customWidth="1"/>
    <col min="13326" max="13326" width="35.5703125" style="107" bestFit="1" customWidth="1"/>
    <col min="13327" max="13327" width="39.5703125" style="107" customWidth="1"/>
    <col min="13328" max="13328" width="6" style="107" customWidth="1"/>
    <col min="13329" max="13329" width="31" style="107" bestFit="1" customWidth="1"/>
    <col min="13330" max="13331" width="19" style="107" customWidth="1"/>
    <col min="13332" max="13332" width="15" style="107" customWidth="1"/>
    <col min="13333" max="13565" width="11.42578125" style="107"/>
    <col min="13566" max="13566" width="40.42578125" style="107" customWidth="1"/>
    <col min="13567" max="13567" width="56.140625" style="107" customWidth="1"/>
    <col min="13568" max="13568" width="35.85546875" style="107" customWidth="1"/>
    <col min="13569" max="13569" width="100.7109375" style="107" customWidth="1"/>
    <col min="13570" max="13570" width="30.85546875" style="107" customWidth="1"/>
    <col min="13571" max="13571" width="25.28515625" style="107" customWidth="1"/>
    <col min="13572" max="13572" width="30.5703125" style="107" customWidth="1"/>
    <col min="13573" max="13575" width="22.7109375" style="107" customWidth="1"/>
    <col min="13576" max="13576" width="24.7109375" style="107" customWidth="1"/>
    <col min="13577" max="13577" width="21.5703125" style="107" customWidth="1"/>
    <col min="13578" max="13578" width="3" style="107" customWidth="1"/>
    <col min="13579" max="13579" width="42.7109375" style="107" customWidth="1"/>
    <col min="13580" max="13580" width="37.28515625" style="107" customWidth="1"/>
    <col min="13581" max="13581" width="39.28515625" style="107" customWidth="1"/>
    <col min="13582" max="13582" width="35.5703125" style="107" bestFit="1" customWidth="1"/>
    <col min="13583" max="13583" width="39.5703125" style="107" customWidth="1"/>
    <col min="13584" max="13584" width="6" style="107" customWidth="1"/>
    <col min="13585" max="13585" width="31" style="107" bestFit="1" customWidth="1"/>
    <col min="13586" max="13587" width="19" style="107" customWidth="1"/>
    <col min="13588" max="13588" width="15" style="107" customWidth="1"/>
    <col min="13589" max="13821" width="11.42578125" style="107"/>
    <col min="13822" max="13822" width="40.42578125" style="107" customWidth="1"/>
    <col min="13823" max="13823" width="56.140625" style="107" customWidth="1"/>
    <col min="13824" max="13824" width="35.85546875" style="107" customWidth="1"/>
    <col min="13825" max="13825" width="100.7109375" style="107" customWidth="1"/>
    <col min="13826" max="13826" width="30.85546875" style="107" customWidth="1"/>
    <col min="13827" max="13827" width="25.28515625" style="107" customWidth="1"/>
    <col min="13828" max="13828" width="30.5703125" style="107" customWidth="1"/>
    <col min="13829" max="13831" width="22.7109375" style="107" customWidth="1"/>
    <col min="13832" max="13832" width="24.7109375" style="107" customWidth="1"/>
    <col min="13833" max="13833" width="21.5703125" style="107" customWidth="1"/>
    <col min="13834" max="13834" width="3" style="107" customWidth="1"/>
    <col min="13835" max="13835" width="42.7109375" style="107" customWidth="1"/>
    <col min="13836" max="13836" width="37.28515625" style="107" customWidth="1"/>
    <col min="13837" max="13837" width="39.28515625" style="107" customWidth="1"/>
    <col min="13838" max="13838" width="35.5703125" style="107" bestFit="1" customWidth="1"/>
    <col min="13839" max="13839" width="39.5703125" style="107" customWidth="1"/>
    <col min="13840" max="13840" width="6" style="107" customWidth="1"/>
    <col min="13841" max="13841" width="31" style="107" bestFit="1" customWidth="1"/>
    <col min="13842" max="13843" width="19" style="107" customWidth="1"/>
    <col min="13844" max="13844" width="15" style="107" customWidth="1"/>
    <col min="13845" max="14077" width="11.42578125" style="107"/>
    <col min="14078" max="14078" width="40.42578125" style="107" customWidth="1"/>
    <col min="14079" max="14079" width="56.140625" style="107" customWidth="1"/>
    <col min="14080" max="14080" width="35.85546875" style="107" customWidth="1"/>
    <col min="14081" max="14081" width="100.7109375" style="107" customWidth="1"/>
    <col min="14082" max="14082" width="30.85546875" style="107" customWidth="1"/>
    <col min="14083" max="14083" width="25.28515625" style="107" customWidth="1"/>
    <col min="14084" max="14084" width="30.5703125" style="107" customWidth="1"/>
    <col min="14085" max="14087" width="22.7109375" style="107" customWidth="1"/>
    <col min="14088" max="14088" width="24.7109375" style="107" customWidth="1"/>
    <col min="14089" max="14089" width="21.5703125" style="107" customWidth="1"/>
    <col min="14090" max="14090" width="3" style="107" customWidth="1"/>
    <col min="14091" max="14091" width="42.7109375" style="107" customWidth="1"/>
    <col min="14092" max="14092" width="37.28515625" style="107" customWidth="1"/>
    <col min="14093" max="14093" width="39.28515625" style="107" customWidth="1"/>
    <col min="14094" max="14094" width="35.5703125" style="107" bestFit="1" customWidth="1"/>
    <col min="14095" max="14095" width="39.5703125" style="107" customWidth="1"/>
    <col min="14096" max="14096" width="6" style="107" customWidth="1"/>
    <col min="14097" max="14097" width="31" style="107" bestFit="1" customWidth="1"/>
    <col min="14098" max="14099" width="19" style="107" customWidth="1"/>
    <col min="14100" max="14100" width="15" style="107" customWidth="1"/>
    <col min="14101" max="14333" width="11.42578125" style="107"/>
    <col min="14334" max="14334" width="40.42578125" style="107" customWidth="1"/>
    <col min="14335" max="14335" width="56.140625" style="107" customWidth="1"/>
    <col min="14336" max="14336" width="35.85546875" style="107" customWidth="1"/>
    <col min="14337" max="14337" width="100.7109375" style="107" customWidth="1"/>
    <col min="14338" max="14338" width="30.85546875" style="107" customWidth="1"/>
    <col min="14339" max="14339" width="25.28515625" style="107" customWidth="1"/>
    <col min="14340" max="14340" width="30.5703125" style="107" customWidth="1"/>
    <col min="14341" max="14343" width="22.7109375" style="107" customWidth="1"/>
    <col min="14344" max="14344" width="24.7109375" style="107" customWidth="1"/>
    <col min="14345" max="14345" width="21.5703125" style="107" customWidth="1"/>
    <col min="14346" max="14346" width="3" style="107" customWidth="1"/>
    <col min="14347" max="14347" width="42.7109375" style="107" customWidth="1"/>
    <col min="14348" max="14348" width="37.28515625" style="107" customWidth="1"/>
    <col min="14349" max="14349" width="39.28515625" style="107" customWidth="1"/>
    <col min="14350" max="14350" width="35.5703125" style="107" bestFit="1" customWidth="1"/>
    <col min="14351" max="14351" width="39.5703125" style="107" customWidth="1"/>
    <col min="14352" max="14352" width="6" style="107" customWidth="1"/>
    <col min="14353" max="14353" width="31" style="107" bestFit="1" customWidth="1"/>
    <col min="14354" max="14355" width="19" style="107" customWidth="1"/>
    <col min="14356" max="14356" width="15" style="107" customWidth="1"/>
    <col min="14357" max="14589" width="11.42578125" style="107"/>
    <col min="14590" max="14590" width="40.42578125" style="107" customWidth="1"/>
    <col min="14591" max="14591" width="56.140625" style="107" customWidth="1"/>
    <col min="14592" max="14592" width="35.85546875" style="107" customWidth="1"/>
    <col min="14593" max="14593" width="100.7109375" style="107" customWidth="1"/>
    <col min="14594" max="14594" width="30.85546875" style="107" customWidth="1"/>
    <col min="14595" max="14595" width="25.28515625" style="107" customWidth="1"/>
    <col min="14596" max="14596" width="30.5703125" style="107" customWidth="1"/>
    <col min="14597" max="14599" width="22.7109375" style="107" customWidth="1"/>
    <col min="14600" max="14600" width="24.7109375" style="107" customWidth="1"/>
    <col min="14601" max="14601" width="21.5703125" style="107" customWidth="1"/>
    <col min="14602" max="14602" width="3" style="107" customWidth="1"/>
    <col min="14603" max="14603" width="42.7109375" style="107" customWidth="1"/>
    <col min="14604" max="14604" width="37.28515625" style="107" customWidth="1"/>
    <col min="14605" max="14605" width="39.28515625" style="107" customWidth="1"/>
    <col min="14606" max="14606" width="35.5703125" style="107" bestFit="1" customWidth="1"/>
    <col min="14607" max="14607" width="39.5703125" style="107" customWidth="1"/>
    <col min="14608" max="14608" width="6" style="107" customWidth="1"/>
    <col min="14609" max="14609" width="31" style="107" bestFit="1" customWidth="1"/>
    <col min="14610" max="14611" width="19" style="107" customWidth="1"/>
    <col min="14612" max="14612" width="15" style="107" customWidth="1"/>
    <col min="14613" max="14845" width="11.42578125" style="107"/>
    <col min="14846" max="14846" width="40.42578125" style="107" customWidth="1"/>
    <col min="14847" max="14847" width="56.140625" style="107" customWidth="1"/>
    <col min="14848" max="14848" width="35.85546875" style="107" customWidth="1"/>
    <col min="14849" max="14849" width="100.7109375" style="107" customWidth="1"/>
    <col min="14850" max="14850" width="30.85546875" style="107" customWidth="1"/>
    <col min="14851" max="14851" width="25.28515625" style="107" customWidth="1"/>
    <col min="14852" max="14852" width="30.5703125" style="107" customWidth="1"/>
    <col min="14853" max="14855" width="22.7109375" style="107" customWidth="1"/>
    <col min="14856" max="14856" width="24.7109375" style="107" customWidth="1"/>
    <col min="14857" max="14857" width="21.5703125" style="107" customWidth="1"/>
    <col min="14858" max="14858" width="3" style="107" customWidth="1"/>
    <col min="14859" max="14859" width="42.7109375" style="107" customWidth="1"/>
    <col min="14860" max="14860" width="37.28515625" style="107" customWidth="1"/>
    <col min="14861" max="14861" width="39.28515625" style="107" customWidth="1"/>
    <col min="14862" max="14862" width="35.5703125" style="107" bestFit="1" customWidth="1"/>
    <col min="14863" max="14863" width="39.5703125" style="107" customWidth="1"/>
    <col min="14864" max="14864" width="6" style="107" customWidth="1"/>
    <col min="14865" max="14865" width="31" style="107" bestFit="1" customWidth="1"/>
    <col min="14866" max="14867" width="19" style="107" customWidth="1"/>
    <col min="14868" max="14868" width="15" style="107" customWidth="1"/>
    <col min="14869" max="15101" width="11.42578125" style="107"/>
    <col min="15102" max="15102" width="40.42578125" style="107" customWidth="1"/>
    <col min="15103" max="15103" width="56.140625" style="107" customWidth="1"/>
    <col min="15104" max="15104" width="35.85546875" style="107" customWidth="1"/>
    <col min="15105" max="15105" width="100.7109375" style="107" customWidth="1"/>
    <col min="15106" max="15106" width="30.85546875" style="107" customWidth="1"/>
    <col min="15107" max="15107" width="25.28515625" style="107" customWidth="1"/>
    <col min="15108" max="15108" width="30.5703125" style="107" customWidth="1"/>
    <col min="15109" max="15111" width="22.7109375" style="107" customWidth="1"/>
    <col min="15112" max="15112" width="24.7109375" style="107" customWidth="1"/>
    <col min="15113" max="15113" width="21.5703125" style="107" customWidth="1"/>
    <col min="15114" max="15114" width="3" style="107" customWidth="1"/>
    <col min="15115" max="15115" width="42.7109375" style="107" customWidth="1"/>
    <col min="15116" max="15116" width="37.28515625" style="107" customWidth="1"/>
    <col min="15117" max="15117" width="39.28515625" style="107" customWidth="1"/>
    <col min="15118" max="15118" width="35.5703125" style="107" bestFit="1" customWidth="1"/>
    <col min="15119" max="15119" width="39.5703125" style="107" customWidth="1"/>
    <col min="15120" max="15120" width="6" style="107" customWidth="1"/>
    <col min="15121" max="15121" width="31" style="107" bestFit="1" customWidth="1"/>
    <col min="15122" max="15123" width="19" style="107" customWidth="1"/>
    <col min="15124" max="15124" width="15" style="107" customWidth="1"/>
    <col min="15125" max="15357" width="11.42578125" style="107"/>
    <col min="15358" max="15358" width="40.42578125" style="107" customWidth="1"/>
    <col min="15359" max="15359" width="56.140625" style="107" customWidth="1"/>
    <col min="15360" max="15360" width="35.85546875" style="107" customWidth="1"/>
    <col min="15361" max="15361" width="100.7109375" style="107" customWidth="1"/>
    <col min="15362" max="15362" width="30.85546875" style="107" customWidth="1"/>
    <col min="15363" max="15363" width="25.28515625" style="107" customWidth="1"/>
    <col min="15364" max="15364" width="30.5703125" style="107" customWidth="1"/>
    <col min="15365" max="15367" width="22.7109375" style="107" customWidth="1"/>
    <col min="15368" max="15368" width="24.7109375" style="107" customWidth="1"/>
    <col min="15369" max="15369" width="21.5703125" style="107" customWidth="1"/>
    <col min="15370" max="15370" width="3" style="107" customWidth="1"/>
    <col min="15371" max="15371" width="42.7109375" style="107" customWidth="1"/>
    <col min="15372" max="15372" width="37.28515625" style="107" customWidth="1"/>
    <col min="15373" max="15373" width="39.28515625" style="107" customWidth="1"/>
    <col min="15374" max="15374" width="35.5703125" style="107" bestFit="1" customWidth="1"/>
    <col min="15375" max="15375" width="39.5703125" style="107" customWidth="1"/>
    <col min="15376" max="15376" width="6" style="107" customWidth="1"/>
    <col min="15377" max="15377" width="31" style="107" bestFit="1" customWidth="1"/>
    <col min="15378" max="15379" width="19" style="107" customWidth="1"/>
    <col min="15380" max="15380" width="15" style="107" customWidth="1"/>
    <col min="15381" max="15613" width="11.42578125" style="107"/>
    <col min="15614" max="15614" width="40.42578125" style="107" customWidth="1"/>
    <col min="15615" max="15615" width="56.140625" style="107" customWidth="1"/>
    <col min="15616" max="15616" width="35.85546875" style="107" customWidth="1"/>
    <col min="15617" max="15617" width="100.7109375" style="107" customWidth="1"/>
    <col min="15618" max="15618" width="30.85546875" style="107" customWidth="1"/>
    <col min="15619" max="15619" width="25.28515625" style="107" customWidth="1"/>
    <col min="15620" max="15620" width="30.5703125" style="107" customWidth="1"/>
    <col min="15621" max="15623" width="22.7109375" style="107" customWidth="1"/>
    <col min="15624" max="15624" width="24.7109375" style="107" customWidth="1"/>
    <col min="15625" max="15625" width="21.5703125" style="107" customWidth="1"/>
    <col min="15626" max="15626" width="3" style="107" customWidth="1"/>
    <col min="15627" max="15627" width="42.7109375" style="107" customWidth="1"/>
    <col min="15628" max="15628" width="37.28515625" style="107" customWidth="1"/>
    <col min="15629" max="15629" width="39.28515625" style="107" customWidth="1"/>
    <col min="15630" max="15630" width="35.5703125" style="107" bestFit="1" customWidth="1"/>
    <col min="15631" max="15631" width="39.5703125" style="107" customWidth="1"/>
    <col min="15632" max="15632" width="6" style="107" customWidth="1"/>
    <col min="15633" max="15633" width="31" style="107" bestFit="1" customWidth="1"/>
    <col min="15634" max="15635" width="19" style="107" customWidth="1"/>
    <col min="15636" max="15636" width="15" style="107" customWidth="1"/>
    <col min="15637" max="15869" width="11.42578125" style="107"/>
    <col min="15870" max="15870" width="40.42578125" style="107" customWidth="1"/>
    <col min="15871" max="15871" width="56.140625" style="107" customWidth="1"/>
    <col min="15872" max="15872" width="35.85546875" style="107" customWidth="1"/>
    <col min="15873" max="15873" width="100.7109375" style="107" customWidth="1"/>
    <col min="15874" max="15874" width="30.85546875" style="107" customWidth="1"/>
    <col min="15875" max="15875" width="25.28515625" style="107" customWidth="1"/>
    <col min="15876" max="15876" width="30.5703125" style="107" customWidth="1"/>
    <col min="15877" max="15879" width="22.7109375" style="107" customWidth="1"/>
    <col min="15880" max="15880" width="24.7109375" style="107" customWidth="1"/>
    <col min="15881" max="15881" width="21.5703125" style="107" customWidth="1"/>
    <col min="15882" max="15882" width="3" style="107" customWidth="1"/>
    <col min="15883" max="15883" width="42.7109375" style="107" customWidth="1"/>
    <col min="15884" max="15884" width="37.28515625" style="107" customWidth="1"/>
    <col min="15885" max="15885" width="39.28515625" style="107" customWidth="1"/>
    <col min="15886" max="15886" width="35.5703125" style="107" bestFit="1" customWidth="1"/>
    <col min="15887" max="15887" width="39.5703125" style="107" customWidth="1"/>
    <col min="15888" max="15888" width="6" style="107" customWidth="1"/>
    <col min="15889" max="15889" width="31" style="107" bestFit="1" customWidth="1"/>
    <col min="15890" max="15891" width="19" style="107" customWidth="1"/>
    <col min="15892" max="15892" width="15" style="107" customWidth="1"/>
    <col min="15893" max="16125" width="11.42578125" style="107"/>
    <col min="16126" max="16126" width="40.42578125" style="107" customWidth="1"/>
    <col min="16127" max="16127" width="56.140625" style="107" customWidth="1"/>
    <col min="16128" max="16128" width="35.85546875" style="107" customWidth="1"/>
    <col min="16129" max="16129" width="100.7109375" style="107" customWidth="1"/>
    <col min="16130" max="16130" width="30.85546875" style="107" customWidth="1"/>
    <col min="16131" max="16131" width="25.28515625" style="107" customWidth="1"/>
    <col min="16132" max="16132" width="30.5703125" style="107" customWidth="1"/>
    <col min="16133" max="16135" width="22.7109375" style="107" customWidth="1"/>
    <col min="16136" max="16136" width="24.7109375" style="107" customWidth="1"/>
    <col min="16137" max="16137" width="21.5703125" style="107" customWidth="1"/>
    <col min="16138" max="16138" width="3" style="107" customWidth="1"/>
    <col min="16139" max="16139" width="42.7109375" style="107" customWidth="1"/>
    <col min="16140" max="16140" width="37.28515625" style="107" customWidth="1"/>
    <col min="16141" max="16141" width="39.28515625" style="107" customWidth="1"/>
    <col min="16142" max="16142" width="35.5703125" style="107" bestFit="1" customWidth="1"/>
    <col min="16143" max="16143" width="39.5703125" style="107" customWidth="1"/>
    <col min="16144" max="16144" width="6" style="107" customWidth="1"/>
    <col min="16145" max="16145" width="31" style="107" bestFit="1" customWidth="1"/>
    <col min="16146" max="16147" width="19" style="107" customWidth="1"/>
    <col min="16148" max="16148" width="15" style="107" customWidth="1"/>
    <col min="16149" max="16384" width="11.42578125" style="107"/>
  </cols>
  <sheetData>
    <row r="1" spans="1:17" ht="26.25" hidden="1" customHeight="1" x14ac:dyDescent="0.4">
      <c r="B1" s="108"/>
      <c r="C1" s="108"/>
      <c r="D1" s="108"/>
      <c r="E1" s="109"/>
      <c r="F1" s="110"/>
      <c r="G1" s="110"/>
      <c r="H1" s="108"/>
      <c r="I1" s="110"/>
      <c r="J1" s="110"/>
      <c r="K1" s="111"/>
      <c r="L1" s="112"/>
      <c r="M1" s="111"/>
      <c r="N1" s="111"/>
      <c r="O1" s="111"/>
      <c r="P1" s="111"/>
    </row>
    <row r="2" spans="1:17" s="113" customFormat="1" ht="26.25" customHeight="1" thickBot="1" x14ac:dyDescent="0.45">
      <c r="B2" s="114"/>
      <c r="C2" s="114"/>
      <c r="D2" s="114"/>
      <c r="E2" s="115"/>
      <c r="F2" s="115"/>
      <c r="G2" s="115"/>
      <c r="H2" s="114"/>
      <c r="I2" s="115"/>
      <c r="J2" s="115"/>
      <c r="K2" s="116"/>
      <c r="L2" s="116"/>
      <c r="M2" s="116"/>
      <c r="N2" s="116"/>
      <c r="O2" s="116"/>
      <c r="P2" s="116"/>
    </row>
    <row r="3" spans="1:17" s="119" customFormat="1" ht="51.75" customHeight="1" thickBot="1" x14ac:dyDescent="0.45">
      <c r="A3" s="263" t="s">
        <v>33</v>
      </c>
      <c r="B3" s="264"/>
      <c r="C3" s="52" t="s">
        <v>34</v>
      </c>
      <c r="D3" s="282" t="s">
        <v>35</v>
      </c>
      <c r="E3" s="283"/>
      <c r="F3" s="283"/>
      <c r="G3" s="284"/>
      <c r="H3" s="117"/>
      <c r="I3" s="117"/>
      <c r="J3" s="117"/>
      <c r="K3" s="285" t="s">
        <v>36</v>
      </c>
      <c r="L3" s="286"/>
      <c r="M3" s="286"/>
      <c r="N3" s="286"/>
      <c r="O3" s="287"/>
      <c r="P3" s="118"/>
    </row>
    <row r="4" spans="1:17" s="119" customFormat="1" ht="54.75" customHeight="1" thickBot="1" x14ac:dyDescent="0.4">
      <c r="A4" s="291"/>
      <c r="B4" s="292"/>
      <c r="C4" s="53"/>
      <c r="D4" s="293">
        <f>M39</f>
        <v>0</v>
      </c>
      <c r="E4" s="294"/>
      <c r="F4" s="294"/>
      <c r="G4" s="199" t="e">
        <f>O39</f>
        <v>#DIV/0!</v>
      </c>
      <c r="H4" s="120"/>
      <c r="I4" s="121"/>
      <c r="J4" s="121"/>
      <c r="K4" s="288"/>
      <c r="L4" s="289"/>
      <c r="M4" s="289"/>
      <c r="N4" s="289"/>
      <c r="O4" s="290"/>
      <c r="P4" s="90"/>
    </row>
    <row r="5" spans="1:17" s="119" customFormat="1" ht="54.75" customHeight="1" thickBot="1" x14ac:dyDescent="0.4">
      <c r="A5" s="263" t="s">
        <v>37</v>
      </c>
      <c r="B5" s="264"/>
      <c r="C5" s="182"/>
      <c r="D5" s="184" t="s">
        <v>38</v>
      </c>
      <c r="E5" s="265" t="e">
        <f>VLOOKUP(C5,DONNÉES!B4:C8,2,0)</f>
        <v>#N/A</v>
      </c>
      <c r="F5" s="266"/>
      <c r="G5" s="267"/>
      <c r="H5" s="120"/>
      <c r="I5" s="120"/>
      <c r="J5" s="120"/>
      <c r="K5" s="268"/>
      <c r="L5" s="268"/>
      <c r="M5" s="268"/>
      <c r="N5" s="268"/>
      <c r="O5" s="268"/>
      <c r="P5" s="90"/>
      <c r="Q5" s="107"/>
    </row>
    <row r="6" spans="1:17" ht="30.75" customHeight="1" x14ac:dyDescent="0.2">
      <c r="A6" s="269" t="s">
        <v>39</v>
      </c>
      <c r="B6" s="269"/>
      <c r="C6" s="269"/>
      <c r="D6" s="269"/>
      <c r="E6" s="269"/>
      <c r="F6" s="269"/>
      <c r="G6" s="269"/>
      <c r="H6" s="120"/>
      <c r="I6" s="120"/>
      <c r="J6" s="120"/>
      <c r="K6" s="268"/>
      <c r="L6" s="268"/>
      <c r="M6" s="268"/>
      <c r="N6" s="268"/>
      <c r="O6" s="268"/>
      <c r="P6" s="122"/>
    </row>
    <row r="7" spans="1:17" ht="39.75" customHeight="1" thickBot="1" x14ac:dyDescent="0.25">
      <c r="A7" s="269"/>
      <c r="B7" s="269"/>
      <c r="C7" s="269"/>
      <c r="D7" s="269"/>
      <c r="E7" s="269"/>
      <c r="F7" s="269"/>
      <c r="G7" s="269"/>
      <c r="H7" s="123"/>
      <c r="I7" s="123"/>
      <c r="J7" s="123"/>
      <c r="K7" s="270" t="s">
        <v>40</v>
      </c>
      <c r="L7" s="271"/>
      <c r="M7" s="271"/>
      <c r="N7" s="271"/>
      <c r="O7" s="272"/>
      <c r="P7" s="122"/>
    </row>
    <row r="8" spans="1:17" ht="50.1" customHeight="1" x14ac:dyDescent="0.2">
      <c r="A8" s="276" t="s">
        <v>41</v>
      </c>
      <c r="B8" s="277"/>
      <c r="C8" s="277"/>
      <c r="D8" s="278"/>
      <c r="E8" s="279" t="s">
        <v>42</v>
      </c>
      <c r="F8" s="280"/>
      <c r="G8" s="280"/>
      <c r="H8" s="124" t="s">
        <v>43</v>
      </c>
      <c r="I8" s="125"/>
      <c r="J8" s="125"/>
      <c r="K8" s="270"/>
      <c r="L8" s="271"/>
      <c r="M8" s="271"/>
      <c r="N8" s="271"/>
      <c r="O8" s="272"/>
      <c r="P8" s="126"/>
    </row>
    <row r="9" spans="1:17" ht="50.1" customHeight="1" thickBot="1" x14ac:dyDescent="0.4">
      <c r="A9" s="281" t="s">
        <v>44</v>
      </c>
      <c r="B9" s="281"/>
      <c r="C9" s="183" t="s">
        <v>45</v>
      </c>
      <c r="D9" s="183" t="s">
        <v>46</v>
      </c>
      <c r="E9" s="128" t="s">
        <v>47</v>
      </c>
      <c r="F9" s="128" t="s">
        <v>48</v>
      </c>
      <c r="G9" s="129" t="s">
        <v>49</v>
      </c>
      <c r="H9" s="54">
        <f>SUM(H10:H66)</f>
        <v>0</v>
      </c>
      <c r="I9" s="55"/>
      <c r="J9" s="56"/>
      <c r="K9" s="273"/>
      <c r="L9" s="274"/>
      <c r="M9" s="274"/>
      <c r="N9" s="274"/>
      <c r="O9" s="275"/>
      <c r="P9" s="126"/>
      <c r="Q9" s="130"/>
    </row>
    <row r="10" spans="1:17" s="130" customFormat="1" ht="50.1" customHeight="1" thickBot="1" x14ac:dyDescent="0.45">
      <c r="A10" s="250"/>
      <c r="B10" s="250"/>
      <c r="C10" s="57"/>
      <c r="D10" s="57"/>
      <c r="E10" s="58"/>
      <c r="F10" s="59"/>
      <c r="G10" s="60"/>
      <c r="H10" s="61"/>
      <c r="I10" s="132"/>
      <c r="J10" s="132"/>
      <c r="K10" s="251" t="s">
        <v>50</v>
      </c>
      <c r="L10" s="252"/>
      <c r="M10" s="252"/>
      <c r="N10" s="252"/>
      <c r="O10" s="253"/>
      <c r="P10" s="133"/>
    </row>
    <row r="11" spans="1:17" s="130" customFormat="1" ht="50.1" customHeight="1" thickBot="1" x14ac:dyDescent="0.75">
      <c r="A11" s="254"/>
      <c r="B11" s="254"/>
      <c r="C11" s="62"/>
      <c r="D11" s="62"/>
      <c r="E11" s="63"/>
      <c r="F11" s="64"/>
      <c r="G11" s="60"/>
      <c r="H11" s="61"/>
      <c r="I11" s="132"/>
      <c r="J11" s="132"/>
      <c r="K11" s="259" t="s">
        <v>51</v>
      </c>
      <c r="L11" s="260"/>
      <c r="M11" s="261" t="s">
        <v>52</v>
      </c>
      <c r="N11" s="262"/>
      <c r="O11" s="134" t="s">
        <v>53</v>
      </c>
      <c r="P11" s="133"/>
    </row>
    <row r="12" spans="1:17" s="130" customFormat="1" ht="50.1" customHeight="1" x14ac:dyDescent="0.7">
      <c r="A12" s="254"/>
      <c r="B12" s="254"/>
      <c r="C12" s="62"/>
      <c r="D12" s="65"/>
      <c r="E12" s="63"/>
      <c r="F12" s="64"/>
      <c r="G12" s="60"/>
      <c r="H12" s="66"/>
      <c r="I12" s="135"/>
      <c r="J12" s="135"/>
      <c r="K12" s="255" t="s">
        <v>54</v>
      </c>
      <c r="L12" s="256"/>
      <c r="M12" s="257">
        <f>SUM(K5*O12)</f>
        <v>0</v>
      </c>
      <c r="N12" s="258"/>
      <c r="O12" s="67">
        <v>0.1</v>
      </c>
      <c r="P12" s="136"/>
    </row>
    <row r="13" spans="1:17" s="130" customFormat="1" ht="50.1" customHeight="1" x14ac:dyDescent="0.7">
      <c r="A13" s="254"/>
      <c r="B13" s="254"/>
      <c r="C13" s="64"/>
      <c r="D13" s="64"/>
      <c r="E13" s="63"/>
      <c r="F13" s="64"/>
      <c r="G13" s="60"/>
      <c r="H13" s="66"/>
      <c r="I13" s="135"/>
      <c r="J13" s="135"/>
      <c r="K13" s="295" t="s">
        <v>55</v>
      </c>
      <c r="L13" s="296"/>
      <c r="M13" s="297">
        <f>SUM(K5*O13)</f>
        <v>0</v>
      </c>
      <c r="N13" s="298"/>
      <c r="O13" s="68">
        <v>0.5</v>
      </c>
      <c r="P13" s="137"/>
    </row>
    <row r="14" spans="1:17" s="130" customFormat="1" ht="50.1" customHeight="1" x14ac:dyDescent="0.7">
      <c r="A14" s="254"/>
      <c r="B14" s="254"/>
      <c r="C14" s="64"/>
      <c r="D14" s="64"/>
      <c r="E14" s="63"/>
      <c r="F14" s="64"/>
      <c r="G14" s="60"/>
      <c r="H14" s="66"/>
      <c r="I14" s="135"/>
      <c r="J14" s="135"/>
      <c r="K14" s="295" t="s">
        <v>56</v>
      </c>
      <c r="L14" s="296"/>
      <c r="M14" s="299">
        <f>SUM(K5*O14)</f>
        <v>0</v>
      </c>
      <c r="N14" s="300"/>
      <c r="O14" s="68">
        <v>0.05</v>
      </c>
      <c r="P14" s="137"/>
      <c r="Q14" s="107"/>
    </row>
    <row r="15" spans="1:17" ht="50.1" customHeight="1" x14ac:dyDescent="0.7">
      <c r="A15" s="254"/>
      <c r="B15" s="254"/>
      <c r="C15" s="64"/>
      <c r="D15" s="64"/>
      <c r="E15" s="63"/>
      <c r="F15" s="64"/>
      <c r="G15" s="60"/>
      <c r="H15" s="66"/>
      <c r="I15" s="135"/>
      <c r="J15" s="135"/>
      <c r="K15" s="301" t="s">
        <v>57</v>
      </c>
      <c r="L15" s="302"/>
      <c r="M15" s="299">
        <f>SUM(K5*O15)</f>
        <v>0</v>
      </c>
      <c r="N15" s="300"/>
      <c r="O15" s="68">
        <v>0.04</v>
      </c>
      <c r="P15" s="137"/>
    </row>
    <row r="16" spans="1:17" ht="50.1" customHeight="1" x14ac:dyDescent="0.7">
      <c r="A16" s="254"/>
      <c r="B16" s="254"/>
      <c r="C16" s="64"/>
      <c r="D16" s="64"/>
      <c r="E16" s="63"/>
      <c r="F16" s="64"/>
      <c r="G16" s="60"/>
      <c r="H16" s="66"/>
      <c r="I16" s="135"/>
      <c r="J16" s="132"/>
      <c r="K16" s="301" t="s">
        <v>59</v>
      </c>
      <c r="L16" s="302"/>
      <c r="M16" s="299">
        <f>SUM(K5*O16)</f>
        <v>0</v>
      </c>
      <c r="N16" s="300"/>
      <c r="O16" s="68">
        <v>0</v>
      </c>
      <c r="P16" s="137"/>
      <c r="Q16" s="130"/>
    </row>
    <row r="17" spans="1:22" s="130" customFormat="1" ht="50.1" customHeight="1" x14ac:dyDescent="0.7">
      <c r="A17" s="254"/>
      <c r="B17" s="254"/>
      <c r="C17" s="62"/>
      <c r="D17" s="64"/>
      <c r="E17" s="63"/>
      <c r="F17" s="64"/>
      <c r="G17" s="60"/>
      <c r="H17" s="66"/>
      <c r="I17" s="135"/>
      <c r="J17" s="132"/>
      <c r="K17" s="295" t="s">
        <v>60</v>
      </c>
      <c r="L17" s="296"/>
      <c r="M17" s="299">
        <f>SUM(K5*O17)</f>
        <v>0</v>
      </c>
      <c r="N17" s="300"/>
      <c r="O17" s="68">
        <v>0.06</v>
      </c>
      <c r="P17" s="137"/>
      <c r="Q17" s="138"/>
    </row>
    <row r="18" spans="1:22" s="138" customFormat="1" ht="49.5" customHeight="1" x14ac:dyDescent="0.6">
      <c r="A18" s="276" t="s">
        <v>58</v>
      </c>
      <c r="B18" s="277"/>
      <c r="C18" s="277"/>
      <c r="D18" s="278"/>
      <c r="E18" s="279" t="s">
        <v>42</v>
      </c>
      <c r="F18" s="280"/>
      <c r="G18" s="280"/>
      <c r="H18" s="131"/>
      <c r="I18" s="132"/>
      <c r="J18" s="132"/>
      <c r="K18" s="295" t="s">
        <v>61</v>
      </c>
      <c r="L18" s="296"/>
      <c r="M18" s="299">
        <f>SUM(K5*O18)</f>
        <v>0</v>
      </c>
      <c r="N18" s="300"/>
      <c r="O18" s="68">
        <v>0.25</v>
      </c>
      <c r="P18" s="137"/>
    </row>
    <row r="19" spans="1:22" s="138" customFormat="1" ht="49.5" customHeight="1" thickBot="1" x14ac:dyDescent="0.45">
      <c r="A19" s="281" t="s">
        <v>44</v>
      </c>
      <c r="B19" s="281"/>
      <c r="C19" s="183" t="s">
        <v>45</v>
      </c>
      <c r="D19" s="183" t="s">
        <v>46</v>
      </c>
      <c r="E19" s="128" t="s">
        <v>47</v>
      </c>
      <c r="F19" s="128" t="s">
        <v>48</v>
      </c>
      <c r="G19" s="129" t="s">
        <v>49</v>
      </c>
      <c r="H19" s="131"/>
      <c r="I19" s="132"/>
      <c r="J19" s="132"/>
      <c r="K19" s="303" t="s">
        <v>8</v>
      </c>
      <c r="L19" s="304"/>
      <c r="M19" s="305">
        <f>SUM(M12:M18)</f>
        <v>0</v>
      </c>
      <c r="N19" s="306"/>
      <c r="O19" s="70">
        <f>SUM(O12:O18)</f>
        <v>1</v>
      </c>
      <c r="P19" s="137"/>
    </row>
    <row r="20" spans="1:22" s="138" customFormat="1" ht="50.1" customHeight="1" x14ac:dyDescent="0.25">
      <c r="A20" s="250"/>
      <c r="B20" s="250"/>
      <c r="C20" s="57"/>
      <c r="D20" s="69"/>
      <c r="E20" s="58"/>
      <c r="F20" s="59"/>
      <c r="G20" s="60"/>
      <c r="H20" s="61"/>
      <c r="I20" s="132"/>
      <c r="J20" s="132"/>
      <c r="K20" s="71"/>
      <c r="L20" s="71"/>
      <c r="M20" s="72"/>
      <c r="N20" s="72"/>
      <c r="O20" s="73"/>
      <c r="P20" s="73"/>
    </row>
    <row r="21" spans="1:22" s="138" customFormat="1" ht="50.1" customHeight="1" thickBot="1" x14ac:dyDescent="0.45">
      <c r="A21" s="250"/>
      <c r="B21" s="250"/>
      <c r="C21" s="62"/>
      <c r="D21" s="65"/>
      <c r="E21" s="63"/>
      <c r="F21" s="64"/>
      <c r="G21" s="60"/>
      <c r="H21" s="61"/>
      <c r="I21" s="132"/>
      <c r="J21" s="132"/>
      <c r="K21" s="139"/>
      <c r="L21" s="139"/>
      <c r="M21" s="139"/>
      <c r="N21" s="139"/>
      <c r="O21" s="140"/>
      <c r="P21" s="140"/>
      <c r="Q21" s="107"/>
    </row>
    <row r="22" spans="1:22" ht="50.1" customHeight="1" thickTop="1" x14ac:dyDescent="0.2">
      <c r="A22" s="250"/>
      <c r="B22" s="250"/>
      <c r="C22" s="62"/>
      <c r="D22" s="65"/>
      <c r="E22" s="63"/>
      <c r="F22" s="64"/>
      <c r="G22" s="60"/>
      <c r="H22" s="61"/>
      <c r="I22" s="132"/>
      <c r="J22" s="132"/>
      <c r="K22" s="307" t="s">
        <v>62</v>
      </c>
      <c r="L22" s="308"/>
      <c r="M22" s="308"/>
      <c r="N22" s="308"/>
      <c r="O22" s="309"/>
      <c r="P22" s="71"/>
    </row>
    <row r="23" spans="1:22" ht="50.1" customHeight="1" thickBot="1" x14ac:dyDescent="0.25">
      <c r="A23" s="250"/>
      <c r="B23" s="250"/>
      <c r="C23" s="62"/>
      <c r="D23" s="65"/>
      <c r="E23" s="63"/>
      <c r="F23" s="64"/>
      <c r="G23" s="60"/>
      <c r="H23" s="61"/>
      <c r="I23" s="132"/>
      <c r="J23" s="132"/>
      <c r="K23" s="310"/>
      <c r="L23" s="311"/>
      <c r="M23" s="311"/>
      <c r="N23" s="311"/>
      <c r="O23" s="312"/>
      <c r="P23" s="141"/>
    </row>
    <row r="24" spans="1:22" ht="50.1" customHeight="1" thickBot="1" x14ac:dyDescent="0.75">
      <c r="A24" s="254"/>
      <c r="B24" s="254"/>
      <c r="C24" s="62"/>
      <c r="D24" s="65"/>
      <c r="E24" s="63"/>
      <c r="F24" s="64"/>
      <c r="G24" s="60"/>
      <c r="H24" s="61"/>
      <c r="I24" s="132"/>
      <c r="J24" s="135"/>
      <c r="K24" s="315" t="s">
        <v>82</v>
      </c>
      <c r="L24" s="316"/>
      <c r="M24" s="317"/>
      <c r="N24" s="318" t="s">
        <v>65</v>
      </c>
      <c r="O24" s="319"/>
      <c r="P24" s="142"/>
    </row>
    <row r="25" spans="1:22" ht="50.1" customHeight="1" thickBot="1" x14ac:dyDescent="0.75">
      <c r="A25" s="313"/>
      <c r="B25" s="314"/>
      <c r="C25" s="62"/>
      <c r="D25" s="65"/>
      <c r="E25" s="63"/>
      <c r="F25" s="64"/>
      <c r="G25" s="60"/>
      <c r="H25" s="61"/>
      <c r="I25" s="132"/>
      <c r="J25" s="135"/>
      <c r="K25" s="320" t="s">
        <v>66</v>
      </c>
      <c r="L25" s="321"/>
      <c r="M25" s="193"/>
      <c r="N25" s="193"/>
      <c r="O25" s="143" t="e">
        <f>N25/M25</f>
        <v>#DIV/0!</v>
      </c>
      <c r="P25" s="71"/>
    </row>
    <row r="26" spans="1:22" ht="50.1" customHeight="1" thickBot="1" x14ac:dyDescent="0.75">
      <c r="A26" s="313"/>
      <c r="B26" s="314"/>
      <c r="C26" s="62"/>
      <c r="D26" s="65"/>
      <c r="E26" s="63"/>
      <c r="F26" s="64"/>
      <c r="G26" s="60"/>
      <c r="H26" s="61"/>
      <c r="I26" s="132"/>
      <c r="J26" s="132"/>
      <c r="K26" s="315" t="s">
        <v>64</v>
      </c>
      <c r="L26" s="316"/>
      <c r="M26" s="317"/>
      <c r="N26" s="325" t="s">
        <v>65</v>
      </c>
      <c r="O26" s="326"/>
      <c r="P26" s="141"/>
    </row>
    <row r="27" spans="1:22" ht="50.1" customHeight="1" thickBot="1" x14ac:dyDescent="0.75">
      <c r="A27" s="313"/>
      <c r="B27" s="314"/>
      <c r="C27" s="62"/>
      <c r="D27" s="65"/>
      <c r="E27" s="63"/>
      <c r="F27" s="64"/>
      <c r="G27" s="60"/>
      <c r="H27" s="61"/>
      <c r="I27" s="132"/>
      <c r="J27" s="132"/>
      <c r="K27" s="320" t="s">
        <v>67</v>
      </c>
      <c r="L27" s="321"/>
      <c r="M27" s="193"/>
      <c r="N27" s="194"/>
      <c r="O27" s="143" t="e">
        <f>N27/M27</f>
        <v>#DIV/0!</v>
      </c>
      <c r="P27" s="107"/>
    </row>
    <row r="28" spans="1:22" ht="50.1" customHeight="1" thickBot="1" x14ac:dyDescent="0.4">
      <c r="A28" s="276" t="s">
        <v>63</v>
      </c>
      <c r="B28" s="277"/>
      <c r="C28" s="277"/>
      <c r="D28" s="278"/>
      <c r="E28" s="279" t="s">
        <v>42</v>
      </c>
      <c r="F28" s="280"/>
      <c r="G28" s="280"/>
      <c r="H28" s="131"/>
      <c r="I28" s="132"/>
      <c r="J28" s="132"/>
      <c r="K28" s="144"/>
      <c r="L28" s="145"/>
      <c r="M28" s="145"/>
      <c r="N28" s="145"/>
      <c r="O28" s="146"/>
      <c r="P28" s="107"/>
    </row>
    <row r="29" spans="1:22" ht="50.1" customHeight="1" thickBot="1" x14ac:dyDescent="0.65">
      <c r="A29" s="281" t="s">
        <v>44</v>
      </c>
      <c r="B29" s="281"/>
      <c r="C29" s="183" t="s">
        <v>45</v>
      </c>
      <c r="D29" s="183" t="s">
        <v>46</v>
      </c>
      <c r="E29" s="128" t="s">
        <v>47</v>
      </c>
      <c r="F29" s="128" t="s">
        <v>48</v>
      </c>
      <c r="G29" s="129" t="s">
        <v>49</v>
      </c>
      <c r="H29" s="131"/>
      <c r="I29" s="132"/>
      <c r="J29" s="132"/>
      <c r="K29" s="181" t="s">
        <v>68</v>
      </c>
      <c r="L29" s="195"/>
      <c r="M29" s="322" t="s">
        <v>62</v>
      </c>
      <c r="N29" s="323"/>
      <c r="O29" s="324"/>
      <c r="P29" s="107"/>
    </row>
    <row r="30" spans="1:22" ht="50.1" customHeight="1" thickBot="1" x14ac:dyDescent="0.75">
      <c r="A30" s="254"/>
      <c r="B30" s="254"/>
      <c r="C30" s="62"/>
      <c r="D30" s="64"/>
      <c r="E30" s="63"/>
      <c r="F30" s="64"/>
      <c r="G30" s="60"/>
      <c r="H30" s="61"/>
      <c r="I30" s="132"/>
      <c r="J30" s="132"/>
      <c r="K30" s="147" t="s">
        <v>51</v>
      </c>
      <c r="L30" s="148" t="s">
        <v>52</v>
      </c>
      <c r="M30" s="149" t="s">
        <v>69</v>
      </c>
      <c r="N30" s="150" t="s">
        <v>70</v>
      </c>
      <c r="O30" s="151" t="s">
        <v>71</v>
      </c>
      <c r="P30" s="107"/>
    </row>
    <row r="31" spans="1:22" s="130" customFormat="1" ht="49.5" customHeight="1" x14ac:dyDescent="0.7">
      <c r="A31" s="254"/>
      <c r="B31" s="254"/>
      <c r="C31" s="62"/>
      <c r="D31" s="64"/>
      <c r="E31" s="63"/>
      <c r="F31" s="64"/>
      <c r="G31" s="60"/>
      <c r="H31" s="61"/>
      <c r="I31" s="132"/>
      <c r="J31" s="132"/>
      <c r="K31" s="95" t="s">
        <v>54</v>
      </c>
      <c r="L31" s="74">
        <f>SUM(L29*O12)</f>
        <v>0</v>
      </c>
      <c r="M31" s="196"/>
      <c r="N31" s="75">
        <f>(M31-L31)</f>
        <v>0</v>
      </c>
      <c r="O31" s="76" t="e">
        <f>M31/L31</f>
        <v>#DIV/0!</v>
      </c>
      <c r="P31" s="107"/>
    </row>
    <row r="32" spans="1:22" s="130" customFormat="1" ht="50.1" customHeight="1" x14ac:dyDescent="0.7">
      <c r="A32" s="254"/>
      <c r="B32" s="254"/>
      <c r="C32" s="62"/>
      <c r="D32" s="64"/>
      <c r="E32" s="63"/>
      <c r="F32" s="64"/>
      <c r="G32" s="60"/>
      <c r="H32" s="61"/>
      <c r="I32" s="132"/>
      <c r="J32" s="132"/>
      <c r="K32" s="96" t="s">
        <v>55</v>
      </c>
      <c r="L32" s="77">
        <f>SUM(L29*O13)</f>
        <v>0</v>
      </c>
      <c r="M32" s="197"/>
      <c r="N32" s="78">
        <f t="shared" ref="N32:N39" si="0">(M32-L32)</f>
        <v>0</v>
      </c>
      <c r="O32" s="79" t="e">
        <f t="shared" ref="O32:O39" si="1">M32/L32</f>
        <v>#DIV/0!</v>
      </c>
      <c r="Q32" s="107"/>
      <c r="R32" s="107"/>
      <c r="S32" s="107"/>
      <c r="T32" s="107"/>
      <c r="U32" s="107"/>
      <c r="V32" s="107"/>
    </row>
    <row r="33" spans="1:22" s="130" customFormat="1" ht="50.1" customHeight="1" x14ac:dyDescent="0.7">
      <c r="A33" s="254"/>
      <c r="B33" s="254"/>
      <c r="C33" s="62"/>
      <c r="D33" s="64"/>
      <c r="E33" s="63"/>
      <c r="F33" s="64"/>
      <c r="G33" s="60"/>
      <c r="H33" s="61"/>
      <c r="I33" s="132"/>
      <c r="J33" s="132"/>
      <c r="K33" s="96" t="s">
        <v>56</v>
      </c>
      <c r="L33" s="77">
        <f>SUM(L29*O14)</f>
        <v>0</v>
      </c>
      <c r="M33" s="197"/>
      <c r="N33" s="78">
        <f t="shared" si="0"/>
        <v>0</v>
      </c>
      <c r="O33" s="79" t="e">
        <f t="shared" si="1"/>
        <v>#DIV/0!</v>
      </c>
      <c r="Q33" s="107"/>
      <c r="R33" s="107"/>
      <c r="S33" s="107"/>
      <c r="T33" s="107"/>
      <c r="U33" s="107"/>
    </row>
    <row r="34" spans="1:22" s="130" customFormat="1" ht="50.1" customHeight="1" x14ac:dyDescent="0.7">
      <c r="A34" s="313"/>
      <c r="B34" s="314"/>
      <c r="C34" s="62"/>
      <c r="D34" s="64"/>
      <c r="E34" s="63"/>
      <c r="F34" s="64"/>
      <c r="G34" s="60"/>
      <c r="H34" s="61"/>
      <c r="I34" s="132"/>
      <c r="J34" s="132"/>
      <c r="K34" s="97" t="s">
        <v>57</v>
      </c>
      <c r="L34" s="77">
        <f>SUM(L29*O15)</f>
        <v>0</v>
      </c>
      <c r="M34" s="197"/>
      <c r="N34" s="78">
        <f t="shared" si="0"/>
        <v>0</v>
      </c>
      <c r="O34" s="79" t="e">
        <f t="shared" si="1"/>
        <v>#DIV/0!</v>
      </c>
    </row>
    <row r="35" spans="1:22" s="130" customFormat="1" ht="50.1" customHeight="1" x14ac:dyDescent="0.7">
      <c r="A35" s="313"/>
      <c r="B35" s="314"/>
      <c r="C35" s="62"/>
      <c r="D35" s="64"/>
      <c r="E35" s="63"/>
      <c r="F35" s="64"/>
      <c r="G35" s="60"/>
      <c r="H35" s="61"/>
      <c r="I35" s="132"/>
      <c r="J35" s="132"/>
      <c r="K35" s="97" t="s">
        <v>59</v>
      </c>
      <c r="L35" s="77">
        <f>SUM(L29*O16)</f>
        <v>0</v>
      </c>
      <c r="M35" s="197"/>
      <c r="N35" s="78">
        <f t="shared" si="0"/>
        <v>0</v>
      </c>
      <c r="O35" s="79" t="e">
        <f t="shared" si="1"/>
        <v>#DIV/0!</v>
      </c>
    </row>
    <row r="36" spans="1:22" s="130" customFormat="1" ht="50.1" customHeight="1" x14ac:dyDescent="0.7">
      <c r="A36" s="254"/>
      <c r="B36" s="254"/>
      <c r="C36" s="62"/>
      <c r="D36" s="64"/>
      <c r="E36" s="63"/>
      <c r="F36" s="64"/>
      <c r="G36" s="60"/>
      <c r="H36" s="61"/>
      <c r="I36" s="132"/>
      <c r="J36" s="132"/>
      <c r="K36" s="96" t="s">
        <v>60</v>
      </c>
      <c r="L36" s="77">
        <f>SUM(L29*O17)</f>
        <v>0</v>
      </c>
      <c r="M36" s="197"/>
      <c r="N36" s="78">
        <f t="shared" si="0"/>
        <v>0</v>
      </c>
      <c r="O36" s="79" t="e">
        <f t="shared" si="1"/>
        <v>#DIV/0!</v>
      </c>
    </row>
    <row r="37" spans="1:22" s="130" customFormat="1" ht="50.1" customHeight="1" x14ac:dyDescent="0.7">
      <c r="A37" s="254"/>
      <c r="B37" s="254"/>
      <c r="C37" s="62"/>
      <c r="D37" s="64"/>
      <c r="E37" s="63"/>
      <c r="F37" s="64"/>
      <c r="G37" s="60"/>
      <c r="H37" s="61"/>
      <c r="I37" s="132"/>
      <c r="J37" s="132"/>
      <c r="K37" s="96" t="s">
        <v>61</v>
      </c>
      <c r="L37" s="77">
        <f>SUM(L29*O18)</f>
        <v>0</v>
      </c>
      <c r="M37" s="197"/>
      <c r="N37" s="78">
        <f t="shared" si="0"/>
        <v>0</v>
      </c>
      <c r="O37" s="79" t="e">
        <f t="shared" si="1"/>
        <v>#DIV/0!</v>
      </c>
    </row>
    <row r="38" spans="1:22" s="130" customFormat="1" ht="49.5" customHeight="1" x14ac:dyDescent="0.6">
      <c r="A38" s="276" t="s">
        <v>72</v>
      </c>
      <c r="B38" s="277"/>
      <c r="C38" s="277"/>
      <c r="D38" s="278"/>
      <c r="E38" s="279" t="s">
        <v>42</v>
      </c>
      <c r="F38" s="280"/>
      <c r="G38" s="280"/>
      <c r="H38" s="131"/>
      <c r="I38" s="132"/>
      <c r="J38" s="132"/>
      <c r="K38" s="98" t="s">
        <v>74</v>
      </c>
      <c r="L38" s="80" t="s">
        <v>75</v>
      </c>
      <c r="M38" s="198"/>
      <c r="N38" s="81" t="s">
        <v>75</v>
      </c>
      <c r="O38" s="79" t="s">
        <v>75</v>
      </c>
    </row>
    <row r="39" spans="1:22" s="130" customFormat="1" ht="49.5" customHeight="1" thickBot="1" x14ac:dyDescent="0.75">
      <c r="A39" s="281" t="s">
        <v>44</v>
      </c>
      <c r="B39" s="281"/>
      <c r="C39" s="183" t="s">
        <v>45</v>
      </c>
      <c r="D39" s="183" t="s">
        <v>46</v>
      </c>
      <c r="E39" s="128" t="s">
        <v>47</v>
      </c>
      <c r="F39" s="128" t="s">
        <v>48</v>
      </c>
      <c r="G39" s="129" t="s">
        <v>49</v>
      </c>
      <c r="H39" s="131"/>
      <c r="I39" s="132"/>
      <c r="J39" s="132"/>
      <c r="K39" s="99" t="s">
        <v>8</v>
      </c>
      <c r="L39" s="84">
        <f>SUM(L31:L37)</f>
        <v>0</v>
      </c>
      <c r="M39" s="85">
        <f>SUM(M31:M38)</f>
        <v>0</v>
      </c>
      <c r="N39" s="86">
        <f t="shared" si="0"/>
        <v>0</v>
      </c>
      <c r="O39" s="87" t="e">
        <f t="shared" si="1"/>
        <v>#DIV/0!</v>
      </c>
    </row>
    <row r="40" spans="1:22" s="130" customFormat="1" ht="49.5" customHeight="1" thickTop="1" x14ac:dyDescent="0.7">
      <c r="A40" s="313"/>
      <c r="B40" s="314"/>
      <c r="C40" s="62"/>
      <c r="D40" s="64"/>
      <c r="E40" s="64"/>
      <c r="F40" s="64"/>
      <c r="G40" s="60"/>
      <c r="H40" s="61"/>
      <c r="I40" s="132"/>
      <c r="J40" s="132"/>
      <c r="K40" s="89"/>
      <c r="L40" s="104"/>
      <c r="M40" s="104"/>
      <c r="N40" s="105"/>
      <c r="O40" s="106"/>
    </row>
    <row r="41" spans="1:22" s="130" customFormat="1" ht="50.1" customHeight="1" x14ac:dyDescent="0.7">
      <c r="A41" s="185"/>
      <c r="B41" s="186"/>
      <c r="C41" s="62"/>
      <c r="D41" s="64"/>
      <c r="E41" s="64"/>
      <c r="F41" s="64"/>
      <c r="G41" s="60"/>
      <c r="H41" s="61"/>
      <c r="I41" s="132"/>
      <c r="J41" s="132"/>
      <c r="K41" s="89"/>
      <c r="L41" s="90"/>
      <c r="M41" s="90"/>
      <c r="N41" s="91"/>
      <c r="O41" s="92"/>
    </row>
    <row r="42" spans="1:22" ht="50.1" customHeight="1" x14ac:dyDescent="0.7">
      <c r="A42" s="254"/>
      <c r="B42" s="254"/>
      <c r="C42" s="64"/>
      <c r="D42" s="64"/>
      <c r="E42" s="64"/>
      <c r="F42" s="64"/>
      <c r="G42" s="60"/>
      <c r="H42" s="61"/>
      <c r="I42" s="132"/>
      <c r="J42" s="132"/>
      <c r="K42" s="89"/>
      <c r="L42" s="90"/>
      <c r="M42" s="90"/>
      <c r="N42" s="91"/>
      <c r="O42" s="92"/>
      <c r="P42" s="152"/>
      <c r="Q42" s="130"/>
      <c r="R42" s="130"/>
      <c r="S42" s="130"/>
      <c r="T42" s="130"/>
      <c r="U42" s="130"/>
      <c r="V42" s="130"/>
    </row>
    <row r="43" spans="1:22" ht="50.1" customHeight="1" thickBot="1" x14ac:dyDescent="0.75">
      <c r="A43" s="185"/>
      <c r="B43" s="186"/>
      <c r="C43" s="64"/>
      <c r="D43" s="64"/>
      <c r="E43" s="64"/>
      <c r="F43" s="64"/>
      <c r="G43" s="60"/>
      <c r="H43" s="61"/>
      <c r="I43" s="132"/>
      <c r="J43" s="132"/>
      <c r="P43" s="152"/>
      <c r="Q43" s="130"/>
      <c r="R43" s="130"/>
      <c r="S43" s="130"/>
      <c r="T43" s="130"/>
      <c r="U43" s="130"/>
      <c r="V43" s="130"/>
    </row>
    <row r="44" spans="1:22" ht="50.1" customHeight="1" thickBot="1" x14ac:dyDescent="0.75">
      <c r="A44" s="185"/>
      <c r="B44" s="186"/>
      <c r="C44" s="64"/>
      <c r="D44" s="64"/>
      <c r="E44" s="64"/>
      <c r="F44" s="64"/>
      <c r="G44" s="60"/>
      <c r="H44" s="61"/>
      <c r="I44" s="132"/>
      <c r="J44" s="132"/>
      <c r="K44" s="327" t="s">
        <v>77</v>
      </c>
      <c r="L44" s="328"/>
      <c r="M44" s="328"/>
      <c r="N44" s="328"/>
      <c r="O44" s="329"/>
      <c r="P44" s="152"/>
      <c r="Q44" s="130"/>
      <c r="R44" s="130"/>
      <c r="S44" s="130"/>
      <c r="T44" s="130"/>
      <c r="U44" s="130"/>
      <c r="V44" s="130"/>
    </row>
    <row r="45" spans="1:22" ht="50.1" customHeight="1" x14ac:dyDescent="0.7">
      <c r="A45" s="185"/>
      <c r="B45" s="186"/>
      <c r="C45" s="64"/>
      <c r="D45" s="64"/>
      <c r="E45" s="64"/>
      <c r="F45" s="64"/>
      <c r="G45" s="60"/>
      <c r="H45" s="61"/>
      <c r="I45" s="132"/>
      <c r="J45" s="132"/>
      <c r="K45" s="154"/>
      <c r="L45" s="155"/>
      <c r="M45" s="155"/>
      <c r="N45" s="155"/>
      <c r="O45" s="156"/>
      <c r="P45" s="152"/>
    </row>
    <row r="46" spans="1:22" ht="50.1" customHeight="1" x14ac:dyDescent="0.2">
      <c r="A46" s="276" t="s">
        <v>73</v>
      </c>
      <c r="B46" s="277"/>
      <c r="C46" s="277"/>
      <c r="D46" s="278"/>
      <c r="E46" s="279" t="s">
        <v>42</v>
      </c>
      <c r="F46" s="280"/>
      <c r="G46" s="280"/>
      <c r="H46" s="131"/>
      <c r="I46" s="132"/>
      <c r="J46" s="132"/>
      <c r="K46" s="330"/>
      <c r="L46" s="331"/>
      <c r="M46" s="331"/>
      <c r="N46" s="331"/>
      <c r="O46" s="332"/>
      <c r="P46" s="152"/>
    </row>
    <row r="47" spans="1:22" ht="50.1" customHeight="1" x14ac:dyDescent="0.2">
      <c r="A47" s="281" t="s">
        <v>44</v>
      </c>
      <c r="B47" s="281"/>
      <c r="C47" s="183" t="s">
        <v>45</v>
      </c>
      <c r="D47" s="183" t="s">
        <v>46</v>
      </c>
      <c r="E47" s="128" t="s">
        <v>47</v>
      </c>
      <c r="F47" s="128" t="s">
        <v>48</v>
      </c>
      <c r="G47" s="129" t="s">
        <v>49</v>
      </c>
      <c r="H47" s="131"/>
      <c r="I47" s="132"/>
      <c r="J47" s="132"/>
      <c r="K47" s="330"/>
      <c r="L47" s="331"/>
      <c r="M47" s="331"/>
      <c r="N47" s="331"/>
      <c r="O47" s="332"/>
      <c r="P47" s="152"/>
    </row>
    <row r="48" spans="1:22" ht="49.5" customHeight="1" x14ac:dyDescent="0.7">
      <c r="A48" s="313"/>
      <c r="B48" s="314"/>
      <c r="C48" s="64"/>
      <c r="D48" s="64"/>
      <c r="E48" s="64"/>
      <c r="F48" s="64"/>
      <c r="G48" s="60"/>
      <c r="H48" s="61"/>
      <c r="I48" s="132"/>
      <c r="J48" s="132"/>
      <c r="K48" s="157"/>
      <c r="L48" s="158"/>
      <c r="M48" s="158"/>
      <c r="N48" s="158"/>
      <c r="O48" s="159"/>
      <c r="P48" s="152"/>
    </row>
    <row r="49" spans="1:22" ht="50.1" customHeight="1" x14ac:dyDescent="0.7">
      <c r="A49" s="254"/>
      <c r="B49" s="254"/>
      <c r="C49" s="57"/>
      <c r="D49" s="82"/>
      <c r="E49" s="58"/>
      <c r="F49" s="59"/>
      <c r="G49" s="83"/>
      <c r="H49" s="61"/>
      <c r="I49" s="132"/>
      <c r="J49" s="132"/>
      <c r="K49" s="157"/>
      <c r="L49" s="152"/>
      <c r="M49" s="152"/>
      <c r="N49" s="152"/>
      <c r="O49" s="159"/>
      <c r="P49" s="152"/>
    </row>
    <row r="50" spans="1:22" ht="50.1" customHeight="1" x14ac:dyDescent="0.7">
      <c r="A50" s="313"/>
      <c r="B50" s="314"/>
      <c r="C50" s="57"/>
      <c r="D50" s="88"/>
      <c r="E50" s="58"/>
      <c r="F50" s="59"/>
      <c r="G50" s="83"/>
      <c r="H50" s="61"/>
      <c r="I50" s="132"/>
      <c r="J50" s="132"/>
      <c r="K50" s="157"/>
      <c r="L50" s="152"/>
      <c r="M50" s="152"/>
      <c r="N50" s="152"/>
      <c r="O50" s="159"/>
      <c r="P50" s="152"/>
    </row>
    <row r="51" spans="1:22" ht="50.1" customHeight="1" x14ac:dyDescent="0.7">
      <c r="A51" s="185"/>
      <c r="B51" s="186"/>
      <c r="C51" s="57"/>
      <c r="D51" s="88"/>
      <c r="E51" s="58"/>
      <c r="F51" s="59"/>
      <c r="G51" s="83"/>
      <c r="H51" s="61"/>
      <c r="I51" s="132"/>
      <c r="J51" s="132"/>
      <c r="K51" s="157"/>
      <c r="L51" s="152"/>
      <c r="M51" s="152"/>
      <c r="N51" s="152"/>
      <c r="O51" s="159"/>
      <c r="P51" s="160"/>
    </row>
    <row r="52" spans="1:22" ht="51.75" customHeight="1" x14ac:dyDescent="0.7">
      <c r="A52" s="185"/>
      <c r="B52" s="186"/>
      <c r="C52" s="57"/>
      <c r="D52" s="88"/>
      <c r="E52" s="58"/>
      <c r="F52" s="59"/>
      <c r="G52" s="83"/>
      <c r="H52" s="61"/>
      <c r="I52" s="132"/>
      <c r="J52" s="132"/>
      <c r="K52" s="157"/>
      <c r="L52" s="152"/>
      <c r="M52" s="152"/>
      <c r="N52" s="152"/>
      <c r="O52" s="159"/>
      <c r="P52" s="139"/>
    </row>
    <row r="53" spans="1:22" ht="42.95" customHeight="1" x14ac:dyDescent="0.7">
      <c r="A53" s="185"/>
      <c r="B53" s="186"/>
      <c r="C53" s="57"/>
      <c r="D53" s="88"/>
      <c r="E53" s="58"/>
      <c r="F53" s="59"/>
      <c r="G53" s="83"/>
      <c r="H53" s="61"/>
      <c r="I53" s="132"/>
      <c r="J53" s="132"/>
      <c r="K53" s="157"/>
      <c r="L53" s="152"/>
      <c r="M53" s="152"/>
      <c r="N53" s="152"/>
      <c r="O53" s="159"/>
      <c r="P53" s="139"/>
    </row>
    <row r="54" spans="1:22" s="161" customFormat="1" ht="42.95" customHeight="1" x14ac:dyDescent="0.7">
      <c r="A54" s="185"/>
      <c r="B54" s="186"/>
      <c r="C54" s="57"/>
      <c r="D54" s="88"/>
      <c r="E54" s="58"/>
      <c r="F54" s="59"/>
      <c r="G54" s="83"/>
      <c r="H54" s="61"/>
      <c r="I54" s="132"/>
      <c r="J54" s="132"/>
      <c r="K54" s="157"/>
      <c r="L54" s="152"/>
      <c r="M54" s="152"/>
      <c r="N54" s="152"/>
      <c r="O54" s="159"/>
      <c r="P54" s="139"/>
      <c r="Q54" s="107"/>
      <c r="R54" s="107"/>
      <c r="S54" s="107"/>
      <c r="T54" s="107"/>
      <c r="U54" s="107"/>
      <c r="V54" s="107"/>
    </row>
    <row r="55" spans="1:22" ht="51.75" customHeight="1" x14ac:dyDescent="0.7">
      <c r="A55" s="185"/>
      <c r="B55" s="186"/>
      <c r="C55" s="57"/>
      <c r="D55" s="88"/>
      <c r="E55" s="58"/>
      <c r="F55" s="59"/>
      <c r="G55" s="83"/>
      <c r="H55" s="61"/>
      <c r="I55" s="132"/>
      <c r="J55" s="132"/>
      <c r="K55" s="157"/>
      <c r="L55" s="152"/>
      <c r="M55" s="152"/>
      <c r="N55" s="152"/>
      <c r="O55" s="159"/>
    </row>
    <row r="56" spans="1:22" ht="51.75" customHeight="1" x14ac:dyDescent="0.4">
      <c r="A56" s="276" t="s">
        <v>76</v>
      </c>
      <c r="B56" s="277"/>
      <c r="C56" s="277"/>
      <c r="D56" s="278"/>
      <c r="E56" s="279" t="s">
        <v>42</v>
      </c>
      <c r="F56" s="280"/>
      <c r="G56" s="280"/>
      <c r="H56" s="131"/>
      <c r="I56" s="132"/>
      <c r="J56" s="132"/>
      <c r="K56" s="163"/>
      <c r="L56" s="139"/>
      <c r="M56" s="139"/>
      <c r="N56" s="139"/>
      <c r="O56" s="164"/>
    </row>
    <row r="57" spans="1:22" ht="51.75" customHeight="1" x14ac:dyDescent="0.4">
      <c r="A57" s="281" t="s">
        <v>44</v>
      </c>
      <c r="B57" s="281"/>
      <c r="C57" s="183" t="s">
        <v>45</v>
      </c>
      <c r="D57" s="183" t="s">
        <v>46</v>
      </c>
      <c r="E57" s="128" t="s">
        <v>47</v>
      </c>
      <c r="F57" s="128" t="s">
        <v>48</v>
      </c>
      <c r="G57" s="129" t="s">
        <v>49</v>
      </c>
      <c r="H57" s="131"/>
      <c r="I57" s="132"/>
      <c r="J57" s="132"/>
      <c r="K57" s="163"/>
      <c r="L57" s="139"/>
      <c r="M57" s="139"/>
      <c r="N57" s="139"/>
      <c r="O57" s="165"/>
      <c r="R57" s="161"/>
      <c r="S57" s="161"/>
      <c r="T57" s="161"/>
      <c r="U57" s="161"/>
      <c r="V57" s="161"/>
    </row>
    <row r="58" spans="1:22" ht="51.75" customHeight="1" x14ac:dyDescent="0.7">
      <c r="A58" s="254" t="s">
        <v>78</v>
      </c>
      <c r="B58" s="254"/>
      <c r="C58" s="62" t="s">
        <v>78</v>
      </c>
      <c r="D58" s="64" t="s">
        <v>78</v>
      </c>
      <c r="E58" s="64" t="s">
        <v>78</v>
      </c>
      <c r="F58" s="64" t="s">
        <v>78</v>
      </c>
      <c r="G58" s="60" t="s">
        <v>78</v>
      </c>
      <c r="H58" s="61"/>
      <c r="I58" s="132"/>
      <c r="J58" s="132"/>
      <c r="K58" s="163"/>
      <c r="L58" s="139"/>
      <c r="M58" s="139"/>
      <c r="N58" s="139"/>
      <c r="O58" s="165"/>
      <c r="R58" s="161"/>
      <c r="S58" s="161"/>
      <c r="T58" s="161"/>
      <c r="U58" s="161"/>
      <c r="V58" s="161"/>
    </row>
    <row r="59" spans="1:22" ht="51.75" customHeight="1" x14ac:dyDescent="0.4">
      <c r="A59" s="276" t="s">
        <v>79</v>
      </c>
      <c r="B59" s="277"/>
      <c r="C59" s="277"/>
      <c r="D59" s="278"/>
      <c r="E59" s="279" t="s">
        <v>42</v>
      </c>
      <c r="F59" s="280"/>
      <c r="G59" s="280"/>
      <c r="H59" s="131"/>
      <c r="I59" s="132"/>
      <c r="J59" s="132"/>
      <c r="K59" s="163"/>
      <c r="L59" s="139"/>
      <c r="M59" s="139"/>
      <c r="N59" s="139"/>
      <c r="O59" s="165"/>
    </row>
    <row r="60" spans="1:22" ht="42.95" customHeight="1" thickBot="1" x14ac:dyDescent="0.45">
      <c r="A60" s="281" t="s">
        <v>44</v>
      </c>
      <c r="B60" s="281"/>
      <c r="C60" s="183" t="s">
        <v>45</v>
      </c>
      <c r="D60" s="183" t="s">
        <v>46</v>
      </c>
      <c r="E60" s="128" t="s">
        <v>47</v>
      </c>
      <c r="F60" s="128" t="s">
        <v>48</v>
      </c>
      <c r="G60" s="129" t="s">
        <v>49</v>
      </c>
      <c r="H60" s="131"/>
      <c r="I60" s="132"/>
      <c r="J60" s="170"/>
      <c r="K60" s="171"/>
      <c r="L60" s="172"/>
      <c r="M60" s="172"/>
      <c r="N60" s="172"/>
      <c r="O60" s="173"/>
    </row>
    <row r="61" spans="1:22" ht="42.95" customHeight="1" x14ac:dyDescent="0.7">
      <c r="A61" s="334"/>
      <c r="B61" s="334"/>
      <c r="C61" s="93"/>
      <c r="D61" s="94"/>
      <c r="E61" s="63"/>
      <c r="F61" s="64"/>
      <c r="G61" s="60"/>
      <c r="H61" s="66"/>
      <c r="I61" s="162"/>
      <c r="J61" s="170"/>
      <c r="K61" s="175"/>
      <c r="L61" s="175"/>
      <c r="N61" s="175"/>
      <c r="O61" s="175"/>
      <c r="P61" s="107"/>
    </row>
    <row r="62" spans="1:22" ht="42.95" customHeight="1" x14ac:dyDescent="0.7">
      <c r="A62" s="254"/>
      <c r="B62" s="254"/>
      <c r="C62" s="62"/>
      <c r="D62" s="63"/>
      <c r="E62" s="63"/>
      <c r="F62" s="64"/>
      <c r="G62" s="60"/>
      <c r="H62" s="66"/>
      <c r="I62" s="162"/>
      <c r="J62" s="170"/>
      <c r="K62" s="175"/>
      <c r="L62" s="175"/>
      <c r="M62" s="175"/>
      <c r="N62" s="175"/>
      <c r="O62" s="175"/>
      <c r="P62" s="107"/>
    </row>
    <row r="63" spans="1:22" ht="42.95" customHeight="1" x14ac:dyDescent="0.7">
      <c r="A63" s="254"/>
      <c r="B63" s="254"/>
      <c r="C63" s="62"/>
      <c r="D63" s="63"/>
      <c r="E63" s="63"/>
      <c r="F63" s="64"/>
      <c r="G63" s="60"/>
      <c r="H63" s="66"/>
      <c r="I63" s="162"/>
      <c r="J63" s="175"/>
      <c r="K63" s="175"/>
      <c r="L63" s="175"/>
      <c r="N63" s="175"/>
      <c r="O63" s="175"/>
      <c r="P63" s="107"/>
    </row>
    <row r="64" spans="1:22" ht="42.95" customHeight="1" x14ac:dyDescent="0.7">
      <c r="A64" s="254"/>
      <c r="B64" s="254"/>
      <c r="C64" s="62"/>
      <c r="D64" s="63"/>
      <c r="E64" s="63"/>
      <c r="F64" s="64"/>
      <c r="G64" s="60"/>
      <c r="H64" s="66"/>
      <c r="I64" s="162"/>
      <c r="J64" s="175"/>
      <c r="K64" s="175"/>
      <c r="L64" s="175"/>
      <c r="N64" s="175"/>
      <c r="O64" s="175"/>
      <c r="P64" s="107"/>
    </row>
    <row r="65" spans="1:16" ht="42.95" customHeight="1" x14ac:dyDescent="0.7">
      <c r="A65" s="254"/>
      <c r="B65" s="254"/>
      <c r="C65" s="62"/>
      <c r="D65" s="63"/>
      <c r="E65" s="63"/>
      <c r="F65" s="64"/>
      <c r="G65" s="60"/>
      <c r="H65" s="66"/>
      <c r="I65" s="162"/>
      <c r="J65" s="175"/>
      <c r="K65" s="175"/>
      <c r="L65" s="175"/>
      <c r="N65" s="175"/>
      <c r="O65" s="175"/>
      <c r="P65" s="107"/>
    </row>
    <row r="66" spans="1:16" ht="39.950000000000003" customHeight="1" x14ac:dyDescent="0.7">
      <c r="A66" s="254"/>
      <c r="B66" s="254"/>
      <c r="C66" s="62"/>
      <c r="D66" s="63"/>
      <c r="E66" s="63"/>
      <c r="F66" s="64"/>
      <c r="G66" s="60"/>
      <c r="H66" s="66"/>
      <c r="I66" s="162"/>
      <c r="J66" s="187"/>
      <c r="P66" s="107"/>
    </row>
    <row r="67" spans="1:16" ht="39.950000000000003" customHeight="1" x14ac:dyDescent="0.4">
      <c r="B67" s="166"/>
      <c r="C67" s="167"/>
      <c r="F67" s="153"/>
      <c r="G67" s="153"/>
      <c r="J67" s="187"/>
      <c r="K67" s="107"/>
      <c r="L67" s="107"/>
      <c r="M67" s="107"/>
      <c r="N67" s="107"/>
      <c r="O67" s="107"/>
      <c r="P67" s="107"/>
    </row>
    <row r="68" spans="1:16" ht="39.950000000000003" customHeight="1" x14ac:dyDescent="0.4">
      <c r="B68" s="168"/>
      <c r="D68" s="333" t="s">
        <v>80</v>
      </c>
      <c r="E68" s="333"/>
      <c r="F68" s="333"/>
      <c r="G68" s="333"/>
      <c r="H68" s="174"/>
      <c r="I68" s="153"/>
      <c r="J68" s="107"/>
      <c r="K68" s="107"/>
      <c r="L68" s="107"/>
      <c r="M68" s="107"/>
      <c r="N68" s="107"/>
      <c r="O68" s="107"/>
      <c r="P68" s="107"/>
    </row>
    <row r="69" spans="1:16" ht="39.950000000000003" customHeight="1" x14ac:dyDescent="0.2">
      <c r="D69" s="333"/>
      <c r="E69" s="333"/>
      <c r="F69" s="333"/>
      <c r="G69" s="333"/>
      <c r="H69" s="187"/>
      <c r="I69" s="187"/>
      <c r="J69" s="107"/>
      <c r="K69" s="107"/>
      <c r="L69" s="107"/>
      <c r="M69" s="107"/>
      <c r="N69" s="107"/>
      <c r="O69" s="107"/>
      <c r="P69" s="107"/>
    </row>
    <row r="70" spans="1:16" ht="39.950000000000003" customHeight="1" x14ac:dyDescent="0.2">
      <c r="D70" s="333"/>
      <c r="E70" s="333"/>
      <c r="F70" s="333"/>
      <c r="G70" s="333"/>
      <c r="H70" s="187"/>
      <c r="I70" s="187"/>
      <c r="J70" s="107"/>
      <c r="K70" s="107"/>
      <c r="L70" s="107"/>
      <c r="M70" s="107"/>
      <c r="N70" s="107"/>
      <c r="O70" s="107"/>
      <c r="P70" s="107"/>
    </row>
    <row r="71" spans="1:16" ht="39.950000000000003" customHeight="1" x14ac:dyDescent="0.4">
      <c r="F71" s="153"/>
      <c r="G71" s="153"/>
      <c r="H71" s="174"/>
      <c r="I71" s="153"/>
      <c r="J71" s="153"/>
      <c r="K71" s="107"/>
      <c r="L71" s="107"/>
      <c r="M71" s="107"/>
      <c r="N71" s="107"/>
      <c r="O71" s="107"/>
      <c r="P71" s="107"/>
    </row>
    <row r="72" spans="1:16" ht="39.950000000000003" customHeight="1" x14ac:dyDescent="0.4">
      <c r="F72" s="153"/>
      <c r="G72" s="153"/>
      <c r="H72" s="174"/>
      <c r="I72" s="153"/>
      <c r="J72" s="153"/>
      <c r="L72" s="107"/>
      <c r="M72" s="107"/>
      <c r="N72" s="107"/>
      <c r="O72" s="107"/>
      <c r="P72" s="107"/>
    </row>
    <row r="73" spans="1:16" ht="39.950000000000003" customHeight="1" x14ac:dyDescent="0.4">
      <c r="F73" s="153"/>
      <c r="G73" s="153"/>
      <c r="H73" s="174"/>
      <c r="I73" s="153"/>
      <c r="J73" s="153"/>
      <c r="L73" s="107"/>
      <c r="M73" s="107"/>
      <c r="N73" s="107"/>
      <c r="O73" s="107"/>
      <c r="P73" s="107"/>
    </row>
    <row r="74" spans="1:16" ht="30" customHeight="1" x14ac:dyDescent="0.4">
      <c r="F74" s="153"/>
      <c r="G74" s="153"/>
      <c r="J74" s="107"/>
      <c r="L74" s="107"/>
      <c r="M74" s="107"/>
      <c r="N74" s="107"/>
      <c r="O74" s="107"/>
      <c r="P74" s="107"/>
    </row>
    <row r="75" spans="1:16" x14ac:dyDescent="0.4">
      <c r="F75" s="153"/>
      <c r="G75" s="153"/>
      <c r="J75" s="153"/>
      <c r="K75" s="107"/>
      <c r="L75" s="107"/>
      <c r="M75" s="107"/>
      <c r="N75" s="107"/>
      <c r="O75" s="107"/>
      <c r="P75" s="107"/>
    </row>
    <row r="76" spans="1:16" x14ac:dyDescent="0.4">
      <c r="F76" s="153"/>
      <c r="G76" s="153"/>
      <c r="J76" s="153"/>
      <c r="K76" s="107"/>
      <c r="L76" s="107"/>
      <c r="M76" s="107"/>
      <c r="N76" s="107"/>
      <c r="O76" s="107"/>
      <c r="P76" s="107"/>
    </row>
    <row r="77" spans="1:16" x14ac:dyDescent="0.4">
      <c r="J77" s="153"/>
      <c r="K77" s="107"/>
      <c r="L77" s="107"/>
      <c r="M77" s="107"/>
      <c r="N77" s="107"/>
      <c r="O77" s="107"/>
      <c r="P77" s="107"/>
    </row>
    <row r="78" spans="1:16" ht="30" customHeight="1" x14ac:dyDescent="0.4">
      <c r="H78" s="174"/>
      <c r="I78" s="153"/>
      <c r="J78" s="153"/>
      <c r="K78" s="107"/>
      <c r="L78" s="107"/>
      <c r="M78" s="107"/>
      <c r="N78" s="107"/>
      <c r="O78" s="107"/>
      <c r="P78" s="107"/>
    </row>
    <row r="79" spans="1:16" x14ac:dyDescent="0.4">
      <c r="H79" s="174"/>
      <c r="I79" s="153"/>
      <c r="J79" s="153"/>
      <c r="K79" s="107"/>
      <c r="L79" s="107"/>
      <c r="M79" s="107"/>
      <c r="N79" s="107"/>
      <c r="O79" s="107"/>
    </row>
    <row r="80" spans="1:16" x14ac:dyDescent="0.4">
      <c r="H80" s="174"/>
      <c r="I80" s="153"/>
      <c r="J80" s="153"/>
      <c r="K80" s="107"/>
      <c r="L80" s="107"/>
      <c r="M80" s="107"/>
      <c r="N80" s="107"/>
      <c r="O80" s="107"/>
    </row>
    <row r="81" spans="8:16" x14ac:dyDescent="0.4">
      <c r="H81" s="174"/>
      <c r="I81" s="153"/>
      <c r="K81" s="107"/>
      <c r="L81" s="107"/>
      <c r="M81" s="107"/>
      <c r="N81" s="107"/>
      <c r="O81" s="107"/>
    </row>
    <row r="83" spans="8:16" x14ac:dyDescent="0.4">
      <c r="P83" s="107"/>
    </row>
    <row r="84" spans="8:16" x14ac:dyDescent="0.4">
      <c r="P84" s="107"/>
    </row>
    <row r="85" spans="8:16" x14ac:dyDescent="0.4">
      <c r="J85" s="153"/>
      <c r="P85" s="107"/>
    </row>
    <row r="86" spans="8:16" ht="30" customHeight="1" x14ac:dyDescent="0.4">
      <c r="J86" s="153"/>
      <c r="K86" s="107"/>
      <c r="L86" s="107"/>
      <c r="M86" s="107"/>
      <c r="N86" s="107"/>
      <c r="O86" s="107"/>
      <c r="P86" s="107"/>
    </row>
    <row r="87" spans="8:16" x14ac:dyDescent="0.4">
      <c r="J87" s="153"/>
      <c r="K87" s="107"/>
      <c r="L87" s="107"/>
      <c r="M87" s="107"/>
      <c r="N87" s="107"/>
      <c r="O87" s="107"/>
    </row>
    <row r="88" spans="8:16" x14ac:dyDescent="0.4">
      <c r="J88" s="153"/>
      <c r="K88" s="107"/>
      <c r="L88" s="107"/>
      <c r="M88" s="107"/>
      <c r="N88" s="107"/>
      <c r="O88" s="107"/>
    </row>
    <row r="89" spans="8:16" x14ac:dyDescent="0.4">
      <c r="K89" s="107"/>
      <c r="L89" s="107"/>
      <c r="M89" s="107"/>
      <c r="N89" s="107"/>
      <c r="O89" s="107"/>
    </row>
  </sheetData>
  <sheetProtection algorithmName="SHA-512" hashValue="IRnaEwLQpHcExQWb/JfX7LVllu1i/Kg4hDVdisQRQ9cnegCBoEZtz1K2qbpCqvwpUEtOtRwaBGZ3G8OZ+EPE1Q==" saltValue="YFr1OGJ6aMmrBgnD5Alyyg==" spinCount="100000" sheet="1" objects="1" scenarios="1"/>
  <mergeCells count="97">
    <mergeCell ref="A5:B5"/>
    <mergeCell ref="E5:G5"/>
    <mergeCell ref="K5:O6"/>
    <mergeCell ref="A6:G7"/>
    <mergeCell ref="K7:O9"/>
    <mergeCell ref="A8:D8"/>
    <mergeCell ref="E8:G8"/>
    <mergeCell ref="A9:B9"/>
    <mergeCell ref="A3:B3"/>
    <mergeCell ref="D3:G3"/>
    <mergeCell ref="K3:O4"/>
    <mergeCell ref="A4:B4"/>
    <mergeCell ref="D4:F4"/>
    <mergeCell ref="A10:B10"/>
    <mergeCell ref="K10:O10"/>
    <mergeCell ref="A12:B12"/>
    <mergeCell ref="K12:L12"/>
    <mergeCell ref="M12:N12"/>
    <mergeCell ref="A11:B11"/>
    <mergeCell ref="K11:L11"/>
    <mergeCell ref="M11:N11"/>
    <mergeCell ref="A13:B13"/>
    <mergeCell ref="K13:L13"/>
    <mergeCell ref="M13:N13"/>
    <mergeCell ref="A14:B14"/>
    <mergeCell ref="K14:L14"/>
    <mergeCell ref="M14:N14"/>
    <mergeCell ref="A15:B15"/>
    <mergeCell ref="K15:L15"/>
    <mergeCell ref="M15:N15"/>
    <mergeCell ref="A16:B16"/>
    <mergeCell ref="K16:L16"/>
    <mergeCell ref="M16:N16"/>
    <mergeCell ref="A17:B17"/>
    <mergeCell ref="K17:L17"/>
    <mergeCell ref="M17:N17"/>
    <mergeCell ref="A18:D18"/>
    <mergeCell ref="E18:G18"/>
    <mergeCell ref="K18:L18"/>
    <mergeCell ref="M18:N18"/>
    <mergeCell ref="A19:B19"/>
    <mergeCell ref="K19:L19"/>
    <mergeCell ref="M19:N19"/>
    <mergeCell ref="N26:O26"/>
    <mergeCell ref="A27:B27"/>
    <mergeCell ref="K27:L27"/>
    <mergeCell ref="A20:B20"/>
    <mergeCell ref="A21:B21"/>
    <mergeCell ref="A22:B22"/>
    <mergeCell ref="K22:O23"/>
    <mergeCell ref="A23:B23"/>
    <mergeCell ref="A24:B24"/>
    <mergeCell ref="K24:M24"/>
    <mergeCell ref="N24:O24"/>
    <mergeCell ref="A31:B31"/>
    <mergeCell ref="A25:B25"/>
    <mergeCell ref="K25:L25"/>
    <mergeCell ref="A26:B26"/>
    <mergeCell ref="K26:M26"/>
    <mergeCell ref="A28:D28"/>
    <mergeCell ref="E28:G28"/>
    <mergeCell ref="A29:B29"/>
    <mergeCell ref="M29:O29"/>
    <mergeCell ref="A30:B30"/>
    <mergeCell ref="K44:O44"/>
    <mergeCell ref="A32:B32"/>
    <mergeCell ref="A33:B33"/>
    <mergeCell ref="A34:B34"/>
    <mergeCell ref="A35:B35"/>
    <mergeCell ref="A36:B36"/>
    <mergeCell ref="A37:B37"/>
    <mergeCell ref="A38:D38"/>
    <mergeCell ref="E38:G38"/>
    <mergeCell ref="A39:B39"/>
    <mergeCell ref="A40:B40"/>
    <mergeCell ref="A42:B42"/>
    <mergeCell ref="A59:D59"/>
    <mergeCell ref="E59:G59"/>
    <mergeCell ref="A46:D46"/>
    <mergeCell ref="E46:G46"/>
    <mergeCell ref="K46:O47"/>
    <mergeCell ref="A47:B47"/>
    <mergeCell ref="A48:B48"/>
    <mergeCell ref="A49:B49"/>
    <mergeCell ref="A50:B50"/>
    <mergeCell ref="A56:D56"/>
    <mergeCell ref="E56:G56"/>
    <mergeCell ref="A57:B57"/>
    <mergeCell ref="A58:B58"/>
    <mergeCell ref="A66:B66"/>
    <mergeCell ref="D68:G70"/>
    <mergeCell ref="A60:B60"/>
    <mergeCell ref="A61:B61"/>
    <mergeCell ref="A62:B62"/>
    <mergeCell ref="A63:B63"/>
    <mergeCell ref="A64:B64"/>
    <mergeCell ref="A65:B65"/>
  </mergeCells>
  <conditionalFormatting sqref="Q34:R34">
    <cfRule type="colorScale" priority="1">
      <colorScale>
        <cfvo type="num" val="50"/>
        <cfvo type="percentile" val="100"/>
        <cfvo type="max"/>
        <color rgb="FFF8696B"/>
        <color rgb="FF45DB31"/>
        <color rgb="FF00B050"/>
      </colorScale>
    </cfRule>
  </conditionalFormatting>
  <conditionalFormatting sqref="O31:O4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disablePrompts="1" count="4">
    <dataValidation allowBlank="1" showInputMessage="1" showErrorMessage="1" prompt="Saisir les ventes par catégories." sqref="M31" xr:uid="{07AD0AB4-F4EA-4AA5-8623-AE13CA1707E7}"/>
    <dataValidation allowBlank="1" showInputMessage="1" showErrorMessage="1" prompt="Saisir les ventes de la veille, sans le Round-up." sqref="L29" xr:uid="{2E3EDEF5-BB9B-4026-A9AE-B2E80E3E6853}"/>
    <dataValidation allowBlank="1" showInputMessage="1" showErrorMessage="1" error="Cette cellule est remplie automatiquement par le bloc &quot;VENTES RÉELLES D'HIER&quot;._x000a_Veuillez le compléter svp." prompt="Ne peut être saisie manuellement._x000a_Veuillez remplir le bloc &quot;VENTES RÉELLES D'HIER&quot;" sqref="D4 G4" xr:uid="{BE89756D-7D5F-47E5-870C-93575FAD038D}"/>
    <dataValidation allowBlank="1" showInputMessage="1" prompt="Date en format AAAA-MM-JJ" sqref="A4:B4" xr:uid="{AD8D857A-647E-434F-84F4-67A96B968965}"/>
  </dataValidations>
  <printOptions horizontalCentered="1" verticalCentered="1"/>
  <pageMargins left="0" right="0" top="0" bottom="0" header="0.15748031496062992" footer="0.15748031496062992"/>
  <pageSetup scale="18" orientation="landscape" r:id="rId1"/>
  <headerFooter alignWithMargins="0">
    <oddFooter xml:space="preserve">&amp;L&amp;12Version janvier 2020
</oddFooter>
  </headerFooter>
  <drawing r:id="rId2"/>
  <legacyDrawing r:id="rId3"/>
  <controls>
    <mc:AlternateContent xmlns:mc="http://schemas.openxmlformats.org/markup-compatibility/2006">
      <mc:Choice Requires="x14">
        <control shapeId="15361" r:id="rId4" name="ComboBox1">
          <controlPr defaultSize="0" autoLine="0" listFillRange="DONNÉES!B3:B8" r:id="rId5">
            <anchor moveWithCells="1" sizeWithCells="1">
              <from>
                <xdr:col>1</xdr:col>
                <xdr:colOff>4276725</xdr:colOff>
                <xdr:row>4</xdr:row>
                <xdr:rowOff>19050</xdr:rowOff>
              </from>
              <to>
                <xdr:col>3</xdr:col>
                <xdr:colOff>0</xdr:colOff>
                <xdr:row>4</xdr:row>
                <xdr:rowOff>657225</xdr:rowOff>
              </to>
            </anchor>
          </controlPr>
        </control>
      </mc:Choice>
      <mc:Fallback>
        <control shapeId="15361" r:id="rId4" name="ComboBox1"/>
      </mc:Fallback>
    </mc:AlternateContent>
    <mc:AlternateContent xmlns:mc="http://schemas.openxmlformats.org/markup-compatibility/2006">
      <mc:Choice Requires="x14">
        <control shapeId="15362" r:id="rId6" name="JOURS">
          <controlPr defaultSize="0" autoLine="0" listFillRange="DONNÉES!D3:D10" r:id="rId7">
            <anchor moveWithCells="1" sizeWithCells="1">
              <from>
                <xdr:col>1</xdr:col>
                <xdr:colOff>4276725</xdr:colOff>
                <xdr:row>3</xdr:row>
                <xdr:rowOff>19050</xdr:rowOff>
              </from>
              <to>
                <xdr:col>2</xdr:col>
                <xdr:colOff>3629025</xdr:colOff>
                <xdr:row>3</xdr:row>
                <xdr:rowOff>666750</xdr:rowOff>
              </to>
            </anchor>
          </controlPr>
        </control>
      </mc:Choice>
      <mc:Fallback>
        <control shapeId="15362" r:id="rId6" name="JOURS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E1F28-D395-4B66-9E4B-53C19224F558}">
  <sheetPr codeName="Feuil9">
    <pageSetUpPr fitToPage="1"/>
  </sheetPr>
  <dimension ref="A1:V89"/>
  <sheetViews>
    <sheetView view="pageBreakPreview" topLeftCell="A2" zoomScale="25" zoomScaleNormal="25" zoomScaleSheetLayoutView="25" zoomScalePageLayoutView="40" workbookViewId="0">
      <selection activeCell="C34" sqref="C34:D34"/>
    </sheetView>
  </sheetViews>
  <sheetFormatPr baseColWidth="10" defaultRowHeight="30" x14ac:dyDescent="0.4"/>
  <cols>
    <col min="1" max="1" width="40.42578125" style="107" customWidth="1"/>
    <col min="2" max="2" width="64.140625" style="169" customWidth="1"/>
    <col min="3" max="3" width="54.42578125" style="168" customWidth="1"/>
    <col min="4" max="4" width="121.28515625" style="168" customWidth="1"/>
    <col min="5" max="7" width="40.7109375" style="168" customWidth="1"/>
    <col min="8" max="8" width="22.28515625" style="169" customWidth="1"/>
    <col min="9" max="9" width="14.28515625" style="168" customWidth="1"/>
    <col min="10" max="10" width="0.7109375" style="168" hidden="1" customWidth="1"/>
    <col min="11" max="11" width="46.140625" style="153" customWidth="1"/>
    <col min="12" max="12" width="39.5703125" style="153" customWidth="1"/>
    <col min="13" max="13" width="39.28515625" style="153" customWidth="1"/>
    <col min="14" max="14" width="37.85546875" style="153" customWidth="1"/>
    <col min="15" max="15" width="39.5703125" style="153" customWidth="1"/>
    <col min="16" max="16" width="6" style="153" customWidth="1"/>
    <col min="17" max="17" width="31" style="107" bestFit="1" customWidth="1"/>
    <col min="18" max="19" width="19" style="107" customWidth="1"/>
    <col min="20" max="20" width="15" style="107" customWidth="1"/>
    <col min="21" max="253" width="11.42578125" style="107"/>
    <col min="254" max="254" width="40.42578125" style="107" customWidth="1"/>
    <col min="255" max="255" width="56.140625" style="107" customWidth="1"/>
    <col min="256" max="256" width="35.85546875" style="107" customWidth="1"/>
    <col min="257" max="257" width="100.7109375" style="107" customWidth="1"/>
    <col min="258" max="258" width="30.85546875" style="107" customWidth="1"/>
    <col min="259" max="259" width="25.28515625" style="107" customWidth="1"/>
    <col min="260" max="260" width="30.5703125" style="107" customWidth="1"/>
    <col min="261" max="263" width="22.7109375" style="107" customWidth="1"/>
    <col min="264" max="264" width="24.7109375" style="107" customWidth="1"/>
    <col min="265" max="265" width="21.5703125" style="107" customWidth="1"/>
    <col min="266" max="266" width="3" style="107" customWidth="1"/>
    <col min="267" max="267" width="42.7109375" style="107" customWidth="1"/>
    <col min="268" max="268" width="37.28515625" style="107" customWidth="1"/>
    <col min="269" max="269" width="39.28515625" style="107" customWidth="1"/>
    <col min="270" max="270" width="35.5703125" style="107" bestFit="1" customWidth="1"/>
    <col min="271" max="271" width="39.5703125" style="107" customWidth="1"/>
    <col min="272" max="272" width="6" style="107" customWidth="1"/>
    <col min="273" max="273" width="31" style="107" bestFit="1" customWidth="1"/>
    <col min="274" max="275" width="19" style="107" customWidth="1"/>
    <col min="276" max="276" width="15" style="107" customWidth="1"/>
    <col min="277" max="509" width="11.42578125" style="107"/>
    <col min="510" max="510" width="40.42578125" style="107" customWidth="1"/>
    <col min="511" max="511" width="56.140625" style="107" customWidth="1"/>
    <col min="512" max="512" width="35.85546875" style="107" customWidth="1"/>
    <col min="513" max="513" width="100.7109375" style="107" customWidth="1"/>
    <col min="514" max="514" width="30.85546875" style="107" customWidth="1"/>
    <col min="515" max="515" width="25.28515625" style="107" customWidth="1"/>
    <col min="516" max="516" width="30.5703125" style="107" customWidth="1"/>
    <col min="517" max="519" width="22.7109375" style="107" customWidth="1"/>
    <col min="520" max="520" width="24.7109375" style="107" customWidth="1"/>
    <col min="521" max="521" width="21.5703125" style="107" customWidth="1"/>
    <col min="522" max="522" width="3" style="107" customWidth="1"/>
    <col min="523" max="523" width="42.7109375" style="107" customWidth="1"/>
    <col min="524" max="524" width="37.28515625" style="107" customWidth="1"/>
    <col min="525" max="525" width="39.28515625" style="107" customWidth="1"/>
    <col min="526" max="526" width="35.5703125" style="107" bestFit="1" customWidth="1"/>
    <col min="527" max="527" width="39.5703125" style="107" customWidth="1"/>
    <col min="528" max="528" width="6" style="107" customWidth="1"/>
    <col min="529" max="529" width="31" style="107" bestFit="1" customWidth="1"/>
    <col min="530" max="531" width="19" style="107" customWidth="1"/>
    <col min="532" max="532" width="15" style="107" customWidth="1"/>
    <col min="533" max="765" width="11.42578125" style="107"/>
    <col min="766" max="766" width="40.42578125" style="107" customWidth="1"/>
    <col min="767" max="767" width="56.140625" style="107" customWidth="1"/>
    <col min="768" max="768" width="35.85546875" style="107" customWidth="1"/>
    <col min="769" max="769" width="100.7109375" style="107" customWidth="1"/>
    <col min="770" max="770" width="30.85546875" style="107" customWidth="1"/>
    <col min="771" max="771" width="25.28515625" style="107" customWidth="1"/>
    <col min="772" max="772" width="30.5703125" style="107" customWidth="1"/>
    <col min="773" max="775" width="22.7109375" style="107" customWidth="1"/>
    <col min="776" max="776" width="24.7109375" style="107" customWidth="1"/>
    <col min="777" max="777" width="21.5703125" style="107" customWidth="1"/>
    <col min="778" max="778" width="3" style="107" customWidth="1"/>
    <col min="779" max="779" width="42.7109375" style="107" customWidth="1"/>
    <col min="780" max="780" width="37.28515625" style="107" customWidth="1"/>
    <col min="781" max="781" width="39.28515625" style="107" customWidth="1"/>
    <col min="782" max="782" width="35.5703125" style="107" bestFit="1" customWidth="1"/>
    <col min="783" max="783" width="39.5703125" style="107" customWidth="1"/>
    <col min="784" max="784" width="6" style="107" customWidth="1"/>
    <col min="785" max="785" width="31" style="107" bestFit="1" customWidth="1"/>
    <col min="786" max="787" width="19" style="107" customWidth="1"/>
    <col min="788" max="788" width="15" style="107" customWidth="1"/>
    <col min="789" max="1021" width="11.42578125" style="107"/>
    <col min="1022" max="1022" width="40.42578125" style="107" customWidth="1"/>
    <col min="1023" max="1023" width="56.140625" style="107" customWidth="1"/>
    <col min="1024" max="1024" width="35.85546875" style="107" customWidth="1"/>
    <col min="1025" max="1025" width="100.7109375" style="107" customWidth="1"/>
    <col min="1026" max="1026" width="30.85546875" style="107" customWidth="1"/>
    <col min="1027" max="1027" width="25.28515625" style="107" customWidth="1"/>
    <col min="1028" max="1028" width="30.5703125" style="107" customWidth="1"/>
    <col min="1029" max="1031" width="22.7109375" style="107" customWidth="1"/>
    <col min="1032" max="1032" width="24.7109375" style="107" customWidth="1"/>
    <col min="1033" max="1033" width="21.5703125" style="107" customWidth="1"/>
    <col min="1034" max="1034" width="3" style="107" customWidth="1"/>
    <col min="1035" max="1035" width="42.7109375" style="107" customWidth="1"/>
    <col min="1036" max="1036" width="37.28515625" style="107" customWidth="1"/>
    <col min="1037" max="1037" width="39.28515625" style="107" customWidth="1"/>
    <col min="1038" max="1038" width="35.5703125" style="107" bestFit="1" customWidth="1"/>
    <col min="1039" max="1039" width="39.5703125" style="107" customWidth="1"/>
    <col min="1040" max="1040" width="6" style="107" customWidth="1"/>
    <col min="1041" max="1041" width="31" style="107" bestFit="1" customWidth="1"/>
    <col min="1042" max="1043" width="19" style="107" customWidth="1"/>
    <col min="1044" max="1044" width="15" style="107" customWidth="1"/>
    <col min="1045" max="1277" width="11.42578125" style="107"/>
    <col min="1278" max="1278" width="40.42578125" style="107" customWidth="1"/>
    <col min="1279" max="1279" width="56.140625" style="107" customWidth="1"/>
    <col min="1280" max="1280" width="35.85546875" style="107" customWidth="1"/>
    <col min="1281" max="1281" width="100.7109375" style="107" customWidth="1"/>
    <col min="1282" max="1282" width="30.85546875" style="107" customWidth="1"/>
    <col min="1283" max="1283" width="25.28515625" style="107" customWidth="1"/>
    <col min="1284" max="1284" width="30.5703125" style="107" customWidth="1"/>
    <col min="1285" max="1287" width="22.7109375" style="107" customWidth="1"/>
    <col min="1288" max="1288" width="24.7109375" style="107" customWidth="1"/>
    <col min="1289" max="1289" width="21.5703125" style="107" customWidth="1"/>
    <col min="1290" max="1290" width="3" style="107" customWidth="1"/>
    <col min="1291" max="1291" width="42.7109375" style="107" customWidth="1"/>
    <col min="1292" max="1292" width="37.28515625" style="107" customWidth="1"/>
    <col min="1293" max="1293" width="39.28515625" style="107" customWidth="1"/>
    <col min="1294" max="1294" width="35.5703125" style="107" bestFit="1" customWidth="1"/>
    <col min="1295" max="1295" width="39.5703125" style="107" customWidth="1"/>
    <col min="1296" max="1296" width="6" style="107" customWidth="1"/>
    <col min="1297" max="1297" width="31" style="107" bestFit="1" customWidth="1"/>
    <col min="1298" max="1299" width="19" style="107" customWidth="1"/>
    <col min="1300" max="1300" width="15" style="107" customWidth="1"/>
    <col min="1301" max="1533" width="11.42578125" style="107"/>
    <col min="1534" max="1534" width="40.42578125" style="107" customWidth="1"/>
    <col min="1535" max="1535" width="56.140625" style="107" customWidth="1"/>
    <col min="1536" max="1536" width="35.85546875" style="107" customWidth="1"/>
    <col min="1537" max="1537" width="100.7109375" style="107" customWidth="1"/>
    <col min="1538" max="1538" width="30.85546875" style="107" customWidth="1"/>
    <col min="1539" max="1539" width="25.28515625" style="107" customWidth="1"/>
    <col min="1540" max="1540" width="30.5703125" style="107" customWidth="1"/>
    <col min="1541" max="1543" width="22.7109375" style="107" customWidth="1"/>
    <col min="1544" max="1544" width="24.7109375" style="107" customWidth="1"/>
    <col min="1545" max="1545" width="21.5703125" style="107" customWidth="1"/>
    <col min="1546" max="1546" width="3" style="107" customWidth="1"/>
    <col min="1547" max="1547" width="42.7109375" style="107" customWidth="1"/>
    <col min="1548" max="1548" width="37.28515625" style="107" customWidth="1"/>
    <col min="1549" max="1549" width="39.28515625" style="107" customWidth="1"/>
    <col min="1550" max="1550" width="35.5703125" style="107" bestFit="1" customWidth="1"/>
    <col min="1551" max="1551" width="39.5703125" style="107" customWidth="1"/>
    <col min="1552" max="1552" width="6" style="107" customWidth="1"/>
    <col min="1553" max="1553" width="31" style="107" bestFit="1" customWidth="1"/>
    <col min="1554" max="1555" width="19" style="107" customWidth="1"/>
    <col min="1556" max="1556" width="15" style="107" customWidth="1"/>
    <col min="1557" max="1789" width="11.42578125" style="107"/>
    <col min="1790" max="1790" width="40.42578125" style="107" customWidth="1"/>
    <col min="1791" max="1791" width="56.140625" style="107" customWidth="1"/>
    <col min="1792" max="1792" width="35.85546875" style="107" customWidth="1"/>
    <col min="1793" max="1793" width="100.7109375" style="107" customWidth="1"/>
    <col min="1794" max="1794" width="30.85546875" style="107" customWidth="1"/>
    <col min="1795" max="1795" width="25.28515625" style="107" customWidth="1"/>
    <col min="1796" max="1796" width="30.5703125" style="107" customWidth="1"/>
    <col min="1797" max="1799" width="22.7109375" style="107" customWidth="1"/>
    <col min="1800" max="1800" width="24.7109375" style="107" customWidth="1"/>
    <col min="1801" max="1801" width="21.5703125" style="107" customWidth="1"/>
    <col min="1802" max="1802" width="3" style="107" customWidth="1"/>
    <col min="1803" max="1803" width="42.7109375" style="107" customWidth="1"/>
    <col min="1804" max="1804" width="37.28515625" style="107" customWidth="1"/>
    <col min="1805" max="1805" width="39.28515625" style="107" customWidth="1"/>
    <col min="1806" max="1806" width="35.5703125" style="107" bestFit="1" customWidth="1"/>
    <col min="1807" max="1807" width="39.5703125" style="107" customWidth="1"/>
    <col min="1808" max="1808" width="6" style="107" customWidth="1"/>
    <col min="1809" max="1809" width="31" style="107" bestFit="1" customWidth="1"/>
    <col min="1810" max="1811" width="19" style="107" customWidth="1"/>
    <col min="1812" max="1812" width="15" style="107" customWidth="1"/>
    <col min="1813" max="2045" width="11.42578125" style="107"/>
    <col min="2046" max="2046" width="40.42578125" style="107" customWidth="1"/>
    <col min="2047" max="2047" width="56.140625" style="107" customWidth="1"/>
    <col min="2048" max="2048" width="35.85546875" style="107" customWidth="1"/>
    <col min="2049" max="2049" width="100.7109375" style="107" customWidth="1"/>
    <col min="2050" max="2050" width="30.85546875" style="107" customWidth="1"/>
    <col min="2051" max="2051" width="25.28515625" style="107" customWidth="1"/>
    <col min="2052" max="2052" width="30.5703125" style="107" customWidth="1"/>
    <col min="2053" max="2055" width="22.7109375" style="107" customWidth="1"/>
    <col min="2056" max="2056" width="24.7109375" style="107" customWidth="1"/>
    <col min="2057" max="2057" width="21.5703125" style="107" customWidth="1"/>
    <col min="2058" max="2058" width="3" style="107" customWidth="1"/>
    <col min="2059" max="2059" width="42.7109375" style="107" customWidth="1"/>
    <col min="2060" max="2060" width="37.28515625" style="107" customWidth="1"/>
    <col min="2061" max="2061" width="39.28515625" style="107" customWidth="1"/>
    <col min="2062" max="2062" width="35.5703125" style="107" bestFit="1" customWidth="1"/>
    <col min="2063" max="2063" width="39.5703125" style="107" customWidth="1"/>
    <col min="2064" max="2064" width="6" style="107" customWidth="1"/>
    <col min="2065" max="2065" width="31" style="107" bestFit="1" customWidth="1"/>
    <col min="2066" max="2067" width="19" style="107" customWidth="1"/>
    <col min="2068" max="2068" width="15" style="107" customWidth="1"/>
    <col min="2069" max="2301" width="11.42578125" style="107"/>
    <col min="2302" max="2302" width="40.42578125" style="107" customWidth="1"/>
    <col min="2303" max="2303" width="56.140625" style="107" customWidth="1"/>
    <col min="2304" max="2304" width="35.85546875" style="107" customWidth="1"/>
    <col min="2305" max="2305" width="100.7109375" style="107" customWidth="1"/>
    <col min="2306" max="2306" width="30.85546875" style="107" customWidth="1"/>
    <col min="2307" max="2307" width="25.28515625" style="107" customWidth="1"/>
    <col min="2308" max="2308" width="30.5703125" style="107" customWidth="1"/>
    <col min="2309" max="2311" width="22.7109375" style="107" customWidth="1"/>
    <col min="2312" max="2312" width="24.7109375" style="107" customWidth="1"/>
    <col min="2313" max="2313" width="21.5703125" style="107" customWidth="1"/>
    <col min="2314" max="2314" width="3" style="107" customWidth="1"/>
    <col min="2315" max="2315" width="42.7109375" style="107" customWidth="1"/>
    <col min="2316" max="2316" width="37.28515625" style="107" customWidth="1"/>
    <col min="2317" max="2317" width="39.28515625" style="107" customWidth="1"/>
    <col min="2318" max="2318" width="35.5703125" style="107" bestFit="1" customWidth="1"/>
    <col min="2319" max="2319" width="39.5703125" style="107" customWidth="1"/>
    <col min="2320" max="2320" width="6" style="107" customWidth="1"/>
    <col min="2321" max="2321" width="31" style="107" bestFit="1" customWidth="1"/>
    <col min="2322" max="2323" width="19" style="107" customWidth="1"/>
    <col min="2324" max="2324" width="15" style="107" customWidth="1"/>
    <col min="2325" max="2557" width="11.42578125" style="107"/>
    <col min="2558" max="2558" width="40.42578125" style="107" customWidth="1"/>
    <col min="2559" max="2559" width="56.140625" style="107" customWidth="1"/>
    <col min="2560" max="2560" width="35.85546875" style="107" customWidth="1"/>
    <col min="2561" max="2561" width="100.7109375" style="107" customWidth="1"/>
    <col min="2562" max="2562" width="30.85546875" style="107" customWidth="1"/>
    <col min="2563" max="2563" width="25.28515625" style="107" customWidth="1"/>
    <col min="2564" max="2564" width="30.5703125" style="107" customWidth="1"/>
    <col min="2565" max="2567" width="22.7109375" style="107" customWidth="1"/>
    <col min="2568" max="2568" width="24.7109375" style="107" customWidth="1"/>
    <col min="2569" max="2569" width="21.5703125" style="107" customWidth="1"/>
    <col min="2570" max="2570" width="3" style="107" customWidth="1"/>
    <col min="2571" max="2571" width="42.7109375" style="107" customWidth="1"/>
    <col min="2572" max="2572" width="37.28515625" style="107" customWidth="1"/>
    <col min="2573" max="2573" width="39.28515625" style="107" customWidth="1"/>
    <col min="2574" max="2574" width="35.5703125" style="107" bestFit="1" customWidth="1"/>
    <col min="2575" max="2575" width="39.5703125" style="107" customWidth="1"/>
    <col min="2576" max="2576" width="6" style="107" customWidth="1"/>
    <col min="2577" max="2577" width="31" style="107" bestFit="1" customWidth="1"/>
    <col min="2578" max="2579" width="19" style="107" customWidth="1"/>
    <col min="2580" max="2580" width="15" style="107" customWidth="1"/>
    <col min="2581" max="2813" width="11.42578125" style="107"/>
    <col min="2814" max="2814" width="40.42578125" style="107" customWidth="1"/>
    <col min="2815" max="2815" width="56.140625" style="107" customWidth="1"/>
    <col min="2816" max="2816" width="35.85546875" style="107" customWidth="1"/>
    <col min="2817" max="2817" width="100.7109375" style="107" customWidth="1"/>
    <col min="2818" max="2818" width="30.85546875" style="107" customWidth="1"/>
    <col min="2819" max="2819" width="25.28515625" style="107" customWidth="1"/>
    <col min="2820" max="2820" width="30.5703125" style="107" customWidth="1"/>
    <col min="2821" max="2823" width="22.7109375" style="107" customWidth="1"/>
    <col min="2824" max="2824" width="24.7109375" style="107" customWidth="1"/>
    <col min="2825" max="2825" width="21.5703125" style="107" customWidth="1"/>
    <col min="2826" max="2826" width="3" style="107" customWidth="1"/>
    <col min="2827" max="2827" width="42.7109375" style="107" customWidth="1"/>
    <col min="2828" max="2828" width="37.28515625" style="107" customWidth="1"/>
    <col min="2829" max="2829" width="39.28515625" style="107" customWidth="1"/>
    <col min="2830" max="2830" width="35.5703125" style="107" bestFit="1" customWidth="1"/>
    <col min="2831" max="2831" width="39.5703125" style="107" customWidth="1"/>
    <col min="2832" max="2832" width="6" style="107" customWidth="1"/>
    <col min="2833" max="2833" width="31" style="107" bestFit="1" customWidth="1"/>
    <col min="2834" max="2835" width="19" style="107" customWidth="1"/>
    <col min="2836" max="2836" width="15" style="107" customWidth="1"/>
    <col min="2837" max="3069" width="11.42578125" style="107"/>
    <col min="3070" max="3070" width="40.42578125" style="107" customWidth="1"/>
    <col min="3071" max="3071" width="56.140625" style="107" customWidth="1"/>
    <col min="3072" max="3072" width="35.85546875" style="107" customWidth="1"/>
    <col min="3073" max="3073" width="100.7109375" style="107" customWidth="1"/>
    <col min="3074" max="3074" width="30.85546875" style="107" customWidth="1"/>
    <col min="3075" max="3075" width="25.28515625" style="107" customWidth="1"/>
    <col min="3076" max="3076" width="30.5703125" style="107" customWidth="1"/>
    <col min="3077" max="3079" width="22.7109375" style="107" customWidth="1"/>
    <col min="3080" max="3080" width="24.7109375" style="107" customWidth="1"/>
    <col min="3081" max="3081" width="21.5703125" style="107" customWidth="1"/>
    <col min="3082" max="3082" width="3" style="107" customWidth="1"/>
    <col min="3083" max="3083" width="42.7109375" style="107" customWidth="1"/>
    <col min="3084" max="3084" width="37.28515625" style="107" customWidth="1"/>
    <col min="3085" max="3085" width="39.28515625" style="107" customWidth="1"/>
    <col min="3086" max="3086" width="35.5703125" style="107" bestFit="1" customWidth="1"/>
    <col min="3087" max="3087" width="39.5703125" style="107" customWidth="1"/>
    <col min="3088" max="3088" width="6" style="107" customWidth="1"/>
    <col min="3089" max="3089" width="31" style="107" bestFit="1" customWidth="1"/>
    <col min="3090" max="3091" width="19" style="107" customWidth="1"/>
    <col min="3092" max="3092" width="15" style="107" customWidth="1"/>
    <col min="3093" max="3325" width="11.42578125" style="107"/>
    <col min="3326" max="3326" width="40.42578125" style="107" customWidth="1"/>
    <col min="3327" max="3327" width="56.140625" style="107" customWidth="1"/>
    <col min="3328" max="3328" width="35.85546875" style="107" customWidth="1"/>
    <col min="3329" max="3329" width="100.7109375" style="107" customWidth="1"/>
    <col min="3330" max="3330" width="30.85546875" style="107" customWidth="1"/>
    <col min="3331" max="3331" width="25.28515625" style="107" customWidth="1"/>
    <col min="3332" max="3332" width="30.5703125" style="107" customWidth="1"/>
    <col min="3333" max="3335" width="22.7109375" style="107" customWidth="1"/>
    <col min="3336" max="3336" width="24.7109375" style="107" customWidth="1"/>
    <col min="3337" max="3337" width="21.5703125" style="107" customWidth="1"/>
    <col min="3338" max="3338" width="3" style="107" customWidth="1"/>
    <col min="3339" max="3339" width="42.7109375" style="107" customWidth="1"/>
    <col min="3340" max="3340" width="37.28515625" style="107" customWidth="1"/>
    <col min="3341" max="3341" width="39.28515625" style="107" customWidth="1"/>
    <col min="3342" max="3342" width="35.5703125" style="107" bestFit="1" customWidth="1"/>
    <col min="3343" max="3343" width="39.5703125" style="107" customWidth="1"/>
    <col min="3344" max="3344" width="6" style="107" customWidth="1"/>
    <col min="3345" max="3345" width="31" style="107" bestFit="1" customWidth="1"/>
    <col min="3346" max="3347" width="19" style="107" customWidth="1"/>
    <col min="3348" max="3348" width="15" style="107" customWidth="1"/>
    <col min="3349" max="3581" width="11.42578125" style="107"/>
    <col min="3582" max="3582" width="40.42578125" style="107" customWidth="1"/>
    <col min="3583" max="3583" width="56.140625" style="107" customWidth="1"/>
    <col min="3584" max="3584" width="35.85546875" style="107" customWidth="1"/>
    <col min="3585" max="3585" width="100.7109375" style="107" customWidth="1"/>
    <col min="3586" max="3586" width="30.85546875" style="107" customWidth="1"/>
    <col min="3587" max="3587" width="25.28515625" style="107" customWidth="1"/>
    <col min="3588" max="3588" width="30.5703125" style="107" customWidth="1"/>
    <col min="3589" max="3591" width="22.7109375" style="107" customWidth="1"/>
    <col min="3592" max="3592" width="24.7109375" style="107" customWidth="1"/>
    <col min="3593" max="3593" width="21.5703125" style="107" customWidth="1"/>
    <col min="3594" max="3594" width="3" style="107" customWidth="1"/>
    <col min="3595" max="3595" width="42.7109375" style="107" customWidth="1"/>
    <col min="3596" max="3596" width="37.28515625" style="107" customWidth="1"/>
    <col min="3597" max="3597" width="39.28515625" style="107" customWidth="1"/>
    <col min="3598" max="3598" width="35.5703125" style="107" bestFit="1" customWidth="1"/>
    <col min="3599" max="3599" width="39.5703125" style="107" customWidth="1"/>
    <col min="3600" max="3600" width="6" style="107" customWidth="1"/>
    <col min="3601" max="3601" width="31" style="107" bestFit="1" customWidth="1"/>
    <col min="3602" max="3603" width="19" style="107" customWidth="1"/>
    <col min="3604" max="3604" width="15" style="107" customWidth="1"/>
    <col min="3605" max="3837" width="11.42578125" style="107"/>
    <col min="3838" max="3838" width="40.42578125" style="107" customWidth="1"/>
    <col min="3839" max="3839" width="56.140625" style="107" customWidth="1"/>
    <col min="3840" max="3840" width="35.85546875" style="107" customWidth="1"/>
    <col min="3841" max="3841" width="100.7109375" style="107" customWidth="1"/>
    <col min="3842" max="3842" width="30.85546875" style="107" customWidth="1"/>
    <col min="3843" max="3843" width="25.28515625" style="107" customWidth="1"/>
    <col min="3844" max="3844" width="30.5703125" style="107" customWidth="1"/>
    <col min="3845" max="3847" width="22.7109375" style="107" customWidth="1"/>
    <col min="3848" max="3848" width="24.7109375" style="107" customWidth="1"/>
    <col min="3849" max="3849" width="21.5703125" style="107" customWidth="1"/>
    <col min="3850" max="3850" width="3" style="107" customWidth="1"/>
    <col min="3851" max="3851" width="42.7109375" style="107" customWidth="1"/>
    <col min="3852" max="3852" width="37.28515625" style="107" customWidth="1"/>
    <col min="3853" max="3853" width="39.28515625" style="107" customWidth="1"/>
    <col min="3854" max="3854" width="35.5703125" style="107" bestFit="1" customWidth="1"/>
    <col min="3855" max="3855" width="39.5703125" style="107" customWidth="1"/>
    <col min="3856" max="3856" width="6" style="107" customWidth="1"/>
    <col min="3857" max="3857" width="31" style="107" bestFit="1" customWidth="1"/>
    <col min="3858" max="3859" width="19" style="107" customWidth="1"/>
    <col min="3860" max="3860" width="15" style="107" customWidth="1"/>
    <col min="3861" max="4093" width="11.42578125" style="107"/>
    <col min="4094" max="4094" width="40.42578125" style="107" customWidth="1"/>
    <col min="4095" max="4095" width="56.140625" style="107" customWidth="1"/>
    <col min="4096" max="4096" width="35.85546875" style="107" customWidth="1"/>
    <col min="4097" max="4097" width="100.7109375" style="107" customWidth="1"/>
    <col min="4098" max="4098" width="30.85546875" style="107" customWidth="1"/>
    <col min="4099" max="4099" width="25.28515625" style="107" customWidth="1"/>
    <col min="4100" max="4100" width="30.5703125" style="107" customWidth="1"/>
    <col min="4101" max="4103" width="22.7109375" style="107" customWidth="1"/>
    <col min="4104" max="4104" width="24.7109375" style="107" customWidth="1"/>
    <col min="4105" max="4105" width="21.5703125" style="107" customWidth="1"/>
    <col min="4106" max="4106" width="3" style="107" customWidth="1"/>
    <col min="4107" max="4107" width="42.7109375" style="107" customWidth="1"/>
    <col min="4108" max="4108" width="37.28515625" style="107" customWidth="1"/>
    <col min="4109" max="4109" width="39.28515625" style="107" customWidth="1"/>
    <col min="4110" max="4110" width="35.5703125" style="107" bestFit="1" customWidth="1"/>
    <col min="4111" max="4111" width="39.5703125" style="107" customWidth="1"/>
    <col min="4112" max="4112" width="6" style="107" customWidth="1"/>
    <col min="4113" max="4113" width="31" style="107" bestFit="1" customWidth="1"/>
    <col min="4114" max="4115" width="19" style="107" customWidth="1"/>
    <col min="4116" max="4116" width="15" style="107" customWidth="1"/>
    <col min="4117" max="4349" width="11.42578125" style="107"/>
    <col min="4350" max="4350" width="40.42578125" style="107" customWidth="1"/>
    <col min="4351" max="4351" width="56.140625" style="107" customWidth="1"/>
    <col min="4352" max="4352" width="35.85546875" style="107" customWidth="1"/>
    <col min="4353" max="4353" width="100.7109375" style="107" customWidth="1"/>
    <col min="4354" max="4354" width="30.85546875" style="107" customWidth="1"/>
    <col min="4355" max="4355" width="25.28515625" style="107" customWidth="1"/>
    <col min="4356" max="4356" width="30.5703125" style="107" customWidth="1"/>
    <col min="4357" max="4359" width="22.7109375" style="107" customWidth="1"/>
    <col min="4360" max="4360" width="24.7109375" style="107" customWidth="1"/>
    <col min="4361" max="4361" width="21.5703125" style="107" customWidth="1"/>
    <col min="4362" max="4362" width="3" style="107" customWidth="1"/>
    <col min="4363" max="4363" width="42.7109375" style="107" customWidth="1"/>
    <col min="4364" max="4364" width="37.28515625" style="107" customWidth="1"/>
    <col min="4365" max="4365" width="39.28515625" style="107" customWidth="1"/>
    <col min="4366" max="4366" width="35.5703125" style="107" bestFit="1" customWidth="1"/>
    <col min="4367" max="4367" width="39.5703125" style="107" customWidth="1"/>
    <col min="4368" max="4368" width="6" style="107" customWidth="1"/>
    <col min="4369" max="4369" width="31" style="107" bestFit="1" customWidth="1"/>
    <col min="4370" max="4371" width="19" style="107" customWidth="1"/>
    <col min="4372" max="4372" width="15" style="107" customWidth="1"/>
    <col min="4373" max="4605" width="11.42578125" style="107"/>
    <col min="4606" max="4606" width="40.42578125" style="107" customWidth="1"/>
    <col min="4607" max="4607" width="56.140625" style="107" customWidth="1"/>
    <col min="4608" max="4608" width="35.85546875" style="107" customWidth="1"/>
    <col min="4609" max="4609" width="100.7109375" style="107" customWidth="1"/>
    <col min="4610" max="4610" width="30.85546875" style="107" customWidth="1"/>
    <col min="4611" max="4611" width="25.28515625" style="107" customWidth="1"/>
    <col min="4612" max="4612" width="30.5703125" style="107" customWidth="1"/>
    <col min="4613" max="4615" width="22.7109375" style="107" customWidth="1"/>
    <col min="4616" max="4616" width="24.7109375" style="107" customWidth="1"/>
    <col min="4617" max="4617" width="21.5703125" style="107" customWidth="1"/>
    <col min="4618" max="4618" width="3" style="107" customWidth="1"/>
    <col min="4619" max="4619" width="42.7109375" style="107" customWidth="1"/>
    <col min="4620" max="4620" width="37.28515625" style="107" customWidth="1"/>
    <col min="4621" max="4621" width="39.28515625" style="107" customWidth="1"/>
    <col min="4622" max="4622" width="35.5703125" style="107" bestFit="1" customWidth="1"/>
    <col min="4623" max="4623" width="39.5703125" style="107" customWidth="1"/>
    <col min="4624" max="4624" width="6" style="107" customWidth="1"/>
    <col min="4625" max="4625" width="31" style="107" bestFit="1" customWidth="1"/>
    <col min="4626" max="4627" width="19" style="107" customWidth="1"/>
    <col min="4628" max="4628" width="15" style="107" customWidth="1"/>
    <col min="4629" max="4861" width="11.42578125" style="107"/>
    <col min="4862" max="4862" width="40.42578125" style="107" customWidth="1"/>
    <col min="4863" max="4863" width="56.140625" style="107" customWidth="1"/>
    <col min="4864" max="4864" width="35.85546875" style="107" customWidth="1"/>
    <col min="4865" max="4865" width="100.7109375" style="107" customWidth="1"/>
    <col min="4866" max="4866" width="30.85546875" style="107" customWidth="1"/>
    <col min="4867" max="4867" width="25.28515625" style="107" customWidth="1"/>
    <col min="4868" max="4868" width="30.5703125" style="107" customWidth="1"/>
    <col min="4869" max="4871" width="22.7109375" style="107" customWidth="1"/>
    <col min="4872" max="4872" width="24.7109375" style="107" customWidth="1"/>
    <col min="4873" max="4873" width="21.5703125" style="107" customWidth="1"/>
    <col min="4874" max="4874" width="3" style="107" customWidth="1"/>
    <col min="4875" max="4875" width="42.7109375" style="107" customWidth="1"/>
    <col min="4876" max="4876" width="37.28515625" style="107" customWidth="1"/>
    <col min="4877" max="4877" width="39.28515625" style="107" customWidth="1"/>
    <col min="4878" max="4878" width="35.5703125" style="107" bestFit="1" customWidth="1"/>
    <col min="4879" max="4879" width="39.5703125" style="107" customWidth="1"/>
    <col min="4880" max="4880" width="6" style="107" customWidth="1"/>
    <col min="4881" max="4881" width="31" style="107" bestFit="1" customWidth="1"/>
    <col min="4882" max="4883" width="19" style="107" customWidth="1"/>
    <col min="4884" max="4884" width="15" style="107" customWidth="1"/>
    <col min="4885" max="5117" width="11.42578125" style="107"/>
    <col min="5118" max="5118" width="40.42578125" style="107" customWidth="1"/>
    <col min="5119" max="5119" width="56.140625" style="107" customWidth="1"/>
    <col min="5120" max="5120" width="35.85546875" style="107" customWidth="1"/>
    <col min="5121" max="5121" width="100.7109375" style="107" customWidth="1"/>
    <col min="5122" max="5122" width="30.85546875" style="107" customWidth="1"/>
    <col min="5123" max="5123" width="25.28515625" style="107" customWidth="1"/>
    <col min="5124" max="5124" width="30.5703125" style="107" customWidth="1"/>
    <col min="5125" max="5127" width="22.7109375" style="107" customWidth="1"/>
    <col min="5128" max="5128" width="24.7109375" style="107" customWidth="1"/>
    <col min="5129" max="5129" width="21.5703125" style="107" customWidth="1"/>
    <col min="5130" max="5130" width="3" style="107" customWidth="1"/>
    <col min="5131" max="5131" width="42.7109375" style="107" customWidth="1"/>
    <col min="5132" max="5132" width="37.28515625" style="107" customWidth="1"/>
    <col min="5133" max="5133" width="39.28515625" style="107" customWidth="1"/>
    <col min="5134" max="5134" width="35.5703125" style="107" bestFit="1" customWidth="1"/>
    <col min="5135" max="5135" width="39.5703125" style="107" customWidth="1"/>
    <col min="5136" max="5136" width="6" style="107" customWidth="1"/>
    <col min="5137" max="5137" width="31" style="107" bestFit="1" customWidth="1"/>
    <col min="5138" max="5139" width="19" style="107" customWidth="1"/>
    <col min="5140" max="5140" width="15" style="107" customWidth="1"/>
    <col min="5141" max="5373" width="11.42578125" style="107"/>
    <col min="5374" max="5374" width="40.42578125" style="107" customWidth="1"/>
    <col min="5375" max="5375" width="56.140625" style="107" customWidth="1"/>
    <col min="5376" max="5376" width="35.85546875" style="107" customWidth="1"/>
    <col min="5377" max="5377" width="100.7109375" style="107" customWidth="1"/>
    <col min="5378" max="5378" width="30.85546875" style="107" customWidth="1"/>
    <col min="5379" max="5379" width="25.28515625" style="107" customWidth="1"/>
    <col min="5380" max="5380" width="30.5703125" style="107" customWidth="1"/>
    <col min="5381" max="5383" width="22.7109375" style="107" customWidth="1"/>
    <col min="5384" max="5384" width="24.7109375" style="107" customWidth="1"/>
    <col min="5385" max="5385" width="21.5703125" style="107" customWidth="1"/>
    <col min="5386" max="5386" width="3" style="107" customWidth="1"/>
    <col min="5387" max="5387" width="42.7109375" style="107" customWidth="1"/>
    <col min="5388" max="5388" width="37.28515625" style="107" customWidth="1"/>
    <col min="5389" max="5389" width="39.28515625" style="107" customWidth="1"/>
    <col min="5390" max="5390" width="35.5703125" style="107" bestFit="1" customWidth="1"/>
    <col min="5391" max="5391" width="39.5703125" style="107" customWidth="1"/>
    <col min="5392" max="5392" width="6" style="107" customWidth="1"/>
    <col min="5393" max="5393" width="31" style="107" bestFit="1" customWidth="1"/>
    <col min="5394" max="5395" width="19" style="107" customWidth="1"/>
    <col min="5396" max="5396" width="15" style="107" customWidth="1"/>
    <col min="5397" max="5629" width="11.42578125" style="107"/>
    <col min="5630" max="5630" width="40.42578125" style="107" customWidth="1"/>
    <col min="5631" max="5631" width="56.140625" style="107" customWidth="1"/>
    <col min="5632" max="5632" width="35.85546875" style="107" customWidth="1"/>
    <col min="5633" max="5633" width="100.7109375" style="107" customWidth="1"/>
    <col min="5634" max="5634" width="30.85546875" style="107" customWidth="1"/>
    <col min="5635" max="5635" width="25.28515625" style="107" customWidth="1"/>
    <col min="5636" max="5636" width="30.5703125" style="107" customWidth="1"/>
    <col min="5637" max="5639" width="22.7109375" style="107" customWidth="1"/>
    <col min="5640" max="5640" width="24.7109375" style="107" customWidth="1"/>
    <col min="5641" max="5641" width="21.5703125" style="107" customWidth="1"/>
    <col min="5642" max="5642" width="3" style="107" customWidth="1"/>
    <col min="5643" max="5643" width="42.7109375" style="107" customWidth="1"/>
    <col min="5644" max="5644" width="37.28515625" style="107" customWidth="1"/>
    <col min="5645" max="5645" width="39.28515625" style="107" customWidth="1"/>
    <col min="5646" max="5646" width="35.5703125" style="107" bestFit="1" customWidth="1"/>
    <col min="5647" max="5647" width="39.5703125" style="107" customWidth="1"/>
    <col min="5648" max="5648" width="6" style="107" customWidth="1"/>
    <col min="5649" max="5649" width="31" style="107" bestFit="1" customWidth="1"/>
    <col min="5650" max="5651" width="19" style="107" customWidth="1"/>
    <col min="5652" max="5652" width="15" style="107" customWidth="1"/>
    <col min="5653" max="5885" width="11.42578125" style="107"/>
    <col min="5886" max="5886" width="40.42578125" style="107" customWidth="1"/>
    <col min="5887" max="5887" width="56.140625" style="107" customWidth="1"/>
    <col min="5888" max="5888" width="35.85546875" style="107" customWidth="1"/>
    <col min="5889" max="5889" width="100.7109375" style="107" customWidth="1"/>
    <col min="5890" max="5890" width="30.85546875" style="107" customWidth="1"/>
    <col min="5891" max="5891" width="25.28515625" style="107" customWidth="1"/>
    <col min="5892" max="5892" width="30.5703125" style="107" customWidth="1"/>
    <col min="5893" max="5895" width="22.7109375" style="107" customWidth="1"/>
    <col min="5896" max="5896" width="24.7109375" style="107" customWidth="1"/>
    <col min="5897" max="5897" width="21.5703125" style="107" customWidth="1"/>
    <col min="5898" max="5898" width="3" style="107" customWidth="1"/>
    <col min="5899" max="5899" width="42.7109375" style="107" customWidth="1"/>
    <col min="5900" max="5900" width="37.28515625" style="107" customWidth="1"/>
    <col min="5901" max="5901" width="39.28515625" style="107" customWidth="1"/>
    <col min="5902" max="5902" width="35.5703125" style="107" bestFit="1" customWidth="1"/>
    <col min="5903" max="5903" width="39.5703125" style="107" customWidth="1"/>
    <col min="5904" max="5904" width="6" style="107" customWidth="1"/>
    <col min="5905" max="5905" width="31" style="107" bestFit="1" customWidth="1"/>
    <col min="5906" max="5907" width="19" style="107" customWidth="1"/>
    <col min="5908" max="5908" width="15" style="107" customWidth="1"/>
    <col min="5909" max="6141" width="11.42578125" style="107"/>
    <col min="6142" max="6142" width="40.42578125" style="107" customWidth="1"/>
    <col min="6143" max="6143" width="56.140625" style="107" customWidth="1"/>
    <col min="6144" max="6144" width="35.85546875" style="107" customWidth="1"/>
    <col min="6145" max="6145" width="100.7109375" style="107" customWidth="1"/>
    <col min="6146" max="6146" width="30.85546875" style="107" customWidth="1"/>
    <col min="6147" max="6147" width="25.28515625" style="107" customWidth="1"/>
    <col min="6148" max="6148" width="30.5703125" style="107" customWidth="1"/>
    <col min="6149" max="6151" width="22.7109375" style="107" customWidth="1"/>
    <col min="6152" max="6152" width="24.7109375" style="107" customWidth="1"/>
    <col min="6153" max="6153" width="21.5703125" style="107" customWidth="1"/>
    <col min="6154" max="6154" width="3" style="107" customWidth="1"/>
    <col min="6155" max="6155" width="42.7109375" style="107" customWidth="1"/>
    <col min="6156" max="6156" width="37.28515625" style="107" customWidth="1"/>
    <col min="6157" max="6157" width="39.28515625" style="107" customWidth="1"/>
    <col min="6158" max="6158" width="35.5703125" style="107" bestFit="1" customWidth="1"/>
    <col min="6159" max="6159" width="39.5703125" style="107" customWidth="1"/>
    <col min="6160" max="6160" width="6" style="107" customWidth="1"/>
    <col min="6161" max="6161" width="31" style="107" bestFit="1" customWidth="1"/>
    <col min="6162" max="6163" width="19" style="107" customWidth="1"/>
    <col min="6164" max="6164" width="15" style="107" customWidth="1"/>
    <col min="6165" max="6397" width="11.42578125" style="107"/>
    <col min="6398" max="6398" width="40.42578125" style="107" customWidth="1"/>
    <col min="6399" max="6399" width="56.140625" style="107" customWidth="1"/>
    <col min="6400" max="6400" width="35.85546875" style="107" customWidth="1"/>
    <col min="6401" max="6401" width="100.7109375" style="107" customWidth="1"/>
    <col min="6402" max="6402" width="30.85546875" style="107" customWidth="1"/>
    <col min="6403" max="6403" width="25.28515625" style="107" customWidth="1"/>
    <col min="6404" max="6404" width="30.5703125" style="107" customWidth="1"/>
    <col min="6405" max="6407" width="22.7109375" style="107" customWidth="1"/>
    <col min="6408" max="6408" width="24.7109375" style="107" customWidth="1"/>
    <col min="6409" max="6409" width="21.5703125" style="107" customWidth="1"/>
    <col min="6410" max="6410" width="3" style="107" customWidth="1"/>
    <col min="6411" max="6411" width="42.7109375" style="107" customWidth="1"/>
    <col min="6412" max="6412" width="37.28515625" style="107" customWidth="1"/>
    <col min="6413" max="6413" width="39.28515625" style="107" customWidth="1"/>
    <col min="6414" max="6414" width="35.5703125" style="107" bestFit="1" customWidth="1"/>
    <col min="6415" max="6415" width="39.5703125" style="107" customWidth="1"/>
    <col min="6416" max="6416" width="6" style="107" customWidth="1"/>
    <col min="6417" max="6417" width="31" style="107" bestFit="1" customWidth="1"/>
    <col min="6418" max="6419" width="19" style="107" customWidth="1"/>
    <col min="6420" max="6420" width="15" style="107" customWidth="1"/>
    <col min="6421" max="6653" width="11.42578125" style="107"/>
    <col min="6654" max="6654" width="40.42578125" style="107" customWidth="1"/>
    <col min="6655" max="6655" width="56.140625" style="107" customWidth="1"/>
    <col min="6656" max="6656" width="35.85546875" style="107" customWidth="1"/>
    <col min="6657" max="6657" width="100.7109375" style="107" customWidth="1"/>
    <col min="6658" max="6658" width="30.85546875" style="107" customWidth="1"/>
    <col min="6659" max="6659" width="25.28515625" style="107" customWidth="1"/>
    <col min="6660" max="6660" width="30.5703125" style="107" customWidth="1"/>
    <col min="6661" max="6663" width="22.7109375" style="107" customWidth="1"/>
    <col min="6664" max="6664" width="24.7109375" style="107" customWidth="1"/>
    <col min="6665" max="6665" width="21.5703125" style="107" customWidth="1"/>
    <col min="6666" max="6666" width="3" style="107" customWidth="1"/>
    <col min="6667" max="6667" width="42.7109375" style="107" customWidth="1"/>
    <col min="6668" max="6668" width="37.28515625" style="107" customWidth="1"/>
    <col min="6669" max="6669" width="39.28515625" style="107" customWidth="1"/>
    <col min="6670" max="6670" width="35.5703125" style="107" bestFit="1" customWidth="1"/>
    <col min="6671" max="6671" width="39.5703125" style="107" customWidth="1"/>
    <col min="6672" max="6672" width="6" style="107" customWidth="1"/>
    <col min="6673" max="6673" width="31" style="107" bestFit="1" customWidth="1"/>
    <col min="6674" max="6675" width="19" style="107" customWidth="1"/>
    <col min="6676" max="6676" width="15" style="107" customWidth="1"/>
    <col min="6677" max="6909" width="11.42578125" style="107"/>
    <col min="6910" max="6910" width="40.42578125" style="107" customWidth="1"/>
    <col min="6911" max="6911" width="56.140625" style="107" customWidth="1"/>
    <col min="6912" max="6912" width="35.85546875" style="107" customWidth="1"/>
    <col min="6913" max="6913" width="100.7109375" style="107" customWidth="1"/>
    <col min="6914" max="6914" width="30.85546875" style="107" customWidth="1"/>
    <col min="6915" max="6915" width="25.28515625" style="107" customWidth="1"/>
    <col min="6916" max="6916" width="30.5703125" style="107" customWidth="1"/>
    <col min="6917" max="6919" width="22.7109375" style="107" customWidth="1"/>
    <col min="6920" max="6920" width="24.7109375" style="107" customWidth="1"/>
    <col min="6921" max="6921" width="21.5703125" style="107" customWidth="1"/>
    <col min="6922" max="6922" width="3" style="107" customWidth="1"/>
    <col min="6923" max="6923" width="42.7109375" style="107" customWidth="1"/>
    <col min="6924" max="6924" width="37.28515625" style="107" customWidth="1"/>
    <col min="6925" max="6925" width="39.28515625" style="107" customWidth="1"/>
    <col min="6926" max="6926" width="35.5703125" style="107" bestFit="1" customWidth="1"/>
    <col min="6927" max="6927" width="39.5703125" style="107" customWidth="1"/>
    <col min="6928" max="6928" width="6" style="107" customWidth="1"/>
    <col min="6929" max="6929" width="31" style="107" bestFit="1" customWidth="1"/>
    <col min="6930" max="6931" width="19" style="107" customWidth="1"/>
    <col min="6932" max="6932" width="15" style="107" customWidth="1"/>
    <col min="6933" max="7165" width="11.42578125" style="107"/>
    <col min="7166" max="7166" width="40.42578125" style="107" customWidth="1"/>
    <col min="7167" max="7167" width="56.140625" style="107" customWidth="1"/>
    <col min="7168" max="7168" width="35.85546875" style="107" customWidth="1"/>
    <col min="7169" max="7169" width="100.7109375" style="107" customWidth="1"/>
    <col min="7170" max="7170" width="30.85546875" style="107" customWidth="1"/>
    <col min="7171" max="7171" width="25.28515625" style="107" customWidth="1"/>
    <col min="7172" max="7172" width="30.5703125" style="107" customWidth="1"/>
    <col min="7173" max="7175" width="22.7109375" style="107" customWidth="1"/>
    <col min="7176" max="7176" width="24.7109375" style="107" customWidth="1"/>
    <col min="7177" max="7177" width="21.5703125" style="107" customWidth="1"/>
    <col min="7178" max="7178" width="3" style="107" customWidth="1"/>
    <col min="7179" max="7179" width="42.7109375" style="107" customWidth="1"/>
    <col min="7180" max="7180" width="37.28515625" style="107" customWidth="1"/>
    <col min="7181" max="7181" width="39.28515625" style="107" customWidth="1"/>
    <col min="7182" max="7182" width="35.5703125" style="107" bestFit="1" customWidth="1"/>
    <col min="7183" max="7183" width="39.5703125" style="107" customWidth="1"/>
    <col min="7184" max="7184" width="6" style="107" customWidth="1"/>
    <col min="7185" max="7185" width="31" style="107" bestFit="1" customWidth="1"/>
    <col min="7186" max="7187" width="19" style="107" customWidth="1"/>
    <col min="7188" max="7188" width="15" style="107" customWidth="1"/>
    <col min="7189" max="7421" width="11.42578125" style="107"/>
    <col min="7422" max="7422" width="40.42578125" style="107" customWidth="1"/>
    <col min="7423" max="7423" width="56.140625" style="107" customWidth="1"/>
    <col min="7424" max="7424" width="35.85546875" style="107" customWidth="1"/>
    <col min="7425" max="7425" width="100.7109375" style="107" customWidth="1"/>
    <col min="7426" max="7426" width="30.85546875" style="107" customWidth="1"/>
    <col min="7427" max="7427" width="25.28515625" style="107" customWidth="1"/>
    <col min="7428" max="7428" width="30.5703125" style="107" customWidth="1"/>
    <col min="7429" max="7431" width="22.7109375" style="107" customWidth="1"/>
    <col min="7432" max="7432" width="24.7109375" style="107" customWidth="1"/>
    <col min="7433" max="7433" width="21.5703125" style="107" customWidth="1"/>
    <col min="7434" max="7434" width="3" style="107" customWidth="1"/>
    <col min="7435" max="7435" width="42.7109375" style="107" customWidth="1"/>
    <col min="7436" max="7436" width="37.28515625" style="107" customWidth="1"/>
    <col min="7437" max="7437" width="39.28515625" style="107" customWidth="1"/>
    <col min="7438" max="7438" width="35.5703125" style="107" bestFit="1" customWidth="1"/>
    <col min="7439" max="7439" width="39.5703125" style="107" customWidth="1"/>
    <col min="7440" max="7440" width="6" style="107" customWidth="1"/>
    <col min="7441" max="7441" width="31" style="107" bestFit="1" customWidth="1"/>
    <col min="7442" max="7443" width="19" style="107" customWidth="1"/>
    <col min="7444" max="7444" width="15" style="107" customWidth="1"/>
    <col min="7445" max="7677" width="11.42578125" style="107"/>
    <col min="7678" max="7678" width="40.42578125" style="107" customWidth="1"/>
    <col min="7679" max="7679" width="56.140625" style="107" customWidth="1"/>
    <col min="7680" max="7680" width="35.85546875" style="107" customWidth="1"/>
    <col min="7681" max="7681" width="100.7109375" style="107" customWidth="1"/>
    <col min="7682" max="7682" width="30.85546875" style="107" customWidth="1"/>
    <col min="7683" max="7683" width="25.28515625" style="107" customWidth="1"/>
    <col min="7684" max="7684" width="30.5703125" style="107" customWidth="1"/>
    <col min="7685" max="7687" width="22.7109375" style="107" customWidth="1"/>
    <col min="7688" max="7688" width="24.7109375" style="107" customWidth="1"/>
    <col min="7689" max="7689" width="21.5703125" style="107" customWidth="1"/>
    <col min="7690" max="7690" width="3" style="107" customWidth="1"/>
    <col min="7691" max="7691" width="42.7109375" style="107" customWidth="1"/>
    <col min="7692" max="7692" width="37.28515625" style="107" customWidth="1"/>
    <col min="7693" max="7693" width="39.28515625" style="107" customWidth="1"/>
    <col min="7694" max="7694" width="35.5703125" style="107" bestFit="1" customWidth="1"/>
    <col min="7695" max="7695" width="39.5703125" style="107" customWidth="1"/>
    <col min="7696" max="7696" width="6" style="107" customWidth="1"/>
    <col min="7697" max="7697" width="31" style="107" bestFit="1" customWidth="1"/>
    <col min="7698" max="7699" width="19" style="107" customWidth="1"/>
    <col min="7700" max="7700" width="15" style="107" customWidth="1"/>
    <col min="7701" max="7933" width="11.42578125" style="107"/>
    <col min="7934" max="7934" width="40.42578125" style="107" customWidth="1"/>
    <col min="7935" max="7935" width="56.140625" style="107" customWidth="1"/>
    <col min="7936" max="7936" width="35.85546875" style="107" customWidth="1"/>
    <col min="7937" max="7937" width="100.7109375" style="107" customWidth="1"/>
    <col min="7938" max="7938" width="30.85546875" style="107" customWidth="1"/>
    <col min="7939" max="7939" width="25.28515625" style="107" customWidth="1"/>
    <col min="7940" max="7940" width="30.5703125" style="107" customWidth="1"/>
    <col min="7941" max="7943" width="22.7109375" style="107" customWidth="1"/>
    <col min="7944" max="7944" width="24.7109375" style="107" customWidth="1"/>
    <col min="7945" max="7945" width="21.5703125" style="107" customWidth="1"/>
    <col min="7946" max="7946" width="3" style="107" customWidth="1"/>
    <col min="7947" max="7947" width="42.7109375" style="107" customWidth="1"/>
    <col min="7948" max="7948" width="37.28515625" style="107" customWidth="1"/>
    <col min="7949" max="7949" width="39.28515625" style="107" customWidth="1"/>
    <col min="7950" max="7950" width="35.5703125" style="107" bestFit="1" customWidth="1"/>
    <col min="7951" max="7951" width="39.5703125" style="107" customWidth="1"/>
    <col min="7952" max="7952" width="6" style="107" customWidth="1"/>
    <col min="7953" max="7953" width="31" style="107" bestFit="1" customWidth="1"/>
    <col min="7954" max="7955" width="19" style="107" customWidth="1"/>
    <col min="7956" max="7956" width="15" style="107" customWidth="1"/>
    <col min="7957" max="8189" width="11.42578125" style="107"/>
    <col min="8190" max="8190" width="40.42578125" style="107" customWidth="1"/>
    <col min="8191" max="8191" width="56.140625" style="107" customWidth="1"/>
    <col min="8192" max="8192" width="35.85546875" style="107" customWidth="1"/>
    <col min="8193" max="8193" width="100.7109375" style="107" customWidth="1"/>
    <col min="8194" max="8194" width="30.85546875" style="107" customWidth="1"/>
    <col min="8195" max="8195" width="25.28515625" style="107" customWidth="1"/>
    <col min="8196" max="8196" width="30.5703125" style="107" customWidth="1"/>
    <col min="8197" max="8199" width="22.7109375" style="107" customWidth="1"/>
    <col min="8200" max="8200" width="24.7109375" style="107" customWidth="1"/>
    <col min="8201" max="8201" width="21.5703125" style="107" customWidth="1"/>
    <col min="8202" max="8202" width="3" style="107" customWidth="1"/>
    <col min="8203" max="8203" width="42.7109375" style="107" customWidth="1"/>
    <col min="8204" max="8204" width="37.28515625" style="107" customWidth="1"/>
    <col min="8205" max="8205" width="39.28515625" style="107" customWidth="1"/>
    <col min="8206" max="8206" width="35.5703125" style="107" bestFit="1" customWidth="1"/>
    <col min="8207" max="8207" width="39.5703125" style="107" customWidth="1"/>
    <col min="8208" max="8208" width="6" style="107" customWidth="1"/>
    <col min="8209" max="8209" width="31" style="107" bestFit="1" customWidth="1"/>
    <col min="8210" max="8211" width="19" style="107" customWidth="1"/>
    <col min="8212" max="8212" width="15" style="107" customWidth="1"/>
    <col min="8213" max="8445" width="11.42578125" style="107"/>
    <col min="8446" max="8446" width="40.42578125" style="107" customWidth="1"/>
    <col min="8447" max="8447" width="56.140625" style="107" customWidth="1"/>
    <col min="8448" max="8448" width="35.85546875" style="107" customWidth="1"/>
    <col min="8449" max="8449" width="100.7109375" style="107" customWidth="1"/>
    <col min="8450" max="8450" width="30.85546875" style="107" customWidth="1"/>
    <col min="8451" max="8451" width="25.28515625" style="107" customWidth="1"/>
    <col min="8452" max="8452" width="30.5703125" style="107" customWidth="1"/>
    <col min="8453" max="8455" width="22.7109375" style="107" customWidth="1"/>
    <col min="8456" max="8456" width="24.7109375" style="107" customWidth="1"/>
    <col min="8457" max="8457" width="21.5703125" style="107" customWidth="1"/>
    <col min="8458" max="8458" width="3" style="107" customWidth="1"/>
    <col min="8459" max="8459" width="42.7109375" style="107" customWidth="1"/>
    <col min="8460" max="8460" width="37.28515625" style="107" customWidth="1"/>
    <col min="8461" max="8461" width="39.28515625" style="107" customWidth="1"/>
    <col min="8462" max="8462" width="35.5703125" style="107" bestFit="1" customWidth="1"/>
    <col min="8463" max="8463" width="39.5703125" style="107" customWidth="1"/>
    <col min="8464" max="8464" width="6" style="107" customWidth="1"/>
    <col min="8465" max="8465" width="31" style="107" bestFit="1" customWidth="1"/>
    <col min="8466" max="8467" width="19" style="107" customWidth="1"/>
    <col min="8468" max="8468" width="15" style="107" customWidth="1"/>
    <col min="8469" max="8701" width="11.42578125" style="107"/>
    <col min="8702" max="8702" width="40.42578125" style="107" customWidth="1"/>
    <col min="8703" max="8703" width="56.140625" style="107" customWidth="1"/>
    <col min="8704" max="8704" width="35.85546875" style="107" customWidth="1"/>
    <col min="8705" max="8705" width="100.7109375" style="107" customWidth="1"/>
    <col min="8706" max="8706" width="30.85546875" style="107" customWidth="1"/>
    <col min="8707" max="8707" width="25.28515625" style="107" customWidth="1"/>
    <col min="8708" max="8708" width="30.5703125" style="107" customWidth="1"/>
    <col min="8709" max="8711" width="22.7109375" style="107" customWidth="1"/>
    <col min="8712" max="8712" width="24.7109375" style="107" customWidth="1"/>
    <col min="8713" max="8713" width="21.5703125" style="107" customWidth="1"/>
    <col min="8714" max="8714" width="3" style="107" customWidth="1"/>
    <col min="8715" max="8715" width="42.7109375" style="107" customWidth="1"/>
    <col min="8716" max="8716" width="37.28515625" style="107" customWidth="1"/>
    <col min="8717" max="8717" width="39.28515625" style="107" customWidth="1"/>
    <col min="8718" max="8718" width="35.5703125" style="107" bestFit="1" customWidth="1"/>
    <col min="8719" max="8719" width="39.5703125" style="107" customWidth="1"/>
    <col min="8720" max="8720" width="6" style="107" customWidth="1"/>
    <col min="8721" max="8721" width="31" style="107" bestFit="1" customWidth="1"/>
    <col min="8722" max="8723" width="19" style="107" customWidth="1"/>
    <col min="8724" max="8724" width="15" style="107" customWidth="1"/>
    <col min="8725" max="8957" width="11.42578125" style="107"/>
    <col min="8958" max="8958" width="40.42578125" style="107" customWidth="1"/>
    <col min="8959" max="8959" width="56.140625" style="107" customWidth="1"/>
    <col min="8960" max="8960" width="35.85546875" style="107" customWidth="1"/>
    <col min="8961" max="8961" width="100.7109375" style="107" customWidth="1"/>
    <col min="8962" max="8962" width="30.85546875" style="107" customWidth="1"/>
    <col min="8963" max="8963" width="25.28515625" style="107" customWidth="1"/>
    <col min="8964" max="8964" width="30.5703125" style="107" customWidth="1"/>
    <col min="8965" max="8967" width="22.7109375" style="107" customWidth="1"/>
    <col min="8968" max="8968" width="24.7109375" style="107" customWidth="1"/>
    <col min="8969" max="8969" width="21.5703125" style="107" customWidth="1"/>
    <col min="8970" max="8970" width="3" style="107" customWidth="1"/>
    <col min="8971" max="8971" width="42.7109375" style="107" customWidth="1"/>
    <col min="8972" max="8972" width="37.28515625" style="107" customWidth="1"/>
    <col min="8973" max="8973" width="39.28515625" style="107" customWidth="1"/>
    <col min="8974" max="8974" width="35.5703125" style="107" bestFit="1" customWidth="1"/>
    <col min="8975" max="8975" width="39.5703125" style="107" customWidth="1"/>
    <col min="8976" max="8976" width="6" style="107" customWidth="1"/>
    <col min="8977" max="8977" width="31" style="107" bestFit="1" customWidth="1"/>
    <col min="8978" max="8979" width="19" style="107" customWidth="1"/>
    <col min="8980" max="8980" width="15" style="107" customWidth="1"/>
    <col min="8981" max="9213" width="11.42578125" style="107"/>
    <col min="9214" max="9214" width="40.42578125" style="107" customWidth="1"/>
    <col min="9215" max="9215" width="56.140625" style="107" customWidth="1"/>
    <col min="9216" max="9216" width="35.85546875" style="107" customWidth="1"/>
    <col min="9217" max="9217" width="100.7109375" style="107" customWidth="1"/>
    <col min="9218" max="9218" width="30.85546875" style="107" customWidth="1"/>
    <col min="9219" max="9219" width="25.28515625" style="107" customWidth="1"/>
    <col min="9220" max="9220" width="30.5703125" style="107" customWidth="1"/>
    <col min="9221" max="9223" width="22.7109375" style="107" customWidth="1"/>
    <col min="9224" max="9224" width="24.7109375" style="107" customWidth="1"/>
    <col min="9225" max="9225" width="21.5703125" style="107" customWidth="1"/>
    <col min="9226" max="9226" width="3" style="107" customWidth="1"/>
    <col min="9227" max="9227" width="42.7109375" style="107" customWidth="1"/>
    <col min="9228" max="9228" width="37.28515625" style="107" customWidth="1"/>
    <col min="9229" max="9229" width="39.28515625" style="107" customWidth="1"/>
    <col min="9230" max="9230" width="35.5703125" style="107" bestFit="1" customWidth="1"/>
    <col min="9231" max="9231" width="39.5703125" style="107" customWidth="1"/>
    <col min="9232" max="9232" width="6" style="107" customWidth="1"/>
    <col min="9233" max="9233" width="31" style="107" bestFit="1" customWidth="1"/>
    <col min="9234" max="9235" width="19" style="107" customWidth="1"/>
    <col min="9236" max="9236" width="15" style="107" customWidth="1"/>
    <col min="9237" max="9469" width="11.42578125" style="107"/>
    <col min="9470" max="9470" width="40.42578125" style="107" customWidth="1"/>
    <col min="9471" max="9471" width="56.140625" style="107" customWidth="1"/>
    <col min="9472" max="9472" width="35.85546875" style="107" customWidth="1"/>
    <col min="9473" max="9473" width="100.7109375" style="107" customWidth="1"/>
    <col min="9474" max="9474" width="30.85546875" style="107" customWidth="1"/>
    <col min="9475" max="9475" width="25.28515625" style="107" customWidth="1"/>
    <col min="9476" max="9476" width="30.5703125" style="107" customWidth="1"/>
    <col min="9477" max="9479" width="22.7109375" style="107" customWidth="1"/>
    <col min="9480" max="9480" width="24.7109375" style="107" customWidth="1"/>
    <col min="9481" max="9481" width="21.5703125" style="107" customWidth="1"/>
    <col min="9482" max="9482" width="3" style="107" customWidth="1"/>
    <col min="9483" max="9483" width="42.7109375" style="107" customWidth="1"/>
    <col min="9484" max="9484" width="37.28515625" style="107" customWidth="1"/>
    <col min="9485" max="9485" width="39.28515625" style="107" customWidth="1"/>
    <col min="9486" max="9486" width="35.5703125" style="107" bestFit="1" customWidth="1"/>
    <col min="9487" max="9487" width="39.5703125" style="107" customWidth="1"/>
    <col min="9488" max="9488" width="6" style="107" customWidth="1"/>
    <col min="9489" max="9489" width="31" style="107" bestFit="1" customWidth="1"/>
    <col min="9490" max="9491" width="19" style="107" customWidth="1"/>
    <col min="9492" max="9492" width="15" style="107" customWidth="1"/>
    <col min="9493" max="9725" width="11.42578125" style="107"/>
    <col min="9726" max="9726" width="40.42578125" style="107" customWidth="1"/>
    <col min="9727" max="9727" width="56.140625" style="107" customWidth="1"/>
    <col min="9728" max="9728" width="35.85546875" style="107" customWidth="1"/>
    <col min="9729" max="9729" width="100.7109375" style="107" customWidth="1"/>
    <col min="9730" max="9730" width="30.85546875" style="107" customWidth="1"/>
    <col min="9731" max="9731" width="25.28515625" style="107" customWidth="1"/>
    <col min="9732" max="9732" width="30.5703125" style="107" customWidth="1"/>
    <col min="9733" max="9735" width="22.7109375" style="107" customWidth="1"/>
    <col min="9736" max="9736" width="24.7109375" style="107" customWidth="1"/>
    <col min="9737" max="9737" width="21.5703125" style="107" customWidth="1"/>
    <col min="9738" max="9738" width="3" style="107" customWidth="1"/>
    <col min="9739" max="9739" width="42.7109375" style="107" customWidth="1"/>
    <col min="9740" max="9740" width="37.28515625" style="107" customWidth="1"/>
    <col min="9741" max="9741" width="39.28515625" style="107" customWidth="1"/>
    <col min="9742" max="9742" width="35.5703125" style="107" bestFit="1" customWidth="1"/>
    <col min="9743" max="9743" width="39.5703125" style="107" customWidth="1"/>
    <col min="9744" max="9744" width="6" style="107" customWidth="1"/>
    <col min="9745" max="9745" width="31" style="107" bestFit="1" customWidth="1"/>
    <col min="9746" max="9747" width="19" style="107" customWidth="1"/>
    <col min="9748" max="9748" width="15" style="107" customWidth="1"/>
    <col min="9749" max="9981" width="11.42578125" style="107"/>
    <col min="9982" max="9982" width="40.42578125" style="107" customWidth="1"/>
    <col min="9983" max="9983" width="56.140625" style="107" customWidth="1"/>
    <col min="9984" max="9984" width="35.85546875" style="107" customWidth="1"/>
    <col min="9985" max="9985" width="100.7109375" style="107" customWidth="1"/>
    <col min="9986" max="9986" width="30.85546875" style="107" customWidth="1"/>
    <col min="9987" max="9987" width="25.28515625" style="107" customWidth="1"/>
    <col min="9988" max="9988" width="30.5703125" style="107" customWidth="1"/>
    <col min="9989" max="9991" width="22.7109375" style="107" customWidth="1"/>
    <col min="9992" max="9992" width="24.7109375" style="107" customWidth="1"/>
    <col min="9993" max="9993" width="21.5703125" style="107" customWidth="1"/>
    <col min="9994" max="9994" width="3" style="107" customWidth="1"/>
    <col min="9995" max="9995" width="42.7109375" style="107" customWidth="1"/>
    <col min="9996" max="9996" width="37.28515625" style="107" customWidth="1"/>
    <col min="9997" max="9997" width="39.28515625" style="107" customWidth="1"/>
    <col min="9998" max="9998" width="35.5703125" style="107" bestFit="1" customWidth="1"/>
    <col min="9999" max="9999" width="39.5703125" style="107" customWidth="1"/>
    <col min="10000" max="10000" width="6" style="107" customWidth="1"/>
    <col min="10001" max="10001" width="31" style="107" bestFit="1" customWidth="1"/>
    <col min="10002" max="10003" width="19" style="107" customWidth="1"/>
    <col min="10004" max="10004" width="15" style="107" customWidth="1"/>
    <col min="10005" max="10237" width="11.42578125" style="107"/>
    <col min="10238" max="10238" width="40.42578125" style="107" customWidth="1"/>
    <col min="10239" max="10239" width="56.140625" style="107" customWidth="1"/>
    <col min="10240" max="10240" width="35.85546875" style="107" customWidth="1"/>
    <col min="10241" max="10241" width="100.7109375" style="107" customWidth="1"/>
    <col min="10242" max="10242" width="30.85546875" style="107" customWidth="1"/>
    <col min="10243" max="10243" width="25.28515625" style="107" customWidth="1"/>
    <col min="10244" max="10244" width="30.5703125" style="107" customWidth="1"/>
    <col min="10245" max="10247" width="22.7109375" style="107" customWidth="1"/>
    <col min="10248" max="10248" width="24.7109375" style="107" customWidth="1"/>
    <col min="10249" max="10249" width="21.5703125" style="107" customWidth="1"/>
    <col min="10250" max="10250" width="3" style="107" customWidth="1"/>
    <col min="10251" max="10251" width="42.7109375" style="107" customWidth="1"/>
    <col min="10252" max="10252" width="37.28515625" style="107" customWidth="1"/>
    <col min="10253" max="10253" width="39.28515625" style="107" customWidth="1"/>
    <col min="10254" max="10254" width="35.5703125" style="107" bestFit="1" customWidth="1"/>
    <col min="10255" max="10255" width="39.5703125" style="107" customWidth="1"/>
    <col min="10256" max="10256" width="6" style="107" customWidth="1"/>
    <col min="10257" max="10257" width="31" style="107" bestFit="1" customWidth="1"/>
    <col min="10258" max="10259" width="19" style="107" customWidth="1"/>
    <col min="10260" max="10260" width="15" style="107" customWidth="1"/>
    <col min="10261" max="10493" width="11.42578125" style="107"/>
    <col min="10494" max="10494" width="40.42578125" style="107" customWidth="1"/>
    <col min="10495" max="10495" width="56.140625" style="107" customWidth="1"/>
    <col min="10496" max="10496" width="35.85546875" style="107" customWidth="1"/>
    <col min="10497" max="10497" width="100.7109375" style="107" customWidth="1"/>
    <col min="10498" max="10498" width="30.85546875" style="107" customWidth="1"/>
    <col min="10499" max="10499" width="25.28515625" style="107" customWidth="1"/>
    <col min="10500" max="10500" width="30.5703125" style="107" customWidth="1"/>
    <col min="10501" max="10503" width="22.7109375" style="107" customWidth="1"/>
    <col min="10504" max="10504" width="24.7109375" style="107" customWidth="1"/>
    <col min="10505" max="10505" width="21.5703125" style="107" customWidth="1"/>
    <col min="10506" max="10506" width="3" style="107" customWidth="1"/>
    <col min="10507" max="10507" width="42.7109375" style="107" customWidth="1"/>
    <col min="10508" max="10508" width="37.28515625" style="107" customWidth="1"/>
    <col min="10509" max="10509" width="39.28515625" style="107" customWidth="1"/>
    <col min="10510" max="10510" width="35.5703125" style="107" bestFit="1" customWidth="1"/>
    <col min="10511" max="10511" width="39.5703125" style="107" customWidth="1"/>
    <col min="10512" max="10512" width="6" style="107" customWidth="1"/>
    <col min="10513" max="10513" width="31" style="107" bestFit="1" customWidth="1"/>
    <col min="10514" max="10515" width="19" style="107" customWidth="1"/>
    <col min="10516" max="10516" width="15" style="107" customWidth="1"/>
    <col min="10517" max="10749" width="11.42578125" style="107"/>
    <col min="10750" max="10750" width="40.42578125" style="107" customWidth="1"/>
    <col min="10751" max="10751" width="56.140625" style="107" customWidth="1"/>
    <col min="10752" max="10752" width="35.85546875" style="107" customWidth="1"/>
    <col min="10753" max="10753" width="100.7109375" style="107" customWidth="1"/>
    <col min="10754" max="10754" width="30.85546875" style="107" customWidth="1"/>
    <col min="10755" max="10755" width="25.28515625" style="107" customWidth="1"/>
    <col min="10756" max="10756" width="30.5703125" style="107" customWidth="1"/>
    <col min="10757" max="10759" width="22.7109375" style="107" customWidth="1"/>
    <col min="10760" max="10760" width="24.7109375" style="107" customWidth="1"/>
    <col min="10761" max="10761" width="21.5703125" style="107" customWidth="1"/>
    <col min="10762" max="10762" width="3" style="107" customWidth="1"/>
    <col min="10763" max="10763" width="42.7109375" style="107" customWidth="1"/>
    <col min="10764" max="10764" width="37.28515625" style="107" customWidth="1"/>
    <col min="10765" max="10765" width="39.28515625" style="107" customWidth="1"/>
    <col min="10766" max="10766" width="35.5703125" style="107" bestFit="1" customWidth="1"/>
    <col min="10767" max="10767" width="39.5703125" style="107" customWidth="1"/>
    <col min="10768" max="10768" width="6" style="107" customWidth="1"/>
    <col min="10769" max="10769" width="31" style="107" bestFit="1" customWidth="1"/>
    <col min="10770" max="10771" width="19" style="107" customWidth="1"/>
    <col min="10772" max="10772" width="15" style="107" customWidth="1"/>
    <col min="10773" max="11005" width="11.42578125" style="107"/>
    <col min="11006" max="11006" width="40.42578125" style="107" customWidth="1"/>
    <col min="11007" max="11007" width="56.140625" style="107" customWidth="1"/>
    <col min="11008" max="11008" width="35.85546875" style="107" customWidth="1"/>
    <col min="11009" max="11009" width="100.7109375" style="107" customWidth="1"/>
    <col min="11010" max="11010" width="30.85546875" style="107" customWidth="1"/>
    <col min="11011" max="11011" width="25.28515625" style="107" customWidth="1"/>
    <col min="11012" max="11012" width="30.5703125" style="107" customWidth="1"/>
    <col min="11013" max="11015" width="22.7109375" style="107" customWidth="1"/>
    <col min="11016" max="11016" width="24.7109375" style="107" customWidth="1"/>
    <col min="11017" max="11017" width="21.5703125" style="107" customWidth="1"/>
    <col min="11018" max="11018" width="3" style="107" customWidth="1"/>
    <col min="11019" max="11019" width="42.7109375" style="107" customWidth="1"/>
    <col min="11020" max="11020" width="37.28515625" style="107" customWidth="1"/>
    <col min="11021" max="11021" width="39.28515625" style="107" customWidth="1"/>
    <col min="11022" max="11022" width="35.5703125" style="107" bestFit="1" customWidth="1"/>
    <col min="11023" max="11023" width="39.5703125" style="107" customWidth="1"/>
    <col min="11024" max="11024" width="6" style="107" customWidth="1"/>
    <col min="11025" max="11025" width="31" style="107" bestFit="1" customWidth="1"/>
    <col min="11026" max="11027" width="19" style="107" customWidth="1"/>
    <col min="11028" max="11028" width="15" style="107" customWidth="1"/>
    <col min="11029" max="11261" width="11.42578125" style="107"/>
    <col min="11262" max="11262" width="40.42578125" style="107" customWidth="1"/>
    <col min="11263" max="11263" width="56.140625" style="107" customWidth="1"/>
    <col min="11264" max="11264" width="35.85546875" style="107" customWidth="1"/>
    <col min="11265" max="11265" width="100.7109375" style="107" customWidth="1"/>
    <col min="11266" max="11266" width="30.85546875" style="107" customWidth="1"/>
    <col min="11267" max="11267" width="25.28515625" style="107" customWidth="1"/>
    <col min="11268" max="11268" width="30.5703125" style="107" customWidth="1"/>
    <col min="11269" max="11271" width="22.7109375" style="107" customWidth="1"/>
    <col min="11272" max="11272" width="24.7109375" style="107" customWidth="1"/>
    <col min="11273" max="11273" width="21.5703125" style="107" customWidth="1"/>
    <col min="11274" max="11274" width="3" style="107" customWidth="1"/>
    <col min="11275" max="11275" width="42.7109375" style="107" customWidth="1"/>
    <col min="11276" max="11276" width="37.28515625" style="107" customWidth="1"/>
    <col min="11277" max="11277" width="39.28515625" style="107" customWidth="1"/>
    <col min="11278" max="11278" width="35.5703125" style="107" bestFit="1" customWidth="1"/>
    <col min="11279" max="11279" width="39.5703125" style="107" customWidth="1"/>
    <col min="11280" max="11280" width="6" style="107" customWidth="1"/>
    <col min="11281" max="11281" width="31" style="107" bestFit="1" customWidth="1"/>
    <col min="11282" max="11283" width="19" style="107" customWidth="1"/>
    <col min="11284" max="11284" width="15" style="107" customWidth="1"/>
    <col min="11285" max="11517" width="11.42578125" style="107"/>
    <col min="11518" max="11518" width="40.42578125" style="107" customWidth="1"/>
    <col min="11519" max="11519" width="56.140625" style="107" customWidth="1"/>
    <col min="11520" max="11520" width="35.85546875" style="107" customWidth="1"/>
    <col min="11521" max="11521" width="100.7109375" style="107" customWidth="1"/>
    <col min="11522" max="11522" width="30.85546875" style="107" customWidth="1"/>
    <col min="11523" max="11523" width="25.28515625" style="107" customWidth="1"/>
    <col min="11524" max="11524" width="30.5703125" style="107" customWidth="1"/>
    <col min="11525" max="11527" width="22.7109375" style="107" customWidth="1"/>
    <col min="11528" max="11528" width="24.7109375" style="107" customWidth="1"/>
    <col min="11529" max="11529" width="21.5703125" style="107" customWidth="1"/>
    <col min="11530" max="11530" width="3" style="107" customWidth="1"/>
    <col min="11531" max="11531" width="42.7109375" style="107" customWidth="1"/>
    <col min="11532" max="11532" width="37.28515625" style="107" customWidth="1"/>
    <col min="11533" max="11533" width="39.28515625" style="107" customWidth="1"/>
    <col min="11534" max="11534" width="35.5703125" style="107" bestFit="1" customWidth="1"/>
    <col min="11535" max="11535" width="39.5703125" style="107" customWidth="1"/>
    <col min="11536" max="11536" width="6" style="107" customWidth="1"/>
    <col min="11537" max="11537" width="31" style="107" bestFit="1" customWidth="1"/>
    <col min="11538" max="11539" width="19" style="107" customWidth="1"/>
    <col min="11540" max="11540" width="15" style="107" customWidth="1"/>
    <col min="11541" max="11773" width="11.42578125" style="107"/>
    <col min="11774" max="11774" width="40.42578125" style="107" customWidth="1"/>
    <col min="11775" max="11775" width="56.140625" style="107" customWidth="1"/>
    <col min="11776" max="11776" width="35.85546875" style="107" customWidth="1"/>
    <col min="11777" max="11777" width="100.7109375" style="107" customWidth="1"/>
    <col min="11778" max="11778" width="30.85546875" style="107" customWidth="1"/>
    <col min="11779" max="11779" width="25.28515625" style="107" customWidth="1"/>
    <col min="11780" max="11780" width="30.5703125" style="107" customWidth="1"/>
    <col min="11781" max="11783" width="22.7109375" style="107" customWidth="1"/>
    <col min="11784" max="11784" width="24.7109375" style="107" customWidth="1"/>
    <col min="11785" max="11785" width="21.5703125" style="107" customWidth="1"/>
    <col min="11786" max="11786" width="3" style="107" customWidth="1"/>
    <col min="11787" max="11787" width="42.7109375" style="107" customWidth="1"/>
    <col min="11788" max="11788" width="37.28515625" style="107" customWidth="1"/>
    <col min="11789" max="11789" width="39.28515625" style="107" customWidth="1"/>
    <col min="11790" max="11790" width="35.5703125" style="107" bestFit="1" customWidth="1"/>
    <col min="11791" max="11791" width="39.5703125" style="107" customWidth="1"/>
    <col min="11792" max="11792" width="6" style="107" customWidth="1"/>
    <col min="11793" max="11793" width="31" style="107" bestFit="1" customWidth="1"/>
    <col min="11794" max="11795" width="19" style="107" customWidth="1"/>
    <col min="11796" max="11796" width="15" style="107" customWidth="1"/>
    <col min="11797" max="12029" width="11.42578125" style="107"/>
    <col min="12030" max="12030" width="40.42578125" style="107" customWidth="1"/>
    <col min="12031" max="12031" width="56.140625" style="107" customWidth="1"/>
    <col min="12032" max="12032" width="35.85546875" style="107" customWidth="1"/>
    <col min="12033" max="12033" width="100.7109375" style="107" customWidth="1"/>
    <col min="12034" max="12034" width="30.85546875" style="107" customWidth="1"/>
    <col min="12035" max="12035" width="25.28515625" style="107" customWidth="1"/>
    <col min="12036" max="12036" width="30.5703125" style="107" customWidth="1"/>
    <col min="12037" max="12039" width="22.7109375" style="107" customWidth="1"/>
    <col min="12040" max="12040" width="24.7109375" style="107" customWidth="1"/>
    <col min="12041" max="12041" width="21.5703125" style="107" customWidth="1"/>
    <col min="12042" max="12042" width="3" style="107" customWidth="1"/>
    <col min="12043" max="12043" width="42.7109375" style="107" customWidth="1"/>
    <col min="12044" max="12044" width="37.28515625" style="107" customWidth="1"/>
    <col min="12045" max="12045" width="39.28515625" style="107" customWidth="1"/>
    <col min="12046" max="12046" width="35.5703125" style="107" bestFit="1" customWidth="1"/>
    <col min="12047" max="12047" width="39.5703125" style="107" customWidth="1"/>
    <col min="12048" max="12048" width="6" style="107" customWidth="1"/>
    <col min="12049" max="12049" width="31" style="107" bestFit="1" customWidth="1"/>
    <col min="12050" max="12051" width="19" style="107" customWidth="1"/>
    <col min="12052" max="12052" width="15" style="107" customWidth="1"/>
    <col min="12053" max="12285" width="11.42578125" style="107"/>
    <col min="12286" max="12286" width="40.42578125" style="107" customWidth="1"/>
    <col min="12287" max="12287" width="56.140625" style="107" customWidth="1"/>
    <col min="12288" max="12288" width="35.85546875" style="107" customWidth="1"/>
    <col min="12289" max="12289" width="100.7109375" style="107" customWidth="1"/>
    <col min="12290" max="12290" width="30.85546875" style="107" customWidth="1"/>
    <col min="12291" max="12291" width="25.28515625" style="107" customWidth="1"/>
    <col min="12292" max="12292" width="30.5703125" style="107" customWidth="1"/>
    <col min="12293" max="12295" width="22.7109375" style="107" customWidth="1"/>
    <col min="12296" max="12296" width="24.7109375" style="107" customWidth="1"/>
    <col min="12297" max="12297" width="21.5703125" style="107" customWidth="1"/>
    <col min="12298" max="12298" width="3" style="107" customWidth="1"/>
    <col min="12299" max="12299" width="42.7109375" style="107" customWidth="1"/>
    <col min="12300" max="12300" width="37.28515625" style="107" customWidth="1"/>
    <col min="12301" max="12301" width="39.28515625" style="107" customWidth="1"/>
    <col min="12302" max="12302" width="35.5703125" style="107" bestFit="1" customWidth="1"/>
    <col min="12303" max="12303" width="39.5703125" style="107" customWidth="1"/>
    <col min="12304" max="12304" width="6" style="107" customWidth="1"/>
    <col min="12305" max="12305" width="31" style="107" bestFit="1" customWidth="1"/>
    <col min="12306" max="12307" width="19" style="107" customWidth="1"/>
    <col min="12308" max="12308" width="15" style="107" customWidth="1"/>
    <col min="12309" max="12541" width="11.42578125" style="107"/>
    <col min="12542" max="12542" width="40.42578125" style="107" customWidth="1"/>
    <col min="12543" max="12543" width="56.140625" style="107" customWidth="1"/>
    <col min="12544" max="12544" width="35.85546875" style="107" customWidth="1"/>
    <col min="12545" max="12545" width="100.7109375" style="107" customWidth="1"/>
    <col min="12546" max="12546" width="30.85546875" style="107" customWidth="1"/>
    <col min="12547" max="12547" width="25.28515625" style="107" customWidth="1"/>
    <col min="12548" max="12548" width="30.5703125" style="107" customWidth="1"/>
    <col min="12549" max="12551" width="22.7109375" style="107" customWidth="1"/>
    <col min="12552" max="12552" width="24.7109375" style="107" customWidth="1"/>
    <col min="12553" max="12553" width="21.5703125" style="107" customWidth="1"/>
    <col min="12554" max="12554" width="3" style="107" customWidth="1"/>
    <col min="12555" max="12555" width="42.7109375" style="107" customWidth="1"/>
    <col min="12556" max="12556" width="37.28515625" style="107" customWidth="1"/>
    <col min="12557" max="12557" width="39.28515625" style="107" customWidth="1"/>
    <col min="12558" max="12558" width="35.5703125" style="107" bestFit="1" customWidth="1"/>
    <col min="12559" max="12559" width="39.5703125" style="107" customWidth="1"/>
    <col min="12560" max="12560" width="6" style="107" customWidth="1"/>
    <col min="12561" max="12561" width="31" style="107" bestFit="1" customWidth="1"/>
    <col min="12562" max="12563" width="19" style="107" customWidth="1"/>
    <col min="12564" max="12564" width="15" style="107" customWidth="1"/>
    <col min="12565" max="12797" width="11.42578125" style="107"/>
    <col min="12798" max="12798" width="40.42578125" style="107" customWidth="1"/>
    <col min="12799" max="12799" width="56.140625" style="107" customWidth="1"/>
    <col min="12800" max="12800" width="35.85546875" style="107" customWidth="1"/>
    <col min="12801" max="12801" width="100.7109375" style="107" customWidth="1"/>
    <col min="12802" max="12802" width="30.85546875" style="107" customWidth="1"/>
    <col min="12803" max="12803" width="25.28515625" style="107" customWidth="1"/>
    <col min="12804" max="12804" width="30.5703125" style="107" customWidth="1"/>
    <col min="12805" max="12807" width="22.7109375" style="107" customWidth="1"/>
    <col min="12808" max="12808" width="24.7109375" style="107" customWidth="1"/>
    <col min="12809" max="12809" width="21.5703125" style="107" customWidth="1"/>
    <col min="12810" max="12810" width="3" style="107" customWidth="1"/>
    <col min="12811" max="12811" width="42.7109375" style="107" customWidth="1"/>
    <col min="12812" max="12812" width="37.28515625" style="107" customWidth="1"/>
    <col min="12813" max="12813" width="39.28515625" style="107" customWidth="1"/>
    <col min="12814" max="12814" width="35.5703125" style="107" bestFit="1" customWidth="1"/>
    <col min="12815" max="12815" width="39.5703125" style="107" customWidth="1"/>
    <col min="12816" max="12816" width="6" style="107" customWidth="1"/>
    <col min="12817" max="12817" width="31" style="107" bestFit="1" customWidth="1"/>
    <col min="12818" max="12819" width="19" style="107" customWidth="1"/>
    <col min="12820" max="12820" width="15" style="107" customWidth="1"/>
    <col min="12821" max="13053" width="11.42578125" style="107"/>
    <col min="13054" max="13054" width="40.42578125" style="107" customWidth="1"/>
    <col min="13055" max="13055" width="56.140625" style="107" customWidth="1"/>
    <col min="13056" max="13056" width="35.85546875" style="107" customWidth="1"/>
    <col min="13057" max="13057" width="100.7109375" style="107" customWidth="1"/>
    <col min="13058" max="13058" width="30.85546875" style="107" customWidth="1"/>
    <col min="13059" max="13059" width="25.28515625" style="107" customWidth="1"/>
    <col min="13060" max="13060" width="30.5703125" style="107" customWidth="1"/>
    <col min="13061" max="13063" width="22.7109375" style="107" customWidth="1"/>
    <col min="13064" max="13064" width="24.7109375" style="107" customWidth="1"/>
    <col min="13065" max="13065" width="21.5703125" style="107" customWidth="1"/>
    <col min="13066" max="13066" width="3" style="107" customWidth="1"/>
    <col min="13067" max="13067" width="42.7109375" style="107" customWidth="1"/>
    <col min="13068" max="13068" width="37.28515625" style="107" customWidth="1"/>
    <col min="13069" max="13069" width="39.28515625" style="107" customWidth="1"/>
    <col min="13070" max="13070" width="35.5703125" style="107" bestFit="1" customWidth="1"/>
    <col min="13071" max="13071" width="39.5703125" style="107" customWidth="1"/>
    <col min="13072" max="13072" width="6" style="107" customWidth="1"/>
    <col min="13073" max="13073" width="31" style="107" bestFit="1" customWidth="1"/>
    <col min="13074" max="13075" width="19" style="107" customWidth="1"/>
    <col min="13076" max="13076" width="15" style="107" customWidth="1"/>
    <col min="13077" max="13309" width="11.42578125" style="107"/>
    <col min="13310" max="13310" width="40.42578125" style="107" customWidth="1"/>
    <col min="13311" max="13311" width="56.140625" style="107" customWidth="1"/>
    <col min="13312" max="13312" width="35.85546875" style="107" customWidth="1"/>
    <col min="13313" max="13313" width="100.7109375" style="107" customWidth="1"/>
    <col min="13314" max="13314" width="30.85546875" style="107" customWidth="1"/>
    <col min="13315" max="13315" width="25.28515625" style="107" customWidth="1"/>
    <col min="13316" max="13316" width="30.5703125" style="107" customWidth="1"/>
    <col min="13317" max="13319" width="22.7109375" style="107" customWidth="1"/>
    <col min="13320" max="13320" width="24.7109375" style="107" customWidth="1"/>
    <col min="13321" max="13321" width="21.5703125" style="107" customWidth="1"/>
    <col min="13322" max="13322" width="3" style="107" customWidth="1"/>
    <col min="13323" max="13323" width="42.7109375" style="107" customWidth="1"/>
    <col min="13324" max="13324" width="37.28515625" style="107" customWidth="1"/>
    <col min="13325" max="13325" width="39.28515625" style="107" customWidth="1"/>
    <col min="13326" max="13326" width="35.5703125" style="107" bestFit="1" customWidth="1"/>
    <col min="13327" max="13327" width="39.5703125" style="107" customWidth="1"/>
    <col min="13328" max="13328" width="6" style="107" customWidth="1"/>
    <col min="13329" max="13329" width="31" style="107" bestFit="1" customWidth="1"/>
    <col min="13330" max="13331" width="19" style="107" customWidth="1"/>
    <col min="13332" max="13332" width="15" style="107" customWidth="1"/>
    <col min="13333" max="13565" width="11.42578125" style="107"/>
    <col min="13566" max="13566" width="40.42578125" style="107" customWidth="1"/>
    <col min="13567" max="13567" width="56.140625" style="107" customWidth="1"/>
    <col min="13568" max="13568" width="35.85546875" style="107" customWidth="1"/>
    <col min="13569" max="13569" width="100.7109375" style="107" customWidth="1"/>
    <col min="13570" max="13570" width="30.85546875" style="107" customWidth="1"/>
    <col min="13571" max="13571" width="25.28515625" style="107" customWidth="1"/>
    <col min="13572" max="13572" width="30.5703125" style="107" customWidth="1"/>
    <col min="13573" max="13575" width="22.7109375" style="107" customWidth="1"/>
    <col min="13576" max="13576" width="24.7109375" style="107" customWidth="1"/>
    <col min="13577" max="13577" width="21.5703125" style="107" customWidth="1"/>
    <col min="13578" max="13578" width="3" style="107" customWidth="1"/>
    <col min="13579" max="13579" width="42.7109375" style="107" customWidth="1"/>
    <col min="13580" max="13580" width="37.28515625" style="107" customWidth="1"/>
    <col min="13581" max="13581" width="39.28515625" style="107" customWidth="1"/>
    <col min="13582" max="13582" width="35.5703125" style="107" bestFit="1" customWidth="1"/>
    <col min="13583" max="13583" width="39.5703125" style="107" customWidth="1"/>
    <col min="13584" max="13584" width="6" style="107" customWidth="1"/>
    <col min="13585" max="13585" width="31" style="107" bestFit="1" customWidth="1"/>
    <col min="13586" max="13587" width="19" style="107" customWidth="1"/>
    <col min="13588" max="13588" width="15" style="107" customWidth="1"/>
    <col min="13589" max="13821" width="11.42578125" style="107"/>
    <col min="13822" max="13822" width="40.42578125" style="107" customWidth="1"/>
    <col min="13823" max="13823" width="56.140625" style="107" customWidth="1"/>
    <col min="13824" max="13824" width="35.85546875" style="107" customWidth="1"/>
    <col min="13825" max="13825" width="100.7109375" style="107" customWidth="1"/>
    <col min="13826" max="13826" width="30.85546875" style="107" customWidth="1"/>
    <col min="13827" max="13827" width="25.28515625" style="107" customWidth="1"/>
    <col min="13828" max="13828" width="30.5703125" style="107" customWidth="1"/>
    <col min="13829" max="13831" width="22.7109375" style="107" customWidth="1"/>
    <col min="13832" max="13832" width="24.7109375" style="107" customWidth="1"/>
    <col min="13833" max="13833" width="21.5703125" style="107" customWidth="1"/>
    <col min="13834" max="13834" width="3" style="107" customWidth="1"/>
    <col min="13835" max="13835" width="42.7109375" style="107" customWidth="1"/>
    <col min="13836" max="13836" width="37.28515625" style="107" customWidth="1"/>
    <col min="13837" max="13837" width="39.28515625" style="107" customWidth="1"/>
    <col min="13838" max="13838" width="35.5703125" style="107" bestFit="1" customWidth="1"/>
    <col min="13839" max="13839" width="39.5703125" style="107" customWidth="1"/>
    <col min="13840" max="13840" width="6" style="107" customWidth="1"/>
    <col min="13841" max="13841" width="31" style="107" bestFit="1" customWidth="1"/>
    <col min="13842" max="13843" width="19" style="107" customWidth="1"/>
    <col min="13844" max="13844" width="15" style="107" customWidth="1"/>
    <col min="13845" max="14077" width="11.42578125" style="107"/>
    <col min="14078" max="14078" width="40.42578125" style="107" customWidth="1"/>
    <col min="14079" max="14079" width="56.140625" style="107" customWidth="1"/>
    <col min="14080" max="14080" width="35.85546875" style="107" customWidth="1"/>
    <col min="14081" max="14081" width="100.7109375" style="107" customWidth="1"/>
    <col min="14082" max="14082" width="30.85546875" style="107" customWidth="1"/>
    <col min="14083" max="14083" width="25.28515625" style="107" customWidth="1"/>
    <col min="14084" max="14084" width="30.5703125" style="107" customWidth="1"/>
    <col min="14085" max="14087" width="22.7109375" style="107" customWidth="1"/>
    <col min="14088" max="14088" width="24.7109375" style="107" customWidth="1"/>
    <col min="14089" max="14089" width="21.5703125" style="107" customWidth="1"/>
    <col min="14090" max="14090" width="3" style="107" customWidth="1"/>
    <col min="14091" max="14091" width="42.7109375" style="107" customWidth="1"/>
    <col min="14092" max="14092" width="37.28515625" style="107" customWidth="1"/>
    <col min="14093" max="14093" width="39.28515625" style="107" customWidth="1"/>
    <col min="14094" max="14094" width="35.5703125" style="107" bestFit="1" customWidth="1"/>
    <col min="14095" max="14095" width="39.5703125" style="107" customWidth="1"/>
    <col min="14096" max="14096" width="6" style="107" customWidth="1"/>
    <col min="14097" max="14097" width="31" style="107" bestFit="1" customWidth="1"/>
    <col min="14098" max="14099" width="19" style="107" customWidth="1"/>
    <col min="14100" max="14100" width="15" style="107" customWidth="1"/>
    <col min="14101" max="14333" width="11.42578125" style="107"/>
    <col min="14334" max="14334" width="40.42578125" style="107" customWidth="1"/>
    <col min="14335" max="14335" width="56.140625" style="107" customWidth="1"/>
    <col min="14336" max="14336" width="35.85546875" style="107" customWidth="1"/>
    <col min="14337" max="14337" width="100.7109375" style="107" customWidth="1"/>
    <col min="14338" max="14338" width="30.85546875" style="107" customWidth="1"/>
    <col min="14339" max="14339" width="25.28515625" style="107" customWidth="1"/>
    <col min="14340" max="14340" width="30.5703125" style="107" customWidth="1"/>
    <col min="14341" max="14343" width="22.7109375" style="107" customWidth="1"/>
    <col min="14344" max="14344" width="24.7109375" style="107" customWidth="1"/>
    <col min="14345" max="14345" width="21.5703125" style="107" customWidth="1"/>
    <col min="14346" max="14346" width="3" style="107" customWidth="1"/>
    <col min="14347" max="14347" width="42.7109375" style="107" customWidth="1"/>
    <col min="14348" max="14348" width="37.28515625" style="107" customWidth="1"/>
    <col min="14349" max="14349" width="39.28515625" style="107" customWidth="1"/>
    <col min="14350" max="14350" width="35.5703125" style="107" bestFit="1" customWidth="1"/>
    <col min="14351" max="14351" width="39.5703125" style="107" customWidth="1"/>
    <col min="14352" max="14352" width="6" style="107" customWidth="1"/>
    <col min="14353" max="14353" width="31" style="107" bestFit="1" customWidth="1"/>
    <col min="14354" max="14355" width="19" style="107" customWidth="1"/>
    <col min="14356" max="14356" width="15" style="107" customWidth="1"/>
    <col min="14357" max="14589" width="11.42578125" style="107"/>
    <col min="14590" max="14590" width="40.42578125" style="107" customWidth="1"/>
    <col min="14591" max="14591" width="56.140625" style="107" customWidth="1"/>
    <col min="14592" max="14592" width="35.85546875" style="107" customWidth="1"/>
    <col min="14593" max="14593" width="100.7109375" style="107" customWidth="1"/>
    <col min="14594" max="14594" width="30.85546875" style="107" customWidth="1"/>
    <col min="14595" max="14595" width="25.28515625" style="107" customWidth="1"/>
    <col min="14596" max="14596" width="30.5703125" style="107" customWidth="1"/>
    <col min="14597" max="14599" width="22.7109375" style="107" customWidth="1"/>
    <col min="14600" max="14600" width="24.7109375" style="107" customWidth="1"/>
    <col min="14601" max="14601" width="21.5703125" style="107" customWidth="1"/>
    <col min="14602" max="14602" width="3" style="107" customWidth="1"/>
    <col min="14603" max="14603" width="42.7109375" style="107" customWidth="1"/>
    <col min="14604" max="14604" width="37.28515625" style="107" customWidth="1"/>
    <col min="14605" max="14605" width="39.28515625" style="107" customWidth="1"/>
    <col min="14606" max="14606" width="35.5703125" style="107" bestFit="1" customWidth="1"/>
    <col min="14607" max="14607" width="39.5703125" style="107" customWidth="1"/>
    <col min="14608" max="14608" width="6" style="107" customWidth="1"/>
    <col min="14609" max="14609" width="31" style="107" bestFit="1" customWidth="1"/>
    <col min="14610" max="14611" width="19" style="107" customWidth="1"/>
    <col min="14612" max="14612" width="15" style="107" customWidth="1"/>
    <col min="14613" max="14845" width="11.42578125" style="107"/>
    <col min="14846" max="14846" width="40.42578125" style="107" customWidth="1"/>
    <col min="14847" max="14847" width="56.140625" style="107" customWidth="1"/>
    <col min="14848" max="14848" width="35.85546875" style="107" customWidth="1"/>
    <col min="14849" max="14849" width="100.7109375" style="107" customWidth="1"/>
    <col min="14850" max="14850" width="30.85546875" style="107" customWidth="1"/>
    <col min="14851" max="14851" width="25.28515625" style="107" customWidth="1"/>
    <col min="14852" max="14852" width="30.5703125" style="107" customWidth="1"/>
    <col min="14853" max="14855" width="22.7109375" style="107" customWidth="1"/>
    <col min="14856" max="14856" width="24.7109375" style="107" customWidth="1"/>
    <col min="14857" max="14857" width="21.5703125" style="107" customWidth="1"/>
    <col min="14858" max="14858" width="3" style="107" customWidth="1"/>
    <col min="14859" max="14859" width="42.7109375" style="107" customWidth="1"/>
    <col min="14860" max="14860" width="37.28515625" style="107" customWidth="1"/>
    <col min="14861" max="14861" width="39.28515625" style="107" customWidth="1"/>
    <col min="14862" max="14862" width="35.5703125" style="107" bestFit="1" customWidth="1"/>
    <col min="14863" max="14863" width="39.5703125" style="107" customWidth="1"/>
    <col min="14864" max="14864" width="6" style="107" customWidth="1"/>
    <col min="14865" max="14865" width="31" style="107" bestFit="1" customWidth="1"/>
    <col min="14866" max="14867" width="19" style="107" customWidth="1"/>
    <col min="14868" max="14868" width="15" style="107" customWidth="1"/>
    <col min="14869" max="15101" width="11.42578125" style="107"/>
    <col min="15102" max="15102" width="40.42578125" style="107" customWidth="1"/>
    <col min="15103" max="15103" width="56.140625" style="107" customWidth="1"/>
    <col min="15104" max="15104" width="35.85546875" style="107" customWidth="1"/>
    <col min="15105" max="15105" width="100.7109375" style="107" customWidth="1"/>
    <col min="15106" max="15106" width="30.85546875" style="107" customWidth="1"/>
    <col min="15107" max="15107" width="25.28515625" style="107" customWidth="1"/>
    <col min="15108" max="15108" width="30.5703125" style="107" customWidth="1"/>
    <col min="15109" max="15111" width="22.7109375" style="107" customWidth="1"/>
    <col min="15112" max="15112" width="24.7109375" style="107" customWidth="1"/>
    <col min="15113" max="15113" width="21.5703125" style="107" customWidth="1"/>
    <col min="15114" max="15114" width="3" style="107" customWidth="1"/>
    <col min="15115" max="15115" width="42.7109375" style="107" customWidth="1"/>
    <col min="15116" max="15116" width="37.28515625" style="107" customWidth="1"/>
    <col min="15117" max="15117" width="39.28515625" style="107" customWidth="1"/>
    <col min="15118" max="15118" width="35.5703125" style="107" bestFit="1" customWidth="1"/>
    <col min="15119" max="15119" width="39.5703125" style="107" customWidth="1"/>
    <col min="15120" max="15120" width="6" style="107" customWidth="1"/>
    <col min="15121" max="15121" width="31" style="107" bestFit="1" customWidth="1"/>
    <col min="15122" max="15123" width="19" style="107" customWidth="1"/>
    <col min="15124" max="15124" width="15" style="107" customWidth="1"/>
    <col min="15125" max="15357" width="11.42578125" style="107"/>
    <col min="15358" max="15358" width="40.42578125" style="107" customWidth="1"/>
    <col min="15359" max="15359" width="56.140625" style="107" customWidth="1"/>
    <col min="15360" max="15360" width="35.85546875" style="107" customWidth="1"/>
    <col min="15361" max="15361" width="100.7109375" style="107" customWidth="1"/>
    <col min="15362" max="15362" width="30.85546875" style="107" customWidth="1"/>
    <col min="15363" max="15363" width="25.28515625" style="107" customWidth="1"/>
    <col min="15364" max="15364" width="30.5703125" style="107" customWidth="1"/>
    <col min="15365" max="15367" width="22.7109375" style="107" customWidth="1"/>
    <col min="15368" max="15368" width="24.7109375" style="107" customWidth="1"/>
    <col min="15369" max="15369" width="21.5703125" style="107" customWidth="1"/>
    <col min="15370" max="15370" width="3" style="107" customWidth="1"/>
    <col min="15371" max="15371" width="42.7109375" style="107" customWidth="1"/>
    <col min="15372" max="15372" width="37.28515625" style="107" customWidth="1"/>
    <col min="15373" max="15373" width="39.28515625" style="107" customWidth="1"/>
    <col min="15374" max="15374" width="35.5703125" style="107" bestFit="1" customWidth="1"/>
    <col min="15375" max="15375" width="39.5703125" style="107" customWidth="1"/>
    <col min="15376" max="15376" width="6" style="107" customWidth="1"/>
    <col min="15377" max="15377" width="31" style="107" bestFit="1" customWidth="1"/>
    <col min="15378" max="15379" width="19" style="107" customWidth="1"/>
    <col min="15380" max="15380" width="15" style="107" customWidth="1"/>
    <col min="15381" max="15613" width="11.42578125" style="107"/>
    <col min="15614" max="15614" width="40.42578125" style="107" customWidth="1"/>
    <col min="15615" max="15615" width="56.140625" style="107" customWidth="1"/>
    <col min="15616" max="15616" width="35.85546875" style="107" customWidth="1"/>
    <col min="15617" max="15617" width="100.7109375" style="107" customWidth="1"/>
    <col min="15618" max="15618" width="30.85546875" style="107" customWidth="1"/>
    <col min="15619" max="15619" width="25.28515625" style="107" customWidth="1"/>
    <col min="15620" max="15620" width="30.5703125" style="107" customWidth="1"/>
    <col min="15621" max="15623" width="22.7109375" style="107" customWidth="1"/>
    <col min="15624" max="15624" width="24.7109375" style="107" customWidth="1"/>
    <col min="15625" max="15625" width="21.5703125" style="107" customWidth="1"/>
    <col min="15626" max="15626" width="3" style="107" customWidth="1"/>
    <col min="15627" max="15627" width="42.7109375" style="107" customWidth="1"/>
    <col min="15628" max="15628" width="37.28515625" style="107" customWidth="1"/>
    <col min="15629" max="15629" width="39.28515625" style="107" customWidth="1"/>
    <col min="15630" max="15630" width="35.5703125" style="107" bestFit="1" customWidth="1"/>
    <col min="15631" max="15631" width="39.5703125" style="107" customWidth="1"/>
    <col min="15632" max="15632" width="6" style="107" customWidth="1"/>
    <col min="15633" max="15633" width="31" style="107" bestFit="1" customWidth="1"/>
    <col min="15634" max="15635" width="19" style="107" customWidth="1"/>
    <col min="15636" max="15636" width="15" style="107" customWidth="1"/>
    <col min="15637" max="15869" width="11.42578125" style="107"/>
    <col min="15870" max="15870" width="40.42578125" style="107" customWidth="1"/>
    <col min="15871" max="15871" width="56.140625" style="107" customWidth="1"/>
    <col min="15872" max="15872" width="35.85546875" style="107" customWidth="1"/>
    <col min="15873" max="15873" width="100.7109375" style="107" customWidth="1"/>
    <col min="15874" max="15874" width="30.85546875" style="107" customWidth="1"/>
    <col min="15875" max="15875" width="25.28515625" style="107" customWidth="1"/>
    <col min="15876" max="15876" width="30.5703125" style="107" customWidth="1"/>
    <col min="15877" max="15879" width="22.7109375" style="107" customWidth="1"/>
    <col min="15880" max="15880" width="24.7109375" style="107" customWidth="1"/>
    <col min="15881" max="15881" width="21.5703125" style="107" customWidth="1"/>
    <col min="15882" max="15882" width="3" style="107" customWidth="1"/>
    <col min="15883" max="15883" width="42.7109375" style="107" customWidth="1"/>
    <col min="15884" max="15884" width="37.28515625" style="107" customWidth="1"/>
    <col min="15885" max="15885" width="39.28515625" style="107" customWidth="1"/>
    <col min="15886" max="15886" width="35.5703125" style="107" bestFit="1" customWidth="1"/>
    <col min="15887" max="15887" width="39.5703125" style="107" customWidth="1"/>
    <col min="15888" max="15888" width="6" style="107" customWidth="1"/>
    <col min="15889" max="15889" width="31" style="107" bestFit="1" customWidth="1"/>
    <col min="15890" max="15891" width="19" style="107" customWidth="1"/>
    <col min="15892" max="15892" width="15" style="107" customWidth="1"/>
    <col min="15893" max="16125" width="11.42578125" style="107"/>
    <col min="16126" max="16126" width="40.42578125" style="107" customWidth="1"/>
    <col min="16127" max="16127" width="56.140625" style="107" customWidth="1"/>
    <col min="16128" max="16128" width="35.85546875" style="107" customWidth="1"/>
    <col min="16129" max="16129" width="100.7109375" style="107" customWidth="1"/>
    <col min="16130" max="16130" width="30.85546875" style="107" customWidth="1"/>
    <col min="16131" max="16131" width="25.28515625" style="107" customWidth="1"/>
    <col min="16132" max="16132" width="30.5703125" style="107" customWidth="1"/>
    <col min="16133" max="16135" width="22.7109375" style="107" customWidth="1"/>
    <col min="16136" max="16136" width="24.7109375" style="107" customWidth="1"/>
    <col min="16137" max="16137" width="21.5703125" style="107" customWidth="1"/>
    <col min="16138" max="16138" width="3" style="107" customWidth="1"/>
    <col min="16139" max="16139" width="42.7109375" style="107" customWidth="1"/>
    <col min="16140" max="16140" width="37.28515625" style="107" customWidth="1"/>
    <col min="16141" max="16141" width="39.28515625" style="107" customWidth="1"/>
    <col min="16142" max="16142" width="35.5703125" style="107" bestFit="1" customWidth="1"/>
    <col min="16143" max="16143" width="39.5703125" style="107" customWidth="1"/>
    <col min="16144" max="16144" width="6" style="107" customWidth="1"/>
    <col min="16145" max="16145" width="31" style="107" bestFit="1" customWidth="1"/>
    <col min="16146" max="16147" width="19" style="107" customWidth="1"/>
    <col min="16148" max="16148" width="15" style="107" customWidth="1"/>
    <col min="16149" max="16384" width="11.42578125" style="107"/>
  </cols>
  <sheetData>
    <row r="1" spans="1:17" ht="26.25" hidden="1" customHeight="1" x14ac:dyDescent="0.4">
      <c r="B1" s="108"/>
      <c r="C1" s="108"/>
      <c r="D1" s="108"/>
      <c r="E1" s="109"/>
      <c r="F1" s="110"/>
      <c r="G1" s="110"/>
      <c r="H1" s="108"/>
      <c r="I1" s="110"/>
      <c r="J1" s="110"/>
      <c r="K1" s="111"/>
      <c r="L1" s="112"/>
      <c r="M1" s="111"/>
      <c r="N1" s="111"/>
      <c r="O1" s="111"/>
      <c r="P1" s="111"/>
    </row>
    <row r="2" spans="1:17" s="113" customFormat="1" ht="26.25" customHeight="1" thickBot="1" x14ac:dyDescent="0.45">
      <c r="B2" s="114"/>
      <c r="C2" s="114"/>
      <c r="D2" s="114"/>
      <c r="E2" s="115"/>
      <c r="F2" s="115"/>
      <c r="G2" s="115"/>
      <c r="H2" s="114"/>
      <c r="I2" s="115"/>
      <c r="J2" s="115"/>
      <c r="K2" s="116"/>
      <c r="L2" s="116"/>
      <c r="M2" s="116"/>
      <c r="N2" s="116"/>
      <c r="O2" s="116"/>
      <c r="P2" s="116"/>
    </row>
    <row r="3" spans="1:17" s="119" customFormat="1" ht="51.75" customHeight="1" thickBot="1" x14ac:dyDescent="0.45">
      <c r="A3" s="263" t="s">
        <v>33</v>
      </c>
      <c r="B3" s="264"/>
      <c r="C3" s="52" t="s">
        <v>34</v>
      </c>
      <c r="D3" s="282" t="s">
        <v>35</v>
      </c>
      <c r="E3" s="283"/>
      <c r="F3" s="283"/>
      <c r="G3" s="284"/>
      <c r="H3" s="117"/>
      <c r="I3" s="117"/>
      <c r="J3" s="117"/>
      <c r="K3" s="285" t="s">
        <v>36</v>
      </c>
      <c r="L3" s="286"/>
      <c r="M3" s="286"/>
      <c r="N3" s="286"/>
      <c r="O3" s="287"/>
      <c r="P3" s="118"/>
    </row>
    <row r="4" spans="1:17" s="119" customFormat="1" ht="54.75" customHeight="1" thickBot="1" x14ac:dyDescent="0.4">
      <c r="A4" s="291"/>
      <c r="B4" s="292"/>
      <c r="C4" s="53"/>
      <c r="D4" s="293">
        <f>M39</f>
        <v>0</v>
      </c>
      <c r="E4" s="294"/>
      <c r="F4" s="294"/>
      <c r="G4" s="199" t="e">
        <f>O39</f>
        <v>#DIV/0!</v>
      </c>
      <c r="H4" s="120"/>
      <c r="I4" s="121"/>
      <c r="J4" s="121"/>
      <c r="K4" s="288"/>
      <c r="L4" s="289"/>
      <c r="M4" s="289"/>
      <c r="N4" s="289"/>
      <c r="O4" s="290"/>
      <c r="P4" s="90"/>
    </row>
    <row r="5" spans="1:17" s="119" customFormat="1" ht="54.75" customHeight="1" thickBot="1" x14ac:dyDescent="0.4">
      <c r="A5" s="263" t="s">
        <v>37</v>
      </c>
      <c r="B5" s="264"/>
      <c r="C5" s="182"/>
      <c r="D5" s="184" t="s">
        <v>38</v>
      </c>
      <c r="E5" s="265" t="e">
        <f>VLOOKUP(C5,DONNÉES!B4:C8,2,0)</f>
        <v>#N/A</v>
      </c>
      <c r="F5" s="266"/>
      <c r="G5" s="267"/>
      <c r="H5" s="120"/>
      <c r="I5" s="120"/>
      <c r="J5" s="120"/>
      <c r="K5" s="268"/>
      <c r="L5" s="268"/>
      <c r="M5" s="268"/>
      <c r="N5" s="268"/>
      <c r="O5" s="268"/>
      <c r="P5" s="90"/>
      <c r="Q5" s="107"/>
    </row>
    <row r="6" spans="1:17" ht="30.75" customHeight="1" x14ac:dyDescent="0.2">
      <c r="A6" s="269" t="s">
        <v>39</v>
      </c>
      <c r="B6" s="269"/>
      <c r="C6" s="269"/>
      <c r="D6" s="269"/>
      <c r="E6" s="269"/>
      <c r="F6" s="269"/>
      <c r="G6" s="269"/>
      <c r="H6" s="120"/>
      <c r="I6" s="120"/>
      <c r="J6" s="120"/>
      <c r="K6" s="268"/>
      <c r="L6" s="268"/>
      <c r="M6" s="268"/>
      <c r="N6" s="268"/>
      <c r="O6" s="268"/>
      <c r="P6" s="122"/>
    </row>
    <row r="7" spans="1:17" ht="39.75" customHeight="1" thickBot="1" x14ac:dyDescent="0.25">
      <c r="A7" s="269"/>
      <c r="B7" s="269"/>
      <c r="C7" s="269"/>
      <c r="D7" s="269"/>
      <c r="E7" s="269"/>
      <c r="F7" s="269"/>
      <c r="G7" s="269"/>
      <c r="H7" s="123"/>
      <c r="I7" s="123"/>
      <c r="J7" s="123"/>
      <c r="K7" s="270" t="s">
        <v>40</v>
      </c>
      <c r="L7" s="271"/>
      <c r="M7" s="271"/>
      <c r="N7" s="271"/>
      <c r="O7" s="272"/>
      <c r="P7" s="122"/>
    </row>
    <row r="8" spans="1:17" ht="50.1" customHeight="1" x14ac:dyDescent="0.2">
      <c r="A8" s="276" t="s">
        <v>41</v>
      </c>
      <c r="B8" s="277"/>
      <c r="C8" s="277"/>
      <c r="D8" s="278"/>
      <c r="E8" s="279" t="s">
        <v>42</v>
      </c>
      <c r="F8" s="280"/>
      <c r="G8" s="280"/>
      <c r="H8" s="124" t="s">
        <v>43</v>
      </c>
      <c r="I8" s="125"/>
      <c r="J8" s="125"/>
      <c r="K8" s="270"/>
      <c r="L8" s="271"/>
      <c r="M8" s="271"/>
      <c r="N8" s="271"/>
      <c r="O8" s="272"/>
      <c r="P8" s="126"/>
    </row>
    <row r="9" spans="1:17" ht="50.1" customHeight="1" thickBot="1" x14ac:dyDescent="0.4">
      <c r="A9" s="281" t="s">
        <v>44</v>
      </c>
      <c r="B9" s="281"/>
      <c r="C9" s="183" t="s">
        <v>45</v>
      </c>
      <c r="D9" s="183" t="s">
        <v>46</v>
      </c>
      <c r="E9" s="128" t="s">
        <v>47</v>
      </c>
      <c r="F9" s="128" t="s">
        <v>48</v>
      </c>
      <c r="G9" s="129" t="s">
        <v>49</v>
      </c>
      <c r="H9" s="54">
        <f>SUM(H10:H66)</f>
        <v>0</v>
      </c>
      <c r="I9" s="55"/>
      <c r="J9" s="56"/>
      <c r="K9" s="273"/>
      <c r="L9" s="274"/>
      <c r="M9" s="274"/>
      <c r="N9" s="274"/>
      <c r="O9" s="275"/>
      <c r="P9" s="126"/>
      <c r="Q9" s="130"/>
    </row>
    <row r="10" spans="1:17" s="130" customFormat="1" ht="50.1" customHeight="1" thickBot="1" x14ac:dyDescent="0.45">
      <c r="A10" s="250"/>
      <c r="B10" s="250"/>
      <c r="C10" s="57"/>
      <c r="D10" s="57"/>
      <c r="E10" s="58"/>
      <c r="F10" s="59"/>
      <c r="G10" s="60"/>
      <c r="H10" s="61"/>
      <c r="I10" s="132"/>
      <c r="J10" s="132"/>
      <c r="K10" s="251" t="s">
        <v>50</v>
      </c>
      <c r="L10" s="252"/>
      <c r="M10" s="252"/>
      <c r="N10" s="252"/>
      <c r="O10" s="253"/>
      <c r="P10" s="133"/>
    </row>
    <row r="11" spans="1:17" s="130" customFormat="1" ht="50.1" customHeight="1" thickBot="1" x14ac:dyDescent="0.75">
      <c r="A11" s="254"/>
      <c r="B11" s="254"/>
      <c r="C11" s="62"/>
      <c r="D11" s="62"/>
      <c r="E11" s="63"/>
      <c r="F11" s="64"/>
      <c r="G11" s="60"/>
      <c r="H11" s="61"/>
      <c r="I11" s="132"/>
      <c r="J11" s="132"/>
      <c r="K11" s="259" t="s">
        <v>51</v>
      </c>
      <c r="L11" s="260"/>
      <c r="M11" s="261" t="s">
        <v>52</v>
      </c>
      <c r="N11" s="262"/>
      <c r="O11" s="134" t="s">
        <v>53</v>
      </c>
      <c r="P11" s="133"/>
    </row>
    <row r="12" spans="1:17" s="130" customFormat="1" ht="50.1" customHeight="1" x14ac:dyDescent="0.7">
      <c r="A12" s="254"/>
      <c r="B12" s="254"/>
      <c r="C12" s="62"/>
      <c r="D12" s="65"/>
      <c r="E12" s="63"/>
      <c r="F12" s="64"/>
      <c r="G12" s="60"/>
      <c r="H12" s="66"/>
      <c r="I12" s="135"/>
      <c r="J12" s="135"/>
      <c r="K12" s="255" t="s">
        <v>54</v>
      </c>
      <c r="L12" s="256"/>
      <c r="M12" s="257">
        <f>SUM(K5*O12)</f>
        <v>0</v>
      </c>
      <c r="N12" s="258"/>
      <c r="O12" s="67">
        <v>0.1</v>
      </c>
      <c r="P12" s="136"/>
    </row>
    <row r="13" spans="1:17" s="130" customFormat="1" ht="50.1" customHeight="1" x14ac:dyDescent="0.7">
      <c r="A13" s="254"/>
      <c r="B13" s="254"/>
      <c r="C13" s="64"/>
      <c r="D13" s="64"/>
      <c r="E13" s="63"/>
      <c r="F13" s="64"/>
      <c r="G13" s="60"/>
      <c r="H13" s="66"/>
      <c r="I13" s="135"/>
      <c r="J13" s="135"/>
      <c r="K13" s="295" t="s">
        <v>55</v>
      </c>
      <c r="L13" s="296"/>
      <c r="M13" s="297">
        <f>SUM(K5*O13)</f>
        <v>0</v>
      </c>
      <c r="N13" s="298"/>
      <c r="O13" s="68">
        <v>0.5</v>
      </c>
      <c r="P13" s="137"/>
    </row>
    <row r="14" spans="1:17" s="130" customFormat="1" ht="50.1" customHeight="1" x14ac:dyDescent="0.7">
      <c r="A14" s="254"/>
      <c r="B14" s="254"/>
      <c r="C14" s="64"/>
      <c r="D14" s="64"/>
      <c r="E14" s="63"/>
      <c r="F14" s="64"/>
      <c r="G14" s="60"/>
      <c r="H14" s="66"/>
      <c r="I14" s="135"/>
      <c r="J14" s="135"/>
      <c r="K14" s="295" t="s">
        <v>56</v>
      </c>
      <c r="L14" s="296"/>
      <c r="M14" s="299">
        <f>SUM(K5*O14)</f>
        <v>0</v>
      </c>
      <c r="N14" s="300"/>
      <c r="O14" s="68">
        <v>0.05</v>
      </c>
      <c r="P14" s="137"/>
      <c r="Q14" s="107"/>
    </row>
    <row r="15" spans="1:17" ht="50.1" customHeight="1" x14ac:dyDescent="0.7">
      <c r="A15" s="254"/>
      <c r="B15" s="254"/>
      <c r="C15" s="64"/>
      <c r="D15" s="64"/>
      <c r="E15" s="63"/>
      <c r="F15" s="64"/>
      <c r="G15" s="60"/>
      <c r="H15" s="66"/>
      <c r="I15" s="135"/>
      <c r="J15" s="135"/>
      <c r="K15" s="301" t="s">
        <v>57</v>
      </c>
      <c r="L15" s="302"/>
      <c r="M15" s="299">
        <f>SUM(K5*O15)</f>
        <v>0</v>
      </c>
      <c r="N15" s="300"/>
      <c r="O15" s="68">
        <v>0.04</v>
      </c>
      <c r="P15" s="137"/>
    </row>
    <row r="16" spans="1:17" ht="50.1" customHeight="1" x14ac:dyDescent="0.7">
      <c r="A16" s="254"/>
      <c r="B16" s="254"/>
      <c r="C16" s="64"/>
      <c r="D16" s="64"/>
      <c r="E16" s="63"/>
      <c r="F16" s="64"/>
      <c r="G16" s="60"/>
      <c r="H16" s="66"/>
      <c r="I16" s="135"/>
      <c r="J16" s="132"/>
      <c r="K16" s="301" t="s">
        <v>59</v>
      </c>
      <c r="L16" s="302"/>
      <c r="M16" s="299">
        <f>SUM(K5*O16)</f>
        <v>0</v>
      </c>
      <c r="N16" s="300"/>
      <c r="O16" s="68">
        <v>0</v>
      </c>
      <c r="P16" s="137"/>
      <c r="Q16" s="130"/>
    </row>
    <row r="17" spans="1:22" s="130" customFormat="1" ht="50.1" customHeight="1" x14ac:dyDescent="0.7">
      <c r="A17" s="254"/>
      <c r="B17" s="254"/>
      <c r="C17" s="62"/>
      <c r="D17" s="64"/>
      <c r="E17" s="63"/>
      <c r="F17" s="64"/>
      <c r="G17" s="60"/>
      <c r="H17" s="66"/>
      <c r="I17" s="135"/>
      <c r="J17" s="132"/>
      <c r="K17" s="295" t="s">
        <v>60</v>
      </c>
      <c r="L17" s="296"/>
      <c r="M17" s="299">
        <f>SUM(K5*O17)</f>
        <v>0</v>
      </c>
      <c r="N17" s="300"/>
      <c r="O17" s="68">
        <v>0.06</v>
      </c>
      <c r="P17" s="137"/>
      <c r="Q17" s="138"/>
    </row>
    <row r="18" spans="1:22" s="138" customFormat="1" ht="49.5" customHeight="1" x14ac:dyDescent="0.6">
      <c r="A18" s="276" t="s">
        <v>58</v>
      </c>
      <c r="B18" s="277"/>
      <c r="C18" s="277"/>
      <c r="D18" s="278"/>
      <c r="E18" s="279" t="s">
        <v>42</v>
      </c>
      <c r="F18" s="280"/>
      <c r="G18" s="280"/>
      <c r="H18" s="131"/>
      <c r="I18" s="132"/>
      <c r="J18" s="132"/>
      <c r="K18" s="295" t="s">
        <v>61</v>
      </c>
      <c r="L18" s="296"/>
      <c r="M18" s="299">
        <f>SUM(K5*O18)</f>
        <v>0</v>
      </c>
      <c r="N18" s="300"/>
      <c r="O18" s="68">
        <v>0.25</v>
      </c>
      <c r="P18" s="137"/>
    </row>
    <row r="19" spans="1:22" s="138" customFormat="1" ht="49.5" customHeight="1" thickBot="1" x14ac:dyDescent="0.45">
      <c r="A19" s="281" t="s">
        <v>44</v>
      </c>
      <c r="B19" s="281"/>
      <c r="C19" s="183" t="s">
        <v>45</v>
      </c>
      <c r="D19" s="183" t="s">
        <v>46</v>
      </c>
      <c r="E19" s="128" t="s">
        <v>47</v>
      </c>
      <c r="F19" s="128" t="s">
        <v>48</v>
      </c>
      <c r="G19" s="129" t="s">
        <v>49</v>
      </c>
      <c r="H19" s="131"/>
      <c r="I19" s="132"/>
      <c r="J19" s="132"/>
      <c r="K19" s="303" t="s">
        <v>8</v>
      </c>
      <c r="L19" s="304"/>
      <c r="M19" s="305">
        <f>SUM(M12:M18)</f>
        <v>0</v>
      </c>
      <c r="N19" s="306"/>
      <c r="O19" s="70">
        <f>SUM(O12:O18)</f>
        <v>1</v>
      </c>
      <c r="P19" s="137"/>
    </row>
    <row r="20" spans="1:22" s="138" customFormat="1" ht="50.1" customHeight="1" x14ac:dyDescent="0.25">
      <c r="A20" s="250"/>
      <c r="B20" s="250"/>
      <c r="C20" s="57"/>
      <c r="D20" s="69"/>
      <c r="E20" s="58"/>
      <c r="F20" s="59"/>
      <c r="G20" s="60"/>
      <c r="H20" s="61"/>
      <c r="I20" s="132"/>
      <c r="J20" s="132"/>
      <c r="K20" s="71"/>
      <c r="L20" s="71"/>
      <c r="M20" s="72"/>
      <c r="N20" s="72"/>
      <c r="O20" s="73"/>
      <c r="P20" s="73"/>
    </row>
    <row r="21" spans="1:22" s="138" customFormat="1" ht="50.1" customHeight="1" thickBot="1" x14ac:dyDescent="0.45">
      <c r="A21" s="250"/>
      <c r="B21" s="250"/>
      <c r="C21" s="62"/>
      <c r="D21" s="65"/>
      <c r="E21" s="63"/>
      <c r="F21" s="64"/>
      <c r="G21" s="60"/>
      <c r="H21" s="61"/>
      <c r="I21" s="132"/>
      <c r="J21" s="132"/>
      <c r="K21" s="139"/>
      <c r="L21" s="139"/>
      <c r="M21" s="139"/>
      <c r="N21" s="139"/>
      <c r="O21" s="140"/>
      <c r="P21" s="140"/>
      <c r="Q21" s="107"/>
    </row>
    <row r="22" spans="1:22" ht="50.1" customHeight="1" thickTop="1" x14ac:dyDescent="0.2">
      <c r="A22" s="250"/>
      <c r="B22" s="250"/>
      <c r="C22" s="62"/>
      <c r="D22" s="65"/>
      <c r="E22" s="63"/>
      <c r="F22" s="64"/>
      <c r="G22" s="60"/>
      <c r="H22" s="61"/>
      <c r="I22" s="132"/>
      <c r="J22" s="132"/>
      <c r="K22" s="307" t="s">
        <v>62</v>
      </c>
      <c r="L22" s="308"/>
      <c r="M22" s="308"/>
      <c r="N22" s="308"/>
      <c r="O22" s="309"/>
      <c r="P22" s="71"/>
    </row>
    <row r="23" spans="1:22" ht="50.1" customHeight="1" thickBot="1" x14ac:dyDescent="0.25">
      <c r="A23" s="250"/>
      <c r="B23" s="250"/>
      <c r="C23" s="62"/>
      <c r="D23" s="65"/>
      <c r="E23" s="63"/>
      <c r="F23" s="64"/>
      <c r="G23" s="60"/>
      <c r="H23" s="61"/>
      <c r="I23" s="132"/>
      <c r="J23" s="132"/>
      <c r="K23" s="310"/>
      <c r="L23" s="311"/>
      <c r="M23" s="311"/>
      <c r="N23" s="311"/>
      <c r="O23" s="312"/>
      <c r="P23" s="141"/>
    </row>
    <row r="24" spans="1:22" ht="50.1" customHeight="1" thickBot="1" x14ac:dyDescent="0.75">
      <c r="A24" s="254"/>
      <c r="B24" s="254"/>
      <c r="C24" s="62"/>
      <c r="D24" s="65"/>
      <c r="E24" s="63"/>
      <c r="F24" s="64"/>
      <c r="G24" s="60"/>
      <c r="H24" s="61"/>
      <c r="I24" s="132"/>
      <c r="J24" s="135"/>
      <c r="K24" s="315" t="s">
        <v>82</v>
      </c>
      <c r="L24" s="316"/>
      <c r="M24" s="317"/>
      <c r="N24" s="318" t="s">
        <v>65</v>
      </c>
      <c r="O24" s="319"/>
      <c r="P24" s="142"/>
    </row>
    <row r="25" spans="1:22" ht="50.1" customHeight="1" thickBot="1" x14ac:dyDescent="0.75">
      <c r="A25" s="313"/>
      <c r="B25" s="314"/>
      <c r="C25" s="62"/>
      <c r="D25" s="65"/>
      <c r="E25" s="63"/>
      <c r="F25" s="64"/>
      <c r="G25" s="60"/>
      <c r="H25" s="61"/>
      <c r="I25" s="132"/>
      <c r="J25" s="135"/>
      <c r="K25" s="320" t="s">
        <v>66</v>
      </c>
      <c r="L25" s="321"/>
      <c r="M25" s="193"/>
      <c r="N25" s="193"/>
      <c r="O25" s="143" t="e">
        <f>N25/M25</f>
        <v>#DIV/0!</v>
      </c>
      <c r="P25" s="71"/>
    </row>
    <row r="26" spans="1:22" ht="50.1" customHeight="1" thickBot="1" x14ac:dyDescent="0.75">
      <c r="A26" s="313"/>
      <c r="B26" s="314"/>
      <c r="C26" s="62"/>
      <c r="D26" s="65"/>
      <c r="E26" s="63"/>
      <c r="F26" s="64"/>
      <c r="G26" s="60"/>
      <c r="H26" s="61"/>
      <c r="I26" s="132"/>
      <c r="J26" s="132"/>
      <c r="K26" s="315" t="s">
        <v>64</v>
      </c>
      <c r="L26" s="316"/>
      <c r="M26" s="317"/>
      <c r="N26" s="325" t="s">
        <v>65</v>
      </c>
      <c r="O26" s="326"/>
      <c r="P26" s="141"/>
    </row>
    <row r="27" spans="1:22" ht="50.1" customHeight="1" thickBot="1" x14ac:dyDescent="0.75">
      <c r="A27" s="313"/>
      <c r="B27" s="314"/>
      <c r="C27" s="62"/>
      <c r="D27" s="65"/>
      <c r="E27" s="63"/>
      <c r="F27" s="64"/>
      <c r="G27" s="60"/>
      <c r="H27" s="61"/>
      <c r="I27" s="132"/>
      <c r="J27" s="132"/>
      <c r="K27" s="320" t="s">
        <v>67</v>
      </c>
      <c r="L27" s="321"/>
      <c r="M27" s="193"/>
      <c r="N27" s="194"/>
      <c r="O27" s="143" t="e">
        <f>N27/M27</f>
        <v>#DIV/0!</v>
      </c>
      <c r="P27" s="107"/>
    </row>
    <row r="28" spans="1:22" ht="50.1" customHeight="1" thickBot="1" x14ac:dyDescent="0.4">
      <c r="A28" s="276" t="s">
        <v>63</v>
      </c>
      <c r="B28" s="277"/>
      <c r="C28" s="277"/>
      <c r="D28" s="278"/>
      <c r="E28" s="279" t="s">
        <v>42</v>
      </c>
      <c r="F28" s="280"/>
      <c r="G28" s="280"/>
      <c r="H28" s="131"/>
      <c r="I28" s="132"/>
      <c r="J28" s="132"/>
      <c r="K28" s="144"/>
      <c r="L28" s="145"/>
      <c r="M28" s="145"/>
      <c r="N28" s="145"/>
      <c r="O28" s="146"/>
      <c r="P28" s="107"/>
    </row>
    <row r="29" spans="1:22" ht="50.1" customHeight="1" thickBot="1" x14ac:dyDescent="0.65">
      <c r="A29" s="281" t="s">
        <v>44</v>
      </c>
      <c r="B29" s="281"/>
      <c r="C29" s="183" t="s">
        <v>45</v>
      </c>
      <c r="D29" s="183" t="s">
        <v>46</v>
      </c>
      <c r="E29" s="128" t="s">
        <v>47</v>
      </c>
      <c r="F29" s="128" t="s">
        <v>48</v>
      </c>
      <c r="G29" s="129" t="s">
        <v>49</v>
      </c>
      <c r="H29" s="131"/>
      <c r="I29" s="132"/>
      <c r="J29" s="132"/>
      <c r="K29" s="181" t="s">
        <v>68</v>
      </c>
      <c r="L29" s="195"/>
      <c r="M29" s="322" t="s">
        <v>62</v>
      </c>
      <c r="N29" s="323"/>
      <c r="O29" s="324"/>
      <c r="P29" s="107"/>
    </row>
    <row r="30" spans="1:22" ht="50.1" customHeight="1" thickBot="1" x14ac:dyDescent="0.75">
      <c r="A30" s="254"/>
      <c r="B30" s="254"/>
      <c r="C30" s="62"/>
      <c r="D30" s="64"/>
      <c r="E30" s="63"/>
      <c r="F30" s="64"/>
      <c r="G30" s="60"/>
      <c r="H30" s="61"/>
      <c r="I30" s="132"/>
      <c r="J30" s="132"/>
      <c r="K30" s="147" t="s">
        <v>51</v>
      </c>
      <c r="L30" s="148" t="s">
        <v>52</v>
      </c>
      <c r="M30" s="149" t="s">
        <v>69</v>
      </c>
      <c r="N30" s="150" t="s">
        <v>70</v>
      </c>
      <c r="O30" s="151" t="s">
        <v>71</v>
      </c>
      <c r="P30" s="107"/>
    </row>
    <row r="31" spans="1:22" s="130" customFormat="1" ht="49.5" customHeight="1" x14ac:dyDescent="0.7">
      <c r="A31" s="254"/>
      <c r="B31" s="254"/>
      <c r="C31" s="62"/>
      <c r="D31" s="64"/>
      <c r="E31" s="63"/>
      <c r="F31" s="64"/>
      <c r="G31" s="60"/>
      <c r="H31" s="61"/>
      <c r="I31" s="132"/>
      <c r="J31" s="132"/>
      <c r="K31" s="95" t="s">
        <v>54</v>
      </c>
      <c r="L31" s="74">
        <f>SUM(L29*O12)</f>
        <v>0</v>
      </c>
      <c r="M31" s="196"/>
      <c r="N31" s="75">
        <f>(M31-L31)</f>
        <v>0</v>
      </c>
      <c r="O31" s="76" t="e">
        <f>M31/L31</f>
        <v>#DIV/0!</v>
      </c>
      <c r="P31" s="107"/>
    </row>
    <row r="32" spans="1:22" s="130" customFormat="1" ht="50.1" customHeight="1" x14ac:dyDescent="0.7">
      <c r="A32" s="254"/>
      <c r="B32" s="254"/>
      <c r="C32" s="62"/>
      <c r="D32" s="64"/>
      <c r="E32" s="63"/>
      <c r="F32" s="64"/>
      <c r="G32" s="60"/>
      <c r="H32" s="61"/>
      <c r="I32" s="132"/>
      <c r="J32" s="132"/>
      <c r="K32" s="96" t="s">
        <v>55</v>
      </c>
      <c r="L32" s="77">
        <f>SUM(L29*O13)</f>
        <v>0</v>
      </c>
      <c r="M32" s="197"/>
      <c r="N32" s="78">
        <f t="shared" ref="N32:N39" si="0">(M32-L32)</f>
        <v>0</v>
      </c>
      <c r="O32" s="79" t="e">
        <f t="shared" ref="O32:O39" si="1">M32/L32</f>
        <v>#DIV/0!</v>
      </c>
      <c r="Q32" s="107"/>
      <c r="R32" s="107"/>
      <c r="S32" s="107"/>
      <c r="T32" s="107"/>
      <c r="U32" s="107"/>
      <c r="V32" s="107"/>
    </row>
    <row r="33" spans="1:22" s="130" customFormat="1" ht="50.1" customHeight="1" x14ac:dyDescent="0.7">
      <c r="A33" s="254"/>
      <c r="B33" s="254"/>
      <c r="C33" s="62"/>
      <c r="D33" s="64"/>
      <c r="E33" s="63"/>
      <c r="F33" s="64"/>
      <c r="G33" s="60"/>
      <c r="H33" s="61"/>
      <c r="I33" s="132"/>
      <c r="J33" s="132"/>
      <c r="K33" s="96" t="s">
        <v>56</v>
      </c>
      <c r="L33" s="77">
        <f>SUM(L29*O14)</f>
        <v>0</v>
      </c>
      <c r="M33" s="197"/>
      <c r="N33" s="78">
        <f t="shared" si="0"/>
        <v>0</v>
      </c>
      <c r="O33" s="79" t="e">
        <f t="shared" si="1"/>
        <v>#DIV/0!</v>
      </c>
      <c r="Q33" s="107"/>
      <c r="R33" s="107"/>
      <c r="S33" s="107"/>
      <c r="T33" s="107"/>
      <c r="U33" s="107"/>
    </row>
    <row r="34" spans="1:22" s="130" customFormat="1" ht="50.1" customHeight="1" x14ac:dyDescent="0.7">
      <c r="A34" s="313"/>
      <c r="B34" s="314"/>
      <c r="C34" s="62"/>
      <c r="D34" s="64"/>
      <c r="E34" s="63"/>
      <c r="F34" s="64"/>
      <c r="G34" s="60"/>
      <c r="H34" s="61"/>
      <c r="I34" s="132"/>
      <c r="J34" s="132"/>
      <c r="K34" s="97" t="s">
        <v>57</v>
      </c>
      <c r="L34" s="77">
        <f>SUM(L29*O15)</f>
        <v>0</v>
      </c>
      <c r="M34" s="197"/>
      <c r="N34" s="78">
        <f t="shared" si="0"/>
        <v>0</v>
      </c>
      <c r="O34" s="79" t="e">
        <f t="shared" si="1"/>
        <v>#DIV/0!</v>
      </c>
    </row>
    <row r="35" spans="1:22" s="130" customFormat="1" ht="50.1" customHeight="1" x14ac:dyDescent="0.7">
      <c r="A35" s="313"/>
      <c r="B35" s="314"/>
      <c r="C35" s="62"/>
      <c r="D35" s="64"/>
      <c r="E35" s="63"/>
      <c r="F35" s="64"/>
      <c r="G35" s="60"/>
      <c r="H35" s="61"/>
      <c r="I35" s="132"/>
      <c r="J35" s="132"/>
      <c r="K35" s="97" t="s">
        <v>59</v>
      </c>
      <c r="L35" s="77">
        <f>SUM(L29*O16)</f>
        <v>0</v>
      </c>
      <c r="M35" s="197"/>
      <c r="N35" s="78">
        <f t="shared" si="0"/>
        <v>0</v>
      </c>
      <c r="O35" s="79" t="e">
        <f t="shared" si="1"/>
        <v>#DIV/0!</v>
      </c>
    </row>
    <row r="36" spans="1:22" s="130" customFormat="1" ht="50.1" customHeight="1" x14ac:dyDescent="0.7">
      <c r="A36" s="254"/>
      <c r="B36" s="254"/>
      <c r="C36" s="62"/>
      <c r="D36" s="64"/>
      <c r="E36" s="63"/>
      <c r="F36" s="64"/>
      <c r="G36" s="60"/>
      <c r="H36" s="61"/>
      <c r="I36" s="132"/>
      <c r="J36" s="132"/>
      <c r="K36" s="96" t="s">
        <v>60</v>
      </c>
      <c r="L36" s="77">
        <f>SUM(L29*O17)</f>
        <v>0</v>
      </c>
      <c r="M36" s="197"/>
      <c r="N36" s="78">
        <f t="shared" si="0"/>
        <v>0</v>
      </c>
      <c r="O36" s="79" t="e">
        <f t="shared" si="1"/>
        <v>#DIV/0!</v>
      </c>
    </row>
    <row r="37" spans="1:22" s="130" customFormat="1" ht="50.1" customHeight="1" x14ac:dyDescent="0.7">
      <c r="A37" s="254"/>
      <c r="B37" s="254"/>
      <c r="C37" s="62"/>
      <c r="D37" s="64"/>
      <c r="E37" s="63"/>
      <c r="F37" s="64"/>
      <c r="G37" s="60"/>
      <c r="H37" s="61"/>
      <c r="I37" s="132"/>
      <c r="J37" s="132"/>
      <c r="K37" s="96" t="s">
        <v>61</v>
      </c>
      <c r="L37" s="77">
        <f>SUM(L29*O18)</f>
        <v>0</v>
      </c>
      <c r="M37" s="197"/>
      <c r="N37" s="78">
        <f t="shared" si="0"/>
        <v>0</v>
      </c>
      <c r="O37" s="79" t="e">
        <f t="shared" si="1"/>
        <v>#DIV/0!</v>
      </c>
    </row>
    <row r="38" spans="1:22" s="130" customFormat="1" ht="49.5" customHeight="1" x14ac:dyDescent="0.6">
      <c r="A38" s="276" t="s">
        <v>72</v>
      </c>
      <c r="B38" s="277"/>
      <c r="C38" s="277"/>
      <c r="D38" s="278"/>
      <c r="E38" s="279" t="s">
        <v>42</v>
      </c>
      <c r="F38" s="280"/>
      <c r="G38" s="280"/>
      <c r="H38" s="131"/>
      <c r="I38" s="132"/>
      <c r="J38" s="132"/>
      <c r="K38" s="98" t="s">
        <v>74</v>
      </c>
      <c r="L38" s="80" t="s">
        <v>75</v>
      </c>
      <c r="M38" s="198"/>
      <c r="N38" s="81" t="s">
        <v>75</v>
      </c>
      <c r="O38" s="79" t="s">
        <v>75</v>
      </c>
    </row>
    <row r="39" spans="1:22" s="130" customFormat="1" ht="49.5" customHeight="1" thickBot="1" x14ac:dyDescent="0.75">
      <c r="A39" s="281" t="s">
        <v>44</v>
      </c>
      <c r="B39" s="281"/>
      <c r="C39" s="183" t="s">
        <v>45</v>
      </c>
      <c r="D39" s="183" t="s">
        <v>46</v>
      </c>
      <c r="E39" s="128" t="s">
        <v>47</v>
      </c>
      <c r="F39" s="128" t="s">
        <v>48</v>
      </c>
      <c r="G39" s="129" t="s">
        <v>49</v>
      </c>
      <c r="H39" s="131"/>
      <c r="I39" s="132"/>
      <c r="J39" s="132"/>
      <c r="K39" s="99" t="s">
        <v>8</v>
      </c>
      <c r="L39" s="84">
        <f>SUM(L31:L37)</f>
        <v>0</v>
      </c>
      <c r="M39" s="85">
        <f>SUM(M31:M38)</f>
        <v>0</v>
      </c>
      <c r="N39" s="86">
        <f t="shared" si="0"/>
        <v>0</v>
      </c>
      <c r="O39" s="87" t="e">
        <f t="shared" si="1"/>
        <v>#DIV/0!</v>
      </c>
    </row>
    <row r="40" spans="1:22" s="130" customFormat="1" ht="49.5" customHeight="1" thickTop="1" x14ac:dyDescent="0.7">
      <c r="A40" s="313"/>
      <c r="B40" s="314"/>
      <c r="C40" s="62"/>
      <c r="D40" s="64"/>
      <c r="E40" s="64"/>
      <c r="F40" s="64"/>
      <c r="G40" s="60"/>
      <c r="H40" s="61"/>
      <c r="I40" s="132"/>
      <c r="J40" s="132"/>
      <c r="K40" s="89"/>
      <c r="L40" s="104"/>
      <c r="M40" s="104"/>
      <c r="N40" s="105"/>
      <c r="O40" s="106"/>
    </row>
    <row r="41" spans="1:22" s="130" customFormat="1" ht="50.1" customHeight="1" x14ac:dyDescent="0.7">
      <c r="A41" s="185"/>
      <c r="B41" s="186"/>
      <c r="C41" s="62"/>
      <c r="D41" s="64"/>
      <c r="E41" s="64"/>
      <c r="F41" s="64"/>
      <c r="G41" s="60"/>
      <c r="H41" s="61"/>
      <c r="I41" s="132"/>
      <c r="J41" s="132"/>
      <c r="K41" s="89"/>
      <c r="L41" s="90"/>
      <c r="M41" s="90"/>
      <c r="N41" s="91"/>
      <c r="O41" s="92"/>
    </row>
    <row r="42" spans="1:22" ht="50.1" customHeight="1" x14ac:dyDescent="0.7">
      <c r="A42" s="254"/>
      <c r="B42" s="254"/>
      <c r="C42" s="64"/>
      <c r="D42" s="64"/>
      <c r="E42" s="64"/>
      <c r="F42" s="64"/>
      <c r="G42" s="60"/>
      <c r="H42" s="61"/>
      <c r="I42" s="132"/>
      <c r="J42" s="132"/>
      <c r="K42" s="89"/>
      <c r="L42" s="90"/>
      <c r="M42" s="90"/>
      <c r="N42" s="91"/>
      <c r="O42" s="92"/>
      <c r="P42" s="152"/>
      <c r="Q42" s="130"/>
      <c r="R42" s="130"/>
      <c r="S42" s="130"/>
      <c r="T42" s="130"/>
      <c r="U42" s="130"/>
      <c r="V42" s="130"/>
    </row>
    <row r="43" spans="1:22" ht="50.1" customHeight="1" thickBot="1" x14ac:dyDescent="0.75">
      <c r="A43" s="185"/>
      <c r="B43" s="186"/>
      <c r="C43" s="64"/>
      <c r="D43" s="64"/>
      <c r="E43" s="64"/>
      <c r="F43" s="64"/>
      <c r="G43" s="60"/>
      <c r="H43" s="61"/>
      <c r="I43" s="132"/>
      <c r="J43" s="132"/>
      <c r="P43" s="152"/>
      <c r="Q43" s="130"/>
      <c r="R43" s="130"/>
      <c r="S43" s="130"/>
      <c r="T43" s="130"/>
      <c r="U43" s="130"/>
      <c r="V43" s="130"/>
    </row>
    <row r="44" spans="1:22" ht="50.1" customHeight="1" thickBot="1" x14ac:dyDescent="0.75">
      <c r="A44" s="185"/>
      <c r="B44" s="186"/>
      <c r="C44" s="64"/>
      <c r="D44" s="64"/>
      <c r="E44" s="64"/>
      <c r="F44" s="64"/>
      <c r="G44" s="60"/>
      <c r="H44" s="61"/>
      <c r="I44" s="132"/>
      <c r="J44" s="132"/>
      <c r="K44" s="327" t="s">
        <v>77</v>
      </c>
      <c r="L44" s="328"/>
      <c r="M44" s="328"/>
      <c r="N44" s="328"/>
      <c r="O44" s="329"/>
      <c r="P44" s="152"/>
      <c r="Q44" s="130"/>
      <c r="R44" s="130"/>
      <c r="S44" s="130"/>
      <c r="T44" s="130"/>
      <c r="U44" s="130"/>
      <c r="V44" s="130"/>
    </row>
    <row r="45" spans="1:22" ht="50.1" customHeight="1" x14ac:dyDescent="0.7">
      <c r="A45" s="185"/>
      <c r="B45" s="186"/>
      <c r="C45" s="64"/>
      <c r="D45" s="64"/>
      <c r="E45" s="64"/>
      <c r="F45" s="64"/>
      <c r="G45" s="60"/>
      <c r="H45" s="61"/>
      <c r="I45" s="132"/>
      <c r="J45" s="132"/>
      <c r="K45" s="154"/>
      <c r="L45" s="155"/>
      <c r="M45" s="155"/>
      <c r="N45" s="155"/>
      <c r="O45" s="156"/>
      <c r="P45" s="152"/>
    </row>
    <row r="46" spans="1:22" ht="50.1" customHeight="1" x14ac:dyDescent="0.2">
      <c r="A46" s="276" t="s">
        <v>73</v>
      </c>
      <c r="B46" s="277"/>
      <c r="C46" s="277"/>
      <c r="D46" s="278"/>
      <c r="E46" s="279" t="s">
        <v>42</v>
      </c>
      <c r="F46" s="280"/>
      <c r="G46" s="280"/>
      <c r="H46" s="131"/>
      <c r="I46" s="132"/>
      <c r="J46" s="132"/>
      <c r="K46" s="330"/>
      <c r="L46" s="331"/>
      <c r="M46" s="331"/>
      <c r="N46" s="331"/>
      <c r="O46" s="332"/>
      <c r="P46" s="152"/>
    </row>
    <row r="47" spans="1:22" ht="50.1" customHeight="1" x14ac:dyDescent="0.2">
      <c r="A47" s="281" t="s">
        <v>44</v>
      </c>
      <c r="B47" s="281"/>
      <c r="C47" s="183" t="s">
        <v>45</v>
      </c>
      <c r="D47" s="183" t="s">
        <v>46</v>
      </c>
      <c r="E47" s="128" t="s">
        <v>47</v>
      </c>
      <c r="F47" s="128" t="s">
        <v>48</v>
      </c>
      <c r="G47" s="129" t="s">
        <v>49</v>
      </c>
      <c r="H47" s="131"/>
      <c r="I47" s="132"/>
      <c r="J47" s="132"/>
      <c r="K47" s="330"/>
      <c r="L47" s="331"/>
      <c r="M47" s="331"/>
      <c r="N47" s="331"/>
      <c r="O47" s="332"/>
      <c r="P47" s="152"/>
    </row>
    <row r="48" spans="1:22" ht="49.5" customHeight="1" x14ac:dyDescent="0.7">
      <c r="A48" s="313"/>
      <c r="B48" s="314"/>
      <c r="C48" s="64"/>
      <c r="D48" s="64"/>
      <c r="E48" s="64"/>
      <c r="F48" s="64"/>
      <c r="G48" s="60"/>
      <c r="H48" s="61"/>
      <c r="I48" s="132"/>
      <c r="J48" s="132"/>
      <c r="K48" s="157"/>
      <c r="L48" s="158"/>
      <c r="M48" s="158"/>
      <c r="N48" s="158"/>
      <c r="O48" s="159"/>
      <c r="P48" s="152"/>
    </row>
    <row r="49" spans="1:22" ht="50.1" customHeight="1" x14ac:dyDescent="0.7">
      <c r="A49" s="254"/>
      <c r="B49" s="254"/>
      <c r="C49" s="57"/>
      <c r="D49" s="82"/>
      <c r="E49" s="58"/>
      <c r="F49" s="59"/>
      <c r="G49" s="83"/>
      <c r="H49" s="61"/>
      <c r="I49" s="132"/>
      <c r="J49" s="132"/>
      <c r="K49" s="157"/>
      <c r="L49" s="152"/>
      <c r="M49" s="152"/>
      <c r="N49" s="152"/>
      <c r="O49" s="159"/>
      <c r="P49" s="152"/>
    </row>
    <row r="50" spans="1:22" ht="50.1" customHeight="1" x14ac:dyDescent="0.7">
      <c r="A50" s="313"/>
      <c r="B50" s="314"/>
      <c r="C50" s="57"/>
      <c r="D50" s="88"/>
      <c r="E50" s="58"/>
      <c r="F50" s="59"/>
      <c r="G50" s="83"/>
      <c r="H50" s="61"/>
      <c r="I50" s="132"/>
      <c r="J50" s="132"/>
      <c r="K50" s="157"/>
      <c r="L50" s="152"/>
      <c r="M50" s="152"/>
      <c r="N50" s="152"/>
      <c r="O50" s="159"/>
      <c r="P50" s="152"/>
    </row>
    <row r="51" spans="1:22" ht="50.1" customHeight="1" x14ac:dyDescent="0.7">
      <c r="A51" s="185"/>
      <c r="B51" s="186"/>
      <c r="C51" s="57"/>
      <c r="D51" s="88"/>
      <c r="E51" s="58"/>
      <c r="F51" s="59"/>
      <c r="G51" s="83"/>
      <c r="H51" s="61"/>
      <c r="I51" s="132"/>
      <c r="J51" s="132"/>
      <c r="K51" s="157"/>
      <c r="L51" s="152"/>
      <c r="M51" s="152"/>
      <c r="N51" s="152"/>
      <c r="O51" s="159"/>
      <c r="P51" s="160"/>
    </row>
    <row r="52" spans="1:22" ht="51.75" customHeight="1" x14ac:dyDescent="0.7">
      <c r="A52" s="185"/>
      <c r="B52" s="186"/>
      <c r="C52" s="57"/>
      <c r="D52" s="88"/>
      <c r="E52" s="58"/>
      <c r="F52" s="59"/>
      <c r="G52" s="83"/>
      <c r="H52" s="61"/>
      <c r="I52" s="132"/>
      <c r="J52" s="132"/>
      <c r="K52" s="157"/>
      <c r="L52" s="152"/>
      <c r="M52" s="152"/>
      <c r="N52" s="152"/>
      <c r="O52" s="159"/>
      <c r="P52" s="139"/>
    </row>
    <row r="53" spans="1:22" ht="42.95" customHeight="1" x14ac:dyDescent="0.7">
      <c r="A53" s="185"/>
      <c r="B53" s="186"/>
      <c r="C53" s="57"/>
      <c r="D53" s="88"/>
      <c r="E53" s="58"/>
      <c r="F53" s="59"/>
      <c r="G53" s="83"/>
      <c r="H53" s="61"/>
      <c r="I53" s="132"/>
      <c r="J53" s="132"/>
      <c r="K53" s="157"/>
      <c r="L53" s="152"/>
      <c r="M53" s="152"/>
      <c r="N53" s="152"/>
      <c r="O53" s="159"/>
      <c r="P53" s="139"/>
    </row>
    <row r="54" spans="1:22" s="161" customFormat="1" ht="42.95" customHeight="1" x14ac:dyDescent="0.7">
      <c r="A54" s="185"/>
      <c r="B54" s="186"/>
      <c r="C54" s="57"/>
      <c r="D54" s="88"/>
      <c r="E54" s="58"/>
      <c r="F54" s="59"/>
      <c r="G54" s="83"/>
      <c r="H54" s="61"/>
      <c r="I54" s="132"/>
      <c r="J54" s="132"/>
      <c r="K54" s="157"/>
      <c r="L54" s="152"/>
      <c r="M54" s="152"/>
      <c r="N54" s="152"/>
      <c r="O54" s="159"/>
      <c r="P54" s="139"/>
      <c r="Q54" s="107"/>
      <c r="R54" s="107"/>
      <c r="S54" s="107"/>
      <c r="T54" s="107"/>
      <c r="U54" s="107"/>
      <c r="V54" s="107"/>
    </row>
    <row r="55" spans="1:22" ht="51.75" customHeight="1" x14ac:dyDescent="0.7">
      <c r="A55" s="185"/>
      <c r="B55" s="186"/>
      <c r="C55" s="57"/>
      <c r="D55" s="88"/>
      <c r="E55" s="58"/>
      <c r="F55" s="59"/>
      <c r="G55" s="83"/>
      <c r="H55" s="61"/>
      <c r="I55" s="132"/>
      <c r="J55" s="132"/>
      <c r="K55" s="157"/>
      <c r="L55" s="152"/>
      <c r="M55" s="152"/>
      <c r="N55" s="152"/>
      <c r="O55" s="159"/>
    </row>
    <row r="56" spans="1:22" ht="51.75" customHeight="1" x14ac:dyDescent="0.4">
      <c r="A56" s="276" t="s">
        <v>76</v>
      </c>
      <c r="B56" s="277"/>
      <c r="C56" s="277"/>
      <c r="D56" s="278"/>
      <c r="E56" s="279" t="s">
        <v>42</v>
      </c>
      <c r="F56" s="280"/>
      <c r="G56" s="280"/>
      <c r="H56" s="131"/>
      <c r="I56" s="132"/>
      <c r="J56" s="132"/>
      <c r="K56" s="163"/>
      <c r="L56" s="139"/>
      <c r="M56" s="139"/>
      <c r="N56" s="139"/>
      <c r="O56" s="164"/>
    </row>
    <row r="57" spans="1:22" ht="51.75" customHeight="1" x14ac:dyDescent="0.4">
      <c r="A57" s="281" t="s">
        <v>44</v>
      </c>
      <c r="B57" s="281"/>
      <c r="C57" s="183" t="s">
        <v>45</v>
      </c>
      <c r="D57" s="183" t="s">
        <v>46</v>
      </c>
      <c r="E57" s="128" t="s">
        <v>47</v>
      </c>
      <c r="F57" s="128" t="s">
        <v>48</v>
      </c>
      <c r="G57" s="129" t="s">
        <v>49</v>
      </c>
      <c r="H57" s="131"/>
      <c r="I57" s="132"/>
      <c r="J57" s="132"/>
      <c r="K57" s="163"/>
      <c r="L57" s="139"/>
      <c r="M57" s="139"/>
      <c r="N57" s="139"/>
      <c r="O57" s="165"/>
      <c r="R57" s="161"/>
      <c r="S57" s="161"/>
      <c r="T57" s="161"/>
      <c r="U57" s="161"/>
      <c r="V57" s="161"/>
    </row>
    <row r="58" spans="1:22" ht="51.75" customHeight="1" x14ac:dyDescent="0.7">
      <c r="A58" s="254" t="s">
        <v>78</v>
      </c>
      <c r="B58" s="254"/>
      <c r="C58" s="62" t="s">
        <v>78</v>
      </c>
      <c r="D58" s="64" t="s">
        <v>78</v>
      </c>
      <c r="E58" s="64" t="s">
        <v>78</v>
      </c>
      <c r="F58" s="64" t="s">
        <v>78</v>
      </c>
      <c r="G58" s="60" t="s">
        <v>78</v>
      </c>
      <c r="H58" s="61"/>
      <c r="I58" s="132"/>
      <c r="J58" s="132"/>
      <c r="K58" s="163"/>
      <c r="L58" s="139"/>
      <c r="M58" s="139"/>
      <c r="N58" s="139"/>
      <c r="O58" s="165"/>
      <c r="R58" s="161"/>
      <c r="S58" s="161"/>
      <c r="T58" s="161"/>
      <c r="U58" s="161"/>
      <c r="V58" s="161"/>
    </row>
    <row r="59" spans="1:22" ht="51.75" customHeight="1" x14ac:dyDescent="0.4">
      <c r="A59" s="276" t="s">
        <v>79</v>
      </c>
      <c r="B59" s="277"/>
      <c r="C59" s="277"/>
      <c r="D59" s="278"/>
      <c r="E59" s="279" t="s">
        <v>42</v>
      </c>
      <c r="F59" s="280"/>
      <c r="G59" s="280"/>
      <c r="H59" s="131"/>
      <c r="I59" s="132"/>
      <c r="J59" s="132"/>
      <c r="K59" s="163"/>
      <c r="L59" s="139"/>
      <c r="M59" s="139"/>
      <c r="N59" s="139"/>
      <c r="O59" s="165"/>
    </row>
    <row r="60" spans="1:22" ht="42.95" customHeight="1" thickBot="1" x14ac:dyDescent="0.45">
      <c r="A60" s="281" t="s">
        <v>44</v>
      </c>
      <c r="B60" s="281"/>
      <c r="C60" s="183" t="s">
        <v>45</v>
      </c>
      <c r="D60" s="183" t="s">
        <v>46</v>
      </c>
      <c r="E60" s="128" t="s">
        <v>47</v>
      </c>
      <c r="F60" s="128" t="s">
        <v>48</v>
      </c>
      <c r="G60" s="129" t="s">
        <v>49</v>
      </c>
      <c r="H60" s="131"/>
      <c r="I60" s="132"/>
      <c r="J60" s="170"/>
      <c r="K60" s="171"/>
      <c r="L60" s="172"/>
      <c r="M60" s="172"/>
      <c r="N60" s="172"/>
      <c r="O60" s="173"/>
    </row>
    <row r="61" spans="1:22" ht="42.95" customHeight="1" x14ac:dyDescent="0.7">
      <c r="A61" s="334"/>
      <c r="B61" s="334"/>
      <c r="C61" s="93"/>
      <c r="D61" s="94"/>
      <c r="E61" s="63"/>
      <c r="F61" s="64"/>
      <c r="G61" s="60"/>
      <c r="H61" s="66"/>
      <c r="I61" s="162"/>
      <c r="J61" s="170"/>
      <c r="K61" s="175"/>
      <c r="L61" s="175"/>
      <c r="N61" s="175"/>
      <c r="O61" s="175"/>
      <c r="P61" s="107"/>
    </row>
    <row r="62" spans="1:22" ht="42.95" customHeight="1" x14ac:dyDescent="0.7">
      <c r="A62" s="254"/>
      <c r="B62" s="254"/>
      <c r="C62" s="62"/>
      <c r="D62" s="63"/>
      <c r="E62" s="63"/>
      <c r="F62" s="64"/>
      <c r="G62" s="60"/>
      <c r="H62" s="66"/>
      <c r="I62" s="162"/>
      <c r="J62" s="170"/>
      <c r="K62" s="175"/>
      <c r="L62" s="175"/>
      <c r="M62" s="175"/>
      <c r="N62" s="175"/>
      <c r="O62" s="175"/>
      <c r="P62" s="107"/>
    </row>
    <row r="63" spans="1:22" ht="42.95" customHeight="1" x14ac:dyDescent="0.7">
      <c r="A63" s="254"/>
      <c r="B63" s="254"/>
      <c r="C63" s="62"/>
      <c r="D63" s="63"/>
      <c r="E63" s="63"/>
      <c r="F63" s="64"/>
      <c r="G63" s="60"/>
      <c r="H63" s="66"/>
      <c r="I63" s="162"/>
      <c r="J63" s="175"/>
      <c r="K63" s="175"/>
      <c r="L63" s="175"/>
      <c r="N63" s="175"/>
      <c r="O63" s="175"/>
      <c r="P63" s="107"/>
    </row>
    <row r="64" spans="1:22" ht="42.95" customHeight="1" x14ac:dyDescent="0.7">
      <c r="A64" s="254"/>
      <c r="B64" s="254"/>
      <c r="C64" s="62"/>
      <c r="D64" s="63"/>
      <c r="E64" s="63"/>
      <c r="F64" s="64"/>
      <c r="G64" s="60"/>
      <c r="H64" s="66"/>
      <c r="I64" s="162"/>
      <c r="J64" s="175"/>
      <c r="K64" s="175"/>
      <c r="L64" s="175"/>
      <c r="N64" s="175"/>
      <c r="O64" s="175"/>
      <c r="P64" s="107"/>
    </row>
    <row r="65" spans="1:16" ht="42.95" customHeight="1" x14ac:dyDescent="0.7">
      <c r="A65" s="254"/>
      <c r="B65" s="254"/>
      <c r="C65" s="62"/>
      <c r="D65" s="63"/>
      <c r="E65" s="63"/>
      <c r="F65" s="64"/>
      <c r="G65" s="60"/>
      <c r="H65" s="66"/>
      <c r="I65" s="162"/>
      <c r="J65" s="175"/>
      <c r="K65" s="175"/>
      <c r="L65" s="175"/>
      <c r="N65" s="175"/>
      <c r="O65" s="175"/>
      <c r="P65" s="107"/>
    </row>
    <row r="66" spans="1:16" ht="39.950000000000003" customHeight="1" x14ac:dyDescent="0.7">
      <c r="A66" s="254"/>
      <c r="B66" s="254"/>
      <c r="C66" s="62"/>
      <c r="D66" s="63"/>
      <c r="E66" s="63"/>
      <c r="F66" s="64"/>
      <c r="G66" s="60"/>
      <c r="H66" s="66"/>
      <c r="I66" s="162"/>
      <c r="J66" s="187"/>
      <c r="P66" s="107"/>
    </row>
    <row r="67" spans="1:16" ht="39.950000000000003" customHeight="1" x14ac:dyDescent="0.4">
      <c r="B67" s="166"/>
      <c r="C67" s="167"/>
      <c r="F67" s="153"/>
      <c r="G67" s="153"/>
      <c r="J67" s="187"/>
      <c r="K67" s="107"/>
      <c r="L67" s="107"/>
      <c r="M67" s="107"/>
      <c r="N67" s="107"/>
      <c r="O67" s="107"/>
      <c r="P67" s="107"/>
    </row>
    <row r="68" spans="1:16" ht="39.950000000000003" customHeight="1" x14ac:dyDescent="0.4">
      <c r="B68" s="168"/>
      <c r="D68" s="333" t="s">
        <v>80</v>
      </c>
      <c r="E68" s="333"/>
      <c r="F68" s="333"/>
      <c r="G68" s="333"/>
      <c r="H68" s="174"/>
      <c r="I68" s="153"/>
      <c r="J68" s="107"/>
      <c r="K68" s="107"/>
      <c r="L68" s="107"/>
      <c r="M68" s="107"/>
      <c r="N68" s="107"/>
      <c r="O68" s="107"/>
      <c r="P68" s="107"/>
    </row>
    <row r="69" spans="1:16" ht="39.950000000000003" customHeight="1" x14ac:dyDescent="0.2">
      <c r="D69" s="333"/>
      <c r="E69" s="333"/>
      <c r="F69" s="333"/>
      <c r="G69" s="333"/>
      <c r="H69" s="187"/>
      <c r="I69" s="187"/>
      <c r="J69" s="107"/>
      <c r="K69" s="107"/>
      <c r="L69" s="107"/>
      <c r="M69" s="107"/>
      <c r="N69" s="107"/>
      <c r="O69" s="107"/>
      <c r="P69" s="107"/>
    </row>
    <row r="70" spans="1:16" ht="39.950000000000003" customHeight="1" x14ac:dyDescent="0.2">
      <c r="D70" s="333"/>
      <c r="E70" s="333"/>
      <c r="F70" s="333"/>
      <c r="G70" s="333"/>
      <c r="H70" s="187"/>
      <c r="I70" s="187"/>
      <c r="J70" s="107"/>
      <c r="K70" s="107"/>
      <c r="L70" s="107"/>
      <c r="M70" s="107"/>
      <c r="N70" s="107"/>
      <c r="O70" s="107"/>
      <c r="P70" s="107"/>
    </row>
    <row r="71" spans="1:16" ht="39.950000000000003" customHeight="1" x14ac:dyDescent="0.4">
      <c r="F71" s="153"/>
      <c r="G71" s="153"/>
      <c r="H71" s="174"/>
      <c r="I71" s="153"/>
      <c r="J71" s="153"/>
      <c r="K71" s="107"/>
      <c r="L71" s="107"/>
      <c r="M71" s="107"/>
      <c r="N71" s="107"/>
      <c r="O71" s="107"/>
      <c r="P71" s="107"/>
    </row>
    <row r="72" spans="1:16" ht="39.950000000000003" customHeight="1" x14ac:dyDescent="0.4">
      <c r="F72" s="153"/>
      <c r="G72" s="153"/>
      <c r="H72" s="174"/>
      <c r="I72" s="153"/>
      <c r="J72" s="153"/>
      <c r="L72" s="107"/>
      <c r="M72" s="107"/>
      <c r="N72" s="107"/>
      <c r="O72" s="107"/>
      <c r="P72" s="107"/>
    </row>
    <row r="73" spans="1:16" ht="39.950000000000003" customHeight="1" x14ac:dyDescent="0.4">
      <c r="F73" s="153"/>
      <c r="G73" s="153"/>
      <c r="H73" s="174"/>
      <c r="I73" s="153"/>
      <c r="J73" s="153"/>
      <c r="L73" s="107"/>
      <c r="M73" s="107"/>
      <c r="N73" s="107"/>
      <c r="O73" s="107"/>
      <c r="P73" s="107"/>
    </row>
    <row r="74" spans="1:16" ht="30" customHeight="1" x14ac:dyDescent="0.4">
      <c r="F74" s="153"/>
      <c r="G74" s="153"/>
      <c r="J74" s="107"/>
      <c r="L74" s="107"/>
      <c r="M74" s="107"/>
      <c r="N74" s="107"/>
      <c r="O74" s="107"/>
      <c r="P74" s="107"/>
    </row>
    <row r="75" spans="1:16" x14ac:dyDescent="0.4">
      <c r="F75" s="153"/>
      <c r="G75" s="153"/>
      <c r="J75" s="153"/>
      <c r="K75" s="107"/>
      <c r="L75" s="107"/>
      <c r="M75" s="107"/>
      <c r="N75" s="107"/>
      <c r="O75" s="107"/>
      <c r="P75" s="107"/>
    </row>
    <row r="76" spans="1:16" x14ac:dyDescent="0.4">
      <c r="F76" s="153"/>
      <c r="G76" s="153"/>
      <c r="J76" s="153"/>
      <c r="K76" s="107"/>
      <c r="L76" s="107"/>
      <c r="M76" s="107"/>
      <c r="N76" s="107"/>
      <c r="O76" s="107"/>
      <c r="P76" s="107"/>
    </row>
    <row r="77" spans="1:16" x14ac:dyDescent="0.4">
      <c r="J77" s="153"/>
      <c r="K77" s="107"/>
      <c r="L77" s="107"/>
      <c r="M77" s="107"/>
      <c r="N77" s="107"/>
      <c r="O77" s="107"/>
      <c r="P77" s="107"/>
    </row>
    <row r="78" spans="1:16" ht="30" customHeight="1" x14ac:dyDescent="0.4">
      <c r="H78" s="174"/>
      <c r="I78" s="153"/>
      <c r="J78" s="153"/>
      <c r="K78" s="107"/>
      <c r="L78" s="107"/>
      <c r="M78" s="107"/>
      <c r="N78" s="107"/>
      <c r="O78" s="107"/>
      <c r="P78" s="107"/>
    </row>
    <row r="79" spans="1:16" x14ac:dyDescent="0.4">
      <c r="H79" s="174"/>
      <c r="I79" s="153"/>
      <c r="J79" s="153"/>
      <c r="K79" s="107"/>
      <c r="L79" s="107"/>
      <c r="M79" s="107"/>
      <c r="N79" s="107"/>
      <c r="O79" s="107"/>
    </row>
    <row r="80" spans="1:16" x14ac:dyDescent="0.4">
      <c r="H80" s="174"/>
      <c r="I80" s="153"/>
      <c r="J80" s="153"/>
      <c r="K80" s="107"/>
      <c r="L80" s="107"/>
      <c r="M80" s="107"/>
      <c r="N80" s="107"/>
      <c r="O80" s="107"/>
    </row>
    <row r="81" spans="8:16" x14ac:dyDescent="0.4">
      <c r="H81" s="174"/>
      <c r="I81" s="153"/>
      <c r="K81" s="107"/>
      <c r="L81" s="107"/>
      <c r="M81" s="107"/>
      <c r="N81" s="107"/>
      <c r="O81" s="107"/>
    </row>
    <row r="83" spans="8:16" x14ac:dyDescent="0.4">
      <c r="P83" s="107"/>
    </row>
    <row r="84" spans="8:16" x14ac:dyDescent="0.4">
      <c r="P84" s="107"/>
    </row>
    <row r="85" spans="8:16" x14ac:dyDescent="0.4">
      <c r="J85" s="153"/>
      <c r="P85" s="107"/>
    </row>
    <row r="86" spans="8:16" ht="30" customHeight="1" x14ac:dyDescent="0.4">
      <c r="J86" s="153"/>
      <c r="K86" s="107"/>
      <c r="L86" s="107"/>
      <c r="M86" s="107"/>
      <c r="N86" s="107"/>
      <c r="O86" s="107"/>
      <c r="P86" s="107"/>
    </row>
    <row r="87" spans="8:16" x14ac:dyDescent="0.4">
      <c r="J87" s="153"/>
      <c r="K87" s="107"/>
      <c r="L87" s="107"/>
      <c r="M87" s="107"/>
      <c r="N87" s="107"/>
      <c r="O87" s="107"/>
    </row>
    <row r="88" spans="8:16" x14ac:dyDescent="0.4">
      <c r="J88" s="153"/>
      <c r="K88" s="107"/>
      <c r="L88" s="107"/>
      <c r="M88" s="107"/>
      <c r="N88" s="107"/>
      <c r="O88" s="107"/>
    </row>
    <row r="89" spans="8:16" x14ac:dyDescent="0.4">
      <c r="K89" s="107"/>
      <c r="L89" s="107"/>
      <c r="M89" s="107"/>
      <c r="N89" s="107"/>
      <c r="O89" s="107"/>
    </row>
  </sheetData>
  <sheetProtection algorithmName="SHA-512" hashValue="MrrHY5n2tyRZ3/VFjow8I37t9Qy5k6ywLa5M8E8RX9N5IEAGdS+lYNxOz+p1CSQY/9nUJZEaXITuiwO7o+QRzA==" saltValue="1D/+2K6YxI085E1Qsd87sw==" spinCount="100000" sheet="1" objects="1" scenarios="1"/>
  <mergeCells count="97">
    <mergeCell ref="A5:B5"/>
    <mergeCell ref="E5:G5"/>
    <mergeCell ref="K5:O6"/>
    <mergeCell ref="A6:G7"/>
    <mergeCell ref="K7:O9"/>
    <mergeCell ref="A8:D8"/>
    <mergeCell ref="E8:G8"/>
    <mergeCell ref="A9:B9"/>
    <mergeCell ref="A3:B3"/>
    <mergeCell ref="D3:G3"/>
    <mergeCell ref="K3:O4"/>
    <mergeCell ref="A4:B4"/>
    <mergeCell ref="D4:F4"/>
    <mergeCell ref="A10:B10"/>
    <mergeCell ref="K10:O10"/>
    <mergeCell ref="A12:B12"/>
    <mergeCell ref="K12:L12"/>
    <mergeCell ref="M12:N12"/>
    <mergeCell ref="A11:B11"/>
    <mergeCell ref="K11:L11"/>
    <mergeCell ref="M11:N11"/>
    <mergeCell ref="A13:B13"/>
    <mergeCell ref="K13:L13"/>
    <mergeCell ref="M13:N13"/>
    <mergeCell ref="A14:B14"/>
    <mergeCell ref="K14:L14"/>
    <mergeCell ref="M14:N14"/>
    <mergeCell ref="A15:B15"/>
    <mergeCell ref="K15:L15"/>
    <mergeCell ref="M15:N15"/>
    <mergeCell ref="A16:B16"/>
    <mergeCell ref="K16:L16"/>
    <mergeCell ref="M16:N16"/>
    <mergeCell ref="A17:B17"/>
    <mergeCell ref="K17:L17"/>
    <mergeCell ref="M17:N17"/>
    <mergeCell ref="A18:D18"/>
    <mergeCell ref="E18:G18"/>
    <mergeCell ref="K18:L18"/>
    <mergeCell ref="M18:N18"/>
    <mergeCell ref="A19:B19"/>
    <mergeCell ref="K19:L19"/>
    <mergeCell ref="M19:N19"/>
    <mergeCell ref="N26:O26"/>
    <mergeCell ref="A27:B27"/>
    <mergeCell ref="K27:L27"/>
    <mergeCell ref="A20:B20"/>
    <mergeCell ref="A21:B21"/>
    <mergeCell ref="A22:B22"/>
    <mergeCell ref="K22:O23"/>
    <mergeCell ref="A23:B23"/>
    <mergeCell ref="A24:B24"/>
    <mergeCell ref="K24:M24"/>
    <mergeCell ref="N24:O24"/>
    <mergeCell ref="A31:B31"/>
    <mergeCell ref="A25:B25"/>
    <mergeCell ref="K25:L25"/>
    <mergeCell ref="A26:B26"/>
    <mergeCell ref="K26:M26"/>
    <mergeCell ref="A28:D28"/>
    <mergeCell ref="E28:G28"/>
    <mergeCell ref="A29:B29"/>
    <mergeCell ref="M29:O29"/>
    <mergeCell ref="A30:B30"/>
    <mergeCell ref="K44:O44"/>
    <mergeCell ref="A32:B32"/>
    <mergeCell ref="A33:B33"/>
    <mergeCell ref="A34:B34"/>
    <mergeCell ref="A35:B35"/>
    <mergeCell ref="A36:B36"/>
    <mergeCell ref="A37:B37"/>
    <mergeCell ref="A38:D38"/>
    <mergeCell ref="E38:G38"/>
    <mergeCell ref="A39:B39"/>
    <mergeCell ref="A40:B40"/>
    <mergeCell ref="A42:B42"/>
    <mergeCell ref="A59:D59"/>
    <mergeCell ref="E59:G59"/>
    <mergeCell ref="A46:D46"/>
    <mergeCell ref="E46:G46"/>
    <mergeCell ref="K46:O47"/>
    <mergeCell ref="A47:B47"/>
    <mergeCell ref="A48:B48"/>
    <mergeCell ref="A49:B49"/>
    <mergeCell ref="A50:B50"/>
    <mergeCell ref="A56:D56"/>
    <mergeCell ref="E56:G56"/>
    <mergeCell ref="A57:B57"/>
    <mergeCell ref="A58:B58"/>
    <mergeCell ref="A66:B66"/>
    <mergeCell ref="D68:G70"/>
    <mergeCell ref="A60:B60"/>
    <mergeCell ref="A61:B61"/>
    <mergeCell ref="A62:B62"/>
    <mergeCell ref="A63:B63"/>
    <mergeCell ref="A64:B64"/>
    <mergeCell ref="A65:B65"/>
  </mergeCells>
  <conditionalFormatting sqref="Q34:R34">
    <cfRule type="colorScale" priority="1">
      <colorScale>
        <cfvo type="num" val="50"/>
        <cfvo type="percentile" val="100"/>
        <cfvo type="max"/>
        <color rgb="FFF8696B"/>
        <color rgb="FF45DB31"/>
        <color rgb="FF00B050"/>
      </colorScale>
    </cfRule>
  </conditionalFormatting>
  <conditionalFormatting sqref="O31:O4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4">
    <dataValidation allowBlank="1" showInputMessage="1" prompt="Date en format AAAA-MM-JJ" sqref="A4:B4" xr:uid="{4804D27F-DAD8-4789-A169-4C703034C54E}"/>
    <dataValidation allowBlank="1" showInputMessage="1" showErrorMessage="1" error="Cette cellule est remplie automatiquement par le bloc &quot;VENTES RÉELLES D'HIER&quot;._x000a_Veuillez le compléter svp." prompt="Ne peut être saisie manuellement._x000a_Veuillez remplir le bloc &quot;VENTES RÉELLES D'HIER&quot;" sqref="D4 G4" xr:uid="{8FD4BBC9-68EE-433C-B193-732C90E7CB69}"/>
    <dataValidation allowBlank="1" showInputMessage="1" showErrorMessage="1" prompt="Saisir les ventes de la veille, sans le Round-up." sqref="L29" xr:uid="{E1EF6E42-9C4F-4E61-9687-3A72DFDB740E}"/>
    <dataValidation allowBlank="1" showInputMessage="1" showErrorMessage="1" prompt="Saisir les ventes par catégories." sqref="M31" xr:uid="{E70668B2-C17D-4532-87FC-A4656CB73D1F}"/>
  </dataValidations>
  <printOptions horizontalCentered="1" verticalCentered="1"/>
  <pageMargins left="0" right="0" top="0" bottom="0" header="0.15748031496062992" footer="0.15748031496062992"/>
  <pageSetup scale="18" orientation="landscape" r:id="rId1"/>
  <headerFooter alignWithMargins="0">
    <oddFooter xml:space="preserve">&amp;L&amp;12Version janvier 2020
</oddFooter>
  </headerFooter>
  <drawing r:id="rId2"/>
  <legacyDrawing r:id="rId3"/>
  <controls>
    <mc:AlternateContent xmlns:mc="http://schemas.openxmlformats.org/markup-compatibility/2006">
      <mc:Choice Requires="x14">
        <control shapeId="16385" r:id="rId4" name="ComboBox1">
          <controlPr defaultSize="0" autoLine="0" listFillRange="DONNÉES!B3:B8" r:id="rId5">
            <anchor moveWithCells="1" sizeWithCells="1">
              <from>
                <xdr:col>1</xdr:col>
                <xdr:colOff>4276725</xdr:colOff>
                <xdr:row>4</xdr:row>
                <xdr:rowOff>19050</xdr:rowOff>
              </from>
              <to>
                <xdr:col>3</xdr:col>
                <xdr:colOff>0</xdr:colOff>
                <xdr:row>4</xdr:row>
                <xdr:rowOff>657225</xdr:rowOff>
              </to>
            </anchor>
          </controlPr>
        </control>
      </mc:Choice>
      <mc:Fallback>
        <control shapeId="16385" r:id="rId4" name="ComboBox1"/>
      </mc:Fallback>
    </mc:AlternateContent>
    <mc:AlternateContent xmlns:mc="http://schemas.openxmlformats.org/markup-compatibility/2006">
      <mc:Choice Requires="x14">
        <control shapeId="16386" r:id="rId6" name="JOURS">
          <controlPr defaultSize="0" autoLine="0" listFillRange="DONNÉES!D3:D10" r:id="rId7">
            <anchor moveWithCells="1" sizeWithCells="1">
              <from>
                <xdr:col>1</xdr:col>
                <xdr:colOff>4276725</xdr:colOff>
                <xdr:row>3</xdr:row>
                <xdr:rowOff>19050</xdr:rowOff>
              </from>
              <to>
                <xdr:col>2</xdr:col>
                <xdr:colOff>3629025</xdr:colOff>
                <xdr:row>3</xdr:row>
                <xdr:rowOff>666750</xdr:rowOff>
              </to>
            </anchor>
          </controlPr>
        </control>
      </mc:Choice>
      <mc:Fallback>
        <control shapeId="16386" r:id="rId6" name="JOUR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9</vt:i4>
      </vt:variant>
    </vt:vector>
  </HeadingPairs>
  <TitlesOfParts>
    <vt:vector size="19" baseType="lpstr">
      <vt:lpstr>DONNÉES</vt:lpstr>
      <vt:lpstr>TEMPLATE SEMAINE</vt:lpstr>
      <vt:lpstr>TEMPLATE JOUR</vt:lpstr>
      <vt:lpstr>DIMANCHE</vt:lpstr>
      <vt:lpstr>LUNDI</vt:lpstr>
      <vt:lpstr>MARDI</vt:lpstr>
      <vt:lpstr>MERCREDI</vt:lpstr>
      <vt:lpstr>JEUDI</vt:lpstr>
      <vt:lpstr>VENDREDI</vt:lpstr>
      <vt:lpstr>SAMEDI</vt:lpstr>
      <vt:lpstr>DIMANCHE!Zone_d_impression</vt:lpstr>
      <vt:lpstr>JEUDI!Zone_d_impression</vt:lpstr>
      <vt:lpstr>LUNDI!Zone_d_impression</vt:lpstr>
      <vt:lpstr>MARDI!Zone_d_impression</vt:lpstr>
      <vt:lpstr>MERCREDI!Zone_d_impression</vt:lpstr>
      <vt:lpstr>SAMEDI!Zone_d_impression</vt:lpstr>
      <vt:lpstr>'TEMPLATE JOUR'!Zone_d_impression</vt:lpstr>
      <vt:lpstr>'TEMPLATE SEMAINE'!Zone_d_impression</vt:lpstr>
      <vt:lpstr>VENDREDI!Zone_d_impression</vt:lpstr>
    </vt:vector>
  </TitlesOfParts>
  <Company>Renaissance Quebec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Nicolazic</dc:creator>
  <cp:lastModifiedBy>Laurent Nicolazic (formation)</cp:lastModifiedBy>
  <cp:lastPrinted>2020-06-24T17:44:45Z</cp:lastPrinted>
  <dcterms:created xsi:type="dcterms:W3CDTF">2018-02-20T21:49:23Z</dcterms:created>
  <dcterms:modified xsi:type="dcterms:W3CDTF">2020-07-04T03:23:37Z</dcterms:modified>
</cp:coreProperties>
</file>