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\\renaissance.local\UserProfiles\lnicolazic\Desktop\défi import prod journalier\"/>
    </mc:Choice>
  </mc:AlternateContent>
  <xr:revisionPtr revIDLastSave="0" documentId="13_ncr:1_{27F6C466-8C93-4087-BCF1-B83B2CEFB01E}" xr6:coauthVersionLast="36" xr6:coauthVersionMax="36" xr10:uidLastSave="{00000000-0000-0000-0000-000000000000}"/>
  <bookViews>
    <workbookView xWindow="0" yWindow="0" windowWidth="19410" windowHeight="7680" activeTab="1" xr2:uid="{00000000-000D-0000-FFFF-FFFF00000000}"/>
  </bookViews>
  <sheets>
    <sheet name="DONNÉES" sheetId="2" r:id="rId1"/>
    <sheet name="Feuil1" sheetId="1" r:id="rId2"/>
  </sheets>
  <definedNames>
    <definedName name="_xlnm.Print_Area" localSheetId="1">Feuil1!$A$1:$L$79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4" i="1" l="1"/>
  <c r="I24" i="1"/>
  <c r="C23" i="1"/>
  <c r="D23" i="1"/>
  <c r="E23" i="1"/>
  <c r="F23" i="1"/>
  <c r="G23" i="1"/>
  <c r="H23" i="1"/>
  <c r="B23" i="1"/>
  <c r="B19" i="1"/>
  <c r="I26" i="1"/>
  <c r="I25" i="1"/>
  <c r="E40" i="1"/>
  <c r="D40" i="1"/>
  <c r="C40" i="1"/>
  <c r="F40" i="1"/>
  <c r="G40" i="1"/>
  <c r="H40" i="1"/>
  <c r="B40" i="1"/>
  <c r="I43" i="1"/>
  <c r="I42" i="1"/>
  <c r="I41" i="1"/>
  <c r="G29" i="1"/>
  <c r="I27" i="1"/>
  <c r="I40" i="1" l="1"/>
  <c r="G61" i="1" l="1"/>
  <c r="B29" i="1"/>
  <c r="E60" i="1"/>
  <c r="C60" i="1"/>
  <c r="C8" i="1"/>
  <c r="D8" i="1" s="1"/>
  <c r="E8" i="1" s="1"/>
  <c r="F8" i="1" s="1"/>
  <c r="G8" i="1" s="1"/>
  <c r="H8" i="1" s="1"/>
  <c r="F60" i="1" s="1"/>
  <c r="E55" i="1"/>
  <c r="H48" i="1" l="1"/>
  <c r="I48" i="1" s="1"/>
  <c r="I55" i="1"/>
  <c r="D60" i="1"/>
  <c r="G63" i="1"/>
  <c r="G64" i="1"/>
  <c r="G65" i="1"/>
  <c r="G66" i="1"/>
  <c r="G67" i="1"/>
  <c r="G68" i="1"/>
  <c r="G69" i="1"/>
  <c r="G62" i="1"/>
  <c r="H54" i="1" l="1"/>
  <c r="I54" i="1" s="1"/>
  <c r="H53" i="1"/>
  <c r="I53" i="1" s="1"/>
  <c r="H52" i="1"/>
  <c r="I52" i="1" s="1"/>
  <c r="H51" i="1"/>
  <c r="I51" i="1" s="1"/>
  <c r="H50" i="1"/>
  <c r="I50" i="1" s="1"/>
  <c r="H49" i="1"/>
  <c r="I36" i="1"/>
  <c r="I35" i="1"/>
  <c r="I34" i="1"/>
  <c r="I33" i="1"/>
  <c r="I32" i="1"/>
  <c r="I31" i="1"/>
  <c r="I30" i="1"/>
  <c r="H29" i="1"/>
  <c r="F29" i="1"/>
  <c r="E29" i="1"/>
  <c r="D29" i="1"/>
  <c r="C29" i="1"/>
  <c r="I28" i="1"/>
  <c r="I23" i="1"/>
  <c r="I22" i="1"/>
  <c r="I21" i="1"/>
  <c r="I20" i="1"/>
  <c r="H19" i="1"/>
  <c r="G19" i="1"/>
  <c r="F19" i="1"/>
  <c r="E19" i="1"/>
  <c r="D19" i="1"/>
  <c r="C19" i="1"/>
  <c r="H14" i="1"/>
  <c r="G14" i="1"/>
  <c r="F14" i="1"/>
  <c r="E14" i="1"/>
  <c r="D14" i="1"/>
  <c r="C14" i="1"/>
  <c r="B14" i="1"/>
  <c r="I13" i="1"/>
  <c r="I12" i="1"/>
  <c r="I11" i="1"/>
  <c r="I10" i="1"/>
  <c r="I29" i="1" l="1"/>
  <c r="E37" i="1"/>
  <c r="F37" i="1"/>
  <c r="C37" i="1"/>
  <c r="I49" i="1"/>
  <c r="H55" i="1"/>
  <c r="G37" i="1"/>
  <c r="H37" i="1"/>
  <c r="D37" i="1"/>
  <c r="I19" i="1"/>
  <c r="I37" i="1" s="1"/>
  <c r="B37" i="1"/>
  <c r="I14" i="1"/>
  <c r="J10" i="1" s="1"/>
  <c r="J12" i="1" l="1"/>
  <c r="J13" i="1"/>
  <c r="J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Laurent Nicolazic (formation)</author>
  </authors>
  <commentList>
    <comment ref="A8" authorId="0" shapeId="0" xr:uid="{5AB31737-EB26-455E-8FFA-7AA822153EA0}">
      <text>
        <r>
          <rPr>
            <b/>
            <sz val="9"/>
            <color indexed="81"/>
            <rFont val="Tahoma"/>
            <family val="2"/>
          </rPr>
          <t>Saisir les chiffres de production par catégorie.</t>
        </r>
      </text>
    </comment>
    <comment ref="A17" authorId="0" shapeId="0" xr:uid="{56EE3266-3F5D-455C-8882-6AB40FD203C3}">
      <text>
        <r>
          <rPr>
            <b/>
            <sz val="9"/>
            <color indexed="81"/>
            <rFont val="Tahoma"/>
            <family val="2"/>
          </rPr>
          <t>Saisir les chiffres de production par catégorie</t>
        </r>
      </text>
    </comment>
    <comment ref="A22" authorId="0" shapeId="0" xr:uid="{0A168961-C5C2-46DE-BD7F-C85229BC8CC3}">
      <text>
        <r>
          <rPr>
            <b/>
            <sz val="9"/>
            <color indexed="81"/>
            <rFont val="Tahoma"/>
            <family val="2"/>
          </rPr>
          <t>Saisir le temps de production.
Ex : 1h30=1,25 / 2h45=2,75</t>
        </r>
      </text>
    </comment>
    <comment ref="A40" authorId="0" shapeId="0" xr:uid="{BC2102DA-996E-45D8-A49D-D62E5558627B}">
      <text>
        <r>
          <rPr>
            <b/>
            <sz val="9"/>
            <color indexed="81"/>
            <rFont val="Tahoma"/>
            <family val="2"/>
          </rPr>
          <t>Saisir les chiffres de production par catégorie</t>
        </r>
      </text>
    </comment>
    <comment ref="A44" authorId="0" shapeId="0" xr:uid="{C2C7AEF6-3C9F-4459-9D09-96CDB2BFC311}">
      <text>
        <r>
          <rPr>
            <b/>
            <sz val="9"/>
            <color indexed="81"/>
            <rFont val="Tahoma"/>
            <family val="2"/>
          </rPr>
          <t>Saisir les chiffres de production par catégorie.</t>
        </r>
      </text>
    </comment>
    <comment ref="A46" authorId="0" shapeId="0" xr:uid="{93755F9B-EA84-4495-8744-4FB2809CB074}">
      <text>
        <r>
          <rPr>
            <b/>
            <sz val="9"/>
            <color indexed="81"/>
            <rFont val="Tahoma"/>
            <family val="2"/>
          </rPr>
          <t>Saisir votre objectif pour la Valeur du Donateur, en chiffre seulement</t>
        </r>
      </text>
    </comment>
    <comment ref="A58" authorId="0" shapeId="0" xr:uid="{FB04EC81-B058-4471-9EC5-0030BF398BCB}">
      <text>
        <r>
          <rPr>
            <b/>
            <sz val="9"/>
            <color indexed="81"/>
            <rFont val="Tahoma"/>
            <family val="2"/>
          </rPr>
          <t>Reporter ici les chiffres de ventes à partir de WESA en tenant compte des périodes mentionnées.</t>
        </r>
      </text>
    </comment>
    <comment ref="A72" authorId="0" shapeId="0" xr:uid="{680ED551-5C90-4785-AA01-D11CA187D5DF}">
      <text>
        <r>
          <rPr>
            <b/>
            <sz val="9"/>
            <color indexed="81"/>
            <rFont val="Tahoma"/>
            <family val="2"/>
          </rPr>
          <t>En vous basant sur le tableau des résultats opérationnels fourni par votre superviseur, saisir les données</t>
        </r>
      </text>
    </comment>
  </commentList>
</comments>
</file>

<file path=xl/sharedStrings.xml><?xml version="1.0" encoding="utf-8"?>
<sst xmlns="http://schemas.openxmlformats.org/spreadsheetml/2006/main" count="141" uniqueCount="116">
  <si>
    <t>ANALYSE DE LA SEMAINE - LES DÉTAILS</t>
  </si>
  <si>
    <t xml:space="preserve">NOM DU MAGASIN: </t>
  </si>
  <si>
    <t>Distribution des Objectifs %                              (selon vos analyses des PLU)</t>
  </si>
  <si>
    <t>dimanche</t>
  </si>
  <si>
    <t>lundi</t>
  </si>
  <si>
    <t>mardi</t>
  </si>
  <si>
    <t>mercredi</t>
  </si>
  <si>
    <t>jeudi</t>
  </si>
  <si>
    <t>vendredi</t>
  </si>
  <si>
    <t>samedi</t>
  </si>
  <si>
    <t>TOTAL</t>
  </si>
  <si>
    <t>Femmes</t>
  </si>
  <si>
    <t xml:space="preserve">Hommes </t>
  </si>
  <si>
    <t>Enfants</t>
  </si>
  <si>
    <t>Literie</t>
  </si>
  <si>
    <t>Accessoires</t>
  </si>
  <si>
    <t>Sacs a main</t>
  </si>
  <si>
    <t>Livres</t>
  </si>
  <si>
    <t>Électriques</t>
  </si>
  <si>
    <t>Chaussures</t>
  </si>
  <si>
    <t>Hard Good</t>
  </si>
  <si>
    <t>Vaisselle</t>
  </si>
  <si>
    <t>Babiole</t>
  </si>
  <si>
    <t>Bois et rotin</t>
  </si>
  <si>
    <t>Jouet</t>
  </si>
  <si>
    <t>Métal</t>
  </si>
  <si>
    <t>Articles de sports</t>
  </si>
  <si>
    <t>Plastique</t>
  </si>
  <si>
    <t>LA VALEUR DU DONATEUR PAR CATÉGORIE</t>
  </si>
  <si>
    <t>Département</t>
  </si>
  <si>
    <t>Les Objectifs par Catégorie</t>
  </si>
  <si>
    <t>La Valeur du Donateur (WESA)</t>
  </si>
  <si>
    <t>Résultats</t>
  </si>
  <si>
    <t>Différences</t>
  </si>
  <si>
    <t>V/D Accessoires</t>
  </si>
  <si>
    <t>V/D Vêtements</t>
  </si>
  <si>
    <t>V/D Livres</t>
  </si>
  <si>
    <t>V/D Électroniques</t>
  </si>
  <si>
    <t>V/D Meubles</t>
  </si>
  <si>
    <t>V/D Chaussures</t>
  </si>
  <si>
    <t>V/D Hard-Good</t>
  </si>
  <si>
    <t>V/D TOTAL</t>
  </si>
  <si>
    <t xml:space="preserve">COMPARATIF VENTES </t>
  </si>
  <si>
    <t>Vêtements</t>
  </si>
  <si>
    <t>Électroniques</t>
  </si>
  <si>
    <t>Meubles</t>
  </si>
  <si>
    <t>Hard-Good</t>
  </si>
  <si>
    <t>Peinture-article neuf</t>
  </si>
  <si>
    <t>différence en %</t>
  </si>
  <si>
    <t xml:space="preserve">Total ventes </t>
  </si>
  <si>
    <t>Nombre donateur au pied carré</t>
  </si>
  <si>
    <t>Valeur du donateur</t>
  </si>
  <si>
    <t>Valeur de la transaction</t>
  </si>
  <si>
    <t>Sell Thru</t>
  </si>
  <si>
    <t>Objectif Annuel</t>
  </si>
  <si>
    <t>Résultat du mois en cour</t>
  </si>
  <si>
    <t>Résultat de l’année en cour</t>
  </si>
  <si>
    <t>OBJECTIF OPERATIONNEL DE L'ANNÉE FISCALE EN COURS</t>
  </si>
  <si>
    <t>Résultat de la semaine</t>
  </si>
  <si>
    <r>
      <t xml:space="preserve">COMPARATIF WESA DE </t>
    </r>
    <r>
      <rPr>
        <sz val="10"/>
        <color theme="1"/>
        <rFont val="Calibri"/>
        <family val="2"/>
        <scheme val="minor"/>
      </rPr>
      <t>…</t>
    </r>
    <r>
      <rPr>
        <b/>
        <sz val="10"/>
        <color theme="1"/>
        <rFont val="Calibri"/>
        <family val="2"/>
        <scheme val="minor"/>
      </rPr>
      <t xml:space="preserve"> À</t>
    </r>
    <r>
      <rPr>
        <sz val="10"/>
        <color theme="1"/>
        <rFont val="Calibri"/>
        <family val="2"/>
        <scheme val="minor"/>
      </rPr>
      <t xml:space="preserve"> …</t>
    </r>
  </si>
  <si>
    <r>
      <t>Bijoux</t>
    </r>
    <r>
      <rPr>
        <i/>
        <sz val="11"/>
        <rFont val="Arial"/>
        <family val="2"/>
      </rPr>
      <t xml:space="preserve"> </t>
    </r>
    <r>
      <rPr>
        <i/>
        <sz val="9"/>
        <rFont val="Arial"/>
        <family val="2"/>
      </rPr>
      <t>(en heures)</t>
    </r>
  </si>
  <si>
    <t>La boutique est à répartir entre les catégories de façon homogène pour ne pas déséquilibrer les %</t>
  </si>
  <si>
    <t>Ex: 1 ou 1,25 ou 1,75…etc</t>
  </si>
  <si>
    <t>Magasins</t>
  </si>
  <si>
    <t>ADC Blainville</t>
  </si>
  <si>
    <t>ADC Cadillac</t>
  </si>
  <si>
    <t>ADC De Rome</t>
  </si>
  <si>
    <t>ADC Dorval</t>
  </si>
  <si>
    <t>ADC Grande Allée</t>
  </si>
  <si>
    <t>ADC Jolibourg</t>
  </si>
  <si>
    <t>ADC Marcel Laurin</t>
  </si>
  <si>
    <t>ADC Pierrefonds</t>
  </si>
  <si>
    <t>ADC Sherbrooke</t>
  </si>
  <si>
    <t>ADC Ste Julie</t>
  </si>
  <si>
    <t>Administration</t>
  </si>
  <si>
    <t>Autre</t>
  </si>
  <si>
    <t>CDD</t>
  </si>
  <si>
    <t>CDL</t>
  </si>
  <si>
    <t>CDN</t>
  </si>
  <si>
    <t>Décarie</t>
  </si>
  <si>
    <t>Des Laurentides</t>
  </si>
  <si>
    <t>Galerie Des Sources</t>
  </si>
  <si>
    <t>Galerie Normandie</t>
  </si>
  <si>
    <t>Henri Bourassa</t>
  </si>
  <si>
    <t>Lib Beaumont</t>
  </si>
  <si>
    <t>Lib Belanger-Lacordaire</t>
  </si>
  <si>
    <t>Lib Fleury-Hamel</t>
  </si>
  <si>
    <t>Lib Île Perrot</t>
  </si>
  <si>
    <t>Lib NDG</t>
  </si>
  <si>
    <t>Lib Ontario</t>
  </si>
  <si>
    <t>Masson</t>
  </si>
  <si>
    <t>Outremont</t>
  </si>
  <si>
    <t>PAT</t>
  </si>
  <si>
    <t>Pie9</t>
  </si>
  <si>
    <t>Plateau</t>
  </si>
  <si>
    <t>Portobello</t>
  </si>
  <si>
    <t>SSP</t>
  </si>
  <si>
    <t>St Hubert</t>
  </si>
  <si>
    <t>St Jacques</t>
  </si>
  <si>
    <t>St Lambert</t>
  </si>
  <si>
    <t>St Laurent</t>
  </si>
  <si>
    <t>St Martin</t>
  </si>
  <si>
    <t>Transport</t>
  </si>
  <si>
    <t>Verdun</t>
  </si>
  <si>
    <t>Victoria</t>
  </si>
  <si>
    <t>Équipe prod. / nouveau mag.</t>
  </si>
  <si>
    <t>LES VÊTEMENTS
(montage)</t>
  </si>
  <si>
    <t>LES BACS GRIS
(production)</t>
  </si>
  <si>
    <t>Gros Morceaux</t>
  </si>
  <si>
    <t>LES BACS BLEUS
(production)</t>
  </si>
  <si>
    <t>Dons</t>
  </si>
  <si>
    <t>LES BACS NOIRS
(electro)</t>
  </si>
  <si>
    <t>Médias</t>
  </si>
  <si>
    <t>Papeterie</t>
  </si>
  <si>
    <t>Cd/DVD/cassettes</t>
  </si>
  <si>
    <t>NOTE: Entrez votre objectif pour la V/D TOTAL (chiffres seulement)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</si>
</sst>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i/>
      <u/>
      <sz val="10"/>
      <name val="Arial"/>
      <family val="2"/>
    </font>
    <font>
      <b/>
      <i/>
      <sz val="10"/>
      <name val="Arial"/>
      <family val="2"/>
    </font>
    <font>
      <sz val="8"/>
      <name val="Arial"/>
      <family val="2"/>
    </font>
    <font>
      <b/>
      <u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name val="Arial"/>
      <family val="2"/>
    </font>
    <font>
      <i/>
      <sz val="9"/>
      <name val="Arial"/>
      <family val="2"/>
    </font>
    <font>
      <i/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41"/>
        <bgColor indexed="64"/>
      </patternFill>
    </fill>
  </fills>
  <borders count="6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76">
    <xf numFmtId="0" fontId="0" fillId="0" borderId="0" xfId="0"/>
    <xf numFmtId="0" fontId="0" fillId="0" borderId="0" xfId="0" applyProtection="1"/>
    <xf numFmtId="0" fontId="3" fillId="2" borderId="7" xfId="0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  <xf numFmtId="0" fontId="3" fillId="2" borderId="6" xfId="0" applyFont="1" applyFill="1" applyBorder="1" applyAlignment="1" applyProtection="1">
      <alignment horizontal="center"/>
    </xf>
    <xf numFmtId="0" fontId="3" fillId="2" borderId="3" xfId="0" applyFont="1" applyFill="1" applyBorder="1" applyAlignment="1" applyProtection="1">
      <alignment horizontal="center"/>
    </xf>
    <xf numFmtId="0" fontId="5" fillId="4" borderId="10" xfId="0" applyFont="1" applyFill="1" applyBorder="1" applyAlignment="1" applyProtection="1">
      <alignment horizontal="center"/>
    </xf>
    <xf numFmtId="0" fontId="3" fillId="4" borderId="14" xfId="0" applyFont="1" applyFill="1" applyBorder="1" applyAlignment="1" applyProtection="1">
      <alignment horizontal="center"/>
    </xf>
    <xf numFmtId="10" fontId="3" fillId="4" borderId="10" xfId="0" applyNumberFormat="1" applyFont="1" applyFill="1" applyBorder="1" applyAlignment="1" applyProtection="1">
      <alignment horizontal="center"/>
    </xf>
    <xf numFmtId="0" fontId="5" fillId="4" borderId="14" xfId="0" applyFont="1" applyFill="1" applyBorder="1" applyAlignment="1" applyProtection="1">
      <alignment horizontal="center"/>
    </xf>
    <xf numFmtId="0" fontId="5" fillId="4" borderId="15" xfId="0" applyFont="1" applyFill="1" applyBorder="1" applyAlignment="1" applyProtection="1">
      <alignment horizontal="center"/>
    </xf>
    <xf numFmtId="0" fontId="3" fillId="4" borderId="17" xfId="0" applyFont="1" applyFill="1" applyBorder="1" applyAlignment="1" applyProtection="1">
      <alignment horizontal="center"/>
    </xf>
    <xf numFmtId="0" fontId="0" fillId="0" borderId="0" xfId="0" applyBorder="1" applyProtection="1"/>
    <xf numFmtId="0" fontId="8" fillId="0" borderId="0" xfId="0" applyFont="1" applyProtection="1"/>
    <xf numFmtId="0" fontId="3" fillId="2" borderId="3" xfId="0" applyFont="1" applyFill="1" applyBorder="1" applyAlignment="1" applyProtection="1">
      <alignment horizontal="left"/>
    </xf>
    <xf numFmtId="0" fontId="3" fillId="2" borderId="5" xfId="0" applyFont="1" applyFill="1" applyBorder="1" applyAlignment="1" applyProtection="1">
      <alignment horizontal="left"/>
    </xf>
    <xf numFmtId="10" fontId="3" fillId="4" borderId="24" xfId="0" applyNumberFormat="1" applyFont="1" applyFill="1" applyBorder="1" applyProtection="1"/>
    <xf numFmtId="164" fontId="3" fillId="4" borderId="37" xfId="0" applyNumberFormat="1" applyFont="1" applyFill="1" applyBorder="1" applyProtection="1"/>
    <xf numFmtId="164" fontId="3" fillId="3" borderId="0" xfId="0" applyNumberFormat="1" applyFont="1" applyFill="1" applyBorder="1" applyAlignment="1" applyProtection="1">
      <alignment horizontal="center"/>
    </xf>
    <xf numFmtId="10" fontId="3" fillId="3" borderId="0" xfId="0" applyNumberFormat="1" applyFont="1" applyFill="1" applyBorder="1" applyProtection="1"/>
    <xf numFmtId="164" fontId="3" fillId="3" borderId="0" xfId="0" applyNumberFormat="1" applyFont="1" applyFill="1" applyBorder="1" applyProtection="1"/>
    <xf numFmtId="0" fontId="9" fillId="0" borderId="0" xfId="0" applyFont="1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2" borderId="5" xfId="0" applyFont="1" applyFill="1" applyBorder="1" applyAlignment="1" applyProtection="1">
      <alignment horizontal="center"/>
    </xf>
    <xf numFmtId="0" fontId="5" fillId="0" borderId="24" xfId="0" applyFont="1" applyBorder="1" applyAlignment="1" applyProtection="1">
      <alignment horizontal="center"/>
    </xf>
    <xf numFmtId="0" fontId="5" fillId="0" borderId="14" xfId="0" applyFont="1" applyBorder="1" applyAlignment="1" applyProtection="1">
      <alignment horizontal="center"/>
    </xf>
    <xf numFmtId="0" fontId="5" fillId="0" borderId="15" xfId="0" applyFont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10" fontId="0" fillId="0" borderId="10" xfId="0" applyNumberFormat="1" applyBorder="1" applyAlignment="1" applyProtection="1">
      <alignment horizontal="center"/>
    </xf>
    <xf numFmtId="10" fontId="0" fillId="0" borderId="14" xfId="0" applyNumberFormat="1" applyBorder="1" applyAlignment="1" applyProtection="1">
      <alignment horizontal="center"/>
    </xf>
    <xf numFmtId="10" fontId="0" fillId="0" borderId="15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1" fillId="0" borderId="23" xfId="0" applyFont="1" applyBorder="1" applyAlignment="1" applyProtection="1">
      <alignment vertical="center" wrapText="1"/>
    </xf>
    <xf numFmtId="0" fontId="10" fillId="0" borderId="0" xfId="0" applyFont="1" applyAlignment="1" applyProtection="1">
      <alignment horizontal="center" vertical="center"/>
    </xf>
    <xf numFmtId="0" fontId="5" fillId="4" borderId="24" xfId="0" applyFont="1" applyFill="1" applyBorder="1" applyAlignment="1" applyProtection="1">
      <alignment horizontal="right"/>
    </xf>
    <xf numFmtId="0" fontId="5" fillId="4" borderId="14" xfId="0" applyFont="1" applyFill="1" applyBorder="1" applyAlignment="1" applyProtection="1">
      <alignment horizontal="right"/>
    </xf>
    <xf numFmtId="0" fontId="5" fillId="4" borderId="15" xfId="0" applyFont="1" applyFill="1" applyBorder="1" applyAlignment="1" applyProtection="1">
      <alignment horizontal="right"/>
    </xf>
    <xf numFmtId="10" fontId="5" fillId="2" borderId="3" xfId="0" applyNumberFormat="1" applyFont="1" applyFill="1" applyBorder="1" applyProtection="1"/>
    <xf numFmtId="15" fontId="4" fillId="3" borderId="31" xfId="0" applyNumberFormat="1" applyFont="1" applyFill="1" applyBorder="1" applyAlignment="1" applyProtection="1"/>
    <xf numFmtId="15" fontId="4" fillId="3" borderId="59" xfId="0" applyNumberFormat="1" applyFont="1" applyFill="1" applyBorder="1" applyAlignment="1" applyProtection="1"/>
    <xf numFmtId="15" fontId="4" fillId="3" borderId="60" xfId="0" applyNumberFormat="1" applyFont="1" applyFill="1" applyBorder="1" applyAlignment="1" applyProtection="1"/>
    <xf numFmtId="15" fontId="4" fillId="3" borderId="8" xfId="0" applyNumberFormat="1" applyFont="1" applyFill="1" applyBorder="1" applyAlignment="1" applyProtection="1"/>
    <xf numFmtId="0" fontId="3" fillId="7" borderId="7" xfId="0" applyFont="1" applyFill="1" applyBorder="1" applyAlignment="1" applyProtection="1">
      <alignment horizontal="center"/>
    </xf>
    <xf numFmtId="0" fontId="3" fillId="7" borderId="8" xfId="0" applyFont="1" applyFill="1" applyBorder="1" applyAlignment="1" applyProtection="1">
      <alignment horizontal="center"/>
    </xf>
    <xf numFmtId="0" fontId="3" fillId="7" borderId="6" xfId="0" applyFont="1" applyFill="1" applyBorder="1" applyAlignment="1" applyProtection="1">
      <alignment horizontal="center"/>
    </xf>
    <xf numFmtId="0" fontId="3" fillId="7" borderId="3" xfId="0" applyFont="1" applyFill="1" applyBorder="1" applyAlignment="1" applyProtection="1">
      <alignment horizontal="center"/>
    </xf>
    <xf numFmtId="0" fontId="3" fillId="0" borderId="22" xfId="0" applyFont="1" applyFill="1" applyBorder="1" applyAlignment="1" applyProtection="1">
      <alignment horizontal="center"/>
    </xf>
    <xf numFmtId="0" fontId="3" fillId="0" borderId="30" xfId="0" applyFont="1" applyFill="1" applyBorder="1" applyAlignment="1" applyProtection="1">
      <alignment horizontal="center"/>
    </xf>
    <xf numFmtId="0" fontId="3" fillId="7" borderId="9" xfId="0" applyFont="1" applyFill="1" applyBorder="1" applyAlignment="1" applyProtection="1">
      <alignment horizontal="center"/>
    </xf>
    <xf numFmtId="0" fontId="3" fillId="7" borderId="15" xfId="0" applyFont="1" applyFill="1" applyBorder="1" applyAlignment="1" applyProtection="1">
      <alignment horizontal="center"/>
    </xf>
    <xf numFmtId="0" fontId="0" fillId="7" borderId="3" xfId="0" applyFill="1" applyBorder="1" applyAlignment="1" applyProtection="1">
      <alignment horizontal="center" vertical="center"/>
    </xf>
    <xf numFmtId="0" fontId="0" fillId="0" borderId="61" xfId="0" applyBorder="1" applyAlignment="1" applyProtection="1">
      <alignment vertical="center" wrapText="1"/>
    </xf>
    <xf numFmtId="0" fontId="1" fillId="0" borderId="62" xfId="0" applyFont="1" applyBorder="1" applyAlignment="1" applyProtection="1">
      <alignment vertical="center" wrapText="1"/>
    </xf>
    <xf numFmtId="0" fontId="1" fillId="0" borderId="65" xfId="0" applyFont="1" applyBorder="1" applyAlignment="1" applyProtection="1">
      <alignment vertical="center" wrapText="1"/>
    </xf>
    <xf numFmtId="0" fontId="1" fillId="0" borderId="66" xfId="0" applyFont="1" applyBorder="1" applyAlignment="1" applyProtection="1">
      <alignment vertical="center" wrapText="1"/>
    </xf>
    <xf numFmtId="0" fontId="6" fillId="4" borderId="3" xfId="0" applyFont="1" applyFill="1" applyBorder="1" applyAlignment="1" applyProtection="1">
      <alignment horizontal="left"/>
    </xf>
    <xf numFmtId="0" fontId="6" fillId="4" borderId="9" xfId="0" applyFont="1" applyFill="1" applyBorder="1" applyAlignment="1" applyProtection="1">
      <alignment horizontal="left"/>
    </xf>
    <xf numFmtId="0" fontId="16" fillId="0" borderId="0" xfId="0" applyFont="1" applyProtection="1"/>
    <xf numFmtId="0" fontId="19" fillId="0" borderId="0" xfId="0" applyFont="1" applyAlignment="1">
      <alignment horizontal="center" vertical="center"/>
    </xf>
    <xf numFmtId="0" fontId="20" fillId="0" borderId="0" xfId="0" applyFont="1" applyFill="1" applyBorder="1" applyAlignment="1" applyProtection="1">
      <alignment horizontal="center" vertical="center" wrapText="1"/>
      <protection locked="0"/>
    </xf>
    <xf numFmtId="0" fontId="21" fillId="0" borderId="0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18" fillId="8" borderId="0" xfId="0" applyFont="1" applyFill="1" applyAlignment="1">
      <alignment horizontal="center" vertical="center"/>
    </xf>
    <xf numFmtId="0" fontId="3" fillId="7" borderId="5" xfId="0" applyFont="1" applyFill="1" applyBorder="1" applyAlignment="1" applyProtection="1">
      <alignment horizontal="center" wrapText="1"/>
    </xf>
    <xf numFmtId="0" fontId="3" fillId="7" borderId="5" xfId="0" applyFont="1" applyFill="1" applyBorder="1" applyAlignment="1" applyProtection="1">
      <alignment horizontal="center" vertical="center" wrapText="1"/>
    </xf>
    <xf numFmtId="15" fontId="4" fillId="9" borderId="7" xfId="0" applyNumberFormat="1" applyFont="1" applyFill="1" applyBorder="1" applyAlignment="1" applyProtection="1">
      <protection locked="0"/>
    </xf>
    <xf numFmtId="0" fontId="0" fillId="9" borderId="16" xfId="0" applyFill="1" applyBorder="1" applyAlignment="1" applyProtection="1">
      <alignment horizontal="center"/>
      <protection locked="0"/>
    </xf>
    <xf numFmtId="0" fontId="0" fillId="9" borderId="26" xfId="0" applyFill="1" applyBorder="1" applyAlignment="1" applyProtection="1">
      <alignment horizontal="center"/>
      <protection locked="0"/>
    </xf>
    <xf numFmtId="0" fontId="0" fillId="9" borderId="12" xfId="0" applyFill="1" applyBorder="1" applyAlignment="1" applyProtection="1">
      <alignment horizontal="center"/>
      <protection locked="0"/>
    </xf>
    <xf numFmtId="0" fontId="7" fillId="9" borderId="19" xfId="0" applyFont="1" applyFill="1" applyBorder="1" applyAlignment="1" applyProtection="1">
      <alignment horizontal="center"/>
      <protection locked="0"/>
    </xf>
    <xf numFmtId="0" fontId="7" fillId="9" borderId="20" xfId="0" applyFont="1" applyFill="1" applyBorder="1" applyAlignment="1" applyProtection="1">
      <alignment horizontal="center"/>
      <protection locked="0"/>
    </xf>
    <xf numFmtId="0" fontId="7" fillId="9" borderId="21" xfId="0" applyFont="1" applyFill="1" applyBorder="1" applyAlignment="1" applyProtection="1">
      <alignment horizontal="center"/>
      <protection locked="0"/>
    </xf>
    <xf numFmtId="0" fontId="0" fillId="9" borderId="22" xfId="0" applyFill="1" applyBorder="1" applyAlignment="1" applyProtection="1">
      <alignment horizontal="center"/>
      <protection locked="0"/>
    </xf>
    <xf numFmtId="0" fontId="0" fillId="9" borderId="8" xfId="0" applyFill="1" applyBorder="1" applyAlignment="1" applyProtection="1">
      <alignment horizontal="center"/>
      <protection locked="0"/>
    </xf>
    <xf numFmtId="0" fontId="0" fillId="9" borderId="6" xfId="0" applyFill="1" applyBorder="1" applyAlignment="1" applyProtection="1">
      <alignment horizontal="center"/>
      <protection locked="0"/>
    </xf>
    <xf numFmtId="0" fontId="0" fillId="9" borderId="19" xfId="0" applyFill="1" applyBorder="1" applyAlignment="1" applyProtection="1">
      <alignment horizontal="center"/>
      <protection locked="0"/>
    </xf>
    <xf numFmtId="0" fontId="0" fillId="9" borderId="20" xfId="0" applyFill="1" applyBorder="1" applyAlignment="1" applyProtection="1">
      <alignment horizontal="center"/>
      <protection locked="0"/>
    </xf>
    <xf numFmtId="0" fontId="0" fillId="9" borderId="21" xfId="0" applyFill="1" applyBorder="1" applyAlignment="1" applyProtection="1">
      <alignment horizontal="center"/>
      <protection locked="0"/>
    </xf>
    <xf numFmtId="0" fontId="0" fillId="9" borderId="7" xfId="0" applyFill="1" applyBorder="1" applyProtection="1">
      <protection locked="0"/>
    </xf>
    <xf numFmtId="0" fontId="0" fillId="9" borderId="8" xfId="0" applyFill="1" applyBorder="1" applyProtection="1">
      <protection locked="0"/>
    </xf>
    <xf numFmtId="0" fontId="0" fillId="9" borderId="6" xfId="0" applyFill="1" applyBorder="1" applyProtection="1">
      <protection locked="0"/>
    </xf>
    <xf numFmtId="0" fontId="1" fillId="9" borderId="37" xfId="0" applyFont="1" applyFill="1" applyBorder="1" applyAlignment="1" applyProtection="1">
      <alignment horizontal="center" vertical="center" wrapText="1"/>
      <protection locked="0"/>
    </xf>
    <xf numFmtId="0" fontId="1" fillId="9" borderId="67" xfId="0" applyFont="1" applyFill="1" applyBorder="1" applyAlignment="1" applyProtection="1">
      <alignment horizontal="center" vertical="center" wrapText="1"/>
      <protection locked="0"/>
    </xf>
    <xf numFmtId="10" fontId="12" fillId="9" borderId="68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7" xfId="0" applyFont="1" applyFill="1" applyBorder="1" applyAlignment="1" applyProtection="1">
      <alignment horizontal="center"/>
    </xf>
    <xf numFmtId="0" fontId="3" fillId="0" borderId="8" xfId="0" applyFont="1" applyFill="1" applyBorder="1" applyAlignment="1" applyProtection="1">
      <alignment horizontal="center"/>
    </xf>
    <xf numFmtId="0" fontId="3" fillId="0" borderId="31" xfId="0" applyFont="1" applyFill="1" applyBorder="1" applyAlignment="1" applyProtection="1">
      <alignment horizontal="center"/>
    </xf>
    <xf numFmtId="0" fontId="3" fillId="7" borderId="31" xfId="0" applyFont="1" applyFill="1" applyBorder="1" applyAlignment="1" applyProtection="1">
      <alignment horizontal="center"/>
    </xf>
    <xf numFmtId="0" fontId="5" fillId="4" borderId="24" xfId="0" applyFont="1" applyFill="1" applyBorder="1" applyAlignment="1" applyProtection="1">
      <alignment horizontal="center"/>
    </xf>
    <xf numFmtId="0" fontId="0" fillId="4" borderId="3" xfId="0" applyFill="1" applyBorder="1" applyAlignment="1" applyProtection="1">
      <alignment horizontal="center" vertical="center"/>
    </xf>
    <xf numFmtId="10" fontId="12" fillId="9" borderId="64" xfId="0" applyNumberFormat="1" applyFont="1" applyFill="1" applyBorder="1" applyAlignment="1" applyProtection="1">
      <alignment horizontal="center" vertical="center" wrapText="1"/>
      <protection locked="0"/>
    </xf>
    <xf numFmtId="0" fontId="0" fillId="9" borderId="11" xfId="0" applyFill="1" applyBorder="1" applyAlignment="1" applyProtection="1">
      <alignment horizontal="center"/>
      <protection locked="0"/>
    </xf>
    <xf numFmtId="0" fontId="0" fillId="9" borderId="13" xfId="0" applyFill="1" applyBorder="1" applyAlignment="1" applyProtection="1">
      <alignment horizontal="center"/>
      <protection locked="0"/>
    </xf>
    <xf numFmtId="0" fontId="0" fillId="9" borderId="25" xfId="0" applyFill="1" applyBorder="1" applyAlignment="1" applyProtection="1">
      <alignment horizontal="center"/>
      <protection locked="0"/>
    </xf>
    <xf numFmtId="0" fontId="0" fillId="9" borderId="27" xfId="0" applyFill="1" applyBorder="1" applyAlignment="1" applyProtection="1">
      <alignment horizontal="center"/>
      <protection locked="0"/>
    </xf>
    <xf numFmtId="164" fontId="16" fillId="3" borderId="18" xfId="0" applyNumberFormat="1" applyFont="1" applyFill="1" applyBorder="1" applyAlignment="1" applyProtection="1"/>
    <xf numFmtId="10" fontId="12" fillId="9" borderId="64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49" xfId="0" applyFont="1" applyBorder="1" applyAlignment="1" applyProtection="1">
      <alignment horizontal="center"/>
    </xf>
    <xf numFmtId="0" fontId="5" fillId="0" borderId="34" xfId="0" applyFont="1" applyBorder="1" applyAlignment="1" applyProtection="1">
      <alignment horizontal="center"/>
    </xf>
    <xf numFmtId="0" fontId="0" fillId="9" borderId="11" xfId="0" applyFill="1" applyBorder="1" applyAlignment="1" applyProtection="1">
      <alignment horizontal="center"/>
      <protection locked="0"/>
    </xf>
    <xf numFmtId="0" fontId="0" fillId="9" borderId="13" xfId="0" applyFill="1" applyBorder="1" applyAlignment="1" applyProtection="1">
      <alignment horizontal="center"/>
      <protection locked="0"/>
    </xf>
    <xf numFmtId="0" fontId="0" fillId="9" borderId="35" xfId="0" applyFill="1" applyBorder="1" applyAlignment="1" applyProtection="1">
      <alignment horizontal="center"/>
      <protection locked="0"/>
    </xf>
    <xf numFmtId="0" fontId="0" fillId="9" borderId="34" xfId="0" applyFill="1" applyBorder="1" applyAlignment="1" applyProtection="1">
      <alignment horizontal="center"/>
      <protection locked="0"/>
    </xf>
    <xf numFmtId="10" fontId="1" fillId="5" borderId="11" xfId="0" applyNumberFormat="1" applyFont="1" applyFill="1" applyBorder="1" applyAlignment="1" applyProtection="1">
      <alignment horizontal="center"/>
    </xf>
    <xf numFmtId="10" fontId="1" fillId="5" borderId="48" xfId="0" applyNumberFormat="1" applyFont="1" applyFill="1" applyBorder="1" applyAlignment="1" applyProtection="1">
      <alignment horizontal="center"/>
    </xf>
    <xf numFmtId="0" fontId="5" fillId="0" borderId="50" xfId="0" applyFont="1" applyBorder="1" applyAlignment="1" applyProtection="1">
      <alignment horizontal="center"/>
    </xf>
    <xf numFmtId="0" fontId="5" fillId="0" borderId="51" xfId="0" applyFont="1" applyBorder="1" applyAlignment="1" applyProtection="1">
      <alignment horizontal="center"/>
    </xf>
    <xf numFmtId="0" fontId="0" fillId="9" borderId="52" xfId="0" applyFill="1" applyBorder="1" applyAlignment="1" applyProtection="1">
      <alignment horizontal="center"/>
      <protection locked="0"/>
    </xf>
    <xf numFmtId="0" fontId="0" fillId="9" borderId="53" xfId="0" applyFill="1" applyBorder="1" applyAlignment="1" applyProtection="1">
      <alignment horizontal="center"/>
      <protection locked="0"/>
    </xf>
    <xf numFmtId="0" fontId="0" fillId="9" borderId="54" xfId="0" applyFill="1" applyBorder="1" applyAlignment="1" applyProtection="1">
      <alignment horizontal="center"/>
      <protection locked="0"/>
    </xf>
    <xf numFmtId="0" fontId="0" fillId="9" borderId="51" xfId="0" applyFill="1" applyBorder="1" applyAlignment="1" applyProtection="1">
      <alignment horizontal="center"/>
      <protection locked="0"/>
    </xf>
    <xf numFmtId="10" fontId="1" fillId="5" borderId="52" xfId="0" applyNumberFormat="1" applyFont="1" applyFill="1" applyBorder="1" applyAlignment="1" applyProtection="1">
      <alignment horizontal="center"/>
    </xf>
    <xf numFmtId="10" fontId="1" fillId="5" borderId="55" xfId="0" applyNumberFormat="1" applyFont="1" applyFill="1" applyBorder="1" applyAlignment="1" applyProtection="1">
      <alignment horizontal="center"/>
    </xf>
    <xf numFmtId="0" fontId="1" fillId="0" borderId="63" xfId="0" applyFont="1" applyBorder="1" applyAlignment="1" applyProtection="1">
      <alignment vertical="center" wrapText="1"/>
    </xf>
    <xf numFmtId="0" fontId="1" fillId="0" borderId="65" xfId="0" applyFont="1" applyBorder="1" applyAlignment="1" applyProtection="1">
      <alignment vertical="center" wrapText="1"/>
    </xf>
    <xf numFmtId="0" fontId="1" fillId="9" borderId="2" xfId="0" applyFont="1" applyFill="1" applyBorder="1" applyAlignment="1" applyProtection="1">
      <alignment horizontal="center" vertical="center" wrapText="1"/>
      <protection locked="0"/>
    </xf>
    <xf numFmtId="0" fontId="1" fillId="9" borderId="9" xfId="0" applyFont="1" applyFill="1" applyBorder="1" applyAlignment="1" applyProtection="1">
      <alignment horizontal="center" vertical="center" wrapText="1"/>
      <protection locked="0"/>
    </xf>
    <xf numFmtId="0" fontId="3" fillId="7" borderId="56" xfId="0" applyFont="1" applyFill="1" applyBorder="1" applyAlignment="1" applyProtection="1">
      <alignment horizontal="center"/>
    </xf>
    <xf numFmtId="0" fontId="3" fillId="7" borderId="57" xfId="0" applyFont="1" applyFill="1" applyBorder="1" applyAlignment="1" applyProtection="1">
      <alignment horizontal="center"/>
    </xf>
    <xf numFmtId="0" fontId="3" fillId="7" borderId="58" xfId="0" applyFont="1" applyFill="1" applyBorder="1" applyAlignment="1" applyProtection="1">
      <alignment horizontal="center"/>
    </xf>
    <xf numFmtId="0" fontId="0" fillId="9" borderId="28" xfId="0" applyFill="1" applyBorder="1" applyAlignment="1" applyProtection="1">
      <alignment horizontal="center"/>
      <protection locked="0"/>
    </xf>
    <xf numFmtId="0" fontId="0" fillId="9" borderId="38" xfId="0" applyFill="1" applyBorder="1" applyAlignment="1" applyProtection="1">
      <alignment horizontal="center"/>
      <protection locked="0"/>
    </xf>
    <xf numFmtId="0" fontId="11" fillId="5" borderId="28" xfId="0" applyFont="1" applyFill="1" applyBorder="1" applyAlignment="1" applyProtection="1">
      <alignment horizontal="center"/>
    </xf>
    <xf numFmtId="0" fontId="11" fillId="5" borderId="38" xfId="0" applyFont="1" applyFill="1" applyBorder="1" applyAlignment="1" applyProtection="1">
      <alignment horizontal="center"/>
    </xf>
    <xf numFmtId="0" fontId="1" fillId="6" borderId="41" xfId="0" applyFont="1" applyFill="1" applyBorder="1" applyAlignment="1" applyProtection="1">
      <alignment horizontal="center" vertical="center"/>
    </xf>
    <xf numFmtId="0" fontId="1" fillId="6" borderId="44" xfId="0" applyFont="1" applyFill="1" applyBorder="1" applyAlignment="1" applyProtection="1">
      <alignment horizontal="center" vertical="center"/>
    </xf>
    <xf numFmtId="0" fontId="1" fillId="6" borderId="39" xfId="0" applyFont="1" applyFill="1" applyBorder="1" applyAlignment="1" applyProtection="1">
      <alignment horizontal="center" vertical="center"/>
    </xf>
    <xf numFmtId="0" fontId="1" fillId="6" borderId="46" xfId="0" applyFont="1" applyFill="1" applyBorder="1" applyAlignment="1" applyProtection="1">
      <alignment horizontal="center" vertical="center"/>
    </xf>
    <xf numFmtId="0" fontId="0" fillId="9" borderId="25" xfId="0" applyFill="1" applyBorder="1" applyAlignment="1" applyProtection="1">
      <alignment horizontal="center"/>
      <protection locked="0"/>
    </xf>
    <xf numFmtId="0" fontId="0" fillId="9" borderId="27" xfId="0" applyFill="1" applyBorder="1" applyAlignment="1" applyProtection="1">
      <alignment horizontal="center"/>
      <protection locked="0"/>
    </xf>
    <xf numFmtId="0" fontId="5" fillId="0" borderId="47" xfId="0" applyFont="1" applyBorder="1" applyAlignment="1" applyProtection="1">
      <alignment horizontal="center"/>
    </xf>
    <xf numFmtId="0" fontId="5" fillId="0" borderId="38" xfId="0" applyFont="1" applyBorder="1" applyAlignment="1" applyProtection="1">
      <alignment horizontal="center"/>
    </xf>
    <xf numFmtId="9" fontId="0" fillId="4" borderId="19" xfId="0" applyNumberFormat="1" applyFill="1" applyBorder="1" applyAlignment="1" applyProtection="1">
      <alignment horizontal="center"/>
    </xf>
    <xf numFmtId="0" fontId="0" fillId="4" borderId="20" xfId="0" applyFill="1" applyBorder="1" applyAlignment="1" applyProtection="1">
      <alignment horizontal="center"/>
    </xf>
    <xf numFmtId="0" fontId="0" fillId="4" borderId="36" xfId="0" applyFill="1" applyBorder="1" applyAlignment="1" applyProtection="1">
      <alignment horizontal="center"/>
    </xf>
    <xf numFmtId="164" fontId="0" fillId="9" borderId="29" xfId="0" applyNumberFormat="1" applyFill="1" applyBorder="1" applyAlignment="1" applyProtection="1">
      <alignment horizontal="center"/>
      <protection locked="0"/>
    </xf>
    <xf numFmtId="164" fontId="0" fillId="9" borderId="20" xfId="0" applyNumberFormat="1" applyFill="1" applyBorder="1" applyAlignment="1" applyProtection="1">
      <alignment horizontal="center"/>
      <protection locked="0"/>
    </xf>
    <xf numFmtId="164" fontId="0" fillId="9" borderId="36" xfId="0" applyNumberFormat="1" applyFill="1" applyBorder="1" applyAlignment="1" applyProtection="1">
      <alignment horizontal="center"/>
      <protection locked="0"/>
    </xf>
    <xf numFmtId="164" fontId="3" fillId="9" borderId="7" xfId="0" applyNumberFormat="1" applyFont="1" applyFill="1" applyBorder="1" applyAlignment="1" applyProtection="1">
      <alignment horizontal="center"/>
      <protection locked="0"/>
    </xf>
    <xf numFmtId="164" fontId="3" fillId="9" borderId="8" xfId="0" applyNumberFormat="1" applyFont="1" applyFill="1" applyBorder="1" applyAlignment="1" applyProtection="1">
      <alignment horizontal="center"/>
      <protection locked="0"/>
    </xf>
    <xf numFmtId="164" fontId="3" fillId="9" borderId="31" xfId="0" applyNumberFormat="1" applyFont="1" applyFill="1" applyBorder="1" applyAlignment="1" applyProtection="1">
      <alignment horizontal="center"/>
      <protection locked="0"/>
    </xf>
    <xf numFmtId="164" fontId="3" fillId="4" borderId="5" xfId="0" applyNumberFormat="1" applyFont="1" applyFill="1" applyBorder="1" applyAlignment="1" applyProtection="1">
      <alignment horizontal="center"/>
    </xf>
    <xf numFmtId="164" fontId="3" fillId="4" borderId="30" xfId="0" applyNumberFormat="1" applyFont="1" applyFill="1" applyBorder="1" applyAlignment="1" applyProtection="1">
      <alignment horizontal="center"/>
    </xf>
    <xf numFmtId="164" fontId="3" fillId="4" borderId="23" xfId="0" applyNumberFormat="1" applyFont="1" applyFill="1" applyBorder="1" applyAlignment="1" applyProtection="1">
      <alignment horizontal="center"/>
    </xf>
    <xf numFmtId="164" fontId="15" fillId="3" borderId="18" xfId="0" applyNumberFormat="1" applyFont="1" applyFill="1" applyBorder="1" applyAlignment="1" applyProtection="1">
      <alignment horizontal="center"/>
    </xf>
    <xf numFmtId="0" fontId="3" fillId="2" borderId="2" xfId="0" applyFont="1" applyFill="1" applyBorder="1" applyAlignment="1" applyProtection="1">
      <alignment horizontal="center" wrapText="1"/>
    </xf>
    <xf numFmtId="0" fontId="3" fillId="2" borderId="4" xfId="0" applyFont="1" applyFill="1" applyBorder="1" applyAlignment="1" applyProtection="1">
      <alignment horizontal="center" wrapText="1"/>
    </xf>
    <xf numFmtId="0" fontId="3" fillId="2" borderId="9" xfId="0" applyFont="1" applyFill="1" applyBorder="1" applyAlignment="1" applyProtection="1">
      <alignment horizontal="center" wrapText="1"/>
    </xf>
    <xf numFmtId="0" fontId="3" fillId="2" borderId="22" xfId="0" applyFont="1" applyFill="1" applyBorder="1" applyAlignment="1" applyProtection="1">
      <alignment horizontal="left"/>
    </xf>
    <xf numFmtId="0" fontId="3" fillId="2" borderId="8" xfId="0" applyFont="1" applyFill="1" applyBorder="1" applyAlignment="1" applyProtection="1">
      <alignment horizontal="left"/>
    </xf>
    <xf numFmtId="0" fontId="3" fillId="2" borderId="31" xfId="0" applyFont="1" applyFill="1" applyBorder="1" applyAlignment="1" applyProtection="1">
      <alignment horizontal="left"/>
    </xf>
    <xf numFmtId="0" fontId="3" fillId="2" borderId="7" xfId="0" applyFont="1" applyFill="1" applyBorder="1" applyAlignment="1" applyProtection="1">
      <alignment horizontal="left"/>
    </xf>
    <xf numFmtId="0" fontId="3" fillId="7" borderId="40" xfId="0" applyFont="1" applyFill="1" applyBorder="1" applyAlignment="1" applyProtection="1">
      <alignment horizontal="center" vertical="center" wrapText="1"/>
    </xf>
    <xf numFmtId="0" fontId="3" fillId="7" borderId="37" xfId="0" applyFont="1" applyFill="1" applyBorder="1" applyAlignment="1" applyProtection="1">
      <alignment horizontal="center" vertical="center"/>
    </xf>
    <xf numFmtId="0" fontId="3" fillId="7" borderId="5" xfId="0" applyFont="1" applyFill="1" applyBorder="1" applyAlignment="1" applyProtection="1">
      <alignment horizontal="center"/>
    </xf>
    <xf numFmtId="0" fontId="3" fillId="7" borderId="30" xfId="0" applyFont="1" applyFill="1" applyBorder="1" applyAlignment="1" applyProtection="1">
      <alignment horizontal="center"/>
    </xf>
    <xf numFmtId="0" fontId="3" fillId="7" borderId="23" xfId="0" applyFont="1" applyFill="1" applyBorder="1" applyAlignment="1" applyProtection="1">
      <alignment horizontal="center"/>
    </xf>
    <xf numFmtId="0" fontId="17" fillId="0" borderId="18" xfId="0" applyFont="1" applyBorder="1" applyAlignment="1" applyProtection="1">
      <alignment horizontal="center"/>
    </xf>
    <xf numFmtId="0" fontId="1" fillId="6" borderId="43" xfId="0" applyFont="1" applyFill="1" applyBorder="1" applyAlignment="1" applyProtection="1">
      <alignment horizontal="center" vertical="center"/>
    </xf>
    <xf numFmtId="0" fontId="1" fillId="6" borderId="42" xfId="0" applyFont="1" applyFill="1" applyBorder="1" applyAlignment="1" applyProtection="1">
      <alignment horizontal="center" vertical="center"/>
    </xf>
    <xf numFmtId="0" fontId="1" fillId="6" borderId="45" xfId="0" applyFont="1" applyFill="1" applyBorder="1" applyAlignment="1" applyProtection="1">
      <alignment horizontal="center" vertical="center"/>
    </xf>
    <xf numFmtId="0" fontId="1" fillId="6" borderId="37" xfId="0" applyFont="1" applyFill="1" applyBorder="1" applyAlignment="1" applyProtection="1">
      <alignment horizontal="center" vertical="center"/>
    </xf>
    <xf numFmtId="9" fontId="0" fillId="4" borderId="11" xfId="0" applyNumberFormat="1" applyFill="1" applyBorder="1" applyAlignment="1" applyProtection="1">
      <alignment horizontal="center"/>
    </xf>
    <xf numFmtId="0" fontId="0" fillId="4" borderId="12" xfId="0" applyFill="1" applyBorder="1" applyAlignment="1" applyProtection="1">
      <alignment horizontal="center"/>
    </xf>
    <xf numFmtId="0" fontId="0" fillId="4" borderId="34" xfId="0" applyFill="1" applyBorder="1" applyAlignment="1" applyProtection="1">
      <alignment horizontal="center"/>
    </xf>
    <xf numFmtId="164" fontId="0" fillId="9" borderId="33" xfId="0" applyNumberFormat="1" applyFill="1" applyBorder="1" applyAlignment="1" applyProtection="1">
      <alignment horizontal="center"/>
      <protection locked="0"/>
    </xf>
    <xf numFmtId="164" fontId="0" fillId="9" borderId="26" xfId="0" applyNumberFormat="1" applyFill="1" applyBorder="1" applyAlignment="1" applyProtection="1">
      <alignment horizontal="center"/>
      <protection locked="0"/>
    </xf>
    <xf numFmtId="164" fontId="0" fillId="9" borderId="32" xfId="0" applyNumberForma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vertical="center"/>
    </xf>
    <xf numFmtId="164" fontId="0" fillId="9" borderId="35" xfId="0" applyNumberFormat="1" applyFill="1" applyBorder="1" applyAlignment="1" applyProtection="1">
      <alignment horizontal="center"/>
      <protection locked="0"/>
    </xf>
    <xf numFmtId="164" fontId="0" fillId="9" borderId="12" xfId="0" applyNumberFormat="1" applyFill="1" applyBorder="1" applyAlignment="1" applyProtection="1">
      <alignment horizontal="center"/>
      <protection locked="0"/>
    </xf>
    <xf numFmtId="164" fontId="0" fillId="9" borderId="34" xfId="0" applyNumberFormat="1" applyFill="1" applyBorder="1" applyAlignment="1" applyProtection="1">
      <alignment horizontal="center"/>
      <protection locked="0"/>
    </xf>
  </cellXfs>
  <cellStyles count="1">
    <cellStyle name="Normal" xfId="0" builtinId="0"/>
  </cellStyles>
  <dxfs count="38"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42042"/>
      <color rgb="FFFDDA24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sv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1257300</xdr:colOff>
          <xdr:row>3</xdr:row>
          <xdr:rowOff>180975</xdr:rowOff>
        </xdr:from>
        <xdr:to>
          <xdr:col>3</xdr:col>
          <xdr:colOff>0</xdr:colOff>
          <xdr:row>4</xdr:row>
          <xdr:rowOff>190500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 editAs="oneCell">
    <xdr:from>
      <xdr:col>0</xdr:col>
      <xdr:colOff>85725</xdr:colOff>
      <xdr:row>0</xdr:row>
      <xdr:rowOff>76200</xdr:rowOff>
    </xdr:from>
    <xdr:to>
      <xdr:col>1</xdr:col>
      <xdr:colOff>466725</xdr:colOff>
      <xdr:row>3</xdr:row>
      <xdr:rowOff>9169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76200"/>
          <a:ext cx="1647825" cy="504469"/>
        </a:xfrm>
        <a:prstGeom prst="rect">
          <a:avLst/>
        </a:prstGeom>
      </xdr:spPr>
    </xdr:pic>
    <xdr:clientData/>
  </xdr:twoCellAnchor>
  <xdr:twoCellAnchor>
    <xdr:from>
      <xdr:col>1</xdr:col>
      <xdr:colOff>57150</xdr:colOff>
      <xdr:row>4</xdr:row>
      <xdr:rowOff>142876</xdr:rowOff>
    </xdr:from>
    <xdr:to>
      <xdr:col>3</xdr:col>
      <xdr:colOff>685800</xdr:colOff>
      <xdr:row>6</xdr:row>
      <xdr:rowOff>190500</xdr:rowOff>
    </xdr:to>
    <xdr:sp macro="" textlink="">
      <xdr:nvSpPr>
        <xdr:cNvPr id="5" name="textvet" hidden="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323975" y="904876"/>
          <a:ext cx="2266950" cy="438149"/>
        </a:xfrm>
        <a:prstGeom prst="rect">
          <a:avLst/>
        </a:prstGeom>
        <a:solidFill>
          <a:srgbClr val="FDDA24"/>
        </a:solidFill>
        <a:ln w="9525" cmpd="sng">
          <a:solidFill>
            <a:srgbClr val="04204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rgbClr val="042042"/>
              </a:solidFill>
            </a:rPr>
            <a:t>Saisir les chiffres</a:t>
          </a:r>
          <a:r>
            <a:rPr lang="fr-CA" sz="1100" baseline="0">
              <a:solidFill>
                <a:srgbClr val="042042"/>
              </a:solidFill>
            </a:rPr>
            <a:t> de production de vêtements dans chaque catégorie</a:t>
          </a:r>
          <a:endParaRPr lang="fr-CA" sz="1100">
            <a:solidFill>
              <a:srgbClr val="042042"/>
            </a:solidFill>
          </a:endParaRPr>
        </a:p>
      </xdr:txBody>
    </xdr:sp>
    <xdr:clientData/>
  </xdr:twoCellAnchor>
  <xdr:twoCellAnchor>
    <xdr:from>
      <xdr:col>0</xdr:col>
      <xdr:colOff>47625</xdr:colOff>
      <xdr:row>5</xdr:row>
      <xdr:rowOff>47624</xdr:rowOff>
    </xdr:from>
    <xdr:to>
      <xdr:col>2</xdr:col>
      <xdr:colOff>466725</xdr:colOff>
      <xdr:row>6</xdr:row>
      <xdr:rowOff>152399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E9B35A2F-B184-49C8-89E2-85B7CA574D46}"/>
            </a:ext>
          </a:extLst>
        </xdr:cNvPr>
        <xdr:cNvGrpSpPr/>
      </xdr:nvGrpSpPr>
      <xdr:grpSpPr>
        <a:xfrm>
          <a:off x="47625" y="1009649"/>
          <a:ext cx="2533650" cy="295275"/>
          <a:chOff x="47625" y="1009649"/>
          <a:chExt cx="2619375" cy="295275"/>
        </a:xfrm>
      </xdr:grpSpPr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ADD0E6D7-C7D6-4765-8F2B-62E6D388B1A7}"/>
              </a:ext>
            </a:extLst>
          </xdr:cNvPr>
          <xdr:cNvSpPr txBox="1"/>
        </xdr:nvSpPr>
        <xdr:spPr>
          <a:xfrm>
            <a:off x="180975" y="1019175"/>
            <a:ext cx="2486025" cy="257175"/>
          </a:xfrm>
          <a:prstGeom prst="rect">
            <a:avLst/>
          </a:prstGeom>
          <a:solidFill>
            <a:schemeClr val="bg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A" sz="1100" i="1">
                <a:solidFill>
                  <a:srgbClr val="042042"/>
                </a:solidFill>
              </a:rPr>
              <a:t>Seules les cases bleues sont à remplir</a:t>
            </a:r>
          </a:p>
        </xdr:txBody>
      </xdr:sp>
      <xdr:pic>
        <xdr:nvPicPr>
          <xdr:cNvPr id="6" name="Graphique 5" descr="Informations">
            <a:extLst>
              <a:ext uri="{FF2B5EF4-FFF2-40B4-BE49-F238E27FC236}">
                <a16:creationId xmlns:a16="http://schemas.microsoft.com/office/drawing/2014/main" id="{1DE5BA7D-8BB2-4DEE-B13D-A3712BAEC20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3"/>
              </a:ext>
            </a:extLst>
          </a:blip>
          <a:stretch>
            <a:fillRect/>
          </a:stretch>
        </xdr:blipFill>
        <xdr:spPr>
          <a:xfrm>
            <a:off x="47625" y="1009649"/>
            <a:ext cx="295275" cy="295275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8B049-DAD0-4725-8F25-62693FCFD3DF}">
  <sheetPr codeName="Feuil2">
    <tabColor theme="1"/>
  </sheetPr>
  <dimension ref="B1:B44"/>
  <sheetViews>
    <sheetView zoomScale="70" zoomScaleNormal="70" workbookViewId="0">
      <selection activeCell="C12" sqref="C12"/>
    </sheetView>
  </sheetViews>
  <sheetFormatPr baseColWidth="10" defaultRowHeight="21" x14ac:dyDescent="0.25"/>
  <cols>
    <col min="2" max="2" width="33.7109375" style="60" bestFit="1" customWidth="1"/>
  </cols>
  <sheetData>
    <row r="1" spans="2:2" ht="31.5" x14ac:dyDescent="0.25">
      <c r="B1" s="65" t="s">
        <v>63</v>
      </c>
    </row>
    <row r="2" spans="2:2" ht="31.5" x14ac:dyDescent="0.25">
      <c r="B2" s="65"/>
    </row>
    <row r="3" spans="2:2" x14ac:dyDescent="0.25">
      <c r="B3" s="61" t="s">
        <v>64</v>
      </c>
    </row>
    <row r="4" spans="2:2" x14ac:dyDescent="0.25">
      <c r="B4" s="61" t="s">
        <v>65</v>
      </c>
    </row>
    <row r="5" spans="2:2" x14ac:dyDescent="0.25">
      <c r="B5" s="61" t="s">
        <v>66</v>
      </c>
    </row>
    <row r="6" spans="2:2" x14ac:dyDescent="0.25">
      <c r="B6" s="61" t="s">
        <v>67</v>
      </c>
    </row>
    <row r="7" spans="2:2" x14ac:dyDescent="0.25">
      <c r="B7" s="61" t="s">
        <v>68</v>
      </c>
    </row>
    <row r="8" spans="2:2" x14ac:dyDescent="0.25">
      <c r="B8" s="61" t="s">
        <v>69</v>
      </c>
    </row>
    <row r="9" spans="2:2" x14ac:dyDescent="0.25">
      <c r="B9" s="61" t="s">
        <v>70</v>
      </c>
    </row>
    <row r="10" spans="2:2" x14ac:dyDescent="0.25">
      <c r="B10" s="61" t="s">
        <v>71</v>
      </c>
    </row>
    <row r="11" spans="2:2" x14ac:dyDescent="0.25">
      <c r="B11" s="61" t="s">
        <v>72</v>
      </c>
    </row>
    <row r="12" spans="2:2" x14ac:dyDescent="0.25">
      <c r="B12" s="61" t="s">
        <v>73</v>
      </c>
    </row>
    <row r="13" spans="2:2" x14ac:dyDescent="0.25">
      <c r="B13" s="61" t="s">
        <v>74</v>
      </c>
    </row>
    <row r="14" spans="2:2" x14ac:dyDescent="0.25">
      <c r="B14" s="61" t="s">
        <v>75</v>
      </c>
    </row>
    <row r="15" spans="2:2" x14ac:dyDescent="0.25">
      <c r="B15" s="61" t="s">
        <v>76</v>
      </c>
    </row>
    <row r="16" spans="2:2" x14ac:dyDescent="0.25">
      <c r="B16" s="62" t="s">
        <v>77</v>
      </c>
    </row>
    <row r="17" spans="2:2" x14ac:dyDescent="0.25">
      <c r="B17" s="61" t="s">
        <v>78</v>
      </c>
    </row>
    <row r="18" spans="2:2" x14ac:dyDescent="0.25">
      <c r="B18" s="61" t="s">
        <v>79</v>
      </c>
    </row>
    <row r="19" spans="2:2" x14ac:dyDescent="0.25">
      <c r="B19" s="62" t="s">
        <v>80</v>
      </c>
    </row>
    <row r="20" spans="2:2" ht="42" x14ac:dyDescent="0.25">
      <c r="B20" s="61" t="s">
        <v>105</v>
      </c>
    </row>
    <row r="21" spans="2:2" x14ac:dyDescent="0.25">
      <c r="B21" s="61" t="s">
        <v>81</v>
      </c>
    </row>
    <row r="22" spans="2:2" x14ac:dyDescent="0.25">
      <c r="B22" s="61" t="s">
        <v>82</v>
      </c>
    </row>
    <row r="23" spans="2:2" x14ac:dyDescent="0.25">
      <c r="B23" s="61" t="s">
        <v>83</v>
      </c>
    </row>
    <row r="24" spans="2:2" x14ac:dyDescent="0.25">
      <c r="B24" s="61" t="s">
        <v>84</v>
      </c>
    </row>
    <row r="25" spans="2:2" x14ac:dyDescent="0.25">
      <c r="B25" s="63" t="s">
        <v>85</v>
      </c>
    </row>
    <row r="26" spans="2:2" x14ac:dyDescent="0.25">
      <c r="B26" s="64" t="s">
        <v>86</v>
      </c>
    </row>
    <row r="27" spans="2:2" x14ac:dyDescent="0.25">
      <c r="B27" s="61" t="s">
        <v>87</v>
      </c>
    </row>
    <row r="28" spans="2:2" x14ac:dyDescent="0.25">
      <c r="B28" s="61" t="s">
        <v>88</v>
      </c>
    </row>
    <row r="29" spans="2:2" x14ac:dyDescent="0.25">
      <c r="B29" s="61" t="s">
        <v>89</v>
      </c>
    </row>
    <row r="30" spans="2:2" x14ac:dyDescent="0.25">
      <c r="B30" s="61" t="s">
        <v>90</v>
      </c>
    </row>
    <row r="31" spans="2:2" x14ac:dyDescent="0.25">
      <c r="B31" s="61" t="s">
        <v>91</v>
      </c>
    </row>
    <row r="32" spans="2:2" x14ac:dyDescent="0.25">
      <c r="B32" s="61" t="s">
        <v>92</v>
      </c>
    </row>
    <row r="33" spans="2:2" x14ac:dyDescent="0.25">
      <c r="B33" s="61" t="s">
        <v>93</v>
      </c>
    </row>
    <row r="34" spans="2:2" x14ac:dyDescent="0.25">
      <c r="B34" s="62" t="s">
        <v>94</v>
      </c>
    </row>
    <row r="35" spans="2:2" x14ac:dyDescent="0.25">
      <c r="B35" s="61" t="s">
        <v>95</v>
      </c>
    </row>
    <row r="36" spans="2:2" x14ac:dyDescent="0.25">
      <c r="B36" s="61" t="s">
        <v>96</v>
      </c>
    </row>
    <row r="37" spans="2:2" x14ac:dyDescent="0.25">
      <c r="B37" s="62" t="s">
        <v>97</v>
      </c>
    </row>
    <row r="38" spans="2:2" x14ac:dyDescent="0.25">
      <c r="B38" s="61" t="s">
        <v>98</v>
      </c>
    </row>
    <row r="39" spans="2:2" x14ac:dyDescent="0.25">
      <c r="B39" s="62" t="s">
        <v>99</v>
      </c>
    </row>
    <row r="40" spans="2:2" x14ac:dyDescent="0.25">
      <c r="B40" s="61" t="s">
        <v>100</v>
      </c>
    </row>
    <row r="41" spans="2:2" x14ac:dyDescent="0.25">
      <c r="B41" s="61" t="s">
        <v>101</v>
      </c>
    </row>
    <row r="42" spans="2:2" x14ac:dyDescent="0.25">
      <c r="B42" s="61" t="s">
        <v>102</v>
      </c>
    </row>
    <row r="43" spans="2:2" x14ac:dyDescent="0.25">
      <c r="B43" s="61" t="s">
        <v>103</v>
      </c>
    </row>
    <row r="44" spans="2:2" x14ac:dyDescent="0.25">
      <c r="B44" s="61" t="s">
        <v>104</v>
      </c>
    </row>
  </sheetData>
  <sheetProtection algorithmName="SHA-512" hashValue="qsOpD3xZ6dB0/xi139KMyOLX78M/mwZSStIxOijsrBjyrG0FERI/bCv37CSIBHzzfnYeAFteUBz4GDO7bj6NXg==" saltValue="AmffV0CMkhQQ9EhS/Sfdeg==" spinCount="100000" sheet="1" objects="1" scenarios="1" selectLockedCells="1" selectUnlockedCells="1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79"/>
  <sheetViews>
    <sheetView tabSelected="1" zoomScaleNormal="100" workbookViewId="0">
      <selection activeCell="B21" sqref="B21"/>
    </sheetView>
  </sheetViews>
  <sheetFormatPr baseColWidth="10" defaultRowHeight="15" x14ac:dyDescent="0.25"/>
  <cols>
    <col min="1" max="1" width="19" style="22" bestFit="1" customWidth="1"/>
    <col min="2" max="2" width="12.7109375" style="1" customWidth="1"/>
    <col min="3" max="8" width="11.85546875" style="1" customWidth="1"/>
    <col min="9" max="9" width="12.5703125" style="1" bestFit="1" customWidth="1"/>
    <col min="10" max="10" width="12.42578125" style="1" customWidth="1"/>
    <col min="11" max="16384" width="11.42578125" style="1"/>
  </cols>
  <sheetData>
    <row r="2" spans="1:11" x14ac:dyDescent="0.25">
      <c r="D2" s="172" t="s">
        <v>0</v>
      </c>
      <c r="E2" s="172"/>
      <c r="F2" s="172"/>
      <c r="G2" s="172"/>
      <c r="H2" s="172"/>
      <c r="I2" s="172"/>
    </row>
    <row r="3" spans="1:11" x14ac:dyDescent="0.25">
      <c r="D3" s="172"/>
      <c r="E3" s="172"/>
      <c r="F3" s="172"/>
      <c r="G3" s="172"/>
      <c r="H3" s="172"/>
      <c r="I3" s="172"/>
    </row>
    <row r="4" spans="1:11" x14ac:dyDescent="0.25">
      <c r="D4" s="172"/>
      <c r="E4" s="172"/>
      <c r="F4" s="172"/>
      <c r="G4" s="172"/>
      <c r="H4" s="172"/>
      <c r="I4" s="172"/>
    </row>
    <row r="5" spans="1:11" ht="15.75" thickBot="1" x14ac:dyDescent="0.3">
      <c r="A5" s="23" t="s">
        <v>1</v>
      </c>
      <c r="B5" s="171"/>
      <c r="C5" s="171"/>
      <c r="D5" s="172"/>
      <c r="E5" s="172"/>
      <c r="F5" s="172"/>
      <c r="G5" s="172"/>
      <c r="H5" s="172"/>
      <c r="I5" s="172"/>
    </row>
    <row r="6" spans="1:11" x14ac:dyDescent="0.25">
      <c r="K6" s="148" t="s">
        <v>2</v>
      </c>
    </row>
    <row r="7" spans="1:11" ht="15.75" thickBot="1" x14ac:dyDescent="0.3">
      <c r="K7" s="149"/>
    </row>
    <row r="8" spans="1:11" ht="15.75" thickBot="1" x14ac:dyDescent="0.3">
      <c r="A8" s="155" t="s">
        <v>106</v>
      </c>
      <c r="B8" s="68">
        <v>43842</v>
      </c>
      <c r="C8" s="43">
        <f>B8+1</f>
        <v>43843</v>
      </c>
      <c r="D8" s="43">
        <f t="shared" ref="D8:H8" si="0">C8+1</f>
        <v>43844</v>
      </c>
      <c r="E8" s="43">
        <f t="shared" si="0"/>
        <v>43845</v>
      </c>
      <c r="F8" s="43">
        <f t="shared" si="0"/>
        <v>43846</v>
      </c>
      <c r="G8" s="43">
        <f t="shared" si="0"/>
        <v>43847</v>
      </c>
      <c r="H8" s="40">
        <f t="shared" si="0"/>
        <v>43848</v>
      </c>
      <c r="K8" s="149"/>
    </row>
    <row r="9" spans="1:11" ht="15.75" thickBot="1" x14ac:dyDescent="0.3">
      <c r="A9" s="156"/>
      <c r="B9" s="2" t="s">
        <v>3</v>
      </c>
      <c r="C9" s="3" t="s">
        <v>4</v>
      </c>
      <c r="D9" s="3" t="s">
        <v>5</v>
      </c>
      <c r="E9" s="3" t="s">
        <v>6</v>
      </c>
      <c r="F9" s="3" t="s">
        <v>7</v>
      </c>
      <c r="G9" s="3" t="s">
        <v>8</v>
      </c>
      <c r="H9" s="4" t="s">
        <v>9</v>
      </c>
      <c r="I9" s="5" t="s">
        <v>10</v>
      </c>
      <c r="K9" s="150"/>
    </row>
    <row r="10" spans="1:11" ht="15.75" thickBot="1" x14ac:dyDescent="0.3">
      <c r="A10" s="6" t="s">
        <v>11</v>
      </c>
      <c r="B10" s="94"/>
      <c r="C10" s="94"/>
      <c r="D10" s="94"/>
      <c r="E10" s="94"/>
      <c r="F10" s="94"/>
      <c r="G10" s="94"/>
      <c r="H10" s="94"/>
      <c r="I10" s="7">
        <f>B10+C10+D10+E10+F10+G10+H10</f>
        <v>0</v>
      </c>
      <c r="J10" s="8" t="e">
        <f>SUM(I10/I14)</f>
        <v>#DIV/0!</v>
      </c>
      <c r="K10" s="30">
        <v>0.6</v>
      </c>
    </row>
    <row r="11" spans="1:11" ht="15.75" thickBot="1" x14ac:dyDescent="0.3">
      <c r="A11" s="9" t="s">
        <v>12</v>
      </c>
      <c r="B11" s="94"/>
      <c r="C11" s="94"/>
      <c r="D11" s="94"/>
      <c r="E11" s="94"/>
      <c r="F11" s="94"/>
      <c r="G11" s="94"/>
      <c r="H11" s="94"/>
      <c r="I11" s="7">
        <f>B11+C11+D11+E11+F11+G11+H11</f>
        <v>0</v>
      </c>
      <c r="J11" s="8" t="e">
        <f>SUM(I11/I14)</f>
        <v>#DIV/0!</v>
      </c>
      <c r="K11" s="31">
        <v>0.27700000000000002</v>
      </c>
    </row>
    <row r="12" spans="1:11" ht="15.75" thickBot="1" x14ac:dyDescent="0.3">
      <c r="A12" s="9" t="s">
        <v>13</v>
      </c>
      <c r="B12" s="94"/>
      <c r="C12" s="94"/>
      <c r="D12" s="94"/>
      <c r="E12" s="94"/>
      <c r="F12" s="94"/>
      <c r="G12" s="94"/>
      <c r="H12" s="94"/>
      <c r="I12" s="7">
        <f>B12+C12+D12+E12+F12+G12+H12</f>
        <v>0</v>
      </c>
      <c r="J12" s="8" t="e">
        <f>SUM(I12/I14)</f>
        <v>#DIV/0!</v>
      </c>
      <c r="K12" s="31">
        <v>8.1000000000000003E-2</v>
      </c>
    </row>
    <row r="13" spans="1:11" ht="15.75" thickBot="1" x14ac:dyDescent="0.3">
      <c r="A13" s="10" t="s">
        <v>14</v>
      </c>
      <c r="B13" s="69"/>
      <c r="C13" s="69"/>
      <c r="D13" s="69"/>
      <c r="E13" s="69"/>
      <c r="F13" s="69"/>
      <c r="G13" s="69"/>
      <c r="H13" s="69"/>
      <c r="I13" s="11">
        <f>B13+C13+D13+E13+F13+G13+H13</f>
        <v>0</v>
      </c>
      <c r="J13" s="8" t="e">
        <f>SUM(I13/I14)</f>
        <v>#DIV/0!</v>
      </c>
      <c r="K13" s="32">
        <v>4.1000000000000002E-2</v>
      </c>
    </row>
    <row r="14" spans="1:11" ht="15.75" thickBot="1" x14ac:dyDescent="0.3">
      <c r="A14" s="24" t="s">
        <v>10</v>
      </c>
      <c r="B14" s="44">
        <f>B10+B11+B12+B13</f>
        <v>0</v>
      </c>
      <c r="C14" s="45">
        <f t="shared" ref="C14:I14" si="1">C10+C11+C12+C13</f>
        <v>0</v>
      </c>
      <c r="D14" s="45">
        <f t="shared" si="1"/>
        <v>0</v>
      </c>
      <c r="E14" s="45">
        <f t="shared" si="1"/>
        <v>0</v>
      </c>
      <c r="F14" s="45">
        <f t="shared" si="1"/>
        <v>0</v>
      </c>
      <c r="G14" s="45">
        <f t="shared" si="1"/>
        <v>0</v>
      </c>
      <c r="H14" s="46">
        <f t="shared" si="1"/>
        <v>0</v>
      </c>
      <c r="I14" s="47">
        <f t="shared" si="1"/>
        <v>0</v>
      </c>
      <c r="J14" s="12"/>
      <c r="K14" s="12"/>
    </row>
    <row r="15" spans="1:11" x14ac:dyDescent="0.25">
      <c r="A15" s="160" t="s">
        <v>61</v>
      </c>
      <c r="B15" s="160"/>
      <c r="C15" s="160"/>
      <c r="D15" s="160"/>
      <c r="E15" s="160"/>
      <c r="F15" s="160"/>
      <c r="G15" s="160"/>
      <c r="H15" s="160"/>
      <c r="I15" s="160"/>
    </row>
    <row r="16" spans="1:11" ht="15.75" thickBot="1" x14ac:dyDescent="0.3"/>
    <row r="17" spans="1:11" ht="15.75" thickBot="1" x14ac:dyDescent="0.3">
      <c r="A17" s="155" t="s">
        <v>107</v>
      </c>
    </row>
    <row r="18" spans="1:11" ht="15.75" thickBot="1" x14ac:dyDescent="0.3">
      <c r="A18" s="156"/>
      <c r="B18" s="2" t="s">
        <v>3</v>
      </c>
      <c r="C18" s="3" t="s">
        <v>4</v>
      </c>
      <c r="D18" s="3" t="s">
        <v>5</v>
      </c>
      <c r="E18" s="3" t="s">
        <v>6</v>
      </c>
      <c r="F18" s="3" t="s">
        <v>7</v>
      </c>
      <c r="G18" s="3" t="s">
        <v>8</v>
      </c>
      <c r="H18" s="4" t="s">
        <v>9</v>
      </c>
      <c r="I18" s="5" t="s">
        <v>10</v>
      </c>
    </row>
    <row r="19" spans="1:11" ht="15.75" thickBot="1" x14ac:dyDescent="0.3">
      <c r="A19" s="57" t="s">
        <v>15</v>
      </c>
      <c r="B19" s="48">
        <f>SUM(B20:B21)</f>
        <v>0</v>
      </c>
      <c r="C19" s="48">
        <f t="shared" ref="C19:I19" si="2">SUM(C20:C21)</f>
        <v>0</v>
      </c>
      <c r="D19" s="48">
        <f t="shared" si="2"/>
        <v>0</v>
      </c>
      <c r="E19" s="48">
        <f t="shared" si="2"/>
        <v>0</v>
      </c>
      <c r="F19" s="48">
        <f t="shared" si="2"/>
        <v>0</v>
      </c>
      <c r="G19" s="48">
        <f t="shared" si="2"/>
        <v>0</v>
      </c>
      <c r="H19" s="49">
        <f t="shared" si="2"/>
        <v>0</v>
      </c>
      <c r="I19" s="47">
        <f t="shared" si="2"/>
        <v>0</v>
      </c>
    </row>
    <row r="20" spans="1:11" x14ac:dyDescent="0.25">
      <c r="A20" s="36" t="s">
        <v>16</v>
      </c>
      <c r="B20" s="96"/>
      <c r="C20" s="70"/>
      <c r="D20" s="70"/>
      <c r="E20" s="70"/>
      <c r="F20" s="70"/>
      <c r="G20" s="70"/>
      <c r="H20" s="97"/>
      <c r="I20" s="91">
        <f t="shared" ref="I20:I21" si="3">SUM(B20:H20)</f>
        <v>0</v>
      </c>
    </row>
    <row r="21" spans="1:11" x14ac:dyDescent="0.25">
      <c r="A21" s="37" t="s">
        <v>15</v>
      </c>
      <c r="B21" s="94"/>
      <c r="C21" s="71"/>
      <c r="D21" s="71"/>
      <c r="E21" s="71"/>
      <c r="F21" s="71"/>
      <c r="G21" s="71"/>
      <c r="H21" s="95"/>
      <c r="I21" s="9">
        <f t="shared" si="3"/>
        <v>0</v>
      </c>
    </row>
    <row r="22" spans="1:11" ht="15.75" thickBot="1" x14ac:dyDescent="0.3">
      <c r="A22" s="58" t="s">
        <v>60</v>
      </c>
      <c r="B22" s="72"/>
      <c r="C22" s="73"/>
      <c r="D22" s="73"/>
      <c r="E22" s="73"/>
      <c r="F22" s="73"/>
      <c r="G22" s="73"/>
      <c r="H22" s="74"/>
      <c r="I22" s="51">
        <f>SUM(B22:H22)</f>
        <v>0</v>
      </c>
      <c r="J22" s="59" t="s">
        <v>62</v>
      </c>
      <c r="K22" s="13"/>
    </row>
    <row r="23" spans="1:11" ht="15.75" thickBot="1" x14ac:dyDescent="0.3">
      <c r="A23" s="58" t="s">
        <v>112</v>
      </c>
      <c r="B23" s="48">
        <f>SUM(B24:B26)</f>
        <v>0</v>
      </c>
      <c r="C23" s="48">
        <f t="shared" ref="C23:H23" si="4">SUM(C24:C26)</f>
        <v>0</v>
      </c>
      <c r="D23" s="48">
        <f t="shared" si="4"/>
        <v>0</v>
      </c>
      <c r="E23" s="48">
        <f t="shared" si="4"/>
        <v>0</v>
      </c>
      <c r="F23" s="48">
        <f t="shared" si="4"/>
        <v>0</v>
      </c>
      <c r="G23" s="48">
        <f t="shared" si="4"/>
        <v>0</v>
      </c>
      <c r="H23" s="48">
        <f t="shared" si="4"/>
        <v>0</v>
      </c>
      <c r="I23" s="50">
        <f t="shared" ref="I23:I36" si="5">SUM(B23:H23)</f>
        <v>0</v>
      </c>
    </row>
    <row r="24" spans="1:11" x14ac:dyDescent="0.25">
      <c r="A24" s="36" t="s">
        <v>113</v>
      </c>
      <c r="B24" s="96"/>
      <c r="C24" s="70"/>
      <c r="D24" s="70"/>
      <c r="E24" s="70"/>
      <c r="F24" s="70"/>
      <c r="G24" s="70"/>
      <c r="H24" s="97"/>
      <c r="I24" s="91">
        <f>SUM(B24:H24)</f>
        <v>0</v>
      </c>
    </row>
    <row r="25" spans="1:11" x14ac:dyDescent="0.25">
      <c r="A25" s="37" t="s">
        <v>114</v>
      </c>
      <c r="B25" s="94"/>
      <c r="C25" s="71"/>
      <c r="D25" s="71"/>
      <c r="E25" s="71"/>
      <c r="F25" s="71"/>
      <c r="G25" s="71"/>
      <c r="H25" s="95"/>
      <c r="I25" s="9">
        <f t="shared" ref="I25:I26" si="6">SUM(B25:H25)</f>
        <v>0</v>
      </c>
    </row>
    <row r="26" spans="1:11" ht="15.75" thickBot="1" x14ac:dyDescent="0.3">
      <c r="A26" s="37" t="s">
        <v>17</v>
      </c>
      <c r="B26" s="94"/>
      <c r="C26" s="71"/>
      <c r="D26" s="71"/>
      <c r="E26" s="71"/>
      <c r="F26" s="71"/>
      <c r="G26" s="71"/>
      <c r="H26" s="95"/>
      <c r="I26" s="9">
        <f t="shared" si="6"/>
        <v>0</v>
      </c>
    </row>
    <row r="27" spans="1:11" ht="15.75" thickBot="1" x14ac:dyDescent="0.3">
      <c r="A27" s="57" t="s">
        <v>18</v>
      </c>
      <c r="B27" s="75"/>
      <c r="C27" s="76"/>
      <c r="D27" s="76"/>
      <c r="E27" s="76"/>
      <c r="F27" s="76"/>
      <c r="G27" s="76"/>
      <c r="H27" s="77"/>
      <c r="I27" s="47">
        <f>SUM(B27:H27)</f>
        <v>0</v>
      </c>
    </row>
    <row r="28" spans="1:11" ht="15.75" thickBot="1" x14ac:dyDescent="0.3">
      <c r="A28" s="57" t="s">
        <v>19</v>
      </c>
      <c r="B28" s="75"/>
      <c r="C28" s="76"/>
      <c r="D28" s="76"/>
      <c r="E28" s="76"/>
      <c r="F28" s="76"/>
      <c r="G28" s="76"/>
      <c r="H28" s="77"/>
      <c r="I28" s="47">
        <f t="shared" si="5"/>
        <v>0</v>
      </c>
    </row>
    <row r="29" spans="1:11" ht="15.75" thickBot="1" x14ac:dyDescent="0.3">
      <c r="A29" s="57" t="s">
        <v>20</v>
      </c>
      <c r="B29" s="48">
        <f>SUM(B30:B36)</f>
        <v>0</v>
      </c>
      <c r="C29" s="48">
        <f t="shared" ref="C29:H29" si="7">SUM(C30:C36)</f>
        <v>0</v>
      </c>
      <c r="D29" s="48">
        <f t="shared" si="7"/>
        <v>0</v>
      </c>
      <c r="E29" s="48">
        <f t="shared" si="7"/>
        <v>0</v>
      </c>
      <c r="F29" s="48">
        <f t="shared" si="7"/>
        <v>0</v>
      </c>
      <c r="G29" s="48">
        <f>SUM(G30:G36)</f>
        <v>0</v>
      </c>
      <c r="H29" s="49">
        <f t="shared" si="7"/>
        <v>0</v>
      </c>
      <c r="I29" s="47">
        <f>SUM(I30:I36)</f>
        <v>0</v>
      </c>
    </row>
    <row r="30" spans="1:11" x14ac:dyDescent="0.25">
      <c r="A30" s="36" t="s">
        <v>21</v>
      </c>
      <c r="B30" s="96"/>
      <c r="C30" s="70"/>
      <c r="D30" s="70"/>
      <c r="E30" s="70"/>
      <c r="F30" s="70"/>
      <c r="G30" s="70"/>
      <c r="H30" s="97"/>
      <c r="I30" s="91">
        <f t="shared" si="5"/>
        <v>0</v>
      </c>
    </row>
    <row r="31" spans="1:11" x14ac:dyDescent="0.25">
      <c r="A31" s="37" t="s">
        <v>22</v>
      </c>
      <c r="B31" s="94"/>
      <c r="C31" s="71"/>
      <c r="D31" s="71"/>
      <c r="E31" s="71"/>
      <c r="F31" s="71"/>
      <c r="G31" s="71"/>
      <c r="H31" s="95"/>
      <c r="I31" s="9">
        <f t="shared" si="5"/>
        <v>0</v>
      </c>
    </row>
    <row r="32" spans="1:11" x14ac:dyDescent="0.25">
      <c r="A32" s="37" t="s">
        <v>23</v>
      </c>
      <c r="B32" s="94"/>
      <c r="C32" s="71"/>
      <c r="D32" s="71"/>
      <c r="E32" s="71"/>
      <c r="F32" s="71"/>
      <c r="G32" s="71"/>
      <c r="H32" s="95"/>
      <c r="I32" s="9">
        <f t="shared" si="5"/>
        <v>0</v>
      </c>
    </row>
    <row r="33" spans="1:9" x14ac:dyDescent="0.25">
      <c r="A33" s="37" t="s">
        <v>24</v>
      </c>
      <c r="B33" s="94"/>
      <c r="C33" s="71"/>
      <c r="D33" s="71"/>
      <c r="E33" s="71"/>
      <c r="F33" s="71"/>
      <c r="G33" s="71"/>
      <c r="H33" s="95"/>
      <c r="I33" s="9">
        <f t="shared" si="5"/>
        <v>0</v>
      </c>
    </row>
    <row r="34" spans="1:9" x14ac:dyDescent="0.25">
      <c r="A34" s="37" t="s">
        <v>25</v>
      </c>
      <c r="B34" s="94"/>
      <c r="C34" s="71"/>
      <c r="D34" s="71"/>
      <c r="E34" s="71"/>
      <c r="F34" s="71"/>
      <c r="G34" s="71"/>
      <c r="H34" s="95"/>
      <c r="I34" s="9">
        <f t="shared" si="5"/>
        <v>0</v>
      </c>
    </row>
    <row r="35" spans="1:9" x14ac:dyDescent="0.25">
      <c r="A35" s="37" t="s">
        <v>26</v>
      </c>
      <c r="B35" s="94"/>
      <c r="C35" s="71"/>
      <c r="D35" s="71"/>
      <c r="E35" s="71"/>
      <c r="F35" s="71"/>
      <c r="G35" s="71"/>
      <c r="H35" s="95"/>
      <c r="I35" s="9">
        <f t="shared" si="5"/>
        <v>0</v>
      </c>
    </row>
    <row r="36" spans="1:9" ht="15.75" thickBot="1" x14ac:dyDescent="0.3">
      <c r="A36" s="38" t="s">
        <v>27</v>
      </c>
      <c r="B36" s="78"/>
      <c r="C36" s="79"/>
      <c r="D36" s="79"/>
      <c r="E36" s="79"/>
      <c r="F36" s="79"/>
      <c r="G36" s="79"/>
      <c r="H36" s="80"/>
      <c r="I36" s="10">
        <f t="shared" si="5"/>
        <v>0</v>
      </c>
    </row>
    <row r="37" spans="1:9" ht="15.75" thickBot="1" x14ac:dyDescent="0.3">
      <c r="A37" s="24" t="s">
        <v>10</v>
      </c>
      <c r="B37" s="44">
        <f t="shared" ref="B37:H37" si="8">SUM(B29+B28+B27+B23+B19)</f>
        <v>0</v>
      </c>
      <c r="C37" s="45">
        <f t="shared" si="8"/>
        <v>0</v>
      </c>
      <c r="D37" s="45">
        <f t="shared" si="8"/>
        <v>0</v>
      </c>
      <c r="E37" s="45">
        <f t="shared" si="8"/>
        <v>0</v>
      </c>
      <c r="F37" s="45">
        <f t="shared" si="8"/>
        <v>0</v>
      </c>
      <c r="G37" s="45">
        <f t="shared" si="8"/>
        <v>0</v>
      </c>
      <c r="H37" s="90">
        <f t="shared" si="8"/>
        <v>0</v>
      </c>
      <c r="I37" s="47">
        <f>SUM(I29+I28+I27+I23+I19)</f>
        <v>0</v>
      </c>
    </row>
    <row r="38" spans="1:9" ht="15.75" thickBot="1" x14ac:dyDescent="0.3"/>
    <row r="39" spans="1:9" ht="15.75" thickBot="1" x14ac:dyDescent="0.3">
      <c r="B39" s="2" t="s">
        <v>3</v>
      </c>
      <c r="C39" s="3" t="s">
        <v>4</v>
      </c>
      <c r="D39" s="3" t="s">
        <v>5</v>
      </c>
      <c r="E39" s="3" t="s">
        <v>6</v>
      </c>
      <c r="F39" s="3" t="s">
        <v>7</v>
      </c>
      <c r="G39" s="3" t="s">
        <v>8</v>
      </c>
      <c r="H39" s="4" t="s">
        <v>9</v>
      </c>
      <c r="I39" s="5" t="s">
        <v>10</v>
      </c>
    </row>
    <row r="40" spans="1:9" ht="26.25" thickBot="1" x14ac:dyDescent="0.3">
      <c r="A40" s="67" t="s">
        <v>109</v>
      </c>
      <c r="B40" s="87">
        <f>SUM(B41:B43)</f>
        <v>0</v>
      </c>
      <c r="C40" s="88">
        <f>SUM(C41:C43)</f>
        <v>0</v>
      </c>
      <c r="D40" s="88">
        <f>SUM(D41:D43)</f>
        <v>0</v>
      </c>
      <c r="E40" s="88">
        <f>SUM(E41:E43)</f>
        <v>0</v>
      </c>
      <c r="F40" s="88">
        <f t="shared" ref="F40:H40" si="9">SUM(F41:F43)</f>
        <v>0</v>
      </c>
      <c r="G40" s="88">
        <f t="shared" si="9"/>
        <v>0</v>
      </c>
      <c r="H40" s="89">
        <f t="shared" si="9"/>
        <v>0</v>
      </c>
      <c r="I40" s="52">
        <f>SUM(B40:H40)</f>
        <v>0</v>
      </c>
    </row>
    <row r="41" spans="1:9" ht="15.75" thickBot="1" x14ac:dyDescent="0.3">
      <c r="A41" s="36" t="s">
        <v>43</v>
      </c>
      <c r="B41" s="96"/>
      <c r="C41" s="70"/>
      <c r="D41" s="70"/>
      <c r="E41" s="70"/>
      <c r="F41" s="70"/>
      <c r="G41" s="70"/>
      <c r="H41" s="97"/>
      <c r="I41" s="92">
        <f>SUM(B41:H41)</f>
        <v>0</v>
      </c>
    </row>
    <row r="42" spans="1:9" ht="15.75" thickBot="1" x14ac:dyDescent="0.3">
      <c r="A42" s="37" t="s">
        <v>108</v>
      </c>
      <c r="B42" s="94"/>
      <c r="C42" s="71"/>
      <c r="D42" s="71"/>
      <c r="E42" s="71"/>
      <c r="F42" s="71"/>
      <c r="G42" s="71"/>
      <c r="H42" s="95"/>
      <c r="I42" s="92">
        <f>SUM(B42:H42)</f>
        <v>0</v>
      </c>
    </row>
    <row r="43" spans="1:9" ht="15.75" thickBot="1" x14ac:dyDescent="0.3">
      <c r="A43" s="37" t="s">
        <v>110</v>
      </c>
      <c r="B43" s="94"/>
      <c r="C43" s="71"/>
      <c r="D43" s="71"/>
      <c r="E43" s="71"/>
      <c r="F43" s="71"/>
      <c r="G43" s="71"/>
      <c r="H43" s="95"/>
      <c r="I43" s="92">
        <f>SUM(B43:H43)</f>
        <v>0</v>
      </c>
    </row>
    <row r="44" spans="1:9" ht="27" thickBot="1" x14ac:dyDescent="0.3">
      <c r="A44" s="66" t="s">
        <v>111</v>
      </c>
      <c r="B44" s="81"/>
      <c r="C44" s="82"/>
      <c r="D44" s="82"/>
      <c r="E44" s="82"/>
      <c r="F44" s="82"/>
      <c r="G44" s="82"/>
      <c r="H44" s="83"/>
      <c r="I44" s="52">
        <f>SUM(B44:H44)</f>
        <v>0</v>
      </c>
    </row>
    <row r="45" spans="1:9" ht="15.75" thickBot="1" x14ac:dyDescent="0.3"/>
    <row r="46" spans="1:9" ht="15.75" thickBot="1" x14ac:dyDescent="0.3">
      <c r="A46" s="157" t="s">
        <v>28</v>
      </c>
      <c r="B46" s="158"/>
      <c r="C46" s="158"/>
      <c r="D46" s="158"/>
      <c r="E46" s="158"/>
      <c r="F46" s="158"/>
      <c r="G46" s="158"/>
      <c r="H46" s="158"/>
      <c r="I46" s="159"/>
    </row>
    <row r="47" spans="1:9" ht="15.75" thickBot="1" x14ac:dyDescent="0.3">
      <c r="A47" s="5" t="s">
        <v>29</v>
      </c>
      <c r="B47" s="151" t="s">
        <v>30</v>
      </c>
      <c r="C47" s="152"/>
      <c r="D47" s="153"/>
      <c r="E47" s="154" t="s">
        <v>31</v>
      </c>
      <c r="F47" s="152"/>
      <c r="G47" s="153"/>
      <c r="H47" s="15" t="s">
        <v>32</v>
      </c>
      <c r="I47" s="14" t="s">
        <v>33</v>
      </c>
    </row>
    <row r="48" spans="1:9" x14ac:dyDescent="0.25">
      <c r="A48" s="25" t="s">
        <v>34</v>
      </c>
      <c r="B48" s="165">
        <v>0.1</v>
      </c>
      <c r="C48" s="166"/>
      <c r="D48" s="167"/>
      <c r="E48" s="168"/>
      <c r="F48" s="169"/>
      <c r="G48" s="170"/>
      <c r="H48" s="16" t="e">
        <f>SUM(E48/E55)</f>
        <v>#DIV/0!</v>
      </c>
      <c r="I48" s="16" t="e">
        <f>SUM(H48-B48)</f>
        <v>#DIV/0!</v>
      </c>
    </row>
    <row r="49" spans="1:11" x14ac:dyDescent="0.25">
      <c r="A49" s="26" t="s">
        <v>35</v>
      </c>
      <c r="B49" s="165">
        <v>0.5</v>
      </c>
      <c r="C49" s="166"/>
      <c r="D49" s="167"/>
      <c r="E49" s="173"/>
      <c r="F49" s="174"/>
      <c r="G49" s="175"/>
      <c r="H49" s="16" t="e">
        <f>SUM(E49/E55)</f>
        <v>#DIV/0!</v>
      </c>
      <c r="I49" s="16" t="e">
        <f t="shared" ref="I49:I54" si="10">SUM(H49-B49)</f>
        <v>#DIV/0!</v>
      </c>
    </row>
    <row r="50" spans="1:11" x14ac:dyDescent="0.25">
      <c r="A50" s="26" t="s">
        <v>36</v>
      </c>
      <c r="B50" s="165">
        <v>0.05</v>
      </c>
      <c r="C50" s="166"/>
      <c r="D50" s="167"/>
      <c r="E50" s="173"/>
      <c r="F50" s="174"/>
      <c r="G50" s="175"/>
      <c r="H50" s="16" t="e">
        <f>SUM(E50/E55)</f>
        <v>#DIV/0!</v>
      </c>
      <c r="I50" s="16" t="e">
        <f>SUM(H50-B50)</f>
        <v>#DIV/0!</v>
      </c>
    </row>
    <row r="51" spans="1:11" x14ac:dyDescent="0.25">
      <c r="A51" s="26" t="s">
        <v>37</v>
      </c>
      <c r="B51" s="165">
        <v>0.04</v>
      </c>
      <c r="C51" s="166"/>
      <c r="D51" s="167"/>
      <c r="E51" s="173"/>
      <c r="F51" s="174"/>
      <c r="G51" s="175"/>
      <c r="H51" s="16" t="e">
        <f>SUM(E51/E55)</f>
        <v>#DIV/0!</v>
      </c>
      <c r="I51" s="16" t="e">
        <f t="shared" si="10"/>
        <v>#DIV/0!</v>
      </c>
    </row>
    <row r="52" spans="1:11" x14ac:dyDescent="0.25">
      <c r="A52" s="26" t="s">
        <v>38</v>
      </c>
      <c r="B52" s="165">
        <v>0</v>
      </c>
      <c r="C52" s="166"/>
      <c r="D52" s="167"/>
      <c r="E52" s="173"/>
      <c r="F52" s="174"/>
      <c r="G52" s="175"/>
      <c r="H52" s="16" t="e">
        <f>SUM(E52/E55)</f>
        <v>#DIV/0!</v>
      </c>
      <c r="I52" s="16" t="e">
        <f t="shared" si="10"/>
        <v>#DIV/0!</v>
      </c>
    </row>
    <row r="53" spans="1:11" x14ac:dyDescent="0.25">
      <c r="A53" s="26" t="s">
        <v>39</v>
      </c>
      <c r="B53" s="165">
        <v>0.06</v>
      </c>
      <c r="C53" s="166"/>
      <c r="D53" s="167"/>
      <c r="E53" s="173"/>
      <c r="F53" s="174"/>
      <c r="G53" s="175"/>
      <c r="H53" s="16" t="e">
        <f>SUM(E53/E55)</f>
        <v>#DIV/0!</v>
      </c>
      <c r="I53" s="16" t="e">
        <f t="shared" si="10"/>
        <v>#DIV/0!</v>
      </c>
    </row>
    <row r="54" spans="1:11" ht="15.75" thickBot="1" x14ac:dyDescent="0.3">
      <c r="A54" s="27" t="s">
        <v>40</v>
      </c>
      <c r="B54" s="135">
        <v>0.25</v>
      </c>
      <c r="C54" s="136"/>
      <c r="D54" s="137"/>
      <c r="E54" s="138"/>
      <c r="F54" s="139"/>
      <c r="G54" s="140"/>
      <c r="H54" s="16" t="e">
        <f>SUM(E54/E55)</f>
        <v>#DIV/0!</v>
      </c>
      <c r="I54" s="16" t="e">
        <f t="shared" si="10"/>
        <v>#DIV/0!</v>
      </c>
    </row>
    <row r="55" spans="1:11" ht="15.75" thickBot="1" x14ac:dyDescent="0.3">
      <c r="A55" s="28" t="s">
        <v>41</v>
      </c>
      <c r="B55" s="141">
        <v>35</v>
      </c>
      <c r="C55" s="142"/>
      <c r="D55" s="143"/>
      <c r="E55" s="144">
        <f>SUM(E48:G54)</f>
        <v>0</v>
      </c>
      <c r="F55" s="145"/>
      <c r="G55" s="146"/>
      <c r="H55" s="39" t="e">
        <f>SUM(H48:H54)</f>
        <v>#DIV/0!</v>
      </c>
      <c r="I55" s="17">
        <f>SUM(E55-B55)</f>
        <v>-35</v>
      </c>
    </row>
    <row r="56" spans="1:11" x14ac:dyDescent="0.25">
      <c r="A56" s="147" t="s">
        <v>115</v>
      </c>
      <c r="B56" s="147"/>
      <c r="C56" s="147"/>
      <c r="D56" s="147"/>
      <c r="E56" s="98"/>
      <c r="F56" s="18"/>
      <c r="G56" s="18"/>
      <c r="H56" s="19"/>
      <c r="I56" s="20"/>
    </row>
    <row r="57" spans="1:11" ht="15.75" thickBot="1" x14ac:dyDescent="0.3">
      <c r="G57" s="21"/>
      <c r="H57" s="21"/>
      <c r="I57" s="21"/>
      <c r="J57" s="21"/>
      <c r="K57" s="21"/>
    </row>
    <row r="58" spans="1:11" ht="16.5" thickTop="1" thickBot="1" x14ac:dyDescent="0.3">
      <c r="A58" s="120" t="s">
        <v>42</v>
      </c>
      <c r="B58" s="121"/>
      <c r="C58" s="121"/>
      <c r="D58" s="121"/>
      <c r="E58" s="121"/>
      <c r="F58" s="121"/>
      <c r="G58" s="121"/>
      <c r="H58" s="122"/>
      <c r="I58" s="21"/>
      <c r="J58" s="21"/>
      <c r="K58" s="21"/>
    </row>
    <row r="59" spans="1:11" x14ac:dyDescent="0.25">
      <c r="A59" s="161" t="s">
        <v>29</v>
      </c>
      <c r="B59" s="162"/>
      <c r="C59" s="125" t="s">
        <v>59</v>
      </c>
      <c r="D59" s="126"/>
      <c r="E59" s="125" t="s">
        <v>59</v>
      </c>
      <c r="F59" s="126"/>
      <c r="G59" s="127" t="s">
        <v>48</v>
      </c>
      <c r="H59" s="128"/>
    </row>
    <row r="60" spans="1:11" ht="15.75" thickBot="1" x14ac:dyDescent="0.3">
      <c r="A60" s="163"/>
      <c r="B60" s="164"/>
      <c r="C60" s="41">
        <f>EDATE($B8,-24)</f>
        <v>43112</v>
      </c>
      <c r="D60" s="42">
        <f>EDATE($H8,-24)</f>
        <v>43118</v>
      </c>
      <c r="E60" s="41">
        <f>EDATE($B8,-12)</f>
        <v>43477</v>
      </c>
      <c r="F60" s="42">
        <f>EDATE($H8,-12)</f>
        <v>43483</v>
      </c>
      <c r="G60" s="129"/>
      <c r="H60" s="130"/>
    </row>
    <row r="61" spans="1:11" x14ac:dyDescent="0.25">
      <c r="A61" s="133" t="s">
        <v>15</v>
      </c>
      <c r="B61" s="134"/>
      <c r="C61" s="131"/>
      <c r="D61" s="132"/>
      <c r="E61" s="123"/>
      <c r="F61" s="124"/>
      <c r="G61" s="106" t="e">
        <f>SUM((E61/C61)-1)</f>
        <v>#DIV/0!</v>
      </c>
      <c r="H61" s="107"/>
    </row>
    <row r="62" spans="1:11" x14ac:dyDescent="0.25">
      <c r="A62" s="100" t="s">
        <v>43</v>
      </c>
      <c r="B62" s="101"/>
      <c r="C62" s="102"/>
      <c r="D62" s="103"/>
      <c r="E62" s="104"/>
      <c r="F62" s="105"/>
      <c r="G62" s="106" t="e">
        <f>SUM((E62/C62)-1)</f>
        <v>#DIV/0!</v>
      </c>
      <c r="H62" s="107"/>
    </row>
    <row r="63" spans="1:11" x14ac:dyDescent="0.25">
      <c r="A63" s="100" t="s">
        <v>17</v>
      </c>
      <c r="B63" s="101"/>
      <c r="C63" s="102"/>
      <c r="D63" s="103"/>
      <c r="E63" s="104"/>
      <c r="F63" s="105"/>
      <c r="G63" s="106" t="e">
        <f t="shared" ref="G63:G69" si="11">SUM((E63/C63)-1)</f>
        <v>#DIV/0!</v>
      </c>
      <c r="H63" s="107"/>
    </row>
    <row r="64" spans="1:11" x14ac:dyDescent="0.25">
      <c r="A64" s="100" t="s">
        <v>44</v>
      </c>
      <c r="B64" s="101"/>
      <c r="C64" s="102"/>
      <c r="D64" s="103"/>
      <c r="E64" s="104"/>
      <c r="F64" s="105"/>
      <c r="G64" s="106" t="e">
        <f t="shared" si="11"/>
        <v>#DIV/0!</v>
      </c>
      <c r="H64" s="107"/>
    </row>
    <row r="65" spans="1:9" x14ac:dyDescent="0.25">
      <c r="A65" s="100" t="s">
        <v>45</v>
      </c>
      <c r="B65" s="101"/>
      <c r="C65" s="102"/>
      <c r="D65" s="103"/>
      <c r="E65" s="104"/>
      <c r="F65" s="105"/>
      <c r="G65" s="106" t="e">
        <f t="shared" si="11"/>
        <v>#DIV/0!</v>
      </c>
      <c r="H65" s="107"/>
    </row>
    <row r="66" spans="1:9" x14ac:dyDescent="0.25">
      <c r="A66" s="100" t="s">
        <v>19</v>
      </c>
      <c r="B66" s="101"/>
      <c r="C66" s="102"/>
      <c r="D66" s="103"/>
      <c r="E66" s="104"/>
      <c r="F66" s="105"/>
      <c r="G66" s="106" t="e">
        <f t="shared" si="11"/>
        <v>#DIV/0!</v>
      </c>
      <c r="H66" s="107"/>
    </row>
    <row r="67" spans="1:9" x14ac:dyDescent="0.25">
      <c r="A67" s="100" t="s">
        <v>46</v>
      </c>
      <c r="B67" s="101"/>
      <c r="C67" s="102"/>
      <c r="D67" s="103"/>
      <c r="E67" s="104"/>
      <c r="F67" s="105"/>
      <c r="G67" s="106" t="e">
        <f t="shared" si="11"/>
        <v>#DIV/0!</v>
      </c>
      <c r="H67" s="107"/>
    </row>
    <row r="68" spans="1:9" x14ac:dyDescent="0.25">
      <c r="A68" s="100" t="s">
        <v>47</v>
      </c>
      <c r="B68" s="101"/>
      <c r="C68" s="102"/>
      <c r="D68" s="103"/>
      <c r="E68" s="104"/>
      <c r="F68" s="105"/>
      <c r="G68" s="106" t="e">
        <f t="shared" si="11"/>
        <v>#DIV/0!</v>
      </c>
      <c r="H68" s="107"/>
    </row>
    <row r="69" spans="1:9" ht="15.75" thickBot="1" x14ac:dyDescent="0.3">
      <c r="A69" s="108" t="s">
        <v>49</v>
      </c>
      <c r="B69" s="109"/>
      <c r="C69" s="110"/>
      <c r="D69" s="111"/>
      <c r="E69" s="112"/>
      <c r="F69" s="113"/>
      <c r="G69" s="114" t="e">
        <f t="shared" si="11"/>
        <v>#DIV/0!</v>
      </c>
      <c r="H69" s="115"/>
    </row>
    <row r="70" spans="1:9" ht="15.75" thickTop="1" x14ac:dyDescent="0.25">
      <c r="A70" s="29"/>
      <c r="B70" s="29"/>
      <c r="C70" s="33"/>
      <c r="D70" s="33"/>
      <c r="E70" s="33"/>
      <c r="F70" s="33"/>
      <c r="G70" s="33"/>
      <c r="H70" s="33"/>
    </row>
    <row r="71" spans="1:9" ht="15.75" thickBot="1" x14ac:dyDescent="0.3">
      <c r="A71" s="29"/>
      <c r="B71" s="29"/>
      <c r="C71" s="33"/>
      <c r="D71" s="33"/>
      <c r="E71" s="33"/>
      <c r="F71" s="33"/>
      <c r="G71" s="33"/>
      <c r="H71" s="33"/>
    </row>
    <row r="72" spans="1:9" ht="16.5" thickTop="1" thickBot="1" x14ac:dyDescent="0.3">
      <c r="A72" s="120" t="s">
        <v>57</v>
      </c>
      <c r="B72" s="121"/>
      <c r="C72" s="121"/>
      <c r="D72" s="121"/>
      <c r="E72" s="122"/>
      <c r="G72" s="21"/>
      <c r="H72" s="21"/>
      <c r="I72" s="21"/>
    </row>
    <row r="73" spans="1:9" ht="45.75" thickBot="1" x14ac:dyDescent="0.3">
      <c r="A73" s="53"/>
      <c r="B73" s="34" t="s">
        <v>50</v>
      </c>
      <c r="C73" s="34" t="s">
        <v>51</v>
      </c>
      <c r="D73" s="34" t="s">
        <v>52</v>
      </c>
      <c r="E73" s="54" t="s">
        <v>53</v>
      </c>
    </row>
    <row r="74" spans="1:9" ht="15.75" thickBot="1" x14ac:dyDescent="0.3">
      <c r="A74" s="116" t="s">
        <v>54</v>
      </c>
      <c r="B74" s="118"/>
      <c r="C74" s="118"/>
      <c r="D74" s="118"/>
      <c r="E74" s="99"/>
    </row>
    <row r="75" spans="1:9" ht="15.75" thickBot="1" x14ac:dyDescent="0.3">
      <c r="A75" s="117"/>
      <c r="B75" s="119"/>
      <c r="C75" s="119"/>
      <c r="D75" s="119"/>
      <c r="E75" s="99"/>
    </row>
    <row r="76" spans="1:9" ht="30.75" thickBot="1" x14ac:dyDescent="0.3">
      <c r="A76" s="55" t="s">
        <v>58</v>
      </c>
      <c r="B76" s="84"/>
      <c r="C76" s="84"/>
      <c r="D76" s="84"/>
      <c r="E76" s="93"/>
    </row>
    <row r="77" spans="1:9" ht="30.75" thickBot="1" x14ac:dyDescent="0.3">
      <c r="A77" s="55" t="s">
        <v>55</v>
      </c>
      <c r="B77" s="84"/>
      <c r="C77" s="84"/>
      <c r="D77" s="84"/>
      <c r="E77" s="93"/>
    </row>
    <row r="78" spans="1:9" ht="30.75" thickBot="1" x14ac:dyDescent="0.3">
      <c r="A78" s="56" t="s">
        <v>56</v>
      </c>
      <c r="B78" s="85"/>
      <c r="C78" s="85"/>
      <c r="D78" s="85"/>
      <c r="E78" s="86"/>
    </row>
    <row r="79" spans="1:9" ht="15.75" thickTop="1" x14ac:dyDescent="0.25">
      <c r="A79" s="35"/>
    </row>
  </sheetData>
  <sheetProtection algorithmName="SHA-512" hashValue="Ho5DUML1MI9LEKIN18dQHijwt3YN/FUNRyAj99fPLMgz1C3c9FtBdwzBWlvRprLeNpocUYXmzDQfZA5fKhCUew==" saltValue="X1amuQxKZR7YaXU/2c4Weg==" spinCount="100000" sheet="1" objects="1" scenarios="1" selectLockedCells="1"/>
  <mergeCells count="73">
    <mergeCell ref="A59:B60"/>
    <mergeCell ref="A58:H58"/>
    <mergeCell ref="B48:D48"/>
    <mergeCell ref="E48:G48"/>
    <mergeCell ref="B5:C5"/>
    <mergeCell ref="D2:I5"/>
    <mergeCell ref="B49:D49"/>
    <mergeCell ref="E49:G49"/>
    <mergeCell ref="B50:D50"/>
    <mergeCell ref="E50:G50"/>
    <mergeCell ref="B51:D51"/>
    <mergeCell ref="E51:G51"/>
    <mergeCell ref="B52:D52"/>
    <mergeCell ref="E52:G52"/>
    <mergeCell ref="B53:D53"/>
    <mergeCell ref="E53:G53"/>
    <mergeCell ref="K6:K9"/>
    <mergeCell ref="B47:D47"/>
    <mergeCell ref="E47:G47"/>
    <mergeCell ref="A8:A9"/>
    <mergeCell ref="A17:A18"/>
    <mergeCell ref="A46:I46"/>
    <mergeCell ref="A15:I15"/>
    <mergeCell ref="B54:D54"/>
    <mergeCell ref="E54:G54"/>
    <mergeCell ref="B55:D55"/>
    <mergeCell ref="E55:G55"/>
    <mergeCell ref="A56:D56"/>
    <mergeCell ref="C59:D59"/>
    <mergeCell ref="E59:F59"/>
    <mergeCell ref="G59:H60"/>
    <mergeCell ref="A67:B67"/>
    <mergeCell ref="C61:D61"/>
    <mergeCell ref="C62:D62"/>
    <mergeCell ref="C63:D63"/>
    <mergeCell ref="C64:D64"/>
    <mergeCell ref="C65:D65"/>
    <mergeCell ref="C66:D66"/>
    <mergeCell ref="C67:D67"/>
    <mergeCell ref="A61:B61"/>
    <mergeCell ref="A62:B62"/>
    <mergeCell ref="A63:B63"/>
    <mergeCell ref="A64:B64"/>
    <mergeCell ref="A65:B65"/>
    <mergeCell ref="A66:B66"/>
    <mergeCell ref="E67:F67"/>
    <mergeCell ref="G61:H61"/>
    <mergeCell ref="G62:H62"/>
    <mergeCell ref="G63:H63"/>
    <mergeCell ref="G64:H64"/>
    <mergeCell ref="G65:H65"/>
    <mergeCell ref="G66:H66"/>
    <mergeCell ref="G67:H67"/>
    <mergeCell ref="E61:F61"/>
    <mergeCell ref="E62:F62"/>
    <mergeCell ref="E63:F63"/>
    <mergeCell ref="E64:F64"/>
    <mergeCell ref="E65:F65"/>
    <mergeCell ref="E66:F66"/>
    <mergeCell ref="E74:E75"/>
    <mergeCell ref="A68:B68"/>
    <mergeCell ref="C68:D68"/>
    <mergeCell ref="E68:F68"/>
    <mergeCell ref="G68:H68"/>
    <mergeCell ref="A69:B69"/>
    <mergeCell ref="C69:D69"/>
    <mergeCell ref="E69:F69"/>
    <mergeCell ref="G69:H69"/>
    <mergeCell ref="A74:A75"/>
    <mergeCell ref="B74:B75"/>
    <mergeCell ref="C74:C75"/>
    <mergeCell ref="D74:D75"/>
    <mergeCell ref="A72:E72"/>
  </mergeCells>
  <conditionalFormatting sqref="I48">
    <cfRule type="cellIs" dxfId="37" priority="45" operator="greaterThan">
      <formula>0</formula>
    </cfRule>
    <cfRule type="cellIs" dxfId="36" priority="46" operator="lessThan">
      <formula>0</formula>
    </cfRule>
  </conditionalFormatting>
  <conditionalFormatting sqref="I55">
    <cfRule type="cellIs" dxfId="35" priority="39" operator="greaterThan">
      <formula>0</formula>
    </cfRule>
    <cfRule type="cellIs" dxfId="34" priority="40" operator="lessThan">
      <formula>0</formula>
    </cfRule>
  </conditionalFormatting>
  <conditionalFormatting sqref="E55">
    <cfRule type="cellIs" dxfId="33" priority="37" operator="greaterThan">
      <formula>$B$55</formula>
    </cfRule>
    <cfRule type="cellIs" dxfId="32" priority="38" operator="lessThan">
      <formula>$B$55</formula>
    </cfRule>
  </conditionalFormatting>
  <conditionalFormatting sqref="H48">
    <cfRule type="cellIs" dxfId="31" priority="35" operator="greaterThan">
      <formula>$B48</formula>
    </cfRule>
    <cfRule type="cellIs" dxfId="30" priority="36" operator="lessThan">
      <formula>$B48</formula>
    </cfRule>
  </conditionalFormatting>
  <conditionalFormatting sqref="H49:H54">
    <cfRule type="cellIs" dxfId="29" priority="33" operator="greaterThan">
      <formula>$B49</formula>
    </cfRule>
    <cfRule type="cellIs" dxfId="28" priority="34" operator="lessThan">
      <formula>$B49</formula>
    </cfRule>
  </conditionalFormatting>
  <conditionalFormatting sqref="I49:I54">
    <cfRule type="cellIs" dxfId="27" priority="31" operator="greaterThan">
      <formula>0</formula>
    </cfRule>
    <cfRule type="cellIs" dxfId="26" priority="32" operator="lessThan">
      <formula>0</formula>
    </cfRule>
  </conditionalFormatting>
  <conditionalFormatting sqref="J10">
    <cfRule type="cellIs" dxfId="25" priority="29" operator="greaterThan">
      <formula>$K10</formula>
    </cfRule>
    <cfRule type="cellIs" dxfId="24" priority="30" operator="lessThan">
      <formula>$K10</formula>
    </cfRule>
  </conditionalFormatting>
  <conditionalFormatting sqref="J11:J13">
    <cfRule type="cellIs" dxfId="23" priority="27" operator="greaterThan">
      <formula>$K11</formula>
    </cfRule>
    <cfRule type="cellIs" dxfId="22" priority="28" operator="lessThan">
      <formula>$K11</formula>
    </cfRule>
  </conditionalFormatting>
  <conditionalFormatting sqref="G61:H61">
    <cfRule type="cellIs" dxfId="21" priority="25" operator="greaterThan">
      <formula>0</formula>
    </cfRule>
    <cfRule type="cellIs" dxfId="20" priority="26" operator="lessThan">
      <formula>0</formula>
    </cfRule>
  </conditionalFormatting>
  <conditionalFormatting sqref="G62:H68">
    <cfRule type="cellIs" dxfId="19" priority="23" operator="greaterThan">
      <formula>0</formula>
    </cfRule>
    <cfRule type="cellIs" dxfId="18" priority="24" operator="lessThan">
      <formula>0</formula>
    </cfRule>
  </conditionalFormatting>
  <conditionalFormatting sqref="G69:H69">
    <cfRule type="cellIs" dxfId="17" priority="21" operator="greaterThan">
      <formula>0</formula>
    </cfRule>
    <cfRule type="cellIs" dxfId="16" priority="22" operator="lessThan">
      <formula>0</formula>
    </cfRule>
  </conditionalFormatting>
  <conditionalFormatting sqref="B76">
    <cfRule type="cellIs" dxfId="15" priority="19" operator="greaterThan">
      <formula>$B$74</formula>
    </cfRule>
    <cfRule type="cellIs" dxfId="14" priority="20" operator="lessThan">
      <formula>$B$74</formula>
    </cfRule>
  </conditionalFormatting>
  <conditionalFormatting sqref="B77:B78">
    <cfRule type="cellIs" dxfId="13" priority="17" operator="greaterThan">
      <formula>$B$74</formula>
    </cfRule>
    <cfRule type="cellIs" dxfId="12" priority="18" operator="lessThan">
      <formula>$B$74</formula>
    </cfRule>
  </conditionalFormatting>
  <conditionalFormatting sqref="C76">
    <cfRule type="cellIs" dxfId="11" priority="15" operator="greaterThan">
      <formula>$C$74</formula>
    </cfRule>
    <cfRule type="cellIs" dxfId="10" priority="16" operator="lessThan">
      <formula>$C$74</formula>
    </cfRule>
  </conditionalFormatting>
  <conditionalFormatting sqref="C77:C78">
    <cfRule type="cellIs" dxfId="9" priority="13" operator="greaterThan">
      <formula>$C$74</formula>
    </cfRule>
    <cfRule type="cellIs" dxfId="8" priority="14" operator="lessThan">
      <formula>$C$74</formula>
    </cfRule>
  </conditionalFormatting>
  <conditionalFormatting sqref="D76">
    <cfRule type="cellIs" dxfId="7" priority="11" operator="greaterThan">
      <formula>$D$74</formula>
    </cfRule>
    <cfRule type="cellIs" dxfId="6" priority="12" operator="lessThan">
      <formula>$D$74</formula>
    </cfRule>
  </conditionalFormatting>
  <conditionalFormatting sqref="D77:D78">
    <cfRule type="cellIs" dxfId="5" priority="9" operator="greaterThan">
      <formula>$D$74</formula>
    </cfRule>
    <cfRule type="cellIs" dxfId="4" priority="10" operator="lessThan">
      <formula>$D$74</formula>
    </cfRule>
  </conditionalFormatting>
  <conditionalFormatting sqref="E76">
    <cfRule type="cellIs" dxfId="3" priority="3" operator="lessThan">
      <formula>$E$74</formula>
    </cfRule>
    <cfRule type="cellIs" dxfId="2" priority="4" operator="greaterThan">
      <formula>$E$74</formula>
    </cfRule>
  </conditionalFormatting>
  <conditionalFormatting sqref="E77:E78">
    <cfRule type="cellIs" dxfId="1" priority="1" operator="lessThan">
      <formula>$E$74</formula>
    </cfRule>
    <cfRule type="cellIs" dxfId="0" priority="2" operator="greaterThan">
      <formula>$E$74</formula>
    </cfRule>
  </conditionalFormatting>
  <dataValidations count="4">
    <dataValidation allowBlank="1" showInputMessage="1" prompt="Veuillez saisir la date en format AAAA-MM-JJ" sqref="B8" xr:uid="{9FB5E12A-DDF0-4117-B311-A0641950B40B}"/>
    <dataValidation allowBlank="1" showInputMessage="1" prompt="Veuillez saisir ici votre objectif de Valeur de Donateur" sqref="B55:D55" xr:uid="{569BE88C-F601-4D38-8397-2319A20DCAAB}"/>
    <dataValidation allowBlank="1" showInputMessage="1" prompt="Saisir ici les Valeurs de Donateur pour chaque département" sqref="E48:G48" xr:uid="{7D130DDB-C42C-4A45-AD7D-79E570B8BAFD}"/>
    <dataValidation allowBlank="1" showInputMessage="1" prompt="Saisir ici les ventes par département sur les périodes considérées. " sqref="C61:D61" xr:uid="{4FC3C37F-B8B3-4738-B5C2-76F395FB6F84}"/>
  </dataValidations>
  <pageMargins left="0.11811023622047245" right="0.11811023622047245" top="0.15748031496062992" bottom="0.15748031496062992" header="0.31496062992125984" footer="0.31496062992125984"/>
  <pageSetup scale="60" orientation="portrait" r:id="rId1"/>
  <headerFooter>
    <oddFooter>&amp;R&amp;F
Version Janvier 2020</oddFooter>
  </headerFooter>
  <ignoredErrors>
    <ignoredError sqref="I29" formula="1"/>
  </ignoredErrors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locked="0" defaultSize="0" autoLine="0" listFillRange="DONNÉES!B2:B51" r:id="rId5">
            <anchor moveWithCells="1">
              <from>
                <xdr:col>0</xdr:col>
                <xdr:colOff>1257300</xdr:colOff>
                <xdr:row>3</xdr:row>
                <xdr:rowOff>180975</xdr:rowOff>
              </from>
              <to>
                <xdr:col>3</xdr:col>
                <xdr:colOff>0</xdr:colOff>
                <xdr:row>4</xdr:row>
                <xdr:rowOff>190500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Gerant Saint-Jacques</dc:creator>
  <cp:lastModifiedBy>Laurent Nicolazic (formation)</cp:lastModifiedBy>
  <cp:lastPrinted>2020-06-07T16:59:58Z</cp:lastPrinted>
  <dcterms:created xsi:type="dcterms:W3CDTF">2017-05-07T13:25:08Z</dcterms:created>
  <dcterms:modified xsi:type="dcterms:W3CDTF">2020-06-07T17:06:10Z</dcterms:modified>
</cp:coreProperties>
</file>