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mbopartenaire.sharepoint.com/sites/Backoffice-public/Documents partages/MBO Capital/Travaux LG FLV/"/>
    </mc:Choice>
  </mc:AlternateContent>
  <xr:revisionPtr revIDLastSave="78" documentId="11_91C15570A3ABC8A80E6F191D312BDDABCAFA735D" xr6:coauthVersionLast="47" xr6:coauthVersionMax="47" xr10:uidLastSave="{B0C0E763-3129-4AC1-97A4-BD41F0AC6B57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E11" i="1"/>
  <c r="D11" i="1"/>
  <c r="D27" i="1"/>
  <c r="D22" i="1"/>
  <c r="E18" i="1"/>
  <c r="F18" i="1"/>
  <c r="D18" i="1"/>
  <c r="D8" i="1"/>
</calcChain>
</file>

<file path=xl/sharedStrings.xml><?xml version="1.0" encoding="utf-8"?>
<sst xmlns="http://schemas.openxmlformats.org/spreadsheetml/2006/main" count="32" uniqueCount="23">
  <si>
    <t xml:space="preserve">Agregate </t>
  </si>
  <si>
    <t>Value</t>
  </si>
  <si>
    <t>Year of reference</t>
  </si>
  <si>
    <t>Nature</t>
  </si>
  <si>
    <t>EBITDA</t>
  </si>
  <si>
    <t>Audited</t>
  </si>
  <si>
    <t>Budget</t>
  </si>
  <si>
    <t>Proforma</t>
  </si>
  <si>
    <t>Weighted value</t>
  </si>
  <si>
    <t>Name</t>
  </si>
  <si>
    <t>RadNet</t>
  </si>
  <si>
    <t>Ramsay</t>
  </si>
  <si>
    <t>Ensign Group</t>
  </si>
  <si>
    <t>Average multiples</t>
  </si>
  <si>
    <t>CA</t>
  </si>
  <si>
    <t>Weight</t>
  </si>
  <si>
    <t>Average enterprise value</t>
  </si>
  <si>
    <t>CA weighted</t>
  </si>
  <si>
    <t>=&gt; valeur recherchée à calculer en automatique</t>
  </si>
  <si>
    <t>change tous les trimestres</t>
  </si>
  <si>
    <t>on garde l'historique et sur les années N et postérieures, les données peuvent changer</t>
  </si>
  <si>
    <t>Partie 1</t>
  </si>
  <si>
    <t>Partie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</si>
</sst>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#,##0.0\x"/>
    <numFmt numFmtId="166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FF"/>
      <name val="Arial"/>
      <family val="2"/>
    </font>
    <font>
      <sz val="10"/>
      <color theme="3" tint="-0.499984740745262"/>
      <name val="Arial"/>
      <family val="2"/>
    </font>
    <font>
      <b/>
      <sz val="10"/>
      <color theme="3" tint="-0.499984740745262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1" xfId="2" applyFont="1" applyBorder="1"/>
    <xf numFmtId="164" fontId="3" fillId="0" borderId="1" xfId="3" applyNumberFormat="1" applyFont="1" applyBorder="1"/>
    <xf numFmtId="164" fontId="3" fillId="0" borderId="0" xfId="3" applyNumberFormat="1" applyFont="1" applyBorder="1"/>
    <xf numFmtId="0" fontId="6" fillId="0" borderId="2" xfId="2" applyFont="1" applyBorder="1"/>
    <xf numFmtId="0" fontId="6" fillId="0" borderId="2" xfId="2" applyFont="1" applyBorder="1" applyAlignment="1">
      <alignment horizontal="center"/>
    </xf>
    <xf numFmtId="0" fontId="3" fillId="2" borderId="3" xfId="0" applyFont="1" applyFill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3" fillId="2" borderId="5" xfId="0" applyFont="1" applyFill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4" fillId="0" borderId="0" xfId="2" applyFont="1" applyBorder="1"/>
    <xf numFmtId="164" fontId="4" fillId="0" borderId="0" xfId="3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164" fontId="4" fillId="0" borderId="0" xfId="3" applyNumberFormat="1" applyFont="1" applyFill="1" applyBorder="1"/>
    <xf numFmtId="0" fontId="0" fillId="0" borderId="8" xfId="0" applyBorder="1"/>
    <xf numFmtId="0" fontId="5" fillId="3" borderId="0" xfId="2" applyFont="1" applyFill="1" applyBorder="1"/>
    <xf numFmtId="164" fontId="5" fillId="3" borderId="0" xfId="3" applyNumberFormat="1" applyFont="1" applyFill="1" applyBorder="1" applyAlignment="1">
      <alignment horizontal="center"/>
    </xf>
    <xf numFmtId="0" fontId="5" fillId="3" borderId="0" xfId="2" applyFont="1" applyFill="1" applyBorder="1" applyAlignment="1">
      <alignment horizontal="center"/>
    </xf>
    <xf numFmtId="9" fontId="5" fillId="3" borderId="0" xfId="1" applyFont="1" applyFill="1" applyBorder="1" applyAlignment="1">
      <alignment horizontal="center"/>
    </xf>
    <xf numFmtId="164" fontId="4" fillId="0" borderId="0" xfId="3" applyNumberFormat="1" applyFont="1" applyBorder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7" fillId="0" borderId="0" xfId="2" applyFont="1" applyBorder="1"/>
    <xf numFmtId="165" fontId="7" fillId="0" borderId="0" xfId="2" applyNumberFormat="1" applyFont="1" applyBorder="1" applyAlignment="1">
      <alignment horizontal="center"/>
    </xf>
    <xf numFmtId="9" fontId="7" fillId="0" borderId="0" xfId="1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3" borderId="5" xfId="2" applyFont="1" applyFill="1" applyBorder="1"/>
    <xf numFmtId="0" fontId="5" fillId="3" borderId="5" xfId="2" applyFont="1" applyFill="1" applyBorder="1" applyAlignment="1">
      <alignment horizontal="center"/>
    </xf>
    <xf numFmtId="0" fontId="5" fillId="3" borderId="6" xfId="2" applyFont="1" applyFill="1" applyBorder="1" applyAlignment="1">
      <alignment horizontal="center"/>
    </xf>
    <xf numFmtId="3" fontId="5" fillId="3" borderId="0" xfId="2" applyNumberFormat="1" applyFont="1" applyFill="1" applyBorder="1" applyAlignment="1">
      <alignment horizontal="center"/>
    </xf>
    <xf numFmtId="3" fontId="5" fillId="3" borderId="8" xfId="2" applyNumberFormat="1" applyFont="1" applyFill="1" applyBorder="1" applyAlignment="1">
      <alignment horizontal="center"/>
    </xf>
    <xf numFmtId="166" fontId="0" fillId="0" borderId="10" xfId="0" applyNumberFormat="1" applyBorder="1"/>
    <xf numFmtId="4" fontId="0" fillId="0" borderId="0" xfId="0" applyNumberFormat="1" applyBorder="1"/>
    <xf numFmtId="0" fontId="8" fillId="0" borderId="0" xfId="0" quotePrefix="1" applyFont="1" applyBorder="1"/>
    <xf numFmtId="0" fontId="2" fillId="0" borderId="8" xfId="0" applyFont="1" applyBorder="1"/>
    <xf numFmtId="0" fontId="2" fillId="0" borderId="0" xfId="0" applyFont="1"/>
  </cellXfs>
  <cellStyles count="4">
    <cellStyle name="Milliers 5" xfId="3" xr:uid="{1A39C811-B15A-4461-9E59-F8ABCE134A45}"/>
    <cellStyle name="Normal" xfId="0" builtinId="0"/>
    <cellStyle name="Normal 8" xfId="2" xr:uid="{A5AAD8E4-7450-4AB1-87F9-B636DA0D7A46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9"/>
  <sheetViews>
    <sheetView tabSelected="1" workbookViewId="0">
      <selection activeCell="D27" sqref="D27"/>
    </sheetView>
  </sheetViews>
  <sheetFormatPr baseColWidth="10" defaultColWidth="9.140625" defaultRowHeight="15" x14ac:dyDescent="0.25"/>
  <cols>
    <col min="3" max="3" width="27.140625" customWidth="1"/>
    <col min="4" max="4" width="22.28515625" customWidth="1"/>
    <col min="5" max="5" width="17.28515625" customWidth="1"/>
    <col min="6" max="6" width="27.42578125" customWidth="1"/>
    <col min="7" max="7" width="25.28515625" customWidth="1"/>
    <col min="8" max="9" width="17.140625" customWidth="1"/>
    <col min="10" max="11" width="15.140625" customWidth="1"/>
  </cols>
  <sheetData>
    <row r="2" spans="1:7" ht="15.75" thickBot="1" x14ac:dyDescent="0.3"/>
    <row r="3" spans="1:7" x14ac:dyDescent="0.25">
      <c r="A3" s="7" t="s">
        <v>21</v>
      </c>
      <c r="B3" s="8"/>
      <c r="C3" s="9" t="s">
        <v>0</v>
      </c>
      <c r="D3" s="9" t="s">
        <v>1</v>
      </c>
      <c r="E3" s="9" t="s">
        <v>2</v>
      </c>
      <c r="F3" s="9" t="s">
        <v>3</v>
      </c>
      <c r="G3" s="10"/>
    </row>
    <row r="4" spans="1:7" x14ac:dyDescent="0.25">
      <c r="A4" s="11"/>
      <c r="B4" s="12"/>
      <c r="C4" s="13"/>
      <c r="D4" s="14"/>
      <c r="E4" s="15"/>
      <c r="F4" s="16"/>
      <c r="G4" s="17"/>
    </row>
    <row r="5" spans="1:7" x14ac:dyDescent="0.25">
      <c r="A5" s="11"/>
      <c r="B5" s="12"/>
      <c r="C5" s="18" t="s">
        <v>4</v>
      </c>
      <c r="D5" s="19">
        <v>7072905</v>
      </c>
      <c r="E5" s="20">
        <v>2021</v>
      </c>
      <c r="F5" s="21" t="s">
        <v>5</v>
      </c>
      <c r="G5" s="39" t="s">
        <v>19</v>
      </c>
    </row>
    <row r="6" spans="1:7" x14ac:dyDescent="0.25">
      <c r="A6" s="11"/>
      <c r="B6" s="12"/>
      <c r="C6" s="18" t="s">
        <v>4</v>
      </c>
      <c r="D6" s="19">
        <v>7151390</v>
      </c>
      <c r="E6" s="20">
        <v>2022</v>
      </c>
      <c r="F6" s="21" t="s">
        <v>6</v>
      </c>
      <c r="G6" s="39" t="s">
        <v>19</v>
      </c>
    </row>
    <row r="7" spans="1:7" x14ac:dyDescent="0.25">
      <c r="A7" s="11"/>
      <c r="B7" s="12"/>
      <c r="C7" s="18" t="s">
        <v>4</v>
      </c>
      <c r="D7" s="19">
        <v>8200000</v>
      </c>
      <c r="E7" s="20">
        <v>2023</v>
      </c>
      <c r="F7" s="21" t="s">
        <v>7</v>
      </c>
      <c r="G7" s="39" t="s">
        <v>19</v>
      </c>
    </row>
    <row r="8" spans="1:7" x14ac:dyDescent="0.25">
      <c r="A8" s="11"/>
      <c r="B8" s="12"/>
      <c r="C8" s="1" t="s">
        <v>8</v>
      </c>
      <c r="D8" s="2">
        <f>D5*D68+D6*E68+D7*F68</f>
        <v>0</v>
      </c>
      <c r="E8" s="22"/>
      <c r="F8" s="3"/>
      <c r="G8" s="17"/>
    </row>
    <row r="9" spans="1:7" x14ac:dyDescent="0.25">
      <c r="A9" s="11"/>
      <c r="B9" s="12"/>
      <c r="C9" s="12"/>
      <c r="D9" s="12"/>
      <c r="E9" s="12"/>
      <c r="F9" s="12"/>
      <c r="G9" s="17"/>
    </row>
    <row r="10" spans="1:7" x14ac:dyDescent="0.25">
      <c r="A10" s="11"/>
      <c r="B10" s="12"/>
      <c r="C10" s="12"/>
      <c r="D10" s="12"/>
      <c r="E10" s="12"/>
      <c r="F10" s="12"/>
      <c r="G10" s="17"/>
    </row>
    <row r="11" spans="1:7" x14ac:dyDescent="0.25">
      <c r="A11" s="11"/>
      <c r="B11" s="12"/>
      <c r="C11" s="23" t="s">
        <v>9</v>
      </c>
      <c r="D11" s="24">
        <f>E5</f>
        <v>2021</v>
      </c>
      <c r="E11" s="24">
        <f>E6</f>
        <v>2022</v>
      </c>
      <c r="F11" s="24">
        <f>E7</f>
        <v>2023</v>
      </c>
      <c r="G11" s="39" t="s">
        <v>19</v>
      </c>
    </row>
    <row r="12" spans="1:7" x14ac:dyDescent="0.25">
      <c r="A12" s="11"/>
      <c r="B12" s="12"/>
      <c r="C12" s="18" t="s">
        <v>10</v>
      </c>
      <c r="D12" s="20">
        <v>12.1</v>
      </c>
      <c r="E12" s="20">
        <v>13.1</v>
      </c>
      <c r="F12" s="20">
        <v>13.1</v>
      </c>
      <c r="G12" s="39" t="s">
        <v>19</v>
      </c>
    </row>
    <row r="13" spans="1:7" x14ac:dyDescent="0.25">
      <c r="A13" s="11"/>
      <c r="B13" s="12"/>
      <c r="C13" s="18" t="s">
        <v>11</v>
      </c>
      <c r="D13" s="20">
        <v>8.5</v>
      </c>
      <c r="E13" s="20">
        <v>9.1999999999999993</v>
      </c>
      <c r="F13" s="20">
        <v>9.1999999999999993</v>
      </c>
      <c r="G13" s="39" t="s">
        <v>19</v>
      </c>
    </row>
    <row r="14" spans="1:7" x14ac:dyDescent="0.25">
      <c r="A14" s="11"/>
      <c r="B14" s="12"/>
      <c r="C14" s="18" t="s">
        <v>12</v>
      </c>
      <c r="D14" s="20">
        <v>9.3000000000000007</v>
      </c>
      <c r="E14" s="20">
        <v>8.8000000000000007</v>
      </c>
      <c r="F14" s="20">
        <v>8.8000000000000007</v>
      </c>
      <c r="G14" s="39" t="s">
        <v>19</v>
      </c>
    </row>
    <row r="15" spans="1:7" x14ac:dyDescent="0.25">
      <c r="A15" s="11"/>
      <c r="B15" s="12"/>
      <c r="C15" s="18"/>
      <c r="D15" s="20"/>
      <c r="E15" s="20"/>
      <c r="F15" s="20"/>
      <c r="G15" s="17"/>
    </row>
    <row r="16" spans="1:7" x14ac:dyDescent="0.25">
      <c r="A16" s="11"/>
      <c r="B16" s="12"/>
      <c r="C16" s="18"/>
      <c r="D16" s="20"/>
      <c r="E16" s="20"/>
      <c r="F16" s="20"/>
      <c r="G16" s="17"/>
    </row>
    <row r="17" spans="1:12" x14ac:dyDescent="0.25">
      <c r="A17" s="11"/>
      <c r="B17" s="12"/>
      <c r="C17" s="4"/>
      <c r="D17" s="5"/>
      <c r="E17" s="5"/>
      <c r="F17" s="5"/>
      <c r="G17" s="17"/>
    </row>
    <row r="18" spans="1:12" x14ac:dyDescent="0.25">
      <c r="A18" s="11"/>
      <c r="B18" s="12"/>
      <c r="C18" s="25" t="s">
        <v>13</v>
      </c>
      <c r="D18" s="26">
        <f>AVERAGE(D12:D16)</f>
        <v>9.9666666666666668</v>
      </c>
      <c r="E18" s="26">
        <f t="shared" ref="E18:F18" si="0">AVERAGE(E12:E16)</f>
        <v>10.366666666666665</v>
      </c>
      <c r="F18" s="26">
        <f t="shared" si="0"/>
        <v>10.366666666666665</v>
      </c>
      <c r="G18" s="17"/>
    </row>
    <row r="19" spans="1:12" x14ac:dyDescent="0.25">
      <c r="A19" s="11"/>
      <c r="B19" s="12"/>
      <c r="C19" s="25"/>
      <c r="D19" s="26"/>
      <c r="E19" s="26"/>
      <c r="F19" s="26"/>
      <c r="G19" s="17"/>
    </row>
    <row r="20" spans="1:12" x14ac:dyDescent="0.25">
      <c r="A20" s="11"/>
      <c r="B20" s="12"/>
      <c r="C20" s="25" t="s">
        <v>15</v>
      </c>
      <c r="D20" s="27">
        <v>0.25</v>
      </c>
      <c r="E20" s="27">
        <v>0.25</v>
      </c>
      <c r="F20" s="27">
        <v>0.5</v>
      </c>
      <c r="G20" s="39" t="s">
        <v>19</v>
      </c>
    </row>
    <row r="21" spans="1:12" ht="15.75" thickBot="1" x14ac:dyDescent="0.3">
      <c r="A21" s="11"/>
      <c r="B21" s="12"/>
      <c r="C21" s="25"/>
      <c r="D21" s="26"/>
      <c r="E21" s="26"/>
      <c r="F21" s="26"/>
      <c r="G21" s="17"/>
    </row>
    <row r="22" spans="1:12" ht="15.75" thickBot="1" x14ac:dyDescent="0.3">
      <c r="A22" s="28"/>
      <c r="B22" s="29"/>
      <c r="C22" s="6" t="s">
        <v>16</v>
      </c>
      <c r="D22" s="36">
        <f>D5*D18*D20+D6*E18*E20+D7*F18*F20</f>
        <v>78660674.041666657</v>
      </c>
      <c r="E22" s="36"/>
      <c r="F22" s="29"/>
      <c r="G22" s="30"/>
    </row>
    <row r="23" spans="1:12" ht="15.75" thickBot="1" x14ac:dyDescent="0.3"/>
    <row r="24" spans="1:12" x14ac:dyDescent="0.25">
      <c r="A24" s="7" t="s">
        <v>22</v>
      </c>
      <c r="B24" s="8"/>
      <c r="C24" s="31"/>
      <c r="D24" s="32">
        <v>2017</v>
      </c>
      <c r="E24" s="32">
        <v>2018</v>
      </c>
      <c r="F24" s="32">
        <v>2019</v>
      </c>
      <c r="G24" s="32">
        <v>2020</v>
      </c>
      <c r="H24" s="32">
        <v>2021</v>
      </c>
      <c r="I24" s="32">
        <v>2022</v>
      </c>
      <c r="J24" s="32">
        <v>2023</v>
      </c>
      <c r="K24" s="33">
        <v>2024</v>
      </c>
      <c r="L24" s="40" t="s">
        <v>20</v>
      </c>
    </row>
    <row r="25" spans="1:12" x14ac:dyDescent="0.25">
      <c r="A25" s="11"/>
      <c r="B25" s="12"/>
      <c r="C25" s="18" t="s">
        <v>14</v>
      </c>
      <c r="D25" s="34">
        <v>20000000</v>
      </c>
      <c r="E25" s="34">
        <v>22500000000</v>
      </c>
      <c r="F25" s="34">
        <v>21000000</v>
      </c>
      <c r="G25" s="34">
        <v>23700000</v>
      </c>
      <c r="H25" s="34">
        <v>24000000</v>
      </c>
      <c r="I25" s="34">
        <v>23200000</v>
      </c>
      <c r="J25" s="34">
        <v>25500000</v>
      </c>
      <c r="K25" s="35">
        <v>26000000</v>
      </c>
    </row>
    <row r="26" spans="1:12" x14ac:dyDescent="0.25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7"/>
    </row>
    <row r="27" spans="1:12" x14ac:dyDescent="0.25">
      <c r="A27" s="11"/>
      <c r="B27" s="12"/>
      <c r="C27" s="12" t="s">
        <v>17</v>
      </c>
      <c r="D27" s="37">
        <f>H25*D20+I25*E20+J25*F20</f>
        <v>24550000</v>
      </c>
      <c r="E27" s="38" t="s">
        <v>18</v>
      </c>
      <c r="F27" s="12"/>
      <c r="G27" s="12"/>
      <c r="H27" s="12"/>
      <c r="I27" s="12"/>
      <c r="J27" s="12"/>
      <c r="K27" s="17"/>
    </row>
    <row r="28" spans="1:12" x14ac:dyDescent="0.25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7"/>
    </row>
    <row r="29" spans="1:12" ht="15.75" thickBot="1" x14ac:dyDescent="0.3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30"/>
    </row>
  </sheetData>
  <dataValidations disablePrompts="1" count="1">
    <dataValidation type="list" allowBlank="1" showInputMessage="1" showErrorMessage="1" sqref="F5:F7" xr:uid="{C6C3ABAE-A020-40E6-AD8D-59FB5F6494AB}">
      <formula1>"Audited,Budget,Revised budget,Estimated,Proforma"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1B19F8DE44B43A7A485C7D8A2017C" ma:contentTypeVersion="4" ma:contentTypeDescription="Crée un document." ma:contentTypeScope="" ma:versionID="cbf3c9d7663cb12ebd826d63854a7285">
  <xsd:schema xmlns:xsd="http://www.w3.org/2001/XMLSchema" xmlns:xs="http://www.w3.org/2001/XMLSchema" xmlns:p="http://schemas.microsoft.com/office/2006/metadata/properties" xmlns:ns2="c7c688cb-4aad-4f42-9bf1-1960532623f7" xmlns:ns3="b2329a53-96f0-43aa-91b4-8f3672335a21" targetNamespace="http://schemas.microsoft.com/office/2006/metadata/properties" ma:root="true" ma:fieldsID="8d97ba30be240b4a3aec871212a96de6" ns2:_="" ns3:_="">
    <xsd:import namespace="c7c688cb-4aad-4f42-9bf1-1960532623f7"/>
    <xsd:import namespace="b2329a53-96f0-43aa-91b4-8f3672335a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c688cb-4aad-4f42-9bf1-1960532623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329a53-96f0-43aa-91b4-8f3672335a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A70DA5-943D-4649-B2D7-05ECFB92DA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7027DF-9A52-4C75-A576-88BBCD614F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c688cb-4aad-4f42-9bf1-1960532623f7"/>
    <ds:schemaRef ds:uri="b2329a53-96f0-43aa-91b4-8f3672335a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Florian Le Vavasseur</cp:lastModifiedBy>
  <dcterms:created xsi:type="dcterms:W3CDTF">2015-06-05T18:17:20Z</dcterms:created>
  <dcterms:modified xsi:type="dcterms:W3CDTF">2022-11-16T17:27:11Z</dcterms:modified>
</cp:coreProperties>
</file>