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828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REEBOX\DD externe\Documents\01-Mathilde\Sogetrel\"/>
    </mc:Choice>
  </mc:AlternateContent>
  <bookViews>
    <workbookView xWindow="0" yWindow="600" windowWidth="12000" windowHeight="5235"/>
  </bookViews>
  <sheets>
    <sheet name="PA-PB" sheetId="1" r:id="rId1"/>
    <sheet name="AERIENS" sheetId="2" r:id="rId2"/>
    <sheet name="Annexe" sheetId="3" r:id="rId3"/>
  </sheets>
  <definedNames>
    <definedName name="_xlnm._FilterDatabase" localSheetId="1" hidden="1">AERIENS!$A$2:$L$156</definedName>
    <definedName name="_xlnm._FilterDatabase" localSheetId="0" hidden="1">'PA-PB'!$A$3:$AJ$7</definedName>
    <definedName name="Z_0270FE51_773B_45C5_8924_EF864478A72E_.wvu.FilterData" localSheetId="0" hidden="1">'PA-PB'!$B$3:$AG$7</definedName>
    <definedName name="Z_03113DDA_82DF_4E88_8576_B7660D84F760_.wvu.FilterData" localSheetId="0" hidden="1">'PA-PB'!$B$3:$AG$7</definedName>
    <definedName name="Z_095F9262_C894_431F_AB4B_5310693FDE58_.wvu.FilterData" localSheetId="0" hidden="1">'PA-PB'!$B$3:$AG$7</definedName>
    <definedName name="Z_0E8CEBAF_78F1_4EC1_83E1_0795BB6F9BC3_.wvu.FilterData" localSheetId="0" hidden="1">'PA-PB'!$B$3:$AG$7</definedName>
    <definedName name="Z_107A4466_D75B_4C27_9EC5_0C56ABE1725B_.wvu.FilterData" localSheetId="0" hidden="1">'PA-PB'!$B$3:$AG$7</definedName>
    <definedName name="Z_10EBAAFB_DA09_4FF2_BFC1_AA62C75994A1_.wvu.FilterData" localSheetId="0" hidden="1">'PA-PB'!$B$3:$AG$7</definedName>
    <definedName name="Z_148ECD0C_3445_4530_A04E_91BC3DEDFAD9_.wvu.FilterData" localSheetId="0" hidden="1">'PA-PB'!$B$3:$AG$7</definedName>
    <definedName name="Z_14943E8B_035F_4C72_B717_AA719E15A133_.wvu.FilterData" localSheetId="1" hidden="1">AERIENS!$2:$62</definedName>
    <definedName name="Z_14943E8B_035F_4C72_B717_AA719E15A133_.wvu.FilterData" localSheetId="0" hidden="1">'PA-PB'!$B$3:$AG$7</definedName>
    <definedName name="Z_178760C3_398F_49BB_BB6E_D63B42ADABE6_.wvu.FilterData" localSheetId="0" hidden="1">'PA-PB'!$B$3:$AG$7</definedName>
    <definedName name="Z_189CCF86_50D7_4BC2_AA3E_CC2FC83A4D2B_.wvu.FilterData" localSheetId="0" hidden="1">'PA-PB'!$B$3:$AG$7</definedName>
    <definedName name="Z_1D369C7A_167A_4EB2_A5E6_BEB682F65A43_.wvu.FilterData" localSheetId="0" hidden="1">'PA-PB'!$B$3:$AG$7</definedName>
    <definedName name="Z_21B8B385_1313_45D4_B3EE_EF579392077D_.wvu.FilterData" localSheetId="1" hidden="1">AERIENS!$A$2:$L$137</definedName>
    <definedName name="Z_21B8B385_1313_45D4_B3EE_EF579392077D_.wvu.FilterData" localSheetId="0" hidden="1">'PA-PB'!$B$3:$AG$7</definedName>
    <definedName name="Z_2284A2B9_5E35_4797_AD44_30C692EA9814_.wvu.FilterData" localSheetId="0" hidden="1">'PA-PB'!$B$3:$AG$7</definedName>
    <definedName name="Z_2450A201_018F_469A_A321_5B5E0B0632B4_.wvu.FilterData" localSheetId="0" hidden="1">'PA-PB'!$B$3:$AG$7</definedName>
    <definedName name="Z_262AEFC0_A7D7_432A_9AB6_8B71A6E61C03_.wvu.FilterData" localSheetId="0" hidden="1">'PA-PB'!$B$3:$AG$7</definedName>
    <definedName name="Z_2BDD0EBF_E188_4651_BA0E_86415A72C1E5_.wvu.FilterData" localSheetId="1" hidden="1">AERIENS!$A$2:$L$82</definedName>
    <definedName name="Z_2BDD0EBF_E188_4651_BA0E_86415A72C1E5_.wvu.FilterData" localSheetId="0" hidden="1">'PA-PB'!$B$3:$AG$7</definedName>
    <definedName name="Z_305C2E7E_7F84_432F_9633_785E83AED89E_.wvu.FilterData" localSheetId="0" hidden="1">'PA-PB'!$B$3:$AG$7</definedName>
    <definedName name="Z_31C6C356_4F03_45B9_AD33_32B2C1021A4F_.wvu.FilterData" localSheetId="0" hidden="1">'PA-PB'!$B$3:$AG$7</definedName>
    <definedName name="Z_31CD863E_02F2_42A9_A984_58A8A3C31859_.wvu.FilterData" localSheetId="0" hidden="1">'PA-PB'!$B$3:$AG$7</definedName>
    <definedName name="Z_32FDBF0F_18D6_40C9_B479_F415776E5119_.wvu.FilterData" localSheetId="0" hidden="1">'PA-PB'!$B$3:$AG$7</definedName>
    <definedName name="Z_36216839_5243_4F2B_A07A_84C10AAC505F_.wvu.FilterData" localSheetId="0" hidden="1">'PA-PB'!$B$3:$AG$7</definedName>
    <definedName name="Z_388DEE46_A99C_4A05_9B97_E4095C6D0A54_.wvu.FilterData" localSheetId="0" hidden="1">'PA-PB'!$B$3:$AG$7</definedName>
    <definedName name="Z_38AD7F2B_CB4F_4517_A443_AA18A93AE0C7_.wvu.FilterData" localSheetId="0" hidden="1">'PA-PB'!$B$3:$AG$7</definedName>
    <definedName name="Z_3A7719CA_4428_471A_A886_B223334C6B96_.wvu.FilterData" localSheetId="0" hidden="1">'PA-PB'!$B$3:$AG$7</definedName>
    <definedName name="Z_3CE74845_6957_4FDA_B50A_D1C95A08CCFA_.wvu.FilterData" localSheetId="1" hidden="1">AERIENS!$2:$62</definedName>
    <definedName name="Z_3CE74845_6957_4FDA_B50A_D1C95A08CCFA_.wvu.FilterData" localSheetId="0" hidden="1">'PA-PB'!$B$3:$AY$7</definedName>
    <definedName name="Z_40C76988_185A_46E0_824E_DAF76C89A2CB_.wvu.FilterData" localSheetId="0" hidden="1">'PA-PB'!$B$3:$AG$7</definedName>
    <definedName name="Z_4181EFB1_F631_4802_B400_1297743E90D5_.wvu.FilterData" localSheetId="0" hidden="1">'PA-PB'!$B$3:$AG$7</definedName>
    <definedName name="Z_45F77680_279C_4D83_B2D5_5C92496E1A69_.wvu.FilterData" localSheetId="0" hidden="1">'PA-PB'!$B$3:$AG$7</definedName>
    <definedName name="Z_46115307_7E4F_41DB_8781_06A0B4CAD402_.wvu.FilterData" localSheetId="1" hidden="1">AERIENS!$A$2:$L$140</definedName>
    <definedName name="Z_46115307_7E4F_41DB_8781_06A0B4CAD402_.wvu.FilterData" localSheetId="0" hidden="1">'PA-PB'!$B$3:$AG$7</definedName>
    <definedName name="Z_48C56EBB_A268_42E5_8419_E93FAEA6FA64_.wvu.FilterData" localSheetId="1" hidden="1">AERIENS!$A$2:$L$69</definedName>
    <definedName name="Z_48C56EBB_A268_42E5_8419_E93FAEA6FA64_.wvu.FilterData" localSheetId="0" hidden="1">'PA-PB'!$B$3:$AG$7</definedName>
    <definedName name="Z_4DA7074D_3ECB_4BE0_828E_F7BBB0C561A3_.wvu.FilterData" localSheetId="0" hidden="1">'PA-PB'!$B$3:$AG$7</definedName>
    <definedName name="Z_4F12A0E0_443C_44C9_A189_B4468DB779EC_.wvu.FilterData" localSheetId="0" hidden="1">'PA-PB'!$B$3:$AG$7</definedName>
    <definedName name="Z_51976A1A_C64C_4F15_97F3_F2574D51F9C8_.wvu.FilterData" localSheetId="0" hidden="1">'PA-PB'!$B$3:$AG$7</definedName>
    <definedName name="Z_52A17293_0F2F_4042_979D_8A3371216A06_.wvu.FilterData" localSheetId="0" hidden="1">'PA-PB'!$B$3:$AG$7</definedName>
    <definedName name="Z_52A204A9_BC51_4D8F_8E16_10FAF20480E9_.wvu.FilterData" localSheetId="0" hidden="1">'PA-PB'!$B$3:$AG$7</definedName>
    <definedName name="Z_52E8F827_A7C0_4AAB_A7C3_A7C553E7B055_.wvu.FilterData" localSheetId="1" hidden="1">AERIENS!$A$2:$L$155</definedName>
    <definedName name="Z_52E8F827_A7C0_4AAB_A7C3_A7C553E7B055_.wvu.FilterData" localSheetId="0" hidden="1">'PA-PB'!$B$3:$AG$7</definedName>
    <definedName name="Z_5419EE60_D46E_4AC5_ADB5_F276CAC33DB0_.wvu.FilterData" localSheetId="0" hidden="1">'PA-PB'!$B$3:$AG$7</definedName>
    <definedName name="Z_5ABFA3F2_123E_4850_BACE_E44A1E1680E2_.wvu.FilterData" localSheetId="0" hidden="1">'PA-PB'!$B$3:$AG$7</definedName>
    <definedName name="Z_5BF72F61_18DA_4618_B186_877A598915FD_.wvu.FilterData" localSheetId="1" hidden="1">AERIENS!$2:$64</definedName>
    <definedName name="Z_5BF72F61_18DA_4618_B186_877A598915FD_.wvu.FilterData" localSheetId="0" hidden="1">'PA-PB'!$B$3:$AG$7</definedName>
    <definedName name="Z_5C4C6A4C_491E_4E95_8B19_62F2244C6CA3_.wvu.FilterData" localSheetId="0" hidden="1">'PA-PB'!$B$3:$AG$7</definedName>
    <definedName name="Z_5CDA8AA0_0EDE_4126_9C1B_36F397CBB491_.wvu.FilterData" localSheetId="0" hidden="1">'PA-PB'!$B$3:$AG$7</definedName>
    <definedName name="Z_5FF44B58_8B79_47CE_8382_489655739C89_.wvu.FilterData" localSheetId="0" hidden="1">'PA-PB'!$B$3:$AG$7</definedName>
    <definedName name="Z_604091EA_7AF2_4E14_82D2_A5939894FA97_.wvu.FilterData" localSheetId="0" hidden="1">'PA-PB'!$B$3:$AG$7</definedName>
    <definedName name="Z_630C3146_0C28_44CC_81EE_B5DBCDA1DEEC_.wvu.FilterData" localSheetId="1" hidden="1">AERIENS!$A$2:$L$143</definedName>
    <definedName name="Z_630C3146_0C28_44CC_81EE_B5DBCDA1DEEC_.wvu.FilterData" localSheetId="0" hidden="1">'PA-PB'!$B$3:$AG$7</definedName>
    <definedName name="Z_641CD9F3_1BC6_4F9D_B47E_01E4C6FF8336_.wvu.FilterData" localSheetId="0" hidden="1">'PA-PB'!$B$3:$AG$7</definedName>
    <definedName name="Z_64547094_6009_436D_9059_D802EA9E0FEC_.wvu.FilterData" localSheetId="0" hidden="1">'PA-PB'!$B$3:$AG$7</definedName>
    <definedName name="Z_660C7183_BF1D_4A1E_9092_F7FD525B087D_.wvu.FilterData" localSheetId="1" hidden="1">AERIENS!$A$2:$L$82</definedName>
    <definedName name="Z_660C7183_BF1D_4A1E_9092_F7FD525B087D_.wvu.FilterData" localSheetId="0" hidden="1">'PA-PB'!$B$3:$AG$7</definedName>
    <definedName name="Z_6B08FFB4_B02E_41B5_B98E_11B91A2FC293_.wvu.FilterData" localSheetId="1" hidden="1">AERIENS!$A$2:$L$82</definedName>
    <definedName name="Z_6B08FFB4_B02E_41B5_B98E_11B91A2FC293_.wvu.FilterData" localSheetId="0" hidden="1">'PA-PB'!$B$3:$AG$7</definedName>
    <definedName name="Z_6B5C5FC0_5EF5_489A_8E2A_BFB240679B6B_.wvu.FilterData" localSheetId="0" hidden="1">'PA-PB'!$B$3:$AG$7</definedName>
    <definedName name="Z_6E912B1F_2CC2_4B2F_96A1_6683EC7BCCEA_.wvu.FilterData" localSheetId="0" hidden="1">'PA-PB'!$B$3:$AG$7</definedName>
    <definedName name="Z_73807370_DD72_4AF1_97DD_52BA7D4F3392_.wvu.FilterData" localSheetId="0" hidden="1">'PA-PB'!$B$3:$AG$7</definedName>
    <definedName name="Z_76201B41_DDCE_4925_A595_67A4AE98C08C_.wvu.FilterData" localSheetId="0" hidden="1">'PA-PB'!$B$3:$AG$7</definedName>
    <definedName name="Z_762D0F56_E5DD_461B_B222_C0C23BDE7B50_.wvu.FilterData" localSheetId="0" hidden="1">'PA-PB'!$B$3:$AG$7</definedName>
    <definedName name="Z_7BCCE588_B6EF_463E_AB17_5D1440B715F6_.wvu.FilterData" localSheetId="0" hidden="1">'PA-PB'!$B$3:$AG$7</definedName>
    <definedName name="Z_7CB0C476_5AE8_4D31_A654_D7CD86CA80E0_.wvu.FilterData" localSheetId="1" hidden="1">AERIENS!$A$2:$L$82</definedName>
    <definedName name="Z_7CB0C476_5AE8_4D31_A654_D7CD86CA80E0_.wvu.FilterData" localSheetId="0" hidden="1">'PA-PB'!$B$3:$AG$7</definedName>
    <definedName name="Z_7D3D1A52_8EDC_4D1B_808C_0FF5B62A84C4_.wvu.FilterData" localSheetId="0" hidden="1">'PA-PB'!$B$3:$AG$7</definedName>
    <definedName name="Z_7E5A39F7_6D3E_44C2_8B6B_4504160EB4DB_.wvu.FilterData" localSheetId="0" hidden="1">'PA-PB'!$B$3:$AG$7</definedName>
    <definedName name="Z_80B481CD_62A6_48CF_8E54_8AC0A6297CD3_.wvu.FilterData" localSheetId="0" hidden="1">'PA-PB'!$B$3:$AG$7</definedName>
    <definedName name="Z_80E97A01_9B6F_444B_833C_192A547B89C8_.wvu.FilterData" localSheetId="1" hidden="1">AERIENS!$A$2:$L$145</definedName>
    <definedName name="Z_80E97A01_9B6F_444B_833C_192A547B89C8_.wvu.FilterData" localSheetId="0" hidden="1">'PA-PB'!$B$3:$AG$7</definedName>
    <definedName name="Z_81AFA21A_3118_4DD6_877E_8CA723A43950_.wvu.FilterData" localSheetId="0" hidden="1">'PA-PB'!$B$3:$AG$7</definedName>
    <definedName name="Z_839F190D_A3D6_4E22_9BBD_514535AED66E_.wvu.FilterData" localSheetId="0" hidden="1">'PA-PB'!$B$3:$AG$7</definedName>
    <definedName name="Z_8CFB5655_7D82_4068_BC50_87565B93EC27_.wvu.FilterData" localSheetId="0" hidden="1">'PA-PB'!$B$3:$AG$7</definedName>
    <definedName name="Z_8E2EA50E_67D5_4AD1_A281_92DB9A83FDCD_.wvu.FilterData" localSheetId="1" hidden="1">AERIENS!$A$2:$L$82</definedName>
    <definedName name="Z_8E2EA50E_67D5_4AD1_A281_92DB9A83FDCD_.wvu.FilterData" localSheetId="0" hidden="1">'PA-PB'!$B$3:$AG$7</definedName>
    <definedName name="Z_8F4C3CE4_EDFE_448F_B29A_D8BCB8AEF763_.wvu.FilterData" localSheetId="0" hidden="1">'PA-PB'!$B$3:$AG$7</definedName>
    <definedName name="Z_948EC478_8F5F_4BF2_9C53_D610781893CE_.wvu.FilterData" localSheetId="0" hidden="1">'PA-PB'!$B$3:$AG$7</definedName>
    <definedName name="Z_968C8516_3539_4977_90E3_E479DFC58030_.wvu.FilterData" localSheetId="0" hidden="1">'PA-PB'!$B$3:$AG$7</definedName>
    <definedName name="Z_98E4A17B_C58C_4F8F_B726_7FCEF8E791D5_.wvu.FilterData" localSheetId="1" hidden="1">AERIENS!$A$2:$L$82</definedName>
    <definedName name="Z_98E4A17B_C58C_4F8F_B726_7FCEF8E791D5_.wvu.FilterData" localSheetId="0" hidden="1">'PA-PB'!$B$3:$AG$7</definedName>
    <definedName name="Z_9DABBA37_B1F1_4202_9B61_B60E17445F42_.wvu.FilterData" localSheetId="0" hidden="1">'PA-PB'!$B$3:$AG$7</definedName>
    <definedName name="Z_9F3CF381_844C_446F_A4C4_960D1F1167B4_.wvu.FilterData" localSheetId="1" hidden="1">AERIENS!$A$2:$L$152</definedName>
    <definedName name="Z_9F3CF381_844C_446F_A4C4_960D1F1167B4_.wvu.FilterData" localSheetId="0" hidden="1">'PA-PB'!$B$3:$AG$7</definedName>
    <definedName name="Z_A074E998_8D57_47B8_B87E_4389C7FE2F25_.wvu.FilterData" localSheetId="0" hidden="1">'PA-PB'!$B$3:$AG$7</definedName>
    <definedName name="Z_A26D835C_9FFE_46B2_903C_F5F0E4528881_.wvu.FilterData" localSheetId="0" hidden="1">'PA-PB'!$B$3:$AG$7</definedName>
    <definedName name="Z_A3252B6F_5DD7_424A_9900_0670FAFD3895_.wvu.FilterData" localSheetId="0" hidden="1">'PA-PB'!$B$3:$AG$7</definedName>
    <definedName name="Z_A537A2F3_0509_43CE_B9BD_8315AE5A7621_.wvu.FilterData" localSheetId="0" hidden="1">'PA-PB'!$B$3:$AG$7</definedName>
    <definedName name="Z_A567D231_6AA0_4919_A4B4_B32CD433BC9E_.wvu.FilterData" localSheetId="1" hidden="1">AERIENS!$A$2:$L$133</definedName>
    <definedName name="Z_A567D231_6AA0_4919_A4B4_B32CD433BC9E_.wvu.FilterData" localSheetId="0" hidden="1">'PA-PB'!$B$3:$AG$7</definedName>
    <definedName name="Z_A738BE00_A011_4BDD_B527_2FFE8E4BD225_.wvu.FilterData" localSheetId="1" hidden="1">AERIENS!$A$2:$L$154</definedName>
    <definedName name="Z_A738BE00_A011_4BDD_B527_2FFE8E4BD225_.wvu.FilterData" localSheetId="0" hidden="1">'PA-PB'!$B$3:$AG$7</definedName>
    <definedName name="Z_A7D85361_3694_44BD_A1D4_C6BA115A39A1_.wvu.FilterData" localSheetId="1" hidden="1">AERIENS!$A$2:$L$156</definedName>
    <definedName name="Z_A7D85361_3694_44BD_A1D4_C6BA115A39A1_.wvu.FilterData" localSheetId="0" hidden="1">'PA-PB'!$B$3:$AG$7</definedName>
    <definedName name="Z_A8D209A4_0E87_4A77_B07E_D74522E8530D_.wvu.FilterData" localSheetId="0" hidden="1">'PA-PB'!$B$3:$AG$7</definedName>
    <definedName name="Z_A9DE5D2E_65EE_47EE_88E3_8E546C35A797_.wvu.FilterData" localSheetId="0" hidden="1">'PA-PB'!$B$3:$AG$7</definedName>
    <definedName name="Z_AEDC53A6_9DFD_4F92_9A31_441E0746691E_.wvu.FilterData" localSheetId="0" hidden="1">'PA-PB'!$B$3:$AG$7</definedName>
    <definedName name="Z_AF8A0429_B6E3_4FE3_923A_B2C2B5E493B3_.wvu.FilterData" localSheetId="0" hidden="1">'PA-PB'!$B$3:$AG$7</definedName>
    <definedName name="Z_B22BF91C_E000_47B3_99D5_C14318D19C1D_.wvu.FilterData" localSheetId="1" hidden="1">AERIENS!$A$2:$L$134</definedName>
    <definedName name="Z_B22BF91C_E000_47B3_99D5_C14318D19C1D_.wvu.FilterData" localSheetId="0" hidden="1">'PA-PB'!$B$3:$AG$7</definedName>
    <definedName name="Z_B424ABCF_18C6_4AB6_9013_2A74026782D6_.wvu.FilterData" localSheetId="1" hidden="1">AERIENS!$A$2:$L$133</definedName>
    <definedName name="Z_B424ABCF_18C6_4AB6_9013_2A74026782D6_.wvu.FilterData" localSheetId="0" hidden="1">'PA-PB'!$B$3:$AG$7</definedName>
    <definedName name="Z_B42A880B_37BA_493A_A3D5_934BC046D4A8_.wvu.FilterData" localSheetId="0" hidden="1">'PA-PB'!$B$3:$AG$7</definedName>
    <definedName name="Z_B4753367_523D_4AF3_A06D_AD462CBCECA1_.wvu.FilterData" localSheetId="0" hidden="1">'PA-PB'!$B$3:$AG$7</definedName>
    <definedName name="Z_BAEA0470_C091_4392_A93D_5B03495E8CE1_.wvu.FilterData" localSheetId="0" hidden="1">'PA-PB'!$B$3:$AG$7</definedName>
    <definedName name="Z_BB7A8C9C_548E_417F_9A11_F0ADFD8A4430_.wvu.FilterData" localSheetId="0" hidden="1">'PA-PB'!$B$3:$AG$7</definedName>
    <definedName name="Z_BCD351D0_2BE1_4677_9525_46EE0306B46F_.wvu.FilterData" localSheetId="0" hidden="1">'PA-PB'!$B$3:$AG$7</definedName>
    <definedName name="Z_BD89C6C3_7A73_4B2B_946A_D54FFB0691D5_.wvu.FilterData" localSheetId="1" hidden="1">AERIENS!$A$2:$L$82</definedName>
    <definedName name="Z_BD89C6C3_7A73_4B2B_946A_D54FFB0691D5_.wvu.FilterData" localSheetId="0" hidden="1">'PA-PB'!$B$3:$AG$7</definedName>
    <definedName name="Z_BDD13107_A2D8_4225_9147_630497E64FD3_.wvu.FilterData" localSheetId="1" hidden="1">AERIENS!$A$2:$L$82</definedName>
    <definedName name="Z_BDD13107_A2D8_4225_9147_630497E64FD3_.wvu.FilterData" localSheetId="0" hidden="1">'PA-PB'!$B$3:$AG$7</definedName>
    <definedName name="Z_BE361697_B044_418D_BA80_EA780E4A4EEF_.wvu.FilterData" localSheetId="0" hidden="1">'PA-PB'!$B$3:$AG$7</definedName>
    <definedName name="Z_C4325D01_F61F_4EF9_8379_020A7E962A1E_.wvu.FilterData" localSheetId="1" hidden="1">AERIENS!$A$2:$L$75</definedName>
    <definedName name="Z_C4325D01_F61F_4EF9_8379_020A7E962A1E_.wvu.FilterData" localSheetId="0" hidden="1">'PA-PB'!$B$3:$AG$7</definedName>
    <definedName name="Z_C45B7853_2359_4074_9921_3AE894BAF2EB_.wvu.FilterData" localSheetId="0" hidden="1">'PA-PB'!$B$3:$AG$7</definedName>
    <definedName name="Z_C69A69C2_5B2D_47DD_983E_06073DDDCC57_.wvu.FilterData" localSheetId="0" hidden="1">'PA-PB'!$B$3:$AG$3</definedName>
    <definedName name="Z_C7464FFC_6A2F_4992_B987_F0022FE3D868_.wvu.FilterData" localSheetId="0" hidden="1">'PA-PB'!$B$3:$AG$7</definedName>
    <definedName name="Z_C7A96981_9EF8_4500_B48C_B1A5DAA29C9E_.wvu.FilterData" localSheetId="0" hidden="1">'PA-PB'!$B$3:$AG$7</definedName>
    <definedName name="Z_C7F74B80_18B5_4CF0_B171_C798AB0FECDE_.wvu.FilterData" localSheetId="0" hidden="1">'PA-PB'!$B$3:$AG$7</definedName>
    <definedName name="Z_C886CF58_7AC2_4852_9D61_FC60D72E8E59_.wvu.FilterData" localSheetId="0" hidden="1">'PA-PB'!$B$3:$AG$7</definedName>
    <definedName name="Z_C91A0D4D_461F_4E8E_B622_BFA75D0E0F4F_.wvu.FilterData" localSheetId="1" hidden="1">AERIENS!$2:$64</definedName>
    <definedName name="Z_C91A0D4D_461F_4E8E_B622_BFA75D0E0F4F_.wvu.FilterData" localSheetId="0" hidden="1">'PA-PB'!$B$3:$AG$7</definedName>
    <definedName name="Z_CB15E602_4FA0_4DAE_928C_C49BCD857908_.wvu.FilterData" localSheetId="0" hidden="1">'PA-PB'!$B$3:$AG$7</definedName>
    <definedName name="Z_CC1BED84_1186_4BE4_9DAB_84C83B0A8DD4_.wvu.FilterData" localSheetId="1" hidden="1">AERIENS!$A$2:$L$156</definedName>
    <definedName name="Z_CC1BED84_1186_4BE4_9DAB_84C83B0A8DD4_.wvu.FilterData" localSheetId="0" hidden="1">'PA-PB'!$B$3:$AG$7</definedName>
    <definedName name="Z_CFE93306_7915_4DFF_8769_A618DC88A145_.wvu.FilterData" localSheetId="0" hidden="1">'PA-PB'!$B$3:$AG$7</definedName>
    <definedName name="Z_D18B653B_C6B3_464C_9657_71D7D6FB665D_.wvu.FilterData" localSheetId="1" hidden="1">AERIENS!$A$2:$L$136</definedName>
    <definedName name="Z_D18B653B_C6B3_464C_9657_71D7D6FB665D_.wvu.FilterData" localSheetId="0" hidden="1">'PA-PB'!$B$3:$AG$7</definedName>
    <definedName name="Z_D306905A_09A1_4749_B6C6_8F781C088C7C_.wvu.FilterData" localSheetId="1" hidden="1">AERIENS!$A$2:$L$156</definedName>
    <definedName name="Z_D306905A_09A1_4749_B6C6_8F781C088C7C_.wvu.FilterData" localSheetId="0" hidden="1">'PA-PB'!$B$3:$AG$7</definedName>
    <definedName name="Z_D306905A_09A1_4749_B6C6_8F781C088C7C_.wvu.PrintArea" localSheetId="0" hidden="1">'PA-PB'!#REF!</definedName>
    <definedName name="Z_D3D6DA98_1988_4144_BE80_6237DED75599_.wvu.FilterData" localSheetId="1" hidden="1">AERIENS!$A$2:$L$155</definedName>
    <definedName name="Z_D3D6DA98_1988_4144_BE80_6237DED75599_.wvu.FilterData" localSheetId="0" hidden="1">'PA-PB'!$B$3:$AG$7</definedName>
    <definedName name="Z_D4AAD0EC_14DA_4DFC_9123_AA6C5DCFDA59_.wvu.FilterData" localSheetId="1" hidden="1">AERIENS!$A$2:$L$155</definedName>
    <definedName name="Z_D4AAD0EC_14DA_4DFC_9123_AA6C5DCFDA59_.wvu.FilterData" localSheetId="0" hidden="1">'PA-PB'!$B$3:$AG$7</definedName>
    <definedName name="Z_D827A06A_8670_4F48_B893_9C65EC7A6181_.wvu.FilterData" localSheetId="0" hidden="1">'PA-PB'!$B$3:$AG$7</definedName>
    <definedName name="Z_DBE6E5B9_4C30_4CF5_987F_4B37BB382E50_.wvu.FilterData" localSheetId="1" hidden="1">AERIENS!$A$2:$L$82</definedName>
    <definedName name="Z_DBE6E5B9_4C30_4CF5_987F_4B37BB382E50_.wvu.FilterData" localSheetId="0" hidden="1">'PA-PB'!$B$3:$AG$7</definedName>
    <definedName name="Z_DF0E4000_097F_48F6_99E2_C7F24A839BC8_.wvu.FilterData" localSheetId="0" hidden="1">'PA-PB'!$B$3:$AG$7</definedName>
    <definedName name="Z_E5411494_841F_440F_B036_B87D43802DDA_.wvu.FilterData" localSheetId="0" hidden="1">'PA-PB'!$B$3:$AG$7</definedName>
    <definedName name="Z_E5557C1C_A911_4397_85CF_6DB6754205AE_.wvu.FilterData" localSheetId="1" hidden="1">AERIENS!$A$2:$L$82</definedName>
    <definedName name="Z_E5557C1C_A911_4397_85CF_6DB6754205AE_.wvu.FilterData" localSheetId="0" hidden="1">'PA-PB'!$B$3:$AG$7</definedName>
    <definedName name="Z_E6AA2CD8_424F_4B62_B5E8_F9B6F8F6B640_.wvu.FilterData" localSheetId="1" hidden="1">AERIENS!$A$2:$L$143</definedName>
    <definedName name="Z_E6AA2CD8_424F_4B62_B5E8_F9B6F8F6B640_.wvu.FilterData" localSheetId="0" hidden="1">'PA-PB'!$B$3:$AG$7</definedName>
    <definedName name="Z_E74B5D58_E396_4BB3_87F6_6EC37477BACB_.wvu.FilterData" localSheetId="0" hidden="1">'PA-PB'!$B$3:$AG$7</definedName>
    <definedName name="Z_EE5B3A0B_A597_4F58_BDB1_86D0E85AA7D6_.wvu.FilterData" localSheetId="0" hidden="1">'PA-PB'!$B$3:$AG$7</definedName>
    <definedName name="Z_F1AA8B72_0F1A_4C39_8BB7_68885B5757C9_.wvu.FilterData" localSheetId="0" hidden="1">'PA-PB'!$B$3:$AG$7</definedName>
    <definedName name="Z_FBBEDD47_E35D_4DD7_A56C_D8E14D57CF9A_.wvu.FilterData" localSheetId="0" hidden="1">'PA-PB'!$B$3:$AG$7</definedName>
    <definedName name="Z_FD5F4C87_CFCF_49A1_8065_FEF1A1629DCB_.wvu.FilterData" localSheetId="0" hidden="1">'PA-PB'!$B$3:$AG$7</definedName>
    <definedName name="Z_FD714455_25F5_45AB_8BE9_724AC2E44100_.wvu.FilterData" localSheetId="1" hidden="1">AERIENS!$A$2:$L$82</definedName>
    <definedName name="Z_FD714455_25F5_45AB_8BE9_724AC2E44100_.wvu.FilterData" localSheetId="0" hidden="1">'PA-PB'!$B$3:$AG$7</definedName>
    <definedName name="Z_FE151ECD_471C_442C_97D2_B0241021B74F_.wvu.FilterData" localSheetId="0" hidden="1">'PA-PB'!$B$3:$AG$7</definedName>
  </definedNames>
  <calcPr calcId="162913"/>
  <customWorkbookViews>
    <customWorkbookView name="MALGOUYRES Julien - Affichage personnalisé" guid="{CC1BED84-1186-4BE4-9DAB-84C83B0A8DD4}" mergeInterval="0" personalView="1" maximized="1" xWindow="-1928" yWindow="-8" windowWidth="1936" windowHeight="1096" activeSheetId="1"/>
    <customWorkbookView name="LARAVINE Mathilde - Affichage personnalisé" guid="{D306905A-09A1-4749-B6C6-8F781C088C7C}" mergeInterval="0" personalView="1" maximized="1" xWindow="-8" yWindow="-8" windowWidth="1936" windowHeight="1056" activeSheetId="1"/>
    <customWorkbookView name="DE CASTRO Delphine - Affichage personnalisé" guid="{52E8F827-A7C0-4AAB-A7C3-A7C553E7B055}" mergeInterval="0" personalView="1" maximized="1" xWindow="-8" yWindow="-8" windowWidth="1696" windowHeight="1026" activeSheetId="1"/>
    <customWorkbookView name="ROCHAIX Tiphaine - Affichage personnalisé" guid="{D4AAD0EC-14DA-4DFC-9123-AA6C5DCFDA59}" mergeInterval="0" personalView="1" maximized="1" xWindow="1912" yWindow="-8" windowWidth="1696" windowHeight="1026" activeSheetId="1"/>
    <customWorkbookView name="SAVOURE Gaelle - Affichage personnalisé" guid="{660C7183-BF1D-4A1E-9092-F7FD525B087D}" mergeInterval="0" personalView="1" maximized="1" xWindow="-8" yWindow="-8" windowWidth="1936" windowHeight="1176" activeSheetId="1"/>
    <customWorkbookView name="AMALVY Guillaume - Affichage personnalisé" guid="{3CE74845-6957-4FDA-B50A-D1C95A08CCFA}" mergeInterval="0" personalView="1" maximized="1" xWindow="-8" yWindow="-8" windowWidth="1382" windowHeight="744" activeSheetId="1"/>
    <customWorkbookView name="mathilde laravine-pontiac - Affichage personnalisé" guid="{A7D85361-3694-44BD-A1D4-C6BA115A39A1}" mergeInterval="0" personalView="1" maximized="1" xWindow="-11" yWindow="-11" windowWidth="1942" windowHeight="1162" activeSheetId="1"/>
  </customWorkbookViews>
</workbook>
</file>

<file path=xl/calcChain.xml><?xml version="1.0" encoding="utf-8"?>
<calcChain xmlns="http://schemas.openxmlformats.org/spreadsheetml/2006/main">
  <c r="S4" i="1" l="1"/>
  <c r="X4" i="1"/>
  <c r="AB4" i="1"/>
  <c r="AC4" i="1"/>
  <c r="AE4" i="1"/>
  <c r="AF4" i="1"/>
  <c r="AG4" i="1"/>
  <c r="S5" i="1"/>
  <c r="X5" i="1"/>
  <c r="AB5" i="1"/>
  <c r="AC5" i="1"/>
  <c r="AE5" i="1"/>
  <c r="AF5" i="1"/>
  <c r="AG5" i="1"/>
  <c r="S6" i="1"/>
  <c r="X6" i="1"/>
  <c r="AB6" i="1"/>
  <c r="AC6" i="1"/>
  <c r="AE6" i="1"/>
  <c r="AF6" i="1"/>
  <c r="AG6" i="1"/>
  <c r="S7" i="1"/>
  <c r="X7" i="1"/>
  <c r="AB7" i="1"/>
  <c r="AC7" i="1"/>
  <c r="AE7" i="1"/>
  <c r="AF7" i="1"/>
  <c r="AG7" i="1"/>
</calcChain>
</file>

<file path=xl/sharedStrings.xml><?xml version="1.0" encoding="utf-8"?>
<sst xmlns="http://schemas.openxmlformats.org/spreadsheetml/2006/main" count="739" uniqueCount="152">
  <si>
    <t>INFORMATION GENERAL</t>
  </si>
  <si>
    <t>DATE DE RECEPTION DE DOSSIER</t>
  </si>
  <si>
    <t>PA / PM</t>
  </si>
  <si>
    <t>N°GFI</t>
  </si>
  <si>
    <t>VILLE</t>
  </si>
  <si>
    <t>N°CEM</t>
  </si>
  <si>
    <t>ETAT DOSSIER</t>
  </si>
  <si>
    <t>OBSERVATION</t>
  </si>
  <si>
    <t>INFORMATION DOSSIER</t>
  </si>
  <si>
    <t>NBR DE LGT SOUT</t>
  </si>
  <si>
    <t>NBR ART</t>
  </si>
  <si>
    <t>ETUDE</t>
  </si>
  <si>
    <t>DESSINATEUR</t>
  </si>
  <si>
    <t>IPON</t>
  </si>
  <si>
    <t>DATE DE SAISIE</t>
  </si>
  <si>
    <t>DATE D'ENVOI EN IMPRESSION TRAVAUX</t>
  </si>
  <si>
    <t>BORDEAUX</t>
  </si>
  <si>
    <t>DATE ENVOI BORDEAUX</t>
  </si>
  <si>
    <t>FACTURATION</t>
  </si>
  <si>
    <t>FACTU ETUDE</t>
  </si>
  <si>
    <t>FACTU IPON</t>
  </si>
  <si>
    <t>ETAT DOSSIER PA-PB</t>
  </si>
  <si>
    <t>DESSINATEURS</t>
  </si>
  <si>
    <t>AIFFRES</t>
  </si>
  <si>
    <t>BASSENS</t>
  </si>
  <si>
    <t>BEGLES</t>
  </si>
  <si>
    <t>BLANQUEFORT</t>
  </si>
  <si>
    <t>CHATELLERAULT</t>
  </si>
  <si>
    <t>BRUGES</t>
  </si>
  <si>
    <t>CENON</t>
  </si>
  <si>
    <t>COGNAC</t>
  </si>
  <si>
    <t>GRADIGNAN</t>
  </si>
  <si>
    <t>EYSINES</t>
  </si>
  <si>
    <t>LA ROCHELLE</t>
  </si>
  <si>
    <t>LE BOUSCAT</t>
  </si>
  <si>
    <t>LE HAILLAN</t>
  </si>
  <si>
    <t>MERIGNAC</t>
  </si>
  <si>
    <t>NIORT</t>
  </si>
  <si>
    <t>PAREMPUYRE</t>
  </si>
  <si>
    <t>PESSAC</t>
  </si>
  <si>
    <t>POITIERS</t>
  </si>
  <si>
    <t>ROCHEFORT</t>
  </si>
  <si>
    <t>ST AUBIN</t>
  </si>
  <si>
    <t>ST MEDARD</t>
  </si>
  <si>
    <t>TALENCE</t>
  </si>
  <si>
    <t>VERGEROUX</t>
  </si>
  <si>
    <t>VILLENAVE D'ORNON</t>
  </si>
  <si>
    <t>A FAIRE</t>
  </si>
  <si>
    <t>JULIEN</t>
  </si>
  <si>
    <t>TIPHAINE</t>
  </si>
  <si>
    <t>MATHILDE</t>
  </si>
  <si>
    <t>PMR</t>
  </si>
  <si>
    <t>PA</t>
  </si>
  <si>
    <t>NBR DE PB SOUT</t>
  </si>
  <si>
    <t>Etude</t>
  </si>
  <si>
    <t>Taggage</t>
  </si>
  <si>
    <t>Ipon</t>
  </si>
  <si>
    <t>Contrôle</t>
  </si>
  <si>
    <t>Annulé</t>
  </si>
  <si>
    <t>Bordeaux</t>
  </si>
  <si>
    <t>NBR DE LGT TOTAL</t>
  </si>
  <si>
    <t>FACTU ENVOIE</t>
  </si>
  <si>
    <t>ETAPE DOSSIER</t>
  </si>
  <si>
    <t>DELPHINE</t>
  </si>
  <si>
    <t>EN ATTENTE</t>
  </si>
  <si>
    <t>BLOQUER</t>
  </si>
  <si>
    <t>EN COURS</t>
  </si>
  <si>
    <t>N° ID</t>
  </si>
  <si>
    <t>NBR DE LGT</t>
  </si>
  <si>
    <t>N° ARTERE</t>
  </si>
  <si>
    <t>NBR DE PB</t>
  </si>
  <si>
    <t>PA-79191-0032</t>
  </si>
  <si>
    <t>FI-33063-00GX</t>
  </si>
  <si>
    <t>A1</t>
  </si>
  <si>
    <t>A2</t>
  </si>
  <si>
    <t>F1</t>
  </si>
  <si>
    <t>F2</t>
  </si>
  <si>
    <t>PA-79191-00B2</t>
  </si>
  <si>
    <t>A3</t>
  </si>
  <si>
    <t>A4</t>
  </si>
  <si>
    <t>A5</t>
  </si>
  <si>
    <t>A6</t>
  </si>
  <si>
    <t>A7</t>
  </si>
  <si>
    <t>PA79191-00AM</t>
  </si>
  <si>
    <t>F3</t>
  </si>
  <si>
    <t>FI-33063-00E0</t>
  </si>
  <si>
    <t>FI-33063-00E9</t>
  </si>
  <si>
    <t>FI-33063-00GU</t>
  </si>
  <si>
    <t>ZE1</t>
  </si>
  <si>
    <t>FI-33063-00H2</t>
  </si>
  <si>
    <t>PA-33522-004V</t>
  </si>
  <si>
    <t>PA-79191-00BW</t>
  </si>
  <si>
    <t>PA-79191-006K</t>
  </si>
  <si>
    <t>PA-79191-006L</t>
  </si>
  <si>
    <t>PA-79191-006P</t>
  </si>
  <si>
    <t>PA-79191-006O</t>
  </si>
  <si>
    <t>PA-79191-006N</t>
  </si>
  <si>
    <t>PA-79191-006M</t>
  </si>
  <si>
    <t>PA-79191-00BU</t>
  </si>
  <si>
    <t>FI-33063-00GT</t>
  </si>
  <si>
    <t>FI-33063-00H1</t>
  </si>
  <si>
    <t>PA-86194-000J</t>
  </si>
  <si>
    <t>CRIT</t>
  </si>
  <si>
    <t>PA-79191-00AQ</t>
  </si>
  <si>
    <t>PA-79191-00BQ</t>
  </si>
  <si>
    <t>PA-86194-000Q</t>
  </si>
  <si>
    <t>PA-86194-000U</t>
  </si>
  <si>
    <t>PA-86194-0010</t>
  </si>
  <si>
    <t>PA-79191-00AW</t>
  </si>
  <si>
    <t>PA-79191-000L</t>
  </si>
  <si>
    <t>PA-79191-006Y</t>
  </si>
  <si>
    <t>PA-86194-0013</t>
  </si>
  <si>
    <t>A8</t>
  </si>
  <si>
    <t>PA-79191-0015</t>
  </si>
  <si>
    <t>PA-86194-0016</t>
  </si>
  <si>
    <t>PA-79191-001B</t>
  </si>
  <si>
    <t>pa-79191-007B</t>
  </si>
  <si>
    <t>PA-79191-007C</t>
  </si>
  <si>
    <t>DATE THEORIQUE</t>
  </si>
  <si>
    <t>DATE SAISIE D'ETUDE</t>
  </si>
  <si>
    <t>DATE DE FIN ETUDE</t>
  </si>
  <si>
    <t>PA-79191-007K</t>
  </si>
  <si>
    <t>DATE VISITE BATIMENTS</t>
  </si>
  <si>
    <t>PA-33039-000Y</t>
  </si>
  <si>
    <t>PA-86194-000R</t>
  </si>
  <si>
    <t>PA-16102-0006</t>
  </si>
  <si>
    <t>PA-33312-0007</t>
  </si>
  <si>
    <t>PA-79191-0078</t>
  </si>
  <si>
    <t>PA-33056-0015</t>
  </si>
  <si>
    <t>PA-79191-004F</t>
  </si>
  <si>
    <t>PA-79191-005T</t>
  </si>
  <si>
    <t>PA-79191-0075</t>
  </si>
  <si>
    <t>PA-79191-0028</t>
  </si>
  <si>
    <t>PA-79191-002I</t>
  </si>
  <si>
    <t>PA-79191-006R</t>
  </si>
  <si>
    <t>PA-79191-0070</t>
  </si>
  <si>
    <t>PA-79191-0073</t>
  </si>
  <si>
    <t>PA-79191-0071</t>
  </si>
  <si>
    <t>PA-79191-001D</t>
  </si>
  <si>
    <t>PA-79191-0036</t>
  </si>
  <si>
    <t>IMPORT OPTIMUM</t>
  </si>
  <si>
    <t>A-S ETUDE</t>
  </si>
  <si>
    <t>A-S IPON</t>
  </si>
  <si>
    <t>CH CRIT</t>
  </si>
  <si>
    <t>DATE ENVOI CRIT</t>
  </si>
  <si>
    <t>DATE THEORIQUE RETOUR CRIT</t>
  </si>
  <si>
    <t>PA-786194-000W</t>
  </si>
  <si>
    <t>PA-86194-001J</t>
  </si>
  <si>
    <t>DATE RELANCE</t>
  </si>
  <si>
    <t>FI-33063-00G0</t>
  </si>
  <si>
    <t>F4</t>
  </si>
  <si>
    <t>FI-33063-00EO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</si>
</sst>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d\-mmm\-yy;@"/>
  </numFmts>
  <fonts count="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4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2" borderId="0" xfId="0" applyFill="1"/>
    <xf numFmtId="164" fontId="0" fillId="3" borderId="5" xfId="0" applyNumberFormat="1" applyFill="1" applyBorder="1"/>
    <xf numFmtId="0" fontId="0" fillId="3" borderId="6" xfId="0" applyFill="1" applyBorder="1"/>
    <xf numFmtId="0" fontId="0" fillId="3" borderId="1" xfId="0" applyFill="1" applyBorder="1"/>
    <xf numFmtId="0" fontId="0" fillId="3" borderId="5" xfId="0" applyFill="1" applyBorder="1"/>
    <xf numFmtId="164" fontId="0" fillId="3" borderId="1" xfId="0" applyNumberFormat="1" applyFill="1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1" xfId="0" applyFill="1" applyBorder="1"/>
    <xf numFmtId="0" fontId="0" fillId="7" borderId="0" xfId="0" applyFill="1"/>
    <xf numFmtId="0" fontId="2" fillId="0" borderId="0" xfId="0" applyFont="1"/>
    <xf numFmtId="0" fontId="0" fillId="0" borderId="12" xfId="0" applyBorder="1" applyAlignment="1">
      <alignment horizontal="center" vertical="center" wrapText="1"/>
    </xf>
    <xf numFmtId="0" fontId="1" fillId="0" borderId="6" xfId="0" applyFont="1" applyFill="1" applyBorder="1"/>
    <xf numFmtId="0" fontId="1" fillId="0" borderId="1" xfId="0" applyFont="1" applyFill="1" applyBorder="1"/>
    <xf numFmtId="0" fontId="0" fillId="0" borderId="0" xfId="0" applyFill="1"/>
    <xf numFmtId="0" fontId="0" fillId="0" borderId="6" xfId="0" applyFill="1" applyBorder="1"/>
    <xf numFmtId="164" fontId="1" fillId="4" borderId="1" xfId="0" applyNumberFormat="1" applyFont="1" applyFill="1" applyBorder="1"/>
    <xf numFmtId="0" fontId="1" fillId="4" borderId="6" xfId="0" applyFont="1" applyFill="1" applyBorder="1"/>
    <xf numFmtId="0" fontId="0" fillId="0" borderId="3" xfId="0" applyBorder="1" applyAlignment="1">
      <alignment horizontal="center" vertical="center" wrapText="1"/>
    </xf>
    <xf numFmtId="0" fontId="0" fillId="0" borderId="14" xfId="0" applyBorder="1"/>
    <xf numFmtId="164" fontId="1" fillId="0" borderId="16" xfId="0" applyNumberFormat="1" applyFont="1" applyFill="1" applyBorder="1"/>
    <xf numFmtId="0" fontId="1" fillId="0" borderId="17" xfId="0" applyFont="1" applyFill="1" applyBorder="1"/>
    <xf numFmtId="0" fontId="0" fillId="0" borderId="17" xfId="0" applyFill="1" applyBorder="1"/>
    <xf numFmtId="0" fontId="0" fillId="0" borderId="18" xfId="0" applyFill="1" applyBorder="1"/>
    <xf numFmtId="164" fontId="1" fillId="0" borderId="19" xfId="0" applyNumberFormat="1" applyFont="1" applyFill="1" applyBorder="1"/>
    <xf numFmtId="0" fontId="1" fillId="0" borderId="20" xfId="0" applyFont="1" applyFill="1" applyBorder="1"/>
    <xf numFmtId="0" fontId="0" fillId="0" borderId="20" xfId="0" applyFill="1" applyBorder="1"/>
    <xf numFmtId="164" fontId="1" fillId="0" borderId="22" xfId="0" applyNumberFormat="1" applyFont="1" applyFill="1" applyBorder="1"/>
    <xf numFmtId="0" fontId="1" fillId="0" borderId="23" xfId="0" applyFont="1" applyFill="1" applyBorder="1"/>
    <xf numFmtId="0" fontId="0" fillId="0" borderId="23" xfId="0" applyFill="1" applyBorder="1"/>
    <xf numFmtId="0" fontId="0" fillId="0" borderId="24" xfId="0" applyFill="1" applyBorder="1"/>
    <xf numFmtId="164" fontId="0" fillId="0" borderId="16" xfId="0" applyNumberFormat="1" applyFill="1" applyBorder="1"/>
    <xf numFmtId="0" fontId="0" fillId="0" borderId="25" xfId="0" applyFill="1" applyBorder="1"/>
    <xf numFmtId="0" fontId="0" fillId="0" borderId="18" xfId="0" applyBorder="1"/>
    <xf numFmtId="0" fontId="0" fillId="0" borderId="16" xfId="0" applyBorder="1"/>
    <xf numFmtId="0" fontId="0" fillId="0" borderId="17" xfId="0" applyBorder="1"/>
    <xf numFmtId="0" fontId="0" fillId="0" borderId="26" xfId="0" applyBorder="1"/>
    <xf numFmtId="164" fontId="0" fillId="0" borderId="19" xfId="0" applyNumberFormat="1" applyFill="1" applyBorder="1"/>
    <xf numFmtId="0" fontId="0" fillId="0" borderId="27" xfId="0" applyFill="1" applyBorder="1"/>
    <xf numFmtId="0" fontId="0" fillId="0" borderId="21" xfId="0" applyBorder="1"/>
    <xf numFmtId="0" fontId="0" fillId="0" borderId="19" xfId="0" applyBorder="1"/>
    <xf numFmtId="0" fontId="0" fillId="0" borderId="20" xfId="0" applyBorder="1"/>
    <xf numFmtId="0" fontId="0" fillId="0" borderId="28" xfId="0" applyBorder="1"/>
    <xf numFmtId="0" fontId="0" fillId="0" borderId="0" xfId="0" applyBorder="1"/>
    <xf numFmtId="0" fontId="1" fillId="0" borderId="25" xfId="0" applyFont="1" applyFill="1" applyBorder="1"/>
    <xf numFmtId="164" fontId="1" fillId="0" borderId="4" xfId="0" applyNumberFormat="1" applyFont="1" applyFill="1" applyBorder="1"/>
    <xf numFmtId="0" fontId="1" fillId="0" borderId="27" xfId="0" applyFont="1" applyFill="1" applyBorder="1"/>
    <xf numFmtId="164" fontId="0" fillId="0" borderId="4" xfId="0" applyNumberFormat="1" applyFill="1" applyBorder="1"/>
    <xf numFmtId="0" fontId="0" fillId="0" borderId="32" xfId="0" applyBorder="1"/>
    <xf numFmtId="0" fontId="0" fillId="0" borderId="29" xfId="0" applyBorder="1"/>
    <xf numFmtId="0" fontId="0" fillId="0" borderId="31" xfId="0" applyBorder="1"/>
    <xf numFmtId="0" fontId="0" fillId="0" borderId="12" xfId="0" applyBorder="1"/>
    <xf numFmtId="0" fontId="0" fillId="0" borderId="29" xfId="0" applyFill="1" applyBorder="1"/>
    <xf numFmtId="0" fontId="0" fillId="0" borderId="31" xfId="0" applyFill="1" applyBorder="1"/>
    <xf numFmtId="0" fontId="0" fillId="0" borderId="4" xfId="0" applyFill="1" applyBorder="1"/>
    <xf numFmtId="0" fontId="0" fillId="0" borderId="33" xfId="0" applyBorder="1"/>
    <xf numFmtId="0" fontId="0" fillId="3" borderId="4" xfId="0" applyFill="1" applyBorder="1"/>
    <xf numFmtId="0" fontId="0" fillId="3" borderId="0" xfId="0" applyFill="1" applyBorder="1"/>
    <xf numFmtId="0" fontId="0" fillId="0" borderId="3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7" xfId="0" applyBorder="1"/>
    <xf numFmtId="0" fontId="1" fillId="0" borderId="17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29" xfId="0" applyFill="1" applyBorder="1"/>
    <xf numFmtId="0" fontId="0" fillId="3" borderId="31" xfId="0" applyFill="1" applyBorder="1"/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/>
    <xf numFmtId="0" fontId="0" fillId="3" borderId="12" xfId="0" applyFill="1" applyBorder="1"/>
    <xf numFmtId="0" fontId="0" fillId="0" borderId="35" xfId="0" applyBorder="1"/>
    <xf numFmtId="0" fontId="0" fillId="0" borderId="35" xfId="0" applyBorder="1" applyAlignment="1">
      <alignment horizontal="center" vertical="center"/>
    </xf>
    <xf numFmtId="0" fontId="0" fillId="0" borderId="36" xfId="0" applyBorder="1"/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1" xfId="0" applyBorder="1"/>
    <xf numFmtId="16" fontId="0" fillId="3" borderId="1" xfId="0" applyNumberFormat="1" applyFill="1" applyBorder="1"/>
    <xf numFmtId="16" fontId="0" fillId="3" borderId="5" xfId="0" applyNumberFormat="1" applyFill="1" applyBorder="1"/>
    <xf numFmtId="0" fontId="0" fillId="0" borderId="37" xfId="0" applyBorder="1"/>
    <xf numFmtId="0" fontId="0" fillId="0" borderId="38" xfId="0" applyBorder="1"/>
    <xf numFmtId="0" fontId="0" fillId="0" borderId="31" xfId="0" applyBorder="1" applyAlignment="1">
      <alignment horizontal="center" vertical="center"/>
    </xf>
    <xf numFmtId="0" fontId="0" fillId="0" borderId="15" xfId="0" applyBorder="1"/>
    <xf numFmtId="0" fontId="0" fillId="0" borderId="39" xfId="0" applyBorder="1"/>
    <xf numFmtId="0" fontId="0" fillId="0" borderId="20" xfId="0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vertical="top"/>
    </xf>
    <xf numFmtId="0" fontId="1" fillId="4" borderId="6" xfId="0" applyFont="1" applyFill="1" applyBorder="1" applyAlignment="1">
      <alignment vertical="top"/>
    </xf>
    <xf numFmtId="0" fontId="0" fillId="3" borderId="16" xfId="0" applyFill="1" applyBorder="1"/>
    <xf numFmtId="0" fontId="0" fillId="3" borderId="17" xfId="0" applyFill="1" applyBorder="1"/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/>
    <xf numFmtId="0" fontId="0" fillId="3" borderId="7" xfId="0" applyFill="1" applyBorder="1"/>
    <xf numFmtId="0" fontId="0" fillId="3" borderId="26" xfId="0" applyFill="1" applyBorder="1"/>
    <xf numFmtId="164" fontId="0" fillId="3" borderId="16" xfId="0" applyNumberFormat="1" applyFill="1" applyBorder="1"/>
    <xf numFmtId="0" fontId="0" fillId="3" borderId="25" xfId="0" applyFill="1" applyBorder="1"/>
    <xf numFmtId="14" fontId="0" fillId="3" borderId="17" xfId="0" applyNumberFormat="1" applyFill="1" applyBorder="1"/>
    <xf numFmtId="164" fontId="0" fillId="3" borderId="4" xfId="0" applyNumberFormat="1" applyFill="1" applyBorder="1"/>
    <xf numFmtId="164" fontId="0" fillId="3" borderId="19" xfId="0" applyNumberFormat="1" applyFill="1" applyBorder="1"/>
    <xf numFmtId="0" fontId="0" fillId="3" borderId="27" xfId="0" applyFill="1" applyBorder="1"/>
    <xf numFmtId="0" fontId="0" fillId="3" borderId="20" xfId="0" applyFill="1" applyBorder="1"/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/>
    <xf numFmtId="0" fontId="0" fillId="3" borderId="19" xfId="0" applyFill="1" applyBorder="1"/>
    <xf numFmtId="0" fontId="0" fillId="3" borderId="28" xfId="0" applyFill="1" applyBorder="1"/>
    <xf numFmtId="14" fontId="0" fillId="3" borderId="1" xfId="0" applyNumberFormat="1" applyFill="1" applyBorder="1"/>
    <xf numFmtId="164" fontId="1" fillId="3" borderId="29" xfId="0" applyNumberFormat="1" applyFont="1" applyFill="1" applyBorder="1"/>
    <xf numFmtId="0" fontId="1" fillId="3" borderId="30" xfId="0" applyFont="1" applyFill="1" applyBorder="1"/>
    <xf numFmtId="0" fontId="1" fillId="3" borderId="31" xfId="0" applyFont="1" applyFill="1" applyBorder="1"/>
    <xf numFmtId="0" fontId="1" fillId="3" borderId="31" xfId="0" applyFont="1" applyFill="1" applyBorder="1" applyAlignment="1">
      <alignment horizontal="center" vertical="center"/>
    </xf>
    <xf numFmtId="0" fontId="3" fillId="3" borderId="4" xfId="0" applyFont="1" applyFill="1" applyBorder="1"/>
    <xf numFmtId="164" fontId="3" fillId="3" borderId="1" xfId="0" applyNumberFormat="1" applyFont="1" applyFill="1" applyBorder="1"/>
    <xf numFmtId="0" fontId="0" fillId="3" borderId="38" xfId="0" applyFill="1" applyBorder="1"/>
    <xf numFmtId="0" fontId="3" fillId="3" borderId="19" xfId="0" applyFont="1" applyFill="1" applyBorder="1"/>
    <xf numFmtId="164" fontId="3" fillId="3" borderId="20" xfId="0" applyNumberFormat="1" applyFont="1" applyFill="1" applyBorder="1"/>
    <xf numFmtId="164" fontId="3" fillId="3" borderId="21" xfId="0" applyNumberFormat="1" applyFont="1" applyFill="1" applyBorder="1"/>
    <xf numFmtId="164" fontId="1" fillId="3" borderId="16" xfId="0" applyNumberFormat="1" applyFont="1" applyFill="1" applyBorder="1"/>
    <xf numFmtId="0" fontId="1" fillId="3" borderId="25" xfId="0" applyFont="1" applyFill="1" applyBorder="1"/>
    <xf numFmtId="0" fontId="1" fillId="3" borderId="17" xfId="0" applyFont="1" applyFill="1" applyBorder="1"/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/>
    <xf numFmtId="0" fontId="1" fillId="3" borderId="16" xfId="0" applyFont="1" applyFill="1" applyBorder="1"/>
    <xf numFmtId="0" fontId="1" fillId="3" borderId="26" xfId="0" applyFont="1" applyFill="1" applyBorder="1"/>
    <xf numFmtId="164" fontId="1" fillId="3" borderId="19" xfId="0" applyNumberFormat="1" applyFont="1" applyFill="1" applyBorder="1"/>
    <xf numFmtId="0" fontId="1" fillId="3" borderId="27" xfId="0" applyFont="1" applyFill="1" applyBorder="1"/>
    <xf numFmtId="0" fontId="1" fillId="3" borderId="20" xfId="0" applyFont="1" applyFill="1" applyBorder="1"/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/>
    <xf numFmtId="0" fontId="1" fillId="3" borderId="19" xfId="0" applyFont="1" applyFill="1" applyBorder="1"/>
    <xf numFmtId="0" fontId="1" fillId="3" borderId="28" xfId="0" applyFont="1" applyFill="1" applyBorder="1"/>
    <xf numFmtId="14" fontId="1" fillId="3" borderId="17" xfId="0" applyNumberFormat="1" applyFont="1" applyFill="1" applyBorder="1"/>
    <xf numFmtId="14" fontId="1" fillId="3" borderId="20" xfId="0" applyNumberFormat="1" applyFont="1" applyFill="1" applyBorder="1"/>
    <xf numFmtId="164" fontId="1" fillId="0" borderId="1" xfId="0" applyNumberFormat="1" applyFont="1" applyFill="1" applyBorder="1"/>
    <xf numFmtId="0" fontId="0" fillId="4" borderId="1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1" xfId="0" applyFill="1" applyBorder="1" applyAlignment="1">
      <alignment horizontal="center" vertical="center"/>
    </xf>
    <xf numFmtId="0" fontId="0" fillId="4" borderId="19" xfId="0" applyFill="1" applyBorder="1"/>
    <xf numFmtId="0" fontId="0" fillId="4" borderId="20" xfId="0" applyFill="1" applyBorder="1"/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/>
    <xf numFmtId="164" fontId="0" fillId="4" borderId="16" xfId="0" applyNumberFormat="1" applyFill="1" applyBorder="1"/>
    <xf numFmtId="0" fontId="0" fillId="4" borderId="25" xfId="0" applyFill="1" applyBorder="1"/>
    <xf numFmtId="0" fontId="0" fillId="4" borderId="17" xfId="0" applyFill="1" applyBorder="1"/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/>
    <xf numFmtId="0" fontId="0" fillId="4" borderId="16" xfId="0" applyFill="1" applyBorder="1"/>
    <xf numFmtId="0" fontId="0" fillId="4" borderId="26" xfId="0" applyFill="1" applyBorder="1"/>
    <xf numFmtId="164" fontId="0" fillId="4" borderId="19" xfId="0" applyNumberFormat="1" applyFill="1" applyBorder="1"/>
    <xf numFmtId="0" fontId="0" fillId="4" borderId="27" xfId="0" applyFill="1" applyBorder="1"/>
    <xf numFmtId="0" fontId="0" fillId="4" borderId="28" xfId="0" applyFill="1" applyBorder="1"/>
    <xf numFmtId="14" fontId="0" fillId="3" borderId="31" xfId="0" applyNumberFormat="1" applyFill="1" applyBorder="1"/>
    <xf numFmtId="0" fontId="4" fillId="3" borderId="19" xfId="0" applyFont="1" applyFill="1" applyBorder="1"/>
    <xf numFmtId="14" fontId="0" fillId="3" borderId="31" xfId="0" applyNumberFormat="1" applyFill="1" applyBorder="1"/>
    <xf numFmtId="0" fontId="4" fillId="3" borderId="29" xfId="0" applyFont="1" applyFill="1" applyBorder="1"/>
    <xf numFmtId="14" fontId="0" fillId="3" borderId="32" xfId="0" applyNumberFormat="1" applyFill="1" applyBorder="1"/>
    <xf numFmtId="14" fontId="0" fillId="3" borderId="20" xfId="0" applyNumberFormat="1" applyFill="1" applyBorder="1"/>
    <xf numFmtId="14" fontId="0" fillId="3" borderId="21" xfId="0" applyNumberFormat="1" applyFill="1" applyBorder="1"/>
    <xf numFmtId="14" fontId="0" fillId="3" borderId="20" xfId="0" applyNumberFormat="1" applyFill="1" applyBorder="1"/>
    <xf numFmtId="14" fontId="0" fillId="3" borderId="21" xfId="0" applyNumberFormat="1" applyFill="1" applyBorder="1"/>
    <xf numFmtId="9" fontId="0" fillId="0" borderId="0" xfId="0" applyNumberFormat="1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wrapText="1"/>
    </xf>
    <xf numFmtId="0" fontId="0" fillId="0" borderId="0" xfId="0" applyNumberFormat="1" applyFill="1" applyBorder="1"/>
    <xf numFmtId="0" fontId="0" fillId="0" borderId="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1" fillId="3" borderId="14" xfId="0" applyFont="1" applyFill="1" applyBorder="1"/>
    <xf numFmtId="0" fontId="1" fillId="3" borderId="10" xfId="0" applyFont="1" applyFill="1" applyBorder="1"/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/>
    <xf numFmtId="0" fontId="1" fillId="3" borderId="0" xfId="0" applyFont="1" applyFill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16" fontId="1" fillId="0" borderId="1" xfId="0" applyNumberFormat="1" applyFont="1" applyFill="1" applyBorder="1"/>
    <xf numFmtId="9" fontId="1" fillId="0" borderId="1" xfId="0" applyNumberFormat="1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16" fontId="1" fillId="0" borderId="0" xfId="0" applyNumberFormat="1" applyFont="1" applyFill="1" applyBorder="1"/>
    <xf numFmtId="9" fontId="1" fillId="0" borderId="0" xfId="0" applyNumberFormat="1" applyFont="1" applyFill="1" applyBorder="1"/>
    <xf numFmtId="0" fontId="0" fillId="0" borderId="1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2" xfId="0" applyFill="1" applyBorder="1"/>
    <xf numFmtId="0" fontId="0" fillId="0" borderId="38" xfId="0" applyFill="1" applyBorder="1"/>
    <xf numFmtId="164" fontId="1" fillId="0" borderId="10" xfId="0" applyNumberFormat="1" applyFont="1" applyFill="1" applyBorder="1"/>
    <xf numFmtId="0" fontId="1" fillId="0" borderId="10" xfId="0" applyFont="1" applyFill="1" applyBorder="1"/>
    <xf numFmtId="0" fontId="1" fillId="0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wrapText="1"/>
    </xf>
    <xf numFmtId="14" fontId="1" fillId="0" borderId="10" xfId="0" applyNumberFormat="1" applyFont="1" applyFill="1" applyBorder="1"/>
    <xf numFmtId="0" fontId="1" fillId="0" borderId="10" xfId="0" applyNumberFormat="1" applyFont="1" applyFill="1" applyBorder="1"/>
    <xf numFmtId="9" fontId="1" fillId="0" borderId="10" xfId="0" applyNumberFormat="1" applyFont="1" applyFill="1" applyBorder="1"/>
    <xf numFmtId="14" fontId="1" fillId="0" borderId="1" xfId="0" applyNumberFormat="1" applyFont="1" applyFill="1" applyBorder="1"/>
    <xf numFmtId="0" fontId="1" fillId="0" borderId="1" xfId="0" applyNumberFormat="1" applyFont="1" applyFill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0</xdr:row>
          <xdr:rowOff>95252</xdr:rowOff>
        </xdr:from>
        <xdr:to>
          <xdr:col>2</xdr:col>
          <xdr:colOff>619125</xdr:colOff>
          <xdr:row>0</xdr:row>
          <xdr:rowOff>523876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Calibri"/>
                </a:rPr>
                <a:t>VISION COMPLET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133349</xdr:rowOff>
        </xdr:from>
        <xdr:to>
          <xdr:col>4</xdr:col>
          <xdr:colOff>266700</xdr:colOff>
          <xdr:row>0</xdr:row>
          <xdr:rowOff>504824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Calibri"/>
                </a:rPr>
                <a:t>ETUDE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590551</xdr:colOff>
          <xdr:row>0</xdr:row>
          <xdr:rowOff>142875</xdr:rowOff>
        </xdr:from>
        <xdr:to>
          <xdr:col>5</xdr:col>
          <xdr:colOff>1000125</xdr:colOff>
          <xdr:row>0</xdr:row>
          <xdr:rowOff>485775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Calibri"/>
                </a:rPr>
                <a:t>TAGGAGE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1247775</xdr:colOff>
          <xdr:row>0</xdr:row>
          <xdr:rowOff>152400</xdr:rowOff>
        </xdr:from>
        <xdr:to>
          <xdr:col>7</xdr:col>
          <xdr:colOff>85725</xdr:colOff>
          <xdr:row>0</xdr:row>
          <xdr:rowOff>476250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Calibri"/>
                </a:rPr>
                <a:t>IPON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7</xdr:row>
          <xdr:rowOff>47625</xdr:rowOff>
        </xdr:from>
        <xdr:to>
          <xdr:col>2</xdr:col>
          <xdr:colOff>904875</xdr:colOff>
          <xdr:row>8</xdr:row>
          <xdr:rowOff>180975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HAUT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400050</xdr:colOff>
          <xdr:row>0</xdr:row>
          <xdr:rowOff>161925</xdr:rowOff>
        </xdr:from>
        <xdr:to>
          <xdr:col>9</xdr:col>
          <xdr:colOff>133350</xdr:colOff>
          <xdr:row>0</xdr:row>
          <xdr:rowOff>485775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DOSSIER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6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ctrlProp" Target="../ctrlProps/ctrlProp1.xml"/><Relationship Id="rId5" Type="http://schemas.openxmlformats.org/officeDocument/2006/relationships/printerSettings" Target="../printerSettings/printerSettings5.bin"/><Relationship Id="rId15" Type="http://schemas.openxmlformats.org/officeDocument/2006/relationships/ctrlProp" Target="../ctrlProps/ctrlProp5.xml"/><Relationship Id="rId10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Relationship Id="rId9" Type="http://schemas.openxmlformats.org/officeDocument/2006/relationships/drawing" Target="../drawings/drawing1.xml"/><Relationship Id="rId14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7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J7"/>
  <sheetViews>
    <sheetView tabSelected="1" zoomScaleNormal="100" workbookViewId="0">
      <selection activeCell="I23" sqref="I23"/>
    </sheetView>
  </sheetViews>
  <sheetFormatPr baseColWidth="10" defaultColWidth="11.42578125" defaultRowHeight="15"/>
  <cols>
    <col min="1" max="1" width="1.7109375" style="176" customWidth="1"/>
    <col min="2" max="2" width="10.85546875" style="177" customWidth="1"/>
    <col min="3" max="3" width="14.85546875" style="177" bestFit="1" customWidth="1"/>
    <col min="4" max="5" width="10.85546875" style="176" customWidth="1"/>
    <col min="6" max="6" width="19.7109375" style="176" bestFit="1" customWidth="1"/>
    <col min="7" max="7" width="10.85546875" style="181" customWidth="1"/>
    <col min="8" max="8" width="10.85546875" style="176" customWidth="1"/>
    <col min="9" max="9" width="13" style="176" customWidth="1"/>
    <col min="10" max="10" width="60.7109375" style="182" customWidth="1"/>
    <col min="11" max="15" width="10.85546875" style="176" customWidth="1"/>
    <col min="16" max="16" width="12.7109375" style="176" customWidth="1"/>
    <col min="17" max="17" width="10.85546875" style="177" customWidth="1"/>
    <col min="18" max="20" width="10.7109375" style="177" customWidth="1"/>
    <col min="21" max="21" width="12.28515625" style="183" bestFit="1" customWidth="1"/>
    <col min="22" max="23" width="10.7109375" style="177" customWidth="1"/>
    <col min="24" max="24" width="11.28515625" style="177" customWidth="1"/>
    <col min="25" max="25" width="12.7109375" style="176" customWidth="1"/>
    <col min="26" max="26" width="10.7109375" style="177" customWidth="1"/>
    <col min="27" max="29" width="12" style="177" customWidth="1"/>
    <col min="30" max="30" width="10.85546875" style="176" customWidth="1"/>
    <col min="31" max="32" width="10.85546875" style="175" customWidth="1"/>
    <col min="33" max="33" width="10.85546875" style="176" customWidth="1"/>
    <col min="34" max="16384" width="11.42578125" style="176"/>
  </cols>
  <sheetData>
    <row r="1" spans="2:36" ht="50.1" customHeight="1" thickBot="1">
      <c r="B1" s="205"/>
      <c r="C1" s="205"/>
      <c r="D1" s="180"/>
      <c r="E1" s="180"/>
      <c r="F1" s="180"/>
      <c r="G1" s="206"/>
      <c r="H1" s="180"/>
      <c r="I1" s="180"/>
      <c r="J1" s="207"/>
      <c r="K1" s="180"/>
      <c r="L1" s="180"/>
      <c r="M1" s="180"/>
      <c r="N1" s="180"/>
      <c r="O1" s="180"/>
      <c r="P1" s="180"/>
      <c r="Q1" s="205"/>
      <c r="R1" s="205"/>
      <c r="S1" s="205"/>
      <c r="T1" s="205"/>
      <c r="U1" s="205"/>
      <c r="V1" s="205"/>
      <c r="W1" s="205"/>
      <c r="X1" s="205"/>
      <c r="Y1" s="180"/>
      <c r="Z1" s="205"/>
      <c r="AA1" s="205"/>
      <c r="AB1" s="205"/>
      <c r="AC1" s="205"/>
      <c r="AD1" s="208"/>
      <c r="AE1" s="209"/>
      <c r="AF1" s="209"/>
      <c r="AG1" s="180"/>
    </row>
    <row r="2" spans="2:36" ht="15.75" thickBot="1">
      <c r="B2" s="214"/>
      <c r="C2" s="210" t="s">
        <v>0</v>
      </c>
      <c r="D2" s="211"/>
      <c r="E2" s="211"/>
      <c r="F2" s="211"/>
      <c r="G2" s="211"/>
      <c r="H2" s="211"/>
      <c r="I2" s="211"/>
      <c r="J2" s="212"/>
      <c r="K2" s="210" t="s">
        <v>8</v>
      </c>
      <c r="L2" s="211"/>
      <c r="M2" s="211"/>
      <c r="N2" s="211"/>
      <c r="O2" s="212"/>
      <c r="P2" s="210" t="s">
        <v>11</v>
      </c>
      <c r="Q2" s="211"/>
      <c r="R2" s="211"/>
      <c r="S2" s="211"/>
      <c r="T2" s="212"/>
      <c r="U2" s="210" t="s">
        <v>102</v>
      </c>
      <c r="V2" s="211"/>
      <c r="W2" s="211"/>
      <c r="X2" s="212"/>
      <c r="Y2" s="210" t="s">
        <v>13</v>
      </c>
      <c r="Z2" s="211"/>
      <c r="AA2" s="211"/>
      <c r="AB2" s="211"/>
      <c r="AC2" s="212"/>
      <c r="AD2" s="213" t="s">
        <v>16</v>
      </c>
      <c r="AE2" s="210" t="s">
        <v>18</v>
      </c>
      <c r="AF2" s="211"/>
      <c r="AG2" s="212"/>
      <c r="AH2" s="178"/>
      <c r="AI2" s="178"/>
      <c r="AJ2" s="178"/>
    </row>
    <row r="3" spans="2:36" s="179" customFormat="1" ht="60.75" thickBot="1">
      <c r="B3" s="185" t="s">
        <v>1</v>
      </c>
      <c r="C3" s="186" t="s">
        <v>67</v>
      </c>
      <c r="D3" s="187" t="s">
        <v>2</v>
      </c>
      <c r="E3" s="187" t="s">
        <v>3</v>
      </c>
      <c r="F3" s="187" t="s">
        <v>4</v>
      </c>
      <c r="G3" s="187" t="s">
        <v>5</v>
      </c>
      <c r="H3" s="187" t="s">
        <v>62</v>
      </c>
      <c r="I3" s="187" t="s">
        <v>6</v>
      </c>
      <c r="J3" s="189" t="s">
        <v>7</v>
      </c>
      <c r="K3" s="186" t="s">
        <v>60</v>
      </c>
      <c r="L3" s="187" t="s">
        <v>9</v>
      </c>
      <c r="M3" s="187" t="s">
        <v>53</v>
      </c>
      <c r="N3" s="187" t="s">
        <v>10</v>
      </c>
      <c r="O3" s="189" t="s">
        <v>122</v>
      </c>
      <c r="P3" s="186" t="s">
        <v>12</v>
      </c>
      <c r="Q3" s="187" t="s">
        <v>119</v>
      </c>
      <c r="R3" s="187" t="s">
        <v>120</v>
      </c>
      <c r="S3" s="187" t="s">
        <v>141</v>
      </c>
      <c r="T3" s="188" t="s">
        <v>140</v>
      </c>
      <c r="U3" s="186" t="s">
        <v>143</v>
      </c>
      <c r="V3" s="187" t="s">
        <v>144</v>
      </c>
      <c r="W3" s="187" t="s">
        <v>148</v>
      </c>
      <c r="X3" s="188" t="s">
        <v>145</v>
      </c>
      <c r="Y3" s="186" t="s">
        <v>12</v>
      </c>
      <c r="Z3" s="187" t="s">
        <v>14</v>
      </c>
      <c r="AA3" s="187" t="s">
        <v>15</v>
      </c>
      <c r="AB3" s="187" t="s">
        <v>118</v>
      </c>
      <c r="AC3" s="188" t="s">
        <v>142</v>
      </c>
      <c r="AD3" s="184" t="s">
        <v>17</v>
      </c>
      <c r="AE3" s="186" t="s">
        <v>19</v>
      </c>
      <c r="AF3" s="187" t="s">
        <v>61</v>
      </c>
      <c r="AG3" s="188" t="s">
        <v>20</v>
      </c>
    </row>
    <row r="4" spans="2:36">
      <c r="B4" s="215"/>
      <c r="C4" s="215"/>
      <c r="D4" s="216"/>
      <c r="E4" s="216"/>
      <c r="F4" s="216"/>
      <c r="G4" s="217"/>
      <c r="H4" s="216"/>
      <c r="I4" s="216"/>
      <c r="J4" s="218"/>
      <c r="K4" s="216"/>
      <c r="L4" s="216"/>
      <c r="M4" s="216"/>
      <c r="N4" s="216"/>
      <c r="O4" s="219"/>
      <c r="P4" s="216"/>
      <c r="Q4" s="215"/>
      <c r="R4" s="215"/>
      <c r="S4" s="215" t="str">
        <f>IF(Q4&lt;&gt;"",("A"&amp;RIGHT((YEAR(Q4)),2)&amp;"-"&amp;"S"&amp;IF(_xlfn.ISOWEEKNUM(Q4)&lt;10,"0"&amp;_xlfn.ISOWEEKNUM(Q4),_xlfn.ISOWEEKNUM(Q4))),"")</f>
        <v/>
      </c>
      <c r="T4" s="215"/>
      <c r="U4" s="220"/>
      <c r="V4" s="215"/>
      <c r="W4" s="215"/>
      <c r="X4" s="215" t="str">
        <f>IF(ISBLANK(V4),"",V4+61)</f>
        <v/>
      </c>
      <c r="Y4" s="216"/>
      <c r="Z4" s="215"/>
      <c r="AA4" s="215"/>
      <c r="AB4" s="215" t="str">
        <f>IF(ISBLANK(Z4),"",Z4+84)</f>
        <v/>
      </c>
      <c r="AC4" s="215" t="str">
        <f>IF(Z4&lt;&gt;"",("A"&amp;RIGHT((YEAR(Z4)),2)&amp;"-"&amp;"S"&amp;IF(_xlfn.ISOWEEKNUM(Z4)&lt;10,"0"&amp;_xlfn.ISOWEEKNUM(Z4),_xlfn.ISOWEEKNUM(Z4))),"")</f>
        <v/>
      </c>
      <c r="AD4" s="216"/>
      <c r="AE4" s="221" t="str">
        <f t="shared" ref="AE4:AE7" si="0">IF(Q4,0.8,"")</f>
        <v/>
      </c>
      <c r="AF4" s="221" t="str">
        <f t="shared" ref="AF4:AF7" si="1">IF(AD4,0.2,"")</f>
        <v/>
      </c>
      <c r="AG4" s="216" t="str">
        <f t="shared" ref="AG4:AG7" si="2">IF(AA4,"OK","")</f>
        <v/>
      </c>
    </row>
    <row r="5" spans="2:36">
      <c r="B5" s="147"/>
      <c r="C5" s="147"/>
      <c r="D5" s="19"/>
      <c r="E5" s="19"/>
      <c r="F5" s="19"/>
      <c r="G5" s="201"/>
      <c r="H5" s="19"/>
      <c r="I5" s="19"/>
      <c r="J5" s="202"/>
      <c r="K5" s="19"/>
      <c r="L5" s="19"/>
      <c r="M5" s="19"/>
      <c r="N5" s="19"/>
      <c r="O5" s="19"/>
      <c r="P5" s="19"/>
      <c r="Q5" s="147"/>
      <c r="R5" s="147"/>
      <c r="S5" s="147" t="str">
        <f>IF(Q5&lt;&gt;"",("A"&amp;RIGHT((YEAR(Q5)),2)&amp;"-"&amp;"S"&amp;IF(_xlfn.ISOWEEKNUM(Q5)&lt;10,"0"&amp;_xlfn.ISOWEEKNUM(Q5),_xlfn.ISOWEEKNUM(Q5))),"")</f>
        <v/>
      </c>
      <c r="T5" s="147"/>
      <c r="U5" s="147"/>
      <c r="V5" s="147"/>
      <c r="W5" s="147"/>
      <c r="X5" s="147" t="str">
        <f>IF(ISBLANK(V5),"",V5+61)</f>
        <v/>
      </c>
      <c r="Y5" s="19"/>
      <c r="Z5" s="147"/>
      <c r="AA5" s="147"/>
      <c r="AB5" s="147" t="str">
        <f>IF(ISBLANK(Z5),"",Z5+84)</f>
        <v/>
      </c>
      <c r="AC5" s="147" t="str">
        <f t="shared" ref="AC5:AC7" si="3">IF(Z5&lt;&gt;"",("A"&amp;RIGHT((YEAR(Z5)),2)&amp;"-"&amp;"S"&amp;IF(_xlfn.ISOWEEKNUM(Z5)&lt;10,"0"&amp;_xlfn.ISOWEEKNUM(Z5),_xlfn.ISOWEEKNUM(Z5))),"")</f>
        <v/>
      </c>
      <c r="AD5" s="203"/>
      <c r="AE5" s="204" t="str">
        <f t="shared" si="0"/>
        <v/>
      </c>
      <c r="AF5" s="204" t="str">
        <f t="shared" si="1"/>
        <v/>
      </c>
      <c r="AG5" s="19" t="str">
        <f t="shared" si="2"/>
        <v/>
      </c>
    </row>
    <row r="6" spans="2:36">
      <c r="B6" s="147"/>
      <c r="C6" s="147"/>
      <c r="D6" s="19"/>
      <c r="E6" s="19"/>
      <c r="F6" s="19"/>
      <c r="G6" s="201"/>
      <c r="H6" s="19"/>
      <c r="I6" s="19"/>
      <c r="J6" s="202"/>
      <c r="K6" s="19"/>
      <c r="L6" s="19"/>
      <c r="M6" s="19"/>
      <c r="N6" s="19"/>
      <c r="O6" s="19"/>
      <c r="P6" s="19"/>
      <c r="Q6" s="147"/>
      <c r="R6" s="147"/>
      <c r="S6" s="147" t="str">
        <f>IF(Q6&lt;&gt;"",("A"&amp;RIGHT((YEAR(Q6)),2)&amp;"-"&amp;"S"&amp;IF(_xlfn.ISOWEEKNUM(Q6)&lt;10,"0"&amp;_xlfn.ISOWEEKNUM(Q6),_xlfn.ISOWEEKNUM(Q6))),"")</f>
        <v/>
      </c>
      <c r="T6" s="147"/>
      <c r="U6" s="147"/>
      <c r="V6" s="147"/>
      <c r="W6" s="147"/>
      <c r="X6" s="147" t="str">
        <f t="shared" ref="X6:X7" si="4">IF(ISBLANK(V6),"",V6+61)</f>
        <v/>
      </c>
      <c r="Y6" s="19"/>
      <c r="Z6" s="147"/>
      <c r="AA6" s="147"/>
      <c r="AB6" s="147" t="str">
        <f t="shared" ref="AB6:AB7" si="5">IF(ISBLANK(Z6),"",Z6+84)</f>
        <v/>
      </c>
      <c r="AC6" s="147" t="str">
        <f t="shared" si="3"/>
        <v/>
      </c>
      <c r="AD6" s="203"/>
      <c r="AE6" s="204" t="str">
        <f t="shared" si="0"/>
        <v/>
      </c>
      <c r="AF6" s="204" t="str">
        <f t="shared" si="1"/>
        <v/>
      </c>
      <c r="AG6" s="19" t="str">
        <f t="shared" si="2"/>
        <v/>
      </c>
    </row>
    <row r="7" spans="2:36">
      <c r="B7" s="147"/>
      <c r="C7" s="147"/>
      <c r="D7" s="19"/>
      <c r="E7" s="19"/>
      <c r="F7" s="19"/>
      <c r="G7" s="201"/>
      <c r="H7" s="19"/>
      <c r="I7" s="19"/>
      <c r="J7" s="202"/>
      <c r="K7" s="19"/>
      <c r="L7" s="19"/>
      <c r="M7" s="19"/>
      <c r="N7" s="19"/>
      <c r="O7" s="222"/>
      <c r="P7" s="19"/>
      <c r="Q7" s="147"/>
      <c r="R7" s="147"/>
      <c r="S7" s="147" t="str">
        <f t="shared" ref="S7" si="6">IF(Q7&lt;&gt;"",("A"&amp;RIGHT((YEAR(Q7)),2)&amp;"-"&amp;"S"&amp;IF(_xlfn.ISOWEEKNUM(Q7)&lt;10,"0"&amp;_xlfn.ISOWEEKNUM(Q7),_xlfn.ISOWEEKNUM(Q7))),"")</f>
        <v/>
      </c>
      <c r="T7" s="147"/>
      <c r="U7" s="223"/>
      <c r="V7" s="147"/>
      <c r="W7" s="147"/>
      <c r="X7" s="147" t="str">
        <f t="shared" si="4"/>
        <v/>
      </c>
      <c r="Y7" s="19"/>
      <c r="Z7" s="147"/>
      <c r="AA7" s="147"/>
      <c r="AB7" s="147" t="str">
        <f t="shared" si="5"/>
        <v/>
      </c>
      <c r="AC7" s="147" t="str">
        <f t="shared" si="3"/>
        <v/>
      </c>
      <c r="AD7" s="19"/>
      <c r="AE7" s="204" t="str">
        <f t="shared" si="0"/>
        <v/>
      </c>
      <c r="AF7" s="204" t="str">
        <f t="shared" si="1"/>
        <v/>
      </c>
      <c r="AG7" s="19" t="str">
        <f t="shared" si="2"/>
        <v/>
      </c>
    </row>
  </sheetData>
  <autoFilter ref="A3:AJ7"/>
  <customSheetViews>
    <customSheetView guid="{CC1BED84-1186-4BE4-9DAB-84C83B0A8DD4}" showPageBreaks="1" showAutoFilter="1" topLeftCell="A124">
      <selection activeCell="E146" sqref="E146"/>
      <pageMargins left="0.7" right="0.7" top="0.75" bottom="0.75" header="0.3" footer="0.3"/>
      <pageSetup paperSize="9" orientation="portrait" horizontalDpi="360" verticalDpi="360" r:id="rId1"/>
      <autoFilter ref="A2:AF150"/>
    </customSheetView>
    <customSheetView guid="{D306905A-09A1-4749-B6C6-8F781C088C7C}" showPageBreaks="1" fitToPage="1" printArea="1" filter="1" showAutoFilter="1" topLeftCell="A114">
      <selection activeCell="B151" sqref="B151"/>
      <pageMargins left="0.7" right="0.7" top="0.75" bottom="0.75" header="0.3" footer="0.3"/>
      <pageSetup paperSize="9" orientation="landscape" horizontalDpi="360" verticalDpi="360" r:id="rId2"/>
      <autoFilter ref="A2:AF150">
        <filterColumn colId="6">
          <filters>
            <filter val="A FAIRE"/>
            <filter val="Contrôle"/>
            <filter val="Etude"/>
            <filter val="Ipon"/>
            <filter val="Taggage"/>
          </filters>
        </filterColumn>
        <filterColumn colId="28">
          <filters blank="1">
            <dateGroupItem year="2016" month="5" dateTimeGrouping="month"/>
          </filters>
        </filterColumn>
      </autoFilter>
    </customSheetView>
    <customSheetView guid="{52E8F827-A7C0-4AAB-A7C3-A7C553E7B055}" showPageBreaks="1" filter="1" showAutoFilter="1" topLeftCell="J1">
      <selection activeCell="Z155" sqref="Z155"/>
      <pageMargins left="0.7" right="0.7" top="0.75" bottom="0.75" header="0.3" footer="0.3"/>
      <pageSetup paperSize="9" orientation="portrait" horizontalDpi="360" verticalDpi="360" r:id="rId3"/>
      <autoFilter ref="A2:AF150">
        <filterColumn colId="3">
          <filters>
            <filter val="236"/>
          </filters>
        </filterColumn>
      </autoFilter>
    </customSheetView>
    <customSheetView guid="{D4AAD0EC-14DA-4DFC-9123-AA6C5DCFDA59}" showPageBreaks="1" showAutoFilter="1" topLeftCell="A115">
      <selection activeCell="I131" sqref="I131"/>
      <pageMargins left="0.7" right="0.7" top="0.75" bottom="0.75" header="0.3" footer="0.3"/>
      <pageSetup paperSize="9" orientation="portrait" horizontalDpi="360" verticalDpi="360" r:id="rId4"/>
      <autoFilter ref="A2:AF150"/>
    </customSheetView>
    <customSheetView guid="{660C7183-BF1D-4A1E-9092-F7FD525B087D}" filter="1" showAutoFilter="1">
      <selection activeCell="I65537" sqref="I65537"/>
      <pageMargins left="0.7" right="0.7" top="0.75" bottom="0.75" header="0.3" footer="0.3"/>
      <pageSetup paperSize="9" orientation="portrait" horizontalDpi="360" verticalDpi="360" r:id="rId5"/>
      <autoFilter ref="A2:Y65533">
        <filterColumn colId="3">
          <filters>
            <filter val="1927"/>
          </filters>
        </filterColumn>
      </autoFilter>
    </customSheetView>
    <customSheetView guid="{3CE74845-6957-4FDA-B50A-D1C95A08CCFA}" showPageBreaks="1" showAutoFilter="1" topLeftCell="A100">
      <selection activeCell="A2" sqref="A2:XFD2"/>
      <pageMargins left="0.7" right="0.7" top="0.75" bottom="0.75" header="0.3" footer="0.3"/>
      <pageSetup paperSize="9" orientation="portrait" horizontalDpi="360" verticalDpi="360" r:id="rId6"/>
      <autoFilter ref="A2:AO65534"/>
    </customSheetView>
    <customSheetView guid="{A7D85361-3694-44BD-A1D4-C6BA115A39A1}" showAutoFilter="1">
      <selection activeCell="G40" sqref="G40"/>
      <pageMargins left="0.7" right="0.7" top="0.75" bottom="0.75" header="0.3" footer="0.3"/>
      <pageSetup paperSize="9" orientation="portrait" horizontalDpi="360" verticalDpi="360" r:id="rId7"/>
      <autoFilter ref="A2:AF150"/>
    </customSheetView>
  </customSheetViews>
  <mergeCells count="6">
    <mergeCell ref="C2:J2"/>
    <mergeCell ref="U2:X2"/>
    <mergeCell ref="AE2:AG2"/>
    <mergeCell ref="K2:O2"/>
    <mergeCell ref="P2:T2"/>
    <mergeCell ref="Y2:AC2"/>
  </mergeCells>
  <conditionalFormatting sqref="E1">
    <cfRule type="duplicateValues" dxfId="1" priority="1"/>
  </conditionalFormatting>
  <conditionalFormatting sqref="E3:E7">
    <cfRule type="duplicateValues" dxfId="0" priority="13"/>
  </conditionalFormatting>
  <pageMargins left="0.7" right="0.7" top="0.75" bottom="0.75" header="0.3" footer="0.3"/>
  <pageSetup paperSize="9" orientation="portrait" horizontalDpi="360" verticalDpi="360" r:id="rId8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11" name="Button 3">
              <controlPr defaultSize="0" print="0" autoFill="0" autoPict="0" macro="[0]!Complet.Complet">
                <anchor moveWithCells="1" sizeWithCells="1">
                  <from>
                    <xdr:col>1</xdr:col>
                    <xdr:colOff>142875</xdr:colOff>
                    <xdr:row>0</xdr:row>
                    <xdr:rowOff>95250</xdr:rowOff>
                  </from>
                  <to>
                    <xdr:col>2</xdr:col>
                    <xdr:colOff>619125</xdr:colOff>
                    <xdr:row>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2" name="Button 6">
              <controlPr defaultSize="0" print="0" autoFill="0" autoPict="0" macro="[0]!Etude">
                <anchor moveWithCells="1" sizeWithCells="1">
                  <from>
                    <xdr:col>3</xdr:col>
                    <xdr:colOff>76200</xdr:colOff>
                    <xdr:row>0</xdr:row>
                    <xdr:rowOff>133350</xdr:rowOff>
                  </from>
                  <to>
                    <xdr:col>4</xdr:col>
                    <xdr:colOff>266700</xdr:colOff>
                    <xdr:row>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3" name="Button 8">
              <controlPr defaultSize="0" print="0" autoFill="0" autoPict="0" macro="[0]!TAGGAGE">
                <anchor moveWithCells="1" sizeWithCells="1">
                  <from>
                    <xdr:col>4</xdr:col>
                    <xdr:colOff>590550</xdr:colOff>
                    <xdr:row>0</xdr:row>
                    <xdr:rowOff>142875</xdr:rowOff>
                  </from>
                  <to>
                    <xdr:col>5</xdr:col>
                    <xdr:colOff>1000125</xdr:colOff>
                    <xdr:row>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4" name="Button 9">
              <controlPr defaultSize="0" print="0" autoFill="0" autoPict="0" macro="[0]!IPON">
                <anchor moveWithCells="1" sizeWithCells="1">
                  <from>
                    <xdr:col>5</xdr:col>
                    <xdr:colOff>1247775</xdr:colOff>
                    <xdr:row>0</xdr:row>
                    <xdr:rowOff>152400</xdr:rowOff>
                  </from>
                  <to>
                    <xdr:col>7</xdr:col>
                    <xdr:colOff>85725</xdr:colOff>
                    <xdr:row>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5" name="Button 10">
              <controlPr defaultSize="0" print="0" autoFill="0" autoPict="0" macro="[0]!HAUT">
                <anchor moveWithCells="1" sizeWithCells="1">
                  <from>
                    <xdr:col>1</xdr:col>
                    <xdr:colOff>361950</xdr:colOff>
                    <xdr:row>7</xdr:row>
                    <xdr:rowOff>47625</xdr:rowOff>
                  </from>
                  <to>
                    <xdr:col>2</xdr:col>
                    <xdr:colOff>904875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6" name="Button 11">
              <controlPr defaultSize="0" print="0" autoFill="0" autoPict="0" macro="[0]!RAJOUTDOSSIER">
                <anchor moveWithCells="1" sizeWithCells="1">
                  <from>
                    <xdr:col>7</xdr:col>
                    <xdr:colOff>400050</xdr:colOff>
                    <xdr:row>0</xdr:row>
                    <xdr:rowOff>161925</xdr:rowOff>
                  </from>
                  <to>
                    <xdr:col>9</xdr:col>
                    <xdr:colOff>133350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Annexe!$A$2:$A$26</xm:f>
          </x14:formula1>
          <xm:sqref>F4:F7 F1</xm:sqref>
        </x14:dataValidation>
        <x14:dataValidation type="list" allowBlank="1" showInputMessage="1" showErrorMessage="1">
          <x14:formula1>
            <xm:f>Annexe!$B$2:$B$8</xm:f>
          </x14:formula1>
          <xm:sqref>H4:H7 H1</xm:sqref>
        </x14:dataValidation>
        <x14:dataValidation type="list" allowBlank="1" showInputMessage="1" showErrorMessage="1">
          <x14:formula1>
            <xm:f>Annexe!$C$2:$C$5</xm:f>
          </x14:formula1>
          <xm:sqref>Y1 P1 P4:P1048576 Y4:Y1048576</xm:sqref>
        </x14:dataValidation>
        <x14:dataValidation type="list" allowBlank="1" showInputMessage="1" showErrorMessage="1">
          <x14:formula1>
            <xm:f>Annexe!$D$2:$D$6</xm:f>
          </x14:formula1>
          <xm:sqref>I1 I4:I1048576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FD156"/>
  <sheetViews>
    <sheetView topLeftCell="A133" workbookViewId="0">
      <selection activeCell="R143" sqref="R143"/>
    </sheetView>
  </sheetViews>
  <sheetFormatPr baseColWidth="10" defaultRowHeight="15"/>
  <cols>
    <col min="1" max="1" width="15" style="2" bestFit="1" customWidth="1"/>
    <col min="2" max="4" width="11.42578125" style="1"/>
    <col min="5" max="5" width="11.42578125" style="74"/>
    <col min="6" max="6" width="60.7109375" style="3" customWidth="1"/>
    <col min="7" max="7" width="10.7109375" style="2" customWidth="1"/>
    <col min="8" max="8" width="11.42578125" style="1"/>
    <col min="9" max="9" width="11.42578125" style="3"/>
    <col min="10" max="10" width="14.7109375" style="2" customWidth="1"/>
    <col min="11" max="11" width="11.42578125" style="1"/>
    <col min="12" max="12" width="11.42578125" style="3"/>
  </cols>
  <sheetData>
    <row r="1" spans="1:12" ht="15.75" thickBot="1">
      <c r="A1" s="198" t="s">
        <v>0</v>
      </c>
      <c r="B1" s="199"/>
      <c r="C1" s="199"/>
      <c r="D1" s="199"/>
      <c r="E1" s="199"/>
      <c r="F1" s="200"/>
      <c r="G1" s="198" t="s">
        <v>8</v>
      </c>
      <c r="H1" s="199"/>
      <c r="I1" s="200"/>
      <c r="J1" s="195" t="s">
        <v>13</v>
      </c>
      <c r="K1" s="196"/>
      <c r="L1" s="197"/>
    </row>
    <row r="2" spans="1:12" s="17" customFormat="1" ht="60.75" thickBot="1">
      <c r="A2" s="24" t="s">
        <v>67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7</v>
      </c>
      <c r="G2" s="24" t="s">
        <v>69</v>
      </c>
      <c r="H2" s="24" t="s">
        <v>68</v>
      </c>
      <c r="I2" s="24" t="s">
        <v>70</v>
      </c>
      <c r="J2" s="24" t="s">
        <v>12</v>
      </c>
      <c r="K2" s="24" t="s">
        <v>14</v>
      </c>
      <c r="L2" s="24" t="s">
        <v>15</v>
      </c>
    </row>
    <row r="3" spans="1:12" s="20" customFormat="1">
      <c r="A3" s="26" t="s">
        <v>71</v>
      </c>
      <c r="B3" s="27" t="s">
        <v>52</v>
      </c>
      <c r="C3" s="27">
        <v>220</v>
      </c>
      <c r="D3" s="27" t="s">
        <v>37</v>
      </c>
      <c r="E3" s="69">
        <v>11</v>
      </c>
      <c r="F3" s="28"/>
      <c r="G3" s="28" t="s">
        <v>73</v>
      </c>
      <c r="H3" s="28">
        <v>6</v>
      </c>
      <c r="I3" s="28">
        <v>1</v>
      </c>
      <c r="J3" s="28"/>
      <c r="K3" s="28"/>
      <c r="L3" s="29"/>
    </row>
    <row r="4" spans="1:12" ht="15.75" thickBot="1">
      <c r="A4" s="33" t="s">
        <v>71</v>
      </c>
      <c r="B4" s="34" t="s">
        <v>52</v>
      </c>
      <c r="C4" s="34">
        <v>220</v>
      </c>
      <c r="D4" s="34" t="s">
        <v>37</v>
      </c>
      <c r="E4" s="70">
        <v>11</v>
      </c>
      <c r="F4" s="35"/>
      <c r="G4" s="35" t="s">
        <v>74</v>
      </c>
      <c r="H4" s="35">
        <v>5</v>
      </c>
      <c r="I4" s="35">
        <v>2</v>
      </c>
      <c r="J4" s="35"/>
      <c r="K4" s="35"/>
      <c r="L4" s="36"/>
    </row>
    <row r="5" spans="1:12" s="137" customFormat="1" ht="15.75" thickBot="1">
      <c r="A5" s="131" t="s">
        <v>72</v>
      </c>
      <c r="B5" s="132" t="s">
        <v>51</v>
      </c>
      <c r="C5" s="133">
        <v>16035</v>
      </c>
      <c r="D5" s="133" t="s">
        <v>16</v>
      </c>
      <c r="E5" s="134">
        <v>20</v>
      </c>
      <c r="F5" s="135"/>
      <c r="G5" s="136" t="s">
        <v>75</v>
      </c>
      <c r="H5" s="133">
        <v>5</v>
      </c>
      <c r="I5" s="135">
        <v>1</v>
      </c>
      <c r="J5" s="136" t="s">
        <v>63</v>
      </c>
      <c r="K5" s="145">
        <v>42503</v>
      </c>
      <c r="L5" s="145">
        <v>42503</v>
      </c>
    </row>
    <row r="6" spans="1:12" s="144" customFormat="1" ht="15.75" thickBot="1">
      <c r="A6" s="138" t="s">
        <v>72</v>
      </c>
      <c r="B6" s="139" t="s">
        <v>51</v>
      </c>
      <c r="C6" s="140">
        <v>16035</v>
      </c>
      <c r="D6" s="140" t="s">
        <v>16</v>
      </c>
      <c r="E6" s="141">
        <v>20</v>
      </c>
      <c r="F6" s="142"/>
      <c r="G6" s="143" t="s">
        <v>76</v>
      </c>
      <c r="H6" s="140">
        <v>6</v>
      </c>
      <c r="I6" s="142">
        <v>1</v>
      </c>
      <c r="J6" s="136" t="s">
        <v>63</v>
      </c>
      <c r="K6" s="146">
        <v>42503</v>
      </c>
      <c r="L6" s="146">
        <v>42503</v>
      </c>
    </row>
    <row r="7" spans="1:12" s="42" customFormat="1">
      <c r="A7" s="40" t="s">
        <v>77</v>
      </c>
      <c r="B7" s="41" t="s">
        <v>52</v>
      </c>
      <c r="C7" s="41">
        <v>1852</v>
      </c>
      <c r="D7" s="41" t="s">
        <v>37</v>
      </c>
      <c r="E7" s="73">
        <v>34</v>
      </c>
      <c r="F7" s="39"/>
      <c r="G7" s="40" t="s">
        <v>73</v>
      </c>
      <c r="H7" s="41">
        <v>6</v>
      </c>
      <c r="I7" s="39">
        <v>1</v>
      </c>
      <c r="J7" s="40"/>
      <c r="K7" s="41"/>
      <c r="L7" s="39"/>
    </row>
    <row r="8" spans="1:12" s="49" customFormat="1">
      <c r="A8" s="2" t="s">
        <v>77</v>
      </c>
      <c r="B8" s="1" t="s">
        <v>52</v>
      </c>
      <c r="C8" s="1">
        <v>1852</v>
      </c>
      <c r="D8" s="1" t="s">
        <v>37</v>
      </c>
      <c r="E8" s="74">
        <v>34</v>
      </c>
      <c r="F8" s="3"/>
      <c r="G8" s="2" t="s">
        <v>74</v>
      </c>
      <c r="H8" s="1">
        <v>6</v>
      </c>
      <c r="I8" s="3">
        <v>1</v>
      </c>
      <c r="J8" s="2"/>
      <c r="K8" s="1"/>
      <c r="L8" s="3"/>
    </row>
    <row r="9" spans="1:12" s="49" customFormat="1">
      <c r="A9" s="2" t="s">
        <v>77</v>
      </c>
      <c r="B9" s="1" t="s">
        <v>52</v>
      </c>
      <c r="C9" s="1">
        <v>1852</v>
      </c>
      <c r="D9" s="1" t="s">
        <v>37</v>
      </c>
      <c r="E9" s="74">
        <v>34</v>
      </c>
      <c r="F9" s="3"/>
      <c r="G9" s="2" t="s">
        <v>78</v>
      </c>
      <c r="H9" s="1">
        <v>6</v>
      </c>
      <c r="I9" s="3">
        <v>1</v>
      </c>
      <c r="J9" s="2"/>
      <c r="K9" s="1"/>
      <c r="L9" s="3"/>
    </row>
    <row r="10" spans="1:12" s="49" customFormat="1">
      <c r="A10" s="2" t="s">
        <v>77</v>
      </c>
      <c r="B10" s="1" t="s">
        <v>52</v>
      </c>
      <c r="C10" s="1">
        <v>1852</v>
      </c>
      <c r="D10" s="1" t="s">
        <v>37</v>
      </c>
      <c r="E10" s="74">
        <v>34</v>
      </c>
      <c r="F10" s="3"/>
      <c r="G10" s="2" t="s">
        <v>79</v>
      </c>
      <c r="H10" s="1">
        <v>6</v>
      </c>
      <c r="I10" s="3">
        <v>1</v>
      </c>
      <c r="J10" s="2"/>
      <c r="K10" s="1"/>
      <c r="L10" s="3"/>
    </row>
    <row r="11" spans="1:12" s="49" customFormat="1">
      <c r="A11" s="2" t="s">
        <v>77</v>
      </c>
      <c r="B11" s="1" t="s">
        <v>52</v>
      </c>
      <c r="C11" s="1">
        <v>1852</v>
      </c>
      <c r="D11" s="1" t="s">
        <v>37</v>
      </c>
      <c r="E11" s="74">
        <v>34</v>
      </c>
      <c r="F11" s="3"/>
      <c r="G11" s="2" t="s">
        <v>80</v>
      </c>
      <c r="H11" s="1">
        <v>4</v>
      </c>
      <c r="I11" s="3">
        <v>1</v>
      </c>
      <c r="J11" s="2"/>
      <c r="K11" s="1"/>
      <c r="L11" s="3"/>
    </row>
    <row r="12" spans="1:12" s="49" customFormat="1">
      <c r="A12" s="2" t="s">
        <v>77</v>
      </c>
      <c r="B12" s="1" t="s">
        <v>52</v>
      </c>
      <c r="C12" s="1">
        <v>1852</v>
      </c>
      <c r="D12" s="1" t="s">
        <v>37</v>
      </c>
      <c r="E12" s="74">
        <v>34</v>
      </c>
      <c r="F12" s="3"/>
      <c r="G12" s="2" t="s">
        <v>81</v>
      </c>
      <c r="H12" s="1">
        <v>11</v>
      </c>
      <c r="I12" s="3">
        <v>2</v>
      </c>
      <c r="J12" s="2"/>
      <c r="K12" s="1"/>
      <c r="L12" s="3"/>
    </row>
    <row r="13" spans="1:12" s="48" customFormat="1" ht="15.75" thickBot="1">
      <c r="A13" s="46" t="s">
        <v>77</v>
      </c>
      <c r="B13" s="47" t="s">
        <v>52</v>
      </c>
      <c r="C13" s="47">
        <v>1852</v>
      </c>
      <c r="D13" s="47" t="s">
        <v>37</v>
      </c>
      <c r="E13" s="75">
        <v>34</v>
      </c>
      <c r="F13" s="45"/>
      <c r="G13" s="46" t="s">
        <v>82</v>
      </c>
      <c r="H13" s="47">
        <v>6</v>
      </c>
      <c r="I13" s="45">
        <v>1</v>
      </c>
      <c r="J13" s="46"/>
      <c r="K13" s="47"/>
      <c r="L13" s="45"/>
    </row>
    <row r="14" spans="1:12" s="42" customFormat="1">
      <c r="A14" s="40" t="s">
        <v>90</v>
      </c>
      <c r="B14" s="41" t="s">
        <v>52</v>
      </c>
      <c r="C14" s="41">
        <v>15132</v>
      </c>
      <c r="D14" s="41" t="s">
        <v>44</v>
      </c>
      <c r="E14" s="73">
        <v>17</v>
      </c>
      <c r="F14" s="39"/>
      <c r="G14" s="40" t="s">
        <v>73</v>
      </c>
      <c r="H14" s="41">
        <v>6</v>
      </c>
      <c r="I14" s="39">
        <v>1</v>
      </c>
      <c r="J14" s="40"/>
      <c r="K14" s="41"/>
      <c r="L14" s="39"/>
    </row>
    <row r="15" spans="1:12" s="48" customFormat="1" ht="15.75" thickBot="1">
      <c r="A15" s="46" t="s">
        <v>90</v>
      </c>
      <c r="B15" s="47" t="s">
        <v>52</v>
      </c>
      <c r="C15" s="47">
        <v>15132</v>
      </c>
      <c r="D15" s="47" t="s">
        <v>44</v>
      </c>
      <c r="E15" s="75">
        <v>17</v>
      </c>
      <c r="F15" s="45"/>
      <c r="G15" s="46" t="s">
        <v>74</v>
      </c>
      <c r="H15" s="47">
        <v>6</v>
      </c>
      <c r="I15" s="45">
        <v>1</v>
      </c>
      <c r="J15" s="46"/>
      <c r="K15" s="47"/>
      <c r="L15" s="45"/>
    </row>
    <row r="16" spans="1:12" s="42" customFormat="1">
      <c r="A16" s="26" t="s">
        <v>83</v>
      </c>
      <c r="B16" s="50" t="s">
        <v>52</v>
      </c>
      <c r="C16" s="27">
        <v>1752</v>
      </c>
      <c r="D16" s="27" t="s">
        <v>37</v>
      </c>
      <c r="E16" s="69">
        <v>34</v>
      </c>
      <c r="F16" s="39"/>
      <c r="G16" s="40" t="s">
        <v>73</v>
      </c>
      <c r="H16" s="41">
        <v>4</v>
      </c>
      <c r="I16" s="39">
        <v>1</v>
      </c>
      <c r="J16" s="40"/>
      <c r="K16" s="41"/>
      <c r="L16" s="39"/>
    </row>
    <row r="17" spans="1:12" s="49" customFormat="1">
      <c r="A17" s="51" t="s">
        <v>83</v>
      </c>
      <c r="B17" s="18" t="s">
        <v>52</v>
      </c>
      <c r="C17" s="19">
        <v>1752</v>
      </c>
      <c r="D17" s="19" t="s">
        <v>37</v>
      </c>
      <c r="E17" s="76">
        <v>34</v>
      </c>
      <c r="F17" s="3"/>
      <c r="G17" s="2" t="s">
        <v>75</v>
      </c>
      <c r="H17" s="1">
        <v>11</v>
      </c>
      <c r="I17" s="3">
        <v>2</v>
      </c>
      <c r="J17" s="2"/>
      <c r="K17" s="1"/>
      <c r="L17" s="3"/>
    </row>
    <row r="18" spans="1:12" s="49" customFormat="1">
      <c r="A18" s="51" t="s">
        <v>83</v>
      </c>
      <c r="B18" s="18" t="s">
        <v>52</v>
      </c>
      <c r="C18" s="19">
        <v>1752</v>
      </c>
      <c r="D18" s="19" t="s">
        <v>37</v>
      </c>
      <c r="E18" s="76">
        <v>34</v>
      </c>
      <c r="F18" s="3"/>
      <c r="G18" s="2" t="s">
        <v>76</v>
      </c>
      <c r="H18" s="1">
        <v>6</v>
      </c>
      <c r="I18" s="3">
        <v>1</v>
      </c>
      <c r="J18" s="2"/>
      <c r="K18" s="1"/>
      <c r="L18" s="3"/>
    </row>
    <row r="19" spans="1:12" s="48" customFormat="1" ht="15.75" thickBot="1">
      <c r="A19" s="30" t="s">
        <v>83</v>
      </c>
      <c r="B19" s="52" t="s">
        <v>52</v>
      </c>
      <c r="C19" s="31">
        <v>1752</v>
      </c>
      <c r="D19" s="31" t="s">
        <v>37</v>
      </c>
      <c r="E19" s="77">
        <v>34</v>
      </c>
      <c r="F19" s="45"/>
      <c r="G19" s="46" t="s">
        <v>84</v>
      </c>
      <c r="H19" s="47">
        <v>4</v>
      </c>
      <c r="I19" s="45">
        <v>1</v>
      </c>
      <c r="J19" s="46"/>
      <c r="K19" s="47"/>
      <c r="L19" s="45"/>
    </row>
    <row r="20" spans="1:12" s="42" customFormat="1">
      <c r="A20" s="37" t="s">
        <v>86</v>
      </c>
      <c r="B20" s="38" t="s">
        <v>51</v>
      </c>
      <c r="C20" s="28">
        <v>15316</v>
      </c>
      <c r="D20" s="28" t="s">
        <v>16</v>
      </c>
      <c r="E20" s="71">
        <v>20</v>
      </c>
      <c r="F20" s="39"/>
      <c r="G20" s="40" t="s">
        <v>73</v>
      </c>
      <c r="H20" s="41">
        <v>5</v>
      </c>
      <c r="I20" s="39">
        <v>1</v>
      </c>
      <c r="J20" s="40"/>
      <c r="K20" s="41"/>
      <c r="L20" s="39"/>
    </row>
    <row r="21" spans="1:12" s="49" customFormat="1">
      <c r="A21" s="2" t="s">
        <v>86</v>
      </c>
      <c r="B21" s="1" t="s">
        <v>51</v>
      </c>
      <c r="C21" s="1">
        <v>15316</v>
      </c>
      <c r="D21" s="1" t="s">
        <v>16</v>
      </c>
      <c r="E21" s="74">
        <v>20</v>
      </c>
      <c r="F21" s="3"/>
      <c r="G21" s="2" t="s">
        <v>74</v>
      </c>
      <c r="H21" s="1">
        <v>6</v>
      </c>
      <c r="I21" s="3">
        <v>1</v>
      </c>
      <c r="J21" s="2"/>
      <c r="K21" s="1"/>
      <c r="L21" s="3"/>
    </row>
    <row r="22" spans="1:12" s="49" customFormat="1">
      <c r="A22" s="2" t="s">
        <v>86</v>
      </c>
      <c r="B22" s="1" t="s">
        <v>51</v>
      </c>
      <c r="C22" s="1">
        <v>15316</v>
      </c>
      <c r="D22" s="1" t="s">
        <v>16</v>
      </c>
      <c r="E22" s="74">
        <v>20</v>
      </c>
      <c r="F22" s="3"/>
      <c r="G22" s="2" t="s">
        <v>78</v>
      </c>
      <c r="H22" s="1">
        <v>4</v>
      </c>
      <c r="I22" s="3">
        <v>1</v>
      </c>
      <c r="J22" s="2"/>
      <c r="K22" s="1"/>
      <c r="L22" s="3"/>
    </row>
    <row r="23" spans="1:12" s="49" customFormat="1">
      <c r="A23" s="2" t="s">
        <v>86</v>
      </c>
      <c r="B23" s="1" t="s">
        <v>51</v>
      </c>
      <c r="C23" s="1">
        <v>15316</v>
      </c>
      <c r="D23" s="1" t="s">
        <v>16</v>
      </c>
      <c r="E23" s="74">
        <v>20</v>
      </c>
      <c r="F23" s="3"/>
      <c r="G23" s="2" t="s">
        <v>79</v>
      </c>
      <c r="H23" s="1">
        <v>5</v>
      </c>
      <c r="I23" s="3">
        <v>1</v>
      </c>
      <c r="J23" s="2"/>
      <c r="K23" s="1"/>
      <c r="L23" s="3"/>
    </row>
    <row r="24" spans="1:12" s="49" customFormat="1">
      <c r="A24" s="2" t="s">
        <v>86</v>
      </c>
      <c r="B24" s="1" t="s">
        <v>51</v>
      </c>
      <c r="C24" s="1">
        <v>15316</v>
      </c>
      <c r="D24" s="1" t="s">
        <v>16</v>
      </c>
      <c r="E24" s="74">
        <v>20</v>
      </c>
      <c r="F24" s="3"/>
      <c r="G24" s="2" t="s">
        <v>80</v>
      </c>
      <c r="H24" s="1">
        <v>6</v>
      </c>
      <c r="I24" s="3">
        <v>1</v>
      </c>
      <c r="J24" s="2"/>
      <c r="K24" s="1"/>
      <c r="L24" s="3"/>
    </row>
    <row r="25" spans="1:12" s="48" customFormat="1" ht="15.75" thickBot="1">
      <c r="A25" s="46" t="s">
        <v>86</v>
      </c>
      <c r="B25" s="47" t="s">
        <v>51</v>
      </c>
      <c r="C25" s="47">
        <v>15316</v>
      </c>
      <c r="D25" s="47" t="s">
        <v>16</v>
      </c>
      <c r="E25" s="75">
        <v>20</v>
      </c>
      <c r="F25" s="45"/>
      <c r="G25" s="46" t="s">
        <v>81</v>
      </c>
      <c r="H25" s="47">
        <v>7</v>
      </c>
      <c r="I25" s="45">
        <v>2</v>
      </c>
      <c r="J25" s="46"/>
      <c r="K25" s="47"/>
      <c r="L25" s="45"/>
    </row>
    <row r="26" spans="1:12" s="108" customFormat="1">
      <c r="A26" s="109" t="s">
        <v>87</v>
      </c>
      <c r="B26" s="110" t="s">
        <v>51</v>
      </c>
      <c r="C26" s="104">
        <v>16038</v>
      </c>
      <c r="D26" s="104" t="s">
        <v>16</v>
      </c>
      <c r="E26" s="105">
        <v>20</v>
      </c>
      <c r="F26" s="106"/>
      <c r="G26" s="103" t="s">
        <v>75</v>
      </c>
      <c r="H26" s="104">
        <v>5</v>
      </c>
      <c r="I26" s="106">
        <v>1</v>
      </c>
      <c r="J26" s="103" t="s">
        <v>63</v>
      </c>
      <c r="K26" s="111">
        <v>42502</v>
      </c>
      <c r="L26" s="111">
        <v>42502</v>
      </c>
    </row>
    <row r="27" spans="1:12" s="63" customFormat="1" ht="15.75" thickBot="1">
      <c r="A27" s="112" t="s">
        <v>87</v>
      </c>
      <c r="B27" s="6" t="s">
        <v>51</v>
      </c>
      <c r="C27" s="7">
        <v>16038</v>
      </c>
      <c r="D27" s="7" t="s">
        <v>16</v>
      </c>
      <c r="E27" s="80">
        <v>20</v>
      </c>
      <c r="F27" s="8"/>
      <c r="G27" s="62" t="s">
        <v>76</v>
      </c>
      <c r="H27" s="7">
        <v>6</v>
      </c>
      <c r="I27" s="8">
        <v>1</v>
      </c>
      <c r="J27" s="62" t="s">
        <v>63</v>
      </c>
      <c r="K27" s="120">
        <v>42502</v>
      </c>
      <c r="L27" s="120">
        <v>42502</v>
      </c>
    </row>
    <row r="28" spans="1:12" s="119" customFormat="1" ht="15.75" thickBot="1">
      <c r="A28" s="113" t="s">
        <v>87</v>
      </c>
      <c r="B28" s="114" t="s">
        <v>51</v>
      </c>
      <c r="C28" s="115">
        <v>16038</v>
      </c>
      <c r="D28" s="115" t="s">
        <v>16</v>
      </c>
      <c r="E28" s="116">
        <v>20</v>
      </c>
      <c r="F28" s="117"/>
      <c r="G28" s="118" t="s">
        <v>84</v>
      </c>
      <c r="H28" s="115">
        <v>6</v>
      </c>
      <c r="I28" s="117">
        <v>1</v>
      </c>
      <c r="J28" s="103" t="s">
        <v>63</v>
      </c>
      <c r="K28" s="111">
        <v>42502</v>
      </c>
      <c r="L28" s="111">
        <v>42502</v>
      </c>
    </row>
    <row r="29" spans="1:12" s="86" customFormat="1" ht="15.75" thickBot="1">
      <c r="A29" s="121" t="s">
        <v>89</v>
      </c>
      <c r="B29" s="122" t="s">
        <v>51</v>
      </c>
      <c r="C29" s="123">
        <v>16029</v>
      </c>
      <c r="D29" s="123" t="s">
        <v>16</v>
      </c>
      <c r="E29" s="124">
        <v>20</v>
      </c>
      <c r="F29" s="85"/>
      <c r="G29" s="82" t="s">
        <v>75</v>
      </c>
      <c r="H29" s="83">
        <v>6</v>
      </c>
      <c r="I29" s="85">
        <v>1</v>
      </c>
      <c r="J29" s="125" t="s">
        <v>63</v>
      </c>
      <c r="K29" s="126">
        <v>42492</v>
      </c>
      <c r="L29" s="126">
        <v>42492</v>
      </c>
    </row>
    <row r="30" spans="1:12" s="42" customFormat="1">
      <c r="A30" s="26" t="s">
        <v>85</v>
      </c>
      <c r="B30" s="50" t="s">
        <v>51</v>
      </c>
      <c r="C30" s="27">
        <v>15401</v>
      </c>
      <c r="D30" s="27" t="s">
        <v>16</v>
      </c>
      <c r="E30" s="69">
        <v>20</v>
      </c>
      <c r="F30" s="39"/>
      <c r="G30" s="40" t="s">
        <v>73</v>
      </c>
      <c r="H30" s="41">
        <v>6</v>
      </c>
      <c r="I30" s="39">
        <v>1</v>
      </c>
      <c r="J30" s="40"/>
      <c r="K30" s="41"/>
      <c r="L30" s="39"/>
    </row>
    <row r="31" spans="1:12" s="48" customFormat="1" ht="15.75" thickBot="1">
      <c r="A31" s="30" t="s">
        <v>85</v>
      </c>
      <c r="B31" s="52" t="s">
        <v>51</v>
      </c>
      <c r="C31" s="31">
        <v>15401</v>
      </c>
      <c r="D31" s="31" t="s">
        <v>16</v>
      </c>
      <c r="E31" s="77">
        <v>20</v>
      </c>
      <c r="F31" s="45"/>
      <c r="G31" s="46" t="s">
        <v>88</v>
      </c>
      <c r="H31" s="47">
        <v>6</v>
      </c>
      <c r="I31" s="45">
        <v>3</v>
      </c>
      <c r="J31" s="46"/>
      <c r="K31" s="47"/>
      <c r="L31" s="45"/>
    </row>
    <row r="32" spans="1:12" s="162" customFormat="1">
      <c r="A32" s="156" t="s">
        <v>99</v>
      </c>
      <c r="B32" s="157" t="s">
        <v>51</v>
      </c>
      <c r="C32" s="158">
        <v>16039</v>
      </c>
      <c r="D32" s="158" t="s">
        <v>16</v>
      </c>
      <c r="E32" s="159">
        <v>20</v>
      </c>
      <c r="F32" s="160"/>
      <c r="G32" s="161" t="s">
        <v>75</v>
      </c>
      <c r="H32" s="158">
        <v>5</v>
      </c>
      <c r="I32" s="160">
        <v>1</v>
      </c>
      <c r="J32" s="102" t="s">
        <v>63</v>
      </c>
      <c r="K32" s="101">
        <v>42510</v>
      </c>
      <c r="L32" s="101">
        <v>42510</v>
      </c>
    </row>
    <row r="33" spans="1:12" s="165" customFormat="1" ht="15.75" thickBot="1">
      <c r="A33" s="163" t="s">
        <v>99</v>
      </c>
      <c r="B33" s="164" t="s">
        <v>51</v>
      </c>
      <c r="C33" s="153">
        <v>16039</v>
      </c>
      <c r="D33" s="153" t="s">
        <v>16</v>
      </c>
      <c r="E33" s="154">
        <v>20</v>
      </c>
      <c r="F33" s="155"/>
      <c r="G33" s="152" t="s">
        <v>76</v>
      </c>
      <c r="H33" s="153">
        <v>4</v>
      </c>
      <c r="I33" s="155">
        <v>1</v>
      </c>
      <c r="J33" s="102" t="s">
        <v>63</v>
      </c>
      <c r="K33" s="101">
        <v>42510</v>
      </c>
      <c r="L33" s="101">
        <v>42510</v>
      </c>
    </row>
    <row r="34" spans="1:12" s="42" customFormat="1">
      <c r="A34" s="37" t="s">
        <v>100</v>
      </c>
      <c r="B34" s="38" t="s">
        <v>51</v>
      </c>
      <c r="C34" s="28">
        <v>16030</v>
      </c>
      <c r="D34" s="28" t="s">
        <v>16</v>
      </c>
      <c r="E34" s="71">
        <v>20</v>
      </c>
      <c r="F34" s="39"/>
      <c r="G34" s="40" t="s">
        <v>75</v>
      </c>
      <c r="H34" s="41">
        <v>5</v>
      </c>
      <c r="I34" s="39">
        <v>1</v>
      </c>
      <c r="J34" s="40"/>
      <c r="K34" s="41"/>
      <c r="L34" s="39"/>
    </row>
    <row r="35" spans="1:12" s="48" customFormat="1" ht="15.75" thickBot="1">
      <c r="A35" s="43" t="s">
        <v>100</v>
      </c>
      <c r="B35" s="44" t="s">
        <v>51</v>
      </c>
      <c r="C35" s="32">
        <v>16030</v>
      </c>
      <c r="D35" s="32" t="s">
        <v>16</v>
      </c>
      <c r="E35" s="72">
        <v>20</v>
      </c>
      <c r="F35" s="45"/>
      <c r="G35" s="46" t="s">
        <v>76</v>
      </c>
      <c r="H35" s="47">
        <v>5</v>
      </c>
      <c r="I35" s="45">
        <v>1</v>
      </c>
      <c r="J35" s="46"/>
      <c r="K35" s="47"/>
      <c r="L35" s="45"/>
    </row>
    <row r="36" spans="1:12" s="42" customFormat="1">
      <c r="A36" s="37" t="s">
        <v>101</v>
      </c>
      <c r="B36" s="38" t="s">
        <v>52</v>
      </c>
      <c r="C36" s="28">
        <v>1281</v>
      </c>
      <c r="D36" s="28" t="s">
        <v>40</v>
      </c>
      <c r="E36" s="71">
        <v>23</v>
      </c>
      <c r="F36" s="39"/>
      <c r="G36" s="40" t="s">
        <v>73</v>
      </c>
      <c r="H36" s="41">
        <v>5</v>
      </c>
      <c r="I36" s="39">
        <v>1</v>
      </c>
      <c r="J36" s="40"/>
      <c r="K36" s="41"/>
      <c r="L36" s="39"/>
    </row>
    <row r="37" spans="1:12" s="49" customFormat="1">
      <c r="A37" s="53" t="s">
        <v>101</v>
      </c>
      <c r="B37" s="21" t="s">
        <v>52</v>
      </c>
      <c r="C37" s="14">
        <v>1281</v>
      </c>
      <c r="D37" s="14" t="s">
        <v>40</v>
      </c>
      <c r="E37" s="78">
        <v>23</v>
      </c>
      <c r="F37" s="3"/>
      <c r="G37" s="2" t="s">
        <v>74</v>
      </c>
      <c r="H37" s="1">
        <v>17</v>
      </c>
      <c r="I37" s="3">
        <v>4</v>
      </c>
      <c r="J37" s="2"/>
      <c r="K37" s="1"/>
      <c r="L37" s="3"/>
    </row>
    <row r="38" spans="1:12" s="48" customFormat="1" ht="15.75" thickBot="1">
      <c r="A38" s="43" t="s">
        <v>101</v>
      </c>
      <c r="B38" s="44" t="s">
        <v>52</v>
      </c>
      <c r="C38" s="32">
        <v>1281</v>
      </c>
      <c r="D38" s="32" t="s">
        <v>40</v>
      </c>
      <c r="E38" s="72">
        <v>23</v>
      </c>
      <c r="F38" s="45"/>
      <c r="G38" s="46" t="s">
        <v>78</v>
      </c>
      <c r="H38" s="47">
        <v>16</v>
      </c>
      <c r="I38" s="45">
        <v>3</v>
      </c>
      <c r="J38" s="46"/>
      <c r="K38" s="47"/>
      <c r="L38" s="45"/>
    </row>
    <row r="39" spans="1:12" s="57" customFormat="1" ht="15.75" thickBot="1">
      <c r="A39" s="58" t="s">
        <v>97</v>
      </c>
      <c r="B39" s="59" t="s">
        <v>52</v>
      </c>
      <c r="C39" s="59">
        <v>979</v>
      </c>
      <c r="D39" s="59" t="s">
        <v>37</v>
      </c>
      <c r="E39" s="79">
        <v>34</v>
      </c>
      <c r="F39" s="54"/>
      <c r="G39" s="55" t="s">
        <v>73</v>
      </c>
      <c r="H39" s="56">
        <v>6</v>
      </c>
      <c r="I39" s="54">
        <v>1</v>
      </c>
      <c r="J39" s="55"/>
      <c r="K39" s="56"/>
      <c r="L39" s="54"/>
    </row>
    <row r="40" spans="1:12" s="42" customFormat="1">
      <c r="A40" s="37" t="s">
        <v>98</v>
      </c>
      <c r="B40" s="38" t="s">
        <v>52</v>
      </c>
      <c r="C40" s="28">
        <v>1627</v>
      </c>
      <c r="D40" s="28" t="s">
        <v>37</v>
      </c>
      <c r="E40" s="71">
        <v>34</v>
      </c>
      <c r="F40" s="39"/>
      <c r="G40" s="40" t="s">
        <v>73</v>
      </c>
      <c r="H40" s="41">
        <v>5</v>
      </c>
      <c r="I40" s="39">
        <v>1</v>
      </c>
      <c r="J40" s="40"/>
      <c r="K40" s="41"/>
      <c r="L40" s="39"/>
    </row>
    <row r="41" spans="1:12" s="49" customFormat="1">
      <c r="A41" s="2" t="s">
        <v>98</v>
      </c>
      <c r="B41" s="1" t="s">
        <v>52</v>
      </c>
      <c r="C41" s="1">
        <v>1627</v>
      </c>
      <c r="D41" s="1" t="s">
        <v>37</v>
      </c>
      <c r="E41" s="74">
        <v>34</v>
      </c>
      <c r="F41" s="3"/>
      <c r="G41" s="2" t="s">
        <v>74</v>
      </c>
      <c r="H41" s="1">
        <v>19</v>
      </c>
      <c r="I41" s="3">
        <v>3</v>
      </c>
      <c r="J41" s="2"/>
      <c r="K41" s="1"/>
      <c r="L41" s="3"/>
    </row>
    <row r="42" spans="1:12" s="49" customFormat="1">
      <c r="A42" s="2" t="s">
        <v>98</v>
      </c>
      <c r="B42" s="1" t="s">
        <v>52</v>
      </c>
      <c r="C42" s="1">
        <v>1627</v>
      </c>
      <c r="D42" s="1" t="s">
        <v>37</v>
      </c>
      <c r="E42" s="74">
        <v>34</v>
      </c>
      <c r="F42" s="3"/>
      <c r="G42" s="2" t="s">
        <v>78</v>
      </c>
      <c r="H42" s="1">
        <v>3</v>
      </c>
      <c r="I42" s="3">
        <v>1</v>
      </c>
      <c r="J42" s="2"/>
      <c r="K42" s="1"/>
      <c r="L42" s="3"/>
    </row>
    <row r="43" spans="1:12" s="48" customFormat="1" ht="15.75" thickBot="1">
      <c r="A43" s="46" t="s">
        <v>98</v>
      </c>
      <c r="B43" s="47" t="s">
        <v>52</v>
      </c>
      <c r="C43" s="47">
        <v>1627</v>
      </c>
      <c r="D43" s="47" t="s">
        <v>37</v>
      </c>
      <c r="E43" s="75">
        <v>34</v>
      </c>
      <c r="F43" s="45"/>
      <c r="G43" s="46" t="s">
        <v>79</v>
      </c>
      <c r="H43" s="47">
        <v>5</v>
      </c>
      <c r="I43" s="45">
        <v>1</v>
      </c>
      <c r="J43" s="46"/>
      <c r="K43" s="47"/>
      <c r="L43" s="45"/>
    </row>
    <row r="44" spans="1:12" s="42" customFormat="1">
      <c r="A44" s="40" t="s">
        <v>95</v>
      </c>
      <c r="B44" s="41" t="s">
        <v>52</v>
      </c>
      <c r="C44" s="41">
        <v>981</v>
      </c>
      <c r="D44" s="41" t="s">
        <v>37</v>
      </c>
      <c r="E44" s="73">
        <v>34</v>
      </c>
      <c r="F44" s="39"/>
      <c r="G44" s="40" t="s">
        <v>73</v>
      </c>
      <c r="H44" s="41">
        <v>5</v>
      </c>
      <c r="I44" s="39">
        <v>1</v>
      </c>
      <c r="J44" s="40"/>
      <c r="K44" s="41"/>
      <c r="L44" s="39"/>
    </row>
    <row r="45" spans="1:12" s="63" customFormat="1">
      <c r="A45" s="62" t="s">
        <v>95</v>
      </c>
      <c r="B45" s="7" t="s">
        <v>52</v>
      </c>
      <c r="C45" s="7">
        <v>981</v>
      </c>
      <c r="D45" s="7" t="s">
        <v>37</v>
      </c>
      <c r="E45" s="80">
        <v>34</v>
      </c>
      <c r="F45" s="8"/>
      <c r="G45" s="62" t="s">
        <v>75</v>
      </c>
      <c r="H45" s="7">
        <v>5</v>
      </c>
      <c r="I45" s="8">
        <v>1</v>
      </c>
      <c r="J45" s="62" t="s">
        <v>50</v>
      </c>
      <c r="K45" s="9">
        <v>42486</v>
      </c>
      <c r="L45" s="5">
        <v>42486</v>
      </c>
    </row>
    <row r="46" spans="1:12" s="63" customFormat="1">
      <c r="A46" s="62" t="s">
        <v>95</v>
      </c>
      <c r="B46" s="7" t="s">
        <v>52</v>
      </c>
      <c r="C46" s="7">
        <v>981</v>
      </c>
      <c r="D46" s="7" t="s">
        <v>37</v>
      </c>
      <c r="E46" s="80">
        <v>34</v>
      </c>
      <c r="F46" s="8"/>
      <c r="G46" s="62" t="s">
        <v>76</v>
      </c>
      <c r="H46" s="7">
        <v>5</v>
      </c>
      <c r="I46" s="8">
        <v>1</v>
      </c>
      <c r="J46" s="62" t="s">
        <v>50</v>
      </c>
      <c r="K46" s="9">
        <v>42486</v>
      </c>
      <c r="L46" s="5">
        <v>42486</v>
      </c>
    </row>
    <row r="47" spans="1:12" s="48" customFormat="1" ht="15.75" thickBot="1">
      <c r="A47" s="46" t="s">
        <v>95</v>
      </c>
      <c r="B47" s="47" t="s">
        <v>52</v>
      </c>
      <c r="C47" s="47">
        <v>981</v>
      </c>
      <c r="D47" s="47" t="s">
        <v>37</v>
      </c>
      <c r="E47" s="75">
        <v>34</v>
      </c>
      <c r="F47" s="45"/>
      <c r="G47" s="46" t="s">
        <v>84</v>
      </c>
      <c r="H47" s="47">
        <v>4</v>
      </c>
      <c r="I47" s="45">
        <v>1</v>
      </c>
      <c r="J47" s="46"/>
      <c r="K47" s="47"/>
      <c r="L47" s="45"/>
    </row>
    <row r="48" spans="1:12" s="108" customFormat="1">
      <c r="A48" s="103" t="s">
        <v>96</v>
      </c>
      <c r="B48" s="104" t="s">
        <v>52</v>
      </c>
      <c r="C48" s="104">
        <v>980</v>
      </c>
      <c r="D48" s="104" t="s">
        <v>37</v>
      </c>
      <c r="E48" s="105">
        <v>34</v>
      </c>
      <c r="F48" s="106"/>
      <c r="G48" s="103" t="s">
        <v>75</v>
      </c>
      <c r="H48" s="104">
        <v>5</v>
      </c>
      <c r="I48" s="106">
        <v>1</v>
      </c>
      <c r="J48" s="107" t="s">
        <v>63</v>
      </c>
      <c r="K48" s="9">
        <v>42494</v>
      </c>
      <c r="L48" s="9">
        <v>42494</v>
      </c>
    </row>
    <row r="49" spans="1:12" s="63" customFormat="1">
      <c r="A49" s="62" t="s">
        <v>96</v>
      </c>
      <c r="B49" s="7" t="s">
        <v>52</v>
      </c>
      <c r="C49" s="7">
        <v>980</v>
      </c>
      <c r="D49" s="7" t="s">
        <v>37</v>
      </c>
      <c r="E49" s="80">
        <v>34</v>
      </c>
      <c r="F49" s="8"/>
      <c r="G49" s="62" t="s">
        <v>76</v>
      </c>
      <c r="H49" s="7">
        <v>6</v>
      </c>
      <c r="I49" s="8">
        <v>1</v>
      </c>
      <c r="J49" s="62" t="s">
        <v>63</v>
      </c>
      <c r="K49" s="9">
        <v>42494</v>
      </c>
      <c r="L49" s="9">
        <v>42494</v>
      </c>
    </row>
    <row r="50" spans="1:12" s="49" customFormat="1">
      <c r="A50" s="2" t="s">
        <v>96</v>
      </c>
      <c r="B50" s="1" t="s">
        <v>52</v>
      </c>
      <c r="C50" s="1">
        <v>980</v>
      </c>
      <c r="D50" s="1" t="s">
        <v>37</v>
      </c>
      <c r="E50" s="74">
        <v>34</v>
      </c>
      <c r="F50" s="3"/>
      <c r="G50" s="2" t="s">
        <v>73</v>
      </c>
      <c r="H50" s="1">
        <v>5</v>
      </c>
      <c r="I50" s="3">
        <v>1</v>
      </c>
      <c r="J50" s="2"/>
      <c r="K50" s="1"/>
      <c r="L50" s="3"/>
    </row>
    <row r="51" spans="1:12" s="48" customFormat="1" ht="15.75" thickBot="1">
      <c r="A51" s="46" t="s">
        <v>96</v>
      </c>
      <c r="B51" s="47" t="s">
        <v>52</v>
      </c>
      <c r="C51" s="47">
        <v>980</v>
      </c>
      <c r="D51" s="47" t="s">
        <v>37</v>
      </c>
      <c r="E51" s="75">
        <v>34</v>
      </c>
      <c r="F51" s="45"/>
      <c r="G51" s="46" t="s">
        <v>74</v>
      </c>
      <c r="H51" s="47">
        <v>16</v>
      </c>
      <c r="I51" s="45">
        <v>3</v>
      </c>
      <c r="J51" s="46"/>
      <c r="K51" s="47"/>
      <c r="L51" s="45"/>
    </row>
    <row r="52" spans="1:12" s="42" customFormat="1">
      <c r="A52" s="40" t="s">
        <v>103</v>
      </c>
      <c r="B52" s="41" t="s">
        <v>52</v>
      </c>
      <c r="C52" s="41">
        <v>1756</v>
      </c>
      <c r="D52" s="41" t="s">
        <v>37</v>
      </c>
      <c r="E52" s="73">
        <v>26</v>
      </c>
      <c r="F52" s="39"/>
      <c r="G52" s="40" t="s">
        <v>73</v>
      </c>
      <c r="H52" s="41">
        <v>11</v>
      </c>
      <c r="I52" s="39">
        <v>2</v>
      </c>
      <c r="J52" s="40"/>
      <c r="K52" s="41"/>
      <c r="L52" s="39"/>
    </row>
    <row r="53" spans="1:12" s="49" customFormat="1">
      <c r="A53" s="2" t="s">
        <v>103</v>
      </c>
      <c r="B53" s="1" t="s">
        <v>52</v>
      </c>
      <c r="C53" s="1">
        <v>1756</v>
      </c>
      <c r="D53" s="1" t="s">
        <v>37</v>
      </c>
      <c r="E53" s="74">
        <v>26</v>
      </c>
      <c r="F53" s="3"/>
      <c r="G53" s="2" t="s">
        <v>74</v>
      </c>
      <c r="H53" s="1">
        <v>6</v>
      </c>
      <c r="I53" s="3">
        <v>1</v>
      </c>
      <c r="J53" s="2"/>
      <c r="K53" s="1"/>
      <c r="L53" s="3"/>
    </row>
    <row r="54" spans="1:12" s="48" customFormat="1" ht="15.75" thickBot="1">
      <c r="A54" s="46" t="s">
        <v>103</v>
      </c>
      <c r="B54" s="47" t="s">
        <v>52</v>
      </c>
      <c r="C54" s="47">
        <v>1756</v>
      </c>
      <c r="D54" s="47" t="s">
        <v>37</v>
      </c>
      <c r="E54" s="75">
        <v>26</v>
      </c>
      <c r="F54" s="45"/>
      <c r="G54" s="46" t="s">
        <v>78</v>
      </c>
      <c r="H54" s="47">
        <v>12</v>
      </c>
      <c r="I54" s="45">
        <v>2</v>
      </c>
      <c r="J54" s="46"/>
      <c r="K54" s="47"/>
      <c r="L54" s="45"/>
    </row>
    <row r="55" spans="1:12">
      <c r="A55" s="60" t="s">
        <v>104</v>
      </c>
      <c r="B55" s="14" t="s">
        <v>52</v>
      </c>
      <c r="C55" s="14">
        <v>1923</v>
      </c>
      <c r="D55" s="14" t="s">
        <v>37</v>
      </c>
      <c r="E55" s="78">
        <v>34</v>
      </c>
      <c r="G55" s="2" t="s">
        <v>73</v>
      </c>
      <c r="H55" s="1">
        <v>9</v>
      </c>
      <c r="I55" s="3">
        <v>2</v>
      </c>
    </row>
    <row r="56" spans="1:12">
      <c r="A56" s="2" t="s">
        <v>104</v>
      </c>
      <c r="B56" s="1" t="s">
        <v>52</v>
      </c>
      <c r="C56" s="1">
        <v>1923</v>
      </c>
      <c r="D56" s="1" t="s">
        <v>37</v>
      </c>
      <c r="E56" s="74">
        <v>34</v>
      </c>
      <c r="G56" s="2" t="s">
        <v>74</v>
      </c>
      <c r="H56" s="1">
        <v>10</v>
      </c>
      <c r="I56" s="3">
        <v>2</v>
      </c>
    </row>
    <row r="57" spans="1:12">
      <c r="A57" s="2" t="s">
        <v>104</v>
      </c>
      <c r="B57" s="1" t="s">
        <v>52</v>
      </c>
      <c r="C57" s="1">
        <v>1923</v>
      </c>
      <c r="D57" s="1" t="s">
        <v>37</v>
      </c>
      <c r="E57" s="74">
        <v>34</v>
      </c>
      <c r="G57" s="2" t="s">
        <v>78</v>
      </c>
      <c r="H57" s="1">
        <v>6</v>
      </c>
      <c r="I57" s="3">
        <v>1</v>
      </c>
    </row>
    <row r="58" spans="1:12">
      <c r="A58" s="2" t="s">
        <v>104</v>
      </c>
      <c r="B58" s="1" t="s">
        <v>52</v>
      </c>
      <c r="C58" s="1">
        <v>1923</v>
      </c>
      <c r="D58" s="1" t="s">
        <v>37</v>
      </c>
      <c r="E58" s="74">
        <v>34</v>
      </c>
      <c r="G58" s="2" t="s">
        <v>79</v>
      </c>
      <c r="H58" s="1">
        <v>24</v>
      </c>
      <c r="I58" s="3">
        <v>4</v>
      </c>
    </row>
    <row r="59" spans="1:12" s="61" customFormat="1" ht="15.75" thickBot="1">
      <c r="A59" s="46" t="s">
        <v>104</v>
      </c>
      <c r="B59" s="47" t="s">
        <v>52</v>
      </c>
      <c r="C59" s="47">
        <v>1923</v>
      </c>
      <c r="D59" s="47" t="s">
        <v>37</v>
      </c>
      <c r="E59" s="75">
        <v>34</v>
      </c>
      <c r="F59" s="45"/>
      <c r="G59" s="46" t="s">
        <v>80</v>
      </c>
      <c r="H59" s="47">
        <v>6</v>
      </c>
      <c r="I59" s="45">
        <v>1</v>
      </c>
      <c r="J59" s="46"/>
      <c r="K59" s="47"/>
      <c r="L59" s="45"/>
    </row>
    <row r="60" spans="1:12">
      <c r="A60" s="2" t="s">
        <v>94</v>
      </c>
      <c r="B60" s="1" t="s">
        <v>52</v>
      </c>
      <c r="C60" s="1">
        <v>982</v>
      </c>
      <c r="D60" s="1" t="s">
        <v>37</v>
      </c>
      <c r="E60" s="74">
        <v>34</v>
      </c>
      <c r="G60" s="25" t="s">
        <v>73</v>
      </c>
      <c r="H60" s="1">
        <v>5</v>
      </c>
      <c r="I60" s="3">
        <v>1</v>
      </c>
    </row>
    <row r="61" spans="1:12">
      <c r="A61" s="2" t="s">
        <v>94</v>
      </c>
      <c r="B61" s="1" t="s">
        <v>52</v>
      </c>
      <c r="C61" s="1">
        <v>982</v>
      </c>
      <c r="D61" s="1" t="s">
        <v>37</v>
      </c>
      <c r="E61" s="74">
        <v>34</v>
      </c>
      <c r="G61" s="2" t="s">
        <v>74</v>
      </c>
      <c r="H61" s="1">
        <v>4</v>
      </c>
      <c r="I61" s="3">
        <v>1</v>
      </c>
    </row>
    <row r="62" spans="1:12" s="48" customFormat="1" ht="15.75" thickBot="1">
      <c r="A62" s="46" t="s">
        <v>94</v>
      </c>
      <c r="B62" s="47" t="s">
        <v>52</v>
      </c>
      <c r="C62" s="47">
        <v>982</v>
      </c>
      <c r="D62" s="47" t="s">
        <v>37</v>
      </c>
      <c r="E62" s="75">
        <v>34</v>
      </c>
      <c r="F62" s="45"/>
      <c r="G62" s="46" t="s">
        <v>75</v>
      </c>
      <c r="H62" s="47">
        <v>2</v>
      </c>
      <c r="I62" s="45">
        <v>1</v>
      </c>
      <c r="J62" s="46"/>
      <c r="K62" s="47"/>
      <c r="L62" s="45"/>
    </row>
    <row r="63" spans="1:12" s="42" customFormat="1">
      <c r="A63" s="40" t="s">
        <v>91</v>
      </c>
      <c r="B63" s="41" t="s">
        <v>52</v>
      </c>
      <c r="C63" s="41">
        <v>1929</v>
      </c>
      <c r="D63" s="41" t="s">
        <v>37</v>
      </c>
      <c r="E63" s="73">
        <v>34</v>
      </c>
      <c r="F63" s="39"/>
      <c r="G63" s="40" t="s">
        <v>73</v>
      </c>
      <c r="H63" s="41">
        <v>12</v>
      </c>
      <c r="I63" s="39">
        <v>2</v>
      </c>
      <c r="J63" s="40"/>
      <c r="K63" s="41"/>
      <c r="L63" s="39"/>
    </row>
    <row r="64" spans="1:12" s="48" customFormat="1" ht="15.75" thickBot="1">
      <c r="A64" s="64" t="s">
        <v>91</v>
      </c>
      <c r="B64" s="47" t="s">
        <v>52</v>
      </c>
      <c r="C64" s="47">
        <v>1929</v>
      </c>
      <c r="D64" s="47" t="s">
        <v>37</v>
      </c>
      <c r="E64" s="75">
        <v>34</v>
      </c>
      <c r="F64" s="45"/>
      <c r="G64" s="46" t="s">
        <v>74</v>
      </c>
      <c r="H64" s="47">
        <v>12</v>
      </c>
      <c r="I64" s="45">
        <v>2</v>
      </c>
      <c r="J64" s="46"/>
      <c r="K64" s="47"/>
      <c r="L64" s="45"/>
    </row>
    <row r="65" spans="1:12 16384:16384" s="42" customFormat="1">
      <c r="A65" s="2" t="s">
        <v>92</v>
      </c>
      <c r="B65" s="41" t="s">
        <v>52</v>
      </c>
      <c r="C65" s="41">
        <v>977</v>
      </c>
      <c r="D65" s="41" t="s">
        <v>37</v>
      </c>
      <c r="E65" s="73">
        <v>34</v>
      </c>
      <c r="F65" s="39"/>
      <c r="G65" s="40" t="s">
        <v>75</v>
      </c>
      <c r="H65" s="41">
        <v>11</v>
      </c>
      <c r="I65" s="39">
        <v>2</v>
      </c>
      <c r="J65" s="40"/>
      <c r="K65" s="41"/>
      <c r="L65" s="39"/>
    </row>
    <row r="66" spans="1:12 16384:16384" s="48" customFormat="1" ht="15.75" thickBot="1">
      <c r="A66" s="46" t="s">
        <v>92</v>
      </c>
      <c r="B66" s="47" t="s">
        <v>52</v>
      </c>
      <c r="C66" s="47">
        <v>977</v>
      </c>
      <c r="D66" s="47" t="s">
        <v>37</v>
      </c>
      <c r="E66" s="75">
        <v>34</v>
      </c>
      <c r="F66" s="45"/>
      <c r="G66" s="46" t="s">
        <v>76</v>
      </c>
      <c r="H66" s="47">
        <v>2</v>
      </c>
      <c r="I66" s="45">
        <v>1</v>
      </c>
      <c r="J66" s="46"/>
      <c r="K66" s="47"/>
      <c r="L66" s="45"/>
    </row>
    <row r="67" spans="1:12 16384:16384" s="42" customFormat="1">
      <c r="A67" s="65" t="s">
        <v>108</v>
      </c>
      <c r="B67" s="66" t="s">
        <v>52</v>
      </c>
      <c r="C67" s="66">
        <v>1762</v>
      </c>
      <c r="D67" s="66" t="s">
        <v>37</v>
      </c>
      <c r="E67" s="81">
        <v>34</v>
      </c>
      <c r="F67" s="67"/>
      <c r="G67" s="65" t="s">
        <v>73</v>
      </c>
      <c r="H67" s="66">
        <v>11</v>
      </c>
      <c r="I67" s="67">
        <v>2</v>
      </c>
      <c r="J67" s="65"/>
      <c r="K67" s="66"/>
      <c r="L67" s="67"/>
    </row>
    <row r="68" spans="1:12 16384:16384" s="63" customFormat="1">
      <c r="A68" s="62" t="s">
        <v>108</v>
      </c>
      <c r="B68" s="7" t="s">
        <v>52</v>
      </c>
      <c r="C68" s="7">
        <v>1762</v>
      </c>
      <c r="D68" s="7" t="s">
        <v>37</v>
      </c>
      <c r="E68" s="80">
        <v>34</v>
      </c>
      <c r="F68" s="8"/>
      <c r="G68" s="6" t="s">
        <v>75</v>
      </c>
      <c r="H68" s="7">
        <v>6</v>
      </c>
      <c r="I68" s="8">
        <v>1</v>
      </c>
      <c r="J68" s="6" t="s">
        <v>50</v>
      </c>
      <c r="K68" s="93">
        <v>42486</v>
      </c>
      <c r="L68" s="94">
        <v>42487</v>
      </c>
    </row>
    <row r="69" spans="1:12 16384:16384" s="48" customFormat="1" ht="15.75" thickBot="1">
      <c r="A69" s="46" t="s">
        <v>108</v>
      </c>
      <c r="B69" s="47" t="s">
        <v>52</v>
      </c>
      <c r="C69" s="47">
        <v>1762</v>
      </c>
      <c r="D69" s="47" t="s">
        <v>37</v>
      </c>
      <c r="E69" s="75">
        <v>34</v>
      </c>
      <c r="F69" s="45"/>
      <c r="G69" s="68" t="s">
        <v>88</v>
      </c>
      <c r="H69" s="47">
        <v>2</v>
      </c>
      <c r="I69" s="45">
        <v>1</v>
      </c>
      <c r="J69" s="68"/>
      <c r="K69" s="47"/>
      <c r="L69" s="45"/>
    </row>
    <row r="70" spans="1:12 16384:16384" s="86" customFormat="1" ht="15.75" thickBot="1">
      <c r="A70" s="82" t="s">
        <v>109</v>
      </c>
      <c r="B70" s="83" t="s">
        <v>52</v>
      </c>
      <c r="C70" s="83">
        <v>1283</v>
      </c>
      <c r="D70" s="83" t="s">
        <v>40</v>
      </c>
      <c r="E70" s="84">
        <v>23</v>
      </c>
      <c r="F70" s="85"/>
      <c r="G70" s="82" t="s">
        <v>73</v>
      </c>
      <c r="H70" s="83">
        <v>12</v>
      </c>
      <c r="I70" s="85">
        <v>2</v>
      </c>
      <c r="J70" s="82"/>
      <c r="K70" s="83"/>
      <c r="L70" s="85"/>
    </row>
    <row r="71" spans="1:12 16384:16384" s="48" customFormat="1" ht="15.75" thickBot="1">
      <c r="A71" s="64" t="s">
        <v>146</v>
      </c>
      <c r="B71" s="87" t="s">
        <v>52</v>
      </c>
      <c r="C71" s="87">
        <v>1294</v>
      </c>
      <c r="D71" s="87" t="s">
        <v>40</v>
      </c>
      <c r="E71" s="88">
        <v>34</v>
      </c>
      <c r="F71" s="89"/>
      <c r="G71" s="64" t="s">
        <v>73</v>
      </c>
      <c r="H71" s="87">
        <v>5</v>
      </c>
      <c r="I71" s="89">
        <v>1</v>
      </c>
      <c r="J71" s="64"/>
      <c r="K71" s="87"/>
      <c r="L71" s="89"/>
    </row>
    <row r="72" spans="1:12 16384:16384">
      <c r="A72" s="2" t="s">
        <v>98</v>
      </c>
      <c r="B72" s="1" t="s">
        <v>52</v>
      </c>
      <c r="C72" s="1">
        <v>1927</v>
      </c>
      <c r="D72" s="1" t="s">
        <v>37</v>
      </c>
      <c r="E72" s="74">
        <v>34</v>
      </c>
      <c r="G72" s="2" t="s">
        <v>73</v>
      </c>
      <c r="H72" s="1">
        <v>5</v>
      </c>
      <c r="I72" s="3">
        <v>1</v>
      </c>
    </row>
    <row r="73" spans="1:12 16384:16384">
      <c r="A73" s="2" t="s">
        <v>98</v>
      </c>
      <c r="B73" s="1" t="s">
        <v>52</v>
      </c>
      <c r="C73" s="1">
        <v>1927</v>
      </c>
      <c r="D73" s="1" t="s">
        <v>37</v>
      </c>
      <c r="E73" s="74">
        <v>34</v>
      </c>
      <c r="G73" s="2" t="s">
        <v>74</v>
      </c>
      <c r="H73" s="1">
        <v>19</v>
      </c>
      <c r="I73" s="3">
        <v>3</v>
      </c>
    </row>
    <row r="74" spans="1:12 16384:16384">
      <c r="A74" s="2" t="s">
        <v>98</v>
      </c>
      <c r="B74" s="1" t="s">
        <v>52</v>
      </c>
      <c r="C74" s="1">
        <v>1927</v>
      </c>
      <c r="D74" s="1" t="s">
        <v>37</v>
      </c>
      <c r="E74" s="74">
        <v>34</v>
      </c>
      <c r="G74" s="2" t="s">
        <v>78</v>
      </c>
      <c r="H74" s="1">
        <v>3</v>
      </c>
      <c r="I74" s="3">
        <v>1</v>
      </c>
    </row>
    <row r="75" spans="1:12 16384:16384" s="48" customFormat="1" ht="15.75" thickBot="1">
      <c r="A75" s="46" t="s">
        <v>98</v>
      </c>
      <c r="B75" s="47" t="s">
        <v>52</v>
      </c>
      <c r="C75" s="47">
        <v>1927</v>
      </c>
      <c r="D75" s="47" t="s">
        <v>37</v>
      </c>
      <c r="E75" s="75">
        <v>34</v>
      </c>
      <c r="F75" s="45"/>
      <c r="G75" s="46" t="s">
        <v>79</v>
      </c>
      <c r="H75" s="47">
        <v>5</v>
      </c>
      <c r="I75" s="45">
        <v>1</v>
      </c>
      <c r="J75" s="46"/>
      <c r="K75" s="47"/>
      <c r="L75" s="45"/>
    </row>
    <row r="76" spans="1:12 16384:16384">
      <c r="A76" s="2" t="s">
        <v>107</v>
      </c>
      <c r="B76" s="1" t="s">
        <v>52</v>
      </c>
      <c r="C76" s="1">
        <v>1298</v>
      </c>
      <c r="D76" s="1" t="s">
        <v>40</v>
      </c>
      <c r="E76" s="74">
        <v>23</v>
      </c>
      <c r="G76" s="2" t="s">
        <v>73</v>
      </c>
      <c r="H76" s="1">
        <v>23</v>
      </c>
      <c r="I76" s="3">
        <v>4</v>
      </c>
      <c r="XFD76" s="95"/>
    </row>
    <row r="77" spans="1:12 16384:16384">
      <c r="A77" s="2" t="s">
        <v>107</v>
      </c>
      <c r="B77" s="1" t="s">
        <v>52</v>
      </c>
      <c r="C77" s="1">
        <v>1298</v>
      </c>
      <c r="D77" s="1" t="s">
        <v>40</v>
      </c>
      <c r="E77" s="74">
        <v>23</v>
      </c>
      <c r="G77" s="2" t="s">
        <v>74</v>
      </c>
      <c r="H77" s="1">
        <v>6</v>
      </c>
      <c r="I77" s="3">
        <v>1</v>
      </c>
      <c r="XFD77" s="95"/>
    </row>
    <row r="78" spans="1:12 16384:16384">
      <c r="A78" s="2" t="s">
        <v>107</v>
      </c>
      <c r="B78" s="1" t="s">
        <v>52</v>
      </c>
      <c r="C78" s="1">
        <v>1298</v>
      </c>
      <c r="D78" s="1" t="s">
        <v>40</v>
      </c>
      <c r="E78" s="74">
        <v>23</v>
      </c>
      <c r="G78" s="2" t="s">
        <v>78</v>
      </c>
      <c r="H78" s="1">
        <v>4</v>
      </c>
      <c r="I78" s="3">
        <v>1</v>
      </c>
      <c r="XFD78" s="95"/>
    </row>
    <row r="79" spans="1:12 16384:16384" s="48" customFormat="1" ht="15.75" thickBot="1">
      <c r="A79" s="46" t="s">
        <v>107</v>
      </c>
      <c r="B79" s="47" t="s">
        <v>52</v>
      </c>
      <c r="C79" s="47">
        <v>1298</v>
      </c>
      <c r="D79" s="47" t="s">
        <v>40</v>
      </c>
      <c r="E79" s="75">
        <v>23</v>
      </c>
      <c r="F79" s="45"/>
      <c r="G79" s="46" t="s">
        <v>79</v>
      </c>
      <c r="H79" s="47">
        <v>11</v>
      </c>
      <c r="I79" s="45">
        <v>2</v>
      </c>
      <c r="J79" s="46"/>
      <c r="K79" s="47"/>
      <c r="L79" s="45"/>
      <c r="XFD79" s="96"/>
    </row>
    <row r="80" spans="1:12 16384:16384">
      <c r="A80" s="25" t="s">
        <v>107</v>
      </c>
      <c r="B80" s="90" t="s">
        <v>52</v>
      </c>
      <c r="C80" s="90">
        <v>1298</v>
      </c>
      <c r="D80" s="90" t="s">
        <v>40</v>
      </c>
      <c r="E80" s="91">
        <v>23</v>
      </c>
      <c r="F80" s="92"/>
      <c r="G80" s="25" t="s">
        <v>80</v>
      </c>
      <c r="H80" s="90">
        <v>14</v>
      </c>
      <c r="I80" s="92">
        <v>3</v>
      </c>
      <c r="J80" s="25"/>
      <c r="K80" s="90"/>
      <c r="L80" s="92"/>
      <c r="XFD80" s="95"/>
    </row>
    <row r="81" spans="1:12 16384:16384">
      <c r="A81" s="2" t="s">
        <v>107</v>
      </c>
      <c r="B81" s="1" t="s">
        <v>52</v>
      </c>
      <c r="C81" s="1">
        <v>1298</v>
      </c>
      <c r="D81" s="1" t="s">
        <v>40</v>
      </c>
      <c r="E81" s="74">
        <v>23</v>
      </c>
      <c r="G81" s="2" t="s">
        <v>81</v>
      </c>
      <c r="H81" s="1">
        <v>4</v>
      </c>
      <c r="I81" s="3">
        <v>1</v>
      </c>
      <c r="XFD81" s="95"/>
    </row>
    <row r="82" spans="1:12 16384:16384" s="48" customFormat="1" ht="15.75" thickBot="1">
      <c r="A82" s="46" t="s">
        <v>107</v>
      </c>
      <c r="B82" s="47" t="s">
        <v>52</v>
      </c>
      <c r="C82" s="47">
        <v>1298</v>
      </c>
      <c r="D82" s="47" t="s">
        <v>40</v>
      </c>
      <c r="E82" s="75">
        <v>23</v>
      </c>
      <c r="F82" s="45"/>
      <c r="G82" s="46" t="s">
        <v>88</v>
      </c>
      <c r="H82" s="47">
        <v>4</v>
      </c>
      <c r="I82" s="45">
        <v>2</v>
      </c>
      <c r="J82" s="46"/>
      <c r="K82" s="47"/>
      <c r="L82" s="45"/>
      <c r="XFD82" s="96"/>
    </row>
    <row r="83" spans="1:12 16384:16384" ht="15.75" thickBot="1">
      <c r="A83" s="2" t="s">
        <v>147</v>
      </c>
      <c r="B83" s="1" t="s">
        <v>52</v>
      </c>
      <c r="C83" s="1">
        <v>1317</v>
      </c>
      <c r="D83" s="1" t="s">
        <v>40</v>
      </c>
      <c r="E83" s="74">
        <v>23</v>
      </c>
      <c r="G83" s="2" t="s">
        <v>73</v>
      </c>
      <c r="H83" s="1">
        <v>5</v>
      </c>
      <c r="I83" s="3">
        <v>1</v>
      </c>
    </row>
    <row r="84" spans="1:12 16384:16384" s="57" customFormat="1" ht="15.75" thickBot="1">
      <c r="A84" s="55" t="s">
        <v>105</v>
      </c>
      <c r="B84" s="56" t="s">
        <v>52</v>
      </c>
      <c r="C84" s="56">
        <v>1288</v>
      </c>
      <c r="D84" s="56" t="s">
        <v>40</v>
      </c>
      <c r="E84" s="97">
        <v>23</v>
      </c>
      <c r="F84" s="54"/>
      <c r="G84" s="55" t="s">
        <v>73</v>
      </c>
      <c r="H84" s="56">
        <v>8</v>
      </c>
      <c r="I84" s="54">
        <v>2</v>
      </c>
      <c r="J84" s="55"/>
      <c r="K84" s="56"/>
      <c r="L84" s="54"/>
      <c r="XFD84" s="98"/>
    </row>
    <row r="85" spans="1:12 16384:16384" s="42" customFormat="1">
      <c r="A85" s="40" t="s">
        <v>106</v>
      </c>
      <c r="B85" s="41" t="s">
        <v>52</v>
      </c>
      <c r="C85" s="41">
        <v>1292</v>
      </c>
      <c r="D85" s="41" t="s">
        <v>40</v>
      </c>
      <c r="E85" s="73">
        <v>23</v>
      </c>
      <c r="F85" s="39"/>
      <c r="G85" s="40" t="s">
        <v>73</v>
      </c>
      <c r="H85" s="41">
        <v>12</v>
      </c>
      <c r="I85" s="39">
        <v>2</v>
      </c>
      <c r="J85" s="40"/>
      <c r="K85" s="41"/>
      <c r="L85" s="39"/>
      <c r="XFD85" s="99"/>
    </row>
    <row r="86" spans="1:12 16384:16384" s="49" customFormat="1">
      <c r="A86" s="2" t="s">
        <v>106</v>
      </c>
      <c r="B86" s="1" t="s">
        <v>52</v>
      </c>
      <c r="C86" s="1">
        <v>1292</v>
      </c>
      <c r="D86" s="1" t="s">
        <v>40</v>
      </c>
      <c r="E86" s="74">
        <v>23</v>
      </c>
      <c r="F86" s="3"/>
      <c r="G86" s="2" t="s">
        <v>74</v>
      </c>
      <c r="H86" s="1">
        <v>6</v>
      </c>
      <c r="I86" s="3">
        <v>1</v>
      </c>
      <c r="J86" s="2"/>
      <c r="K86" s="1"/>
      <c r="L86" s="3"/>
      <c r="XFD86" s="95"/>
    </row>
    <row r="87" spans="1:12 16384:16384" s="49" customFormat="1">
      <c r="A87" s="2" t="s">
        <v>106</v>
      </c>
      <c r="B87" s="1" t="s">
        <v>52</v>
      </c>
      <c r="C87" s="1">
        <v>1292</v>
      </c>
      <c r="D87" s="1" t="s">
        <v>40</v>
      </c>
      <c r="E87" s="74">
        <v>23</v>
      </c>
      <c r="F87" s="3"/>
      <c r="G87" s="2" t="s">
        <v>78</v>
      </c>
      <c r="H87" s="1">
        <v>7</v>
      </c>
      <c r="I87" s="3">
        <v>1</v>
      </c>
      <c r="J87" s="2"/>
      <c r="K87" s="1"/>
      <c r="L87" s="3"/>
      <c r="XFD87" s="95"/>
    </row>
    <row r="88" spans="1:12 16384:16384" s="49" customFormat="1">
      <c r="A88" s="2" t="s">
        <v>106</v>
      </c>
      <c r="B88" s="1" t="s">
        <v>52</v>
      </c>
      <c r="C88" s="1">
        <v>1292</v>
      </c>
      <c r="D88" s="1" t="s">
        <v>40</v>
      </c>
      <c r="E88" s="74">
        <v>23</v>
      </c>
      <c r="F88" s="3"/>
      <c r="G88" s="2" t="s">
        <v>79</v>
      </c>
      <c r="H88" s="1">
        <v>6</v>
      </c>
      <c r="I88" s="3">
        <v>1</v>
      </c>
      <c r="J88" s="2"/>
      <c r="K88" s="1"/>
      <c r="L88" s="3"/>
      <c r="XFD88" s="95"/>
    </row>
    <row r="89" spans="1:12 16384:16384" s="49" customFormat="1">
      <c r="A89" s="2" t="s">
        <v>106</v>
      </c>
      <c r="B89" s="1" t="s">
        <v>52</v>
      </c>
      <c r="C89" s="1">
        <v>1292</v>
      </c>
      <c r="D89" s="1" t="s">
        <v>40</v>
      </c>
      <c r="E89" s="74">
        <v>23</v>
      </c>
      <c r="F89" s="3"/>
      <c r="G89" s="2" t="s">
        <v>80</v>
      </c>
      <c r="H89" s="1">
        <v>5</v>
      </c>
      <c r="I89" s="3">
        <v>1</v>
      </c>
      <c r="J89" s="2"/>
      <c r="K89" s="1"/>
      <c r="L89" s="3"/>
      <c r="XFD89" s="95"/>
    </row>
    <row r="90" spans="1:12 16384:16384" s="49" customFormat="1">
      <c r="A90" s="2" t="s">
        <v>106</v>
      </c>
      <c r="B90" s="1" t="s">
        <v>52</v>
      </c>
      <c r="C90" s="1">
        <v>1292</v>
      </c>
      <c r="D90" s="1" t="s">
        <v>40</v>
      </c>
      <c r="E90" s="74">
        <v>23</v>
      </c>
      <c r="F90" s="3"/>
      <c r="G90" s="2" t="s">
        <v>81</v>
      </c>
      <c r="H90" s="1">
        <v>6</v>
      </c>
      <c r="I90" s="3">
        <v>1</v>
      </c>
      <c r="J90" s="2"/>
      <c r="K90" s="1"/>
      <c r="L90" s="3"/>
      <c r="XFD90" s="95"/>
    </row>
    <row r="91" spans="1:12 16384:16384" s="49" customFormat="1">
      <c r="A91" s="2" t="s">
        <v>106</v>
      </c>
      <c r="B91" s="1" t="s">
        <v>52</v>
      </c>
      <c r="C91" s="1">
        <v>1292</v>
      </c>
      <c r="D91" s="1" t="s">
        <v>40</v>
      </c>
      <c r="E91" s="74">
        <v>23</v>
      </c>
      <c r="F91" s="3"/>
      <c r="G91" s="2" t="s">
        <v>82</v>
      </c>
      <c r="H91" s="1">
        <v>6</v>
      </c>
      <c r="I91" s="3">
        <v>1</v>
      </c>
      <c r="J91" s="2"/>
      <c r="K91" s="1"/>
      <c r="L91" s="3"/>
      <c r="XFD91" s="95"/>
    </row>
    <row r="92" spans="1:12 16384:16384" s="48" customFormat="1" ht="15.75" thickBot="1">
      <c r="A92" s="46" t="s">
        <v>106</v>
      </c>
      <c r="B92" s="47" t="s">
        <v>52</v>
      </c>
      <c r="C92" s="47">
        <v>1292</v>
      </c>
      <c r="D92" s="47" t="s">
        <v>40</v>
      </c>
      <c r="E92" s="75">
        <v>23</v>
      </c>
      <c r="F92" s="45"/>
      <c r="G92" s="46" t="s">
        <v>112</v>
      </c>
      <c r="H92" s="47">
        <v>12</v>
      </c>
      <c r="I92" s="45">
        <v>2</v>
      </c>
      <c r="J92" s="46"/>
      <c r="K92" s="47"/>
      <c r="L92" s="45"/>
      <c r="XFD92" s="96"/>
    </row>
    <row r="93" spans="1:12 16384:16384">
      <c r="A93" s="25" t="s">
        <v>110</v>
      </c>
      <c r="B93" s="90" t="s">
        <v>52</v>
      </c>
      <c r="C93" s="90">
        <v>974</v>
      </c>
      <c r="D93" s="90" t="s">
        <v>37</v>
      </c>
      <c r="E93" s="91">
        <v>34</v>
      </c>
      <c r="F93" s="92"/>
      <c r="G93" s="25" t="s">
        <v>73</v>
      </c>
      <c r="H93" s="90">
        <v>6</v>
      </c>
      <c r="I93" s="92">
        <v>1</v>
      </c>
      <c r="J93" s="25"/>
      <c r="K93" s="90"/>
      <c r="L93" s="92"/>
    </row>
    <row r="94" spans="1:12 16384:16384">
      <c r="A94" s="2" t="s">
        <v>110</v>
      </c>
      <c r="B94" s="1" t="s">
        <v>52</v>
      </c>
      <c r="C94" s="1">
        <v>974</v>
      </c>
      <c r="D94" s="1" t="s">
        <v>37</v>
      </c>
      <c r="E94" s="74">
        <v>34</v>
      </c>
      <c r="G94" s="2" t="s">
        <v>74</v>
      </c>
      <c r="H94" s="1">
        <v>6</v>
      </c>
      <c r="I94" s="3">
        <v>1</v>
      </c>
    </row>
    <row r="95" spans="1:12 16384:16384" s="48" customFormat="1" ht="15.75" thickBot="1">
      <c r="A95" s="46" t="s">
        <v>110</v>
      </c>
      <c r="B95" s="47" t="s">
        <v>52</v>
      </c>
      <c r="C95" s="47">
        <v>974</v>
      </c>
      <c r="D95" s="47" t="s">
        <v>37</v>
      </c>
      <c r="E95" s="75">
        <v>34</v>
      </c>
      <c r="F95" s="45"/>
      <c r="G95" s="46" t="s">
        <v>78</v>
      </c>
      <c r="H95" s="47">
        <v>7</v>
      </c>
      <c r="I95" s="45">
        <v>2</v>
      </c>
      <c r="J95" s="46"/>
      <c r="K95" s="47"/>
      <c r="L95" s="45"/>
    </row>
    <row r="96" spans="1:12 16384:16384" ht="15.75" thickBot="1">
      <c r="A96" s="43" t="s">
        <v>93</v>
      </c>
      <c r="B96" s="44" t="s">
        <v>52</v>
      </c>
      <c r="C96" s="32">
        <v>978</v>
      </c>
      <c r="D96" s="32" t="s">
        <v>37</v>
      </c>
      <c r="E96" s="100">
        <v>34</v>
      </c>
      <c r="F96" s="89"/>
      <c r="G96" s="64" t="s">
        <v>75</v>
      </c>
      <c r="H96" s="87">
        <v>11</v>
      </c>
      <c r="I96" s="89">
        <v>3</v>
      </c>
      <c r="J96" s="64"/>
      <c r="K96" s="87"/>
      <c r="L96" s="89"/>
    </row>
    <row r="97" spans="1:12">
      <c r="A97" s="2" t="s">
        <v>113</v>
      </c>
      <c r="B97" s="1" t="s">
        <v>52</v>
      </c>
      <c r="C97" s="1">
        <v>128</v>
      </c>
      <c r="D97" s="1" t="s">
        <v>37</v>
      </c>
      <c r="E97" s="74">
        <v>34</v>
      </c>
      <c r="G97" s="2" t="s">
        <v>73</v>
      </c>
      <c r="H97" s="1">
        <v>4</v>
      </c>
      <c r="I97" s="3">
        <v>1</v>
      </c>
    </row>
    <row r="98" spans="1:12">
      <c r="A98" s="2" t="s">
        <v>113</v>
      </c>
      <c r="B98" s="1" t="s">
        <v>52</v>
      </c>
      <c r="C98" s="1">
        <v>128</v>
      </c>
      <c r="D98" s="1" t="s">
        <v>37</v>
      </c>
      <c r="E98" s="74">
        <v>34</v>
      </c>
      <c r="G98" s="2" t="s">
        <v>74</v>
      </c>
      <c r="H98" s="1">
        <v>6</v>
      </c>
      <c r="I98" s="3">
        <v>1</v>
      </c>
    </row>
    <row r="99" spans="1:12" ht="15.75" thickBot="1">
      <c r="A99" s="46" t="s">
        <v>113</v>
      </c>
      <c r="B99" s="47" t="s">
        <v>52</v>
      </c>
      <c r="C99" s="47">
        <v>128</v>
      </c>
      <c r="D99" s="47" t="s">
        <v>37</v>
      </c>
      <c r="E99" s="75">
        <v>34</v>
      </c>
      <c r="F99" s="45"/>
      <c r="G99" s="46" t="s">
        <v>78</v>
      </c>
      <c r="H99" s="47">
        <v>3</v>
      </c>
      <c r="I99" s="45">
        <v>1</v>
      </c>
      <c r="J99" s="46"/>
      <c r="K99" s="47"/>
      <c r="L99" s="45"/>
    </row>
    <row r="100" spans="1:12">
      <c r="A100" s="2" t="s">
        <v>111</v>
      </c>
      <c r="B100" s="1" t="s">
        <v>52</v>
      </c>
      <c r="C100" s="1">
        <v>1301</v>
      </c>
      <c r="D100" s="1" t="s">
        <v>40</v>
      </c>
      <c r="E100" s="74">
        <v>23</v>
      </c>
      <c r="G100" s="2" t="s">
        <v>73</v>
      </c>
      <c r="H100" s="1">
        <v>13</v>
      </c>
      <c r="I100" s="3">
        <v>2</v>
      </c>
    </row>
    <row r="101" spans="1:12">
      <c r="A101" s="2" t="s">
        <v>111</v>
      </c>
      <c r="B101" s="1" t="s">
        <v>52</v>
      </c>
      <c r="C101" s="1">
        <v>1301</v>
      </c>
      <c r="D101" s="1" t="s">
        <v>40</v>
      </c>
      <c r="E101" s="74">
        <v>23</v>
      </c>
      <c r="G101" s="2" t="s">
        <v>74</v>
      </c>
      <c r="H101" s="1">
        <v>11</v>
      </c>
      <c r="I101" s="3">
        <v>2</v>
      </c>
    </row>
    <row r="102" spans="1:12" s="48" customFormat="1" ht="15.75" thickBot="1">
      <c r="A102" s="46" t="s">
        <v>111</v>
      </c>
      <c r="B102" s="47" t="s">
        <v>52</v>
      </c>
      <c r="C102" s="47">
        <v>1301</v>
      </c>
      <c r="D102" s="47" t="s">
        <v>40</v>
      </c>
      <c r="E102" s="75">
        <v>23</v>
      </c>
      <c r="F102" s="45"/>
      <c r="G102" s="46" t="s">
        <v>78</v>
      </c>
      <c r="H102" s="47">
        <v>15</v>
      </c>
      <c r="I102" s="45">
        <v>3</v>
      </c>
      <c r="J102" s="46"/>
      <c r="K102" s="47"/>
      <c r="L102" s="45"/>
    </row>
    <row r="103" spans="1:12">
      <c r="A103" s="2" t="s">
        <v>115</v>
      </c>
      <c r="B103" s="1" t="s">
        <v>52</v>
      </c>
      <c r="C103" s="1">
        <v>134</v>
      </c>
      <c r="D103" s="1" t="s">
        <v>37</v>
      </c>
      <c r="E103" s="74">
        <v>34</v>
      </c>
      <c r="G103" s="2" t="s">
        <v>73</v>
      </c>
      <c r="H103" s="1">
        <v>12</v>
      </c>
      <c r="I103" s="3">
        <v>2</v>
      </c>
    </row>
    <row r="104" spans="1:12">
      <c r="A104" s="2" t="s">
        <v>115</v>
      </c>
      <c r="B104" s="1" t="s">
        <v>52</v>
      </c>
      <c r="C104" s="1">
        <v>134</v>
      </c>
      <c r="D104" s="1" t="s">
        <v>37</v>
      </c>
      <c r="E104" s="74">
        <v>34</v>
      </c>
      <c r="G104" s="2" t="s">
        <v>74</v>
      </c>
      <c r="H104" s="1">
        <v>13</v>
      </c>
      <c r="I104" s="1">
        <v>2</v>
      </c>
    </row>
    <row r="105" spans="1:12">
      <c r="A105" s="2" t="s">
        <v>115</v>
      </c>
      <c r="B105" s="1" t="s">
        <v>52</v>
      </c>
      <c r="C105" s="1">
        <v>134</v>
      </c>
      <c r="D105" s="1" t="s">
        <v>37</v>
      </c>
      <c r="E105" s="74">
        <v>34</v>
      </c>
      <c r="G105" s="2" t="s">
        <v>78</v>
      </c>
      <c r="H105" s="1">
        <v>6</v>
      </c>
      <c r="I105" s="3">
        <v>1</v>
      </c>
    </row>
    <row r="106" spans="1:12">
      <c r="A106" s="2" t="s">
        <v>115</v>
      </c>
      <c r="B106" s="1" t="s">
        <v>52</v>
      </c>
      <c r="C106" s="1">
        <v>134</v>
      </c>
      <c r="D106" s="1" t="s">
        <v>37</v>
      </c>
      <c r="E106" s="74">
        <v>34</v>
      </c>
      <c r="G106" s="2" t="s">
        <v>79</v>
      </c>
      <c r="H106" s="1">
        <v>11</v>
      </c>
      <c r="I106" s="1">
        <v>2</v>
      </c>
    </row>
    <row r="107" spans="1:12">
      <c r="A107" s="2" t="s">
        <v>115</v>
      </c>
      <c r="B107" s="1" t="s">
        <v>52</v>
      </c>
      <c r="C107" s="1">
        <v>134</v>
      </c>
      <c r="D107" s="1" t="s">
        <v>37</v>
      </c>
      <c r="E107" s="74">
        <v>34</v>
      </c>
      <c r="G107" s="2" t="s">
        <v>80</v>
      </c>
      <c r="H107" s="1">
        <v>4</v>
      </c>
      <c r="I107" s="3">
        <v>1</v>
      </c>
    </row>
    <row r="108" spans="1:12">
      <c r="A108" s="2" t="s">
        <v>115</v>
      </c>
      <c r="B108" s="1" t="s">
        <v>52</v>
      </c>
      <c r="C108" s="1">
        <v>134</v>
      </c>
      <c r="D108" s="1" t="s">
        <v>37</v>
      </c>
      <c r="E108" s="74">
        <v>34</v>
      </c>
      <c r="G108" s="2" t="s">
        <v>81</v>
      </c>
      <c r="H108" s="1">
        <v>11</v>
      </c>
      <c r="I108" s="3">
        <v>2</v>
      </c>
    </row>
    <row r="109" spans="1:12" ht="15.75" thickBot="1">
      <c r="A109" s="46" t="s">
        <v>115</v>
      </c>
      <c r="B109" s="47" t="s">
        <v>52</v>
      </c>
      <c r="C109" s="47">
        <v>134</v>
      </c>
      <c r="D109" s="47" t="s">
        <v>37</v>
      </c>
      <c r="E109" s="75">
        <v>34</v>
      </c>
      <c r="F109" s="45"/>
      <c r="G109" s="46" t="s">
        <v>82</v>
      </c>
      <c r="H109" s="47">
        <v>6</v>
      </c>
      <c r="I109" s="45">
        <v>1</v>
      </c>
      <c r="J109" s="46"/>
      <c r="K109" s="47"/>
      <c r="L109" s="45"/>
    </row>
    <row r="110" spans="1:12">
      <c r="A110" s="2" t="s">
        <v>116</v>
      </c>
      <c r="B110" s="1" t="s">
        <v>52</v>
      </c>
      <c r="C110" s="1">
        <v>1038</v>
      </c>
      <c r="D110" s="1" t="s">
        <v>37</v>
      </c>
      <c r="E110" s="74">
        <v>34</v>
      </c>
      <c r="G110" s="2" t="s">
        <v>73</v>
      </c>
      <c r="H110" s="1">
        <v>4</v>
      </c>
      <c r="I110" s="3">
        <v>1</v>
      </c>
    </row>
    <row r="111" spans="1:12">
      <c r="A111" s="2" t="s">
        <v>116</v>
      </c>
      <c r="B111" s="1" t="s">
        <v>52</v>
      </c>
      <c r="C111" s="1">
        <v>1038</v>
      </c>
      <c r="D111" s="1" t="s">
        <v>37</v>
      </c>
      <c r="E111" s="74">
        <v>34</v>
      </c>
      <c r="G111" s="25" t="s">
        <v>74</v>
      </c>
      <c r="H111" s="1">
        <v>4</v>
      </c>
      <c r="I111" s="3">
        <v>1</v>
      </c>
    </row>
    <row r="112" spans="1:12">
      <c r="A112" s="2" t="s">
        <v>116</v>
      </c>
      <c r="B112" s="1" t="s">
        <v>52</v>
      </c>
      <c r="C112" s="1">
        <v>1038</v>
      </c>
      <c r="D112" s="1" t="s">
        <v>37</v>
      </c>
      <c r="E112" s="74">
        <v>34</v>
      </c>
      <c r="G112" s="25" t="s">
        <v>78</v>
      </c>
      <c r="H112" s="1">
        <v>4</v>
      </c>
      <c r="I112" s="3">
        <v>1</v>
      </c>
    </row>
    <row r="113" spans="1:12 16384:16384" s="11" customFormat="1">
      <c r="A113" s="149" t="s">
        <v>116</v>
      </c>
      <c r="B113" s="148" t="s">
        <v>52</v>
      </c>
      <c r="C113" s="148">
        <v>1038</v>
      </c>
      <c r="D113" s="148" t="s">
        <v>37</v>
      </c>
      <c r="E113" s="151">
        <v>34</v>
      </c>
      <c r="F113" s="150"/>
      <c r="G113" s="149" t="s">
        <v>75</v>
      </c>
      <c r="H113" s="148">
        <v>4</v>
      </c>
      <c r="I113" s="150">
        <v>1</v>
      </c>
      <c r="J113" s="23" t="s">
        <v>63</v>
      </c>
      <c r="K113" s="22">
        <v>42508</v>
      </c>
      <c r="L113" s="22">
        <v>42508</v>
      </c>
    </row>
    <row r="114" spans="1:12 16384:16384" s="11" customFormat="1" ht="15.75" thickBot="1">
      <c r="A114" s="152" t="s">
        <v>116</v>
      </c>
      <c r="B114" s="153" t="s">
        <v>52</v>
      </c>
      <c r="C114" s="153">
        <v>1038</v>
      </c>
      <c r="D114" s="153" t="s">
        <v>37</v>
      </c>
      <c r="E114" s="154">
        <v>34</v>
      </c>
      <c r="F114" s="155"/>
      <c r="G114" s="152" t="s">
        <v>76</v>
      </c>
      <c r="H114" s="153">
        <v>6</v>
      </c>
      <c r="I114" s="155">
        <v>1</v>
      </c>
      <c r="J114" s="23" t="s">
        <v>63</v>
      </c>
      <c r="K114" s="22">
        <v>42508</v>
      </c>
      <c r="L114" s="22">
        <v>42508</v>
      </c>
    </row>
    <row r="115" spans="1:12 16384:16384">
      <c r="A115" s="2" t="s">
        <v>114</v>
      </c>
      <c r="B115" s="1" t="s">
        <v>52</v>
      </c>
      <c r="C115" s="1">
        <v>1304</v>
      </c>
      <c r="D115" s="1" t="s">
        <v>37</v>
      </c>
      <c r="E115" s="74">
        <v>23</v>
      </c>
      <c r="G115" s="2" t="s">
        <v>73</v>
      </c>
      <c r="H115" s="1">
        <v>17</v>
      </c>
      <c r="I115" s="3">
        <v>3</v>
      </c>
    </row>
    <row r="116" spans="1:12 16384:16384" s="48" customFormat="1" ht="15.75" thickBot="1">
      <c r="A116" s="46" t="s">
        <v>114</v>
      </c>
      <c r="B116" s="47" t="s">
        <v>52</v>
      </c>
      <c r="C116" s="47">
        <v>1304</v>
      </c>
      <c r="D116" s="47" t="s">
        <v>37</v>
      </c>
      <c r="E116" s="75">
        <v>23</v>
      </c>
      <c r="F116" s="45"/>
      <c r="G116" s="46" t="s">
        <v>74</v>
      </c>
      <c r="H116" s="47">
        <v>6</v>
      </c>
      <c r="I116" s="45">
        <v>1</v>
      </c>
      <c r="J116" s="46"/>
      <c r="K116" s="47"/>
      <c r="L116" s="45"/>
    </row>
    <row r="117" spans="1:12 16384:16384">
      <c r="A117" s="2" t="s">
        <v>121</v>
      </c>
      <c r="B117" s="1" t="s">
        <v>52</v>
      </c>
      <c r="C117" s="1">
        <v>1047</v>
      </c>
      <c r="D117" s="1" t="s">
        <v>37</v>
      </c>
      <c r="E117" s="74">
        <v>34</v>
      </c>
      <c r="G117" s="2" t="s">
        <v>73</v>
      </c>
      <c r="H117" s="1">
        <v>3</v>
      </c>
      <c r="I117" s="3">
        <v>1</v>
      </c>
    </row>
    <row r="118" spans="1:12 16384:16384" ht="15.75" thickBot="1">
      <c r="A118" s="46" t="s">
        <v>121</v>
      </c>
      <c r="B118" s="47" t="s">
        <v>52</v>
      </c>
      <c r="C118" s="47">
        <v>1047</v>
      </c>
      <c r="D118" s="47" t="s">
        <v>37</v>
      </c>
      <c r="E118" s="75">
        <v>34</v>
      </c>
      <c r="F118" s="45"/>
      <c r="G118" s="46" t="s">
        <v>74</v>
      </c>
      <c r="H118" s="47">
        <v>5</v>
      </c>
      <c r="I118" s="45">
        <v>1</v>
      </c>
      <c r="J118" s="46"/>
      <c r="K118" s="47"/>
      <c r="L118" s="45"/>
    </row>
    <row r="119" spans="1:12 16384:16384">
      <c r="A119" s="25" t="s">
        <v>126</v>
      </c>
      <c r="B119" s="90" t="s">
        <v>52</v>
      </c>
      <c r="C119" s="90">
        <v>5401</v>
      </c>
      <c r="D119" s="90" t="s">
        <v>38</v>
      </c>
      <c r="E119" s="91">
        <v>34</v>
      </c>
      <c r="F119" s="92"/>
      <c r="G119" s="2" t="s">
        <v>73</v>
      </c>
      <c r="H119" s="90">
        <v>6</v>
      </c>
      <c r="I119" s="92">
        <v>1</v>
      </c>
      <c r="J119" s="25"/>
      <c r="K119" s="90"/>
      <c r="L119" s="92"/>
    </row>
    <row r="120" spans="1:12 16384:16384" ht="15.75" thickBot="1">
      <c r="A120" s="46" t="s">
        <v>126</v>
      </c>
      <c r="B120" s="47" t="s">
        <v>52</v>
      </c>
      <c r="C120" s="47">
        <v>5401</v>
      </c>
      <c r="D120" s="47" t="s">
        <v>38</v>
      </c>
      <c r="E120" s="75">
        <v>34</v>
      </c>
      <c r="F120" s="45"/>
      <c r="G120" s="46" t="s">
        <v>74</v>
      </c>
      <c r="H120" s="47">
        <v>18</v>
      </c>
      <c r="I120" s="45">
        <v>3</v>
      </c>
      <c r="J120" s="46"/>
      <c r="K120" s="47"/>
      <c r="L120" s="45"/>
    </row>
    <row r="121" spans="1:12 16384:16384" s="11" customFormat="1" ht="15.75" thickBot="1">
      <c r="A121" s="152" t="s">
        <v>117</v>
      </c>
      <c r="B121" s="153" t="s">
        <v>52</v>
      </c>
      <c r="C121" s="153">
        <v>1039</v>
      </c>
      <c r="D121" s="153" t="s">
        <v>37</v>
      </c>
      <c r="E121" s="154">
        <v>34</v>
      </c>
      <c r="F121" s="155"/>
      <c r="G121" s="152" t="s">
        <v>75</v>
      </c>
      <c r="H121" s="153">
        <v>6</v>
      </c>
      <c r="I121" s="155">
        <v>1</v>
      </c>
      <c r="J121" s="23" t="s">
        <v>63</v>
      </c>
      <c r="K121" s="22">
        <v>42509</v>
      </c>
      <c r="L121" s="22">
        <v>42509</v>
      </c>
    </row>
    <row r="122" spans="1:12 16384:16384" s="42" customFormat="1">
      <c r="A122" s="40" t="s">
        <v>125</v>
      </c>
      <c r="B122" s="41" t="s">
        <v>52</v>
      </c>
      <c r="C122" s="41">
        <v>1023</v>
      </c>
      <c r="D122" s="41" t="s">
        <v>30</v>
      </c>
      <c r="E122" s="73">
        <v>35</v>
      </c>
      <c r="F122" s="39"/>
      <c r="G122" s="40" t="s">
        <v>73</v>
      </c>
      <c r="H122" s="41">
        <v>12</v>
      </c>
      <c r="I122" s="39">
        <v>2</v>
      </c>
      <c r="J122" s="40"/>
      <c r="K122" s="41"/>
      <c r="L122" s="39"/>
      <c r="XFD122" s="99"/>
    </row>
    <row r="123" spans="1:12 16384:16384">
      <c r="A123" s="25" t="s">
        <v>125</v>
      </c>
      <c r="B123" s="90" t="s">
        <v>52</v>
      </c>
      <c r="C123" s="90">
        <v>1023</v>
      </c>
      <c r="D123" s="90" t="s">
        <v>30</v>
      </c>
      <c r="E123" s="91">
        <v>35</v>
      </c>
      <c r="G123" s="2" t="s">
        <v>74</v>
      </c>
      <c r="H123" s="1">
        <v>6</v>
      </c>
      <c r="I123" s="3">
        <v>1</v>
      </c>
      <c r="XFD123" s="95"/>
    </row>
    <row r="124" spans="1:12 16384:16384">
      <c r="A124" s="25" t="s">
        <v>125</v>
      </c>
      <c r="B124" s="90" t="s">
        <v>52</v>
      </c>
      <c r="C124" s="90">
        <v>1023</v>
      </c>
      <c r="D124" s="90" t="s">
        <v>30</v>
      </c>
      <c r="E124" s="91">
        <v>35</v>
      </c>
      <c r="G124" s="2" t="s">
        <v>78</v>
      </c>
      <c r="H124" s="1">
        <v>8</v>
      </c>
      <c r="I124" s="3">
        <v>2</v>
      </c>
      <c r="XFD124" s="95"/>
    </row>
    <row r="125" spans="1:12 16384:16384" s="48" customFormat="1" ht="15.75" thickBot="1">
      <c r="A125" s="64" t="s">
        <v>125</v>
      </c>
      <c r="B125" s="87" t="s">
        <v>52</v>
      </c>
      <c r="C125" s="87">
        <v>1023</v>
      </c>
      <c r="D125" s="87" t="s">
        <v>30</v>
      </c>
      <c r="E125" s="88">
        <v>35</v>
      </c>
      <c r="F125" s="45"/>
      <c r="G125" s="46" t="s">
        <v>79</v>
      </c>
      <c r="H125" s="47">
        <v>6</v>
      </c>
      <c r="I125" s="45">
        <v>1</v>
      </c>
      <c r="J125" s="46"/>
      <c r="K125" s="47"/>
      <c r="L125" s="45"/>
      <c r="XFD125" s="96"/>
    </row>
    <row r="126" spans="1:12 16384:16384">
      <c r="A126" s="25" t="s">
        <v>128</v>
      </c>
      <c r="B126" s="90" t="s">
        <v>52</v>
      </c>
      <c r="C126" s="90">
        <v>16624</v>
      </c>
      <c r="D126" s="90" t="s">
        <v>26</v>
      </c>
      <c r="E126" s="91">
        <v>15</v>
      </c>
      <c r="F126" s="92"/>
      <c r="G126" s="25" t="s">
        <v>73</v>
      </c>
      <c r="H126" s="90">
        <v>12</v>
      </c>
      <c r="I126" s="92">
        <v>2</v>
      </c>
      <c r="J126" s="25"/>
      <c r="K126" s="90"/>
      <c r="L126" s="92"/>
      <c r="XFD126" s="95"/>
    </row>
    <row r="127" spans="1:12 16384:16384">
      <c r="A127" s="2" t="s">
        <v>128</v>
      </c>
      <c r="B127" s="1" t="s">
        <v>52</v>
      </c>
      <c r="C127" s="1">
        <v>16624</v>
      </c>
      <c r="D127" s="1" t="s">
        <v>26</v>
      </c>
      <c r="E127" s="74">
        <v>15</v>
      </c>
      <c r="G127" s="2" t="s">
        <v>74</v>
      </c>
      <c r="H127" s="1">
        <v>13</v>
      </c>
      <c r="I127" s="3">
        <v>3</v>
      </c>
      <c r="XFD127" s="95"/>
    </row>
    <row r="128" spans="1:12 16384:16384">
      <c r="A128" s="2" t="s">
        <v>128</v>
      </c>
      <c r="B128" s="1" t="s">
        <v>52</v>
      </c>
      <c r="C128" s="1">
        <v>16624</v>
      </c>
      <c r="D128" s="1" t="s">
        <v>26</v>
      </c>
      <c r="E128" s="74">
        <v>15</v>
      </c>
      <c r="G128" s="2" t="s">
        <v>78</v>
      </c>
      <c r="H128" s="1">
        <v>5</v>
      </c>
      <c r="I128" s="3">
        <v>1</v>
      </c>
      <c r="XFD128" s="95"/>
    </row>
    <row r="129" spans="1:12 16384:16384" s="119" customFormat="1" ht="15.75" thickBot="1">
      <c r="A129" s="118" t="s">
        <v>128</v>
      </c>
      <c r="B129" s="115" t="s">
        <v>52</v>
      </c>
      <c r="C129" s="115">
        <v>16624</v>
      </c>
      <c r="D129" s="115" t="s">
        <v>26</v>
      </c>
      <c r="E129" s="116">
        <v>15</v>
      </c>
      <c r="F129" s="117"/>
      <c r="G129" s="118" t="s">
        <v>75</v>
      </c>
      <c r="H129" s="115">
        <v>9</v>
      </c>
      <c r="I129" s="117">
        <v>5</v>
      </c>
      <c r="J129" s="128" t="s">
        <v>63</v>
      </c>
      <c r="K129" s="129">
        <v>42499</v>
      </c>
      <c r="L129" s="130">
        <v>42499</v>
      </c>
      <c r="XFD129" s="127"/>
    </row>
    <row r="130" spans="1:12 16384:16384">
      <c r="A130" s="40" t="s">
        <v>124</v>
      </c>
      <c r="B130" s="41" t="s">
        <v>52</v>
      </c>
      <c r="C130" s="41">
        <v>1289</v>
      </c>
      <c r="D130" s="41" t="s">
        <v>40</v>
      </c>
      <c r="E130" s="73">
        <v>23</v>
      </c>
      <c r="F130" s="39"/>
      <c r="G130" s="40" t="s">
        <v>73</v>
      </c>
      <c r="H130" s="41">
        <v>18</v>
      </c>
      <c r="I130" s="39">
        <v>3</v>
      </c>
      <c r="J130" s="40"/>
      <c r="K130" s="41"/>
      <c r="L130" s="39"/>
    </row>
    <row r="131" spans="1:12 16384:16384" ht="15.75" thickBot="1">
      <c r="A131" s="46" t="s">
        <v>124</v>
      </c>
      <c r="B131" s="47" t="s">
        <v>52</v>
      </c>
      <c r="C131" s="47">
        <v>1289</v>
      </c>
      <c r="D131" s="47" t="s">
        <v>40</v>
      </c>
      <c r="E131" s="75">
        <v>23</v>
      </c>
      <c r="F131" s="45"/>
      <c r="G131" s="46" t="s">
        <v>74</v>
      </c>
      <c r="H131" s="47">
        <v>12</v>
      </c>
      <c r="I131" s="45">
        <v>2</v>
      </c>
      <c r="J131" s="46"/>
      <c r="K131" s="47"/>
      <c r="L131" s="45"/>
    </row>
    <row r="132" spans="1:12 16384:16384" s="194" customFormat="1">
      <c r="A132" s="190" t="s">
        <v>129</v>
      </c>
      <c r="B132" s="191" t="s">
        <v>52</v>
      </c>
      <c r="C132" s="191">
        <v>236</v>
      </c>
      <c r="D132" s="191" t="s">
        <v>37</v>
      </c>
      <c r="E132" s="192">
        <v>34</v>
      </c>
      <c r="F132" s="193"/>
      <c r="G132" s="190" t="s">
        <v>73</v>
      </c>
      <c r="H132" s="191">
        <v>12</v>
      </c>
      <c r="I132" s="193">
        <v>2</v>
      </c>
      <c r="J132" s="190"/>
      <c r="K132" s="191"/>
      <c r="L132" s="193"/>
    </row>
    <row r="133" spans="1:12 16384:16384" s="194" customFormat="1" ht="15.75" thickBot="1">
      <c r="A133" s="143" t="s">
        <v>129</v>
      </c>
      <c r="B133" s="140" t="s">
        <v>52</v>
      </c>
      <c r="C133" s="140">
        <v>236</v>
      </c>
      <c r="D133" s="140" t="s">
        <v>37</v>
      </c>
      <c r="E133" s="141">
        <v>34</v>
      </c>
      <c r="F133" s="142"/>
      <c r="G133" s="143" t="s">
        <v>74</v>
      </c>
      <c r="H133" s="140">
        <v>4</v>
      </c>
      <c r="I133" s="142">
        <v>1</v>
      </c>
      <c r="J133" s="143"/>
      <c r="K133" s="140"/>
      <c r="L133" s="142"/>
    </row>
    <row r="134" spans="1:12 16384:16384" ht="15.75" thickBot="1">
      <c r="A134" s="2" t="s">
        <v>132</v>
      </c>
      <c r="B134" s="1" t="s">
        <v>52</v>
      </c>
      <c r="C134" s="1">
        <v>53</v>
      </c>
      <c r="D134" s="1" t="s">
        <v>37</v>
      </c>
      <c r="E134" s="74">
        <v>34</v>
      </c>
      <c r="G134" s="2" t="s">
        <v>75</v>
      </c>
      <c r="H134" s="1">
        <v>12</v>
      </c>
      <c r="I134" s="3">
        <v>2</v>
      </c>
    </row>
    <row r="135" spans="1:12 16384:16384">
      <c r="A135" s="40" t="s">
        <v>131</v>
      </c>
      <c r="B135" s="41" t="s">
        <v>52</v>
      </c>
      <c r="C135" s="41">
        <v>1032</v>
      </c>
      <c r="D135" s="41" t="s">
        <v>37</v>
      </c>
      <c r="E135" s="73">
        <v>34</v>
      </c>
      <c r="F135" s="39"/>
      <c r="G135" s="40" t="s">
        <v>73</v>
      </c>
      <c r="H135" s="41">
        <v>20</v>
      </c>
      <c r="I135" s="39">
        <v>4</v>
      </c>
      <c r="J135" s="40"/>
      <c r="K135" s="41"/>
      <c r="L135" s="39"/>
    </row>
    <row r="136" spans="1:12 16384:16384" ht="15.75" thickBot="1">
      <c r="A136" s="46" t="s">
        <v>131</v>
      </c>
      <c r="B136" s="47" t="s">
        <v>52</v>
      </c>
      <c r="C136" s="47">
        <v>1032</v>
      </c>
      <c r="D136" s="47" t="s">
        <v>37</v>
      </c>
      <c r="E136" s="75">
        <v>34</v>
      </c>
      <c r="F136" s="45"/>
      <c r="G136" s="46" t="s">
        <v>74</v>
      </c>
      <c r="H136" s="47">
        <v>18</v>
      </c>
      <c r="I136" s="45">
        <v>3</v>
      </c>
      <c r="J136" s="46"/>
      <c r="K136" s="47"/>
      <c r="L136" s="45"/>
    </row>
    <row r="137" spans="1:12 16384:16384" ht="15.75" thickBot="1">
      <c r="A137" s="46" t="s">
        <v>133</v>
      </c>
      <c r="B137" s="47" t="s">
        <v>52</v>
      </c>
      <c r="C137" s="47">
        <v>75</v>
      </c>
      <c r="D137" s="47" t="s">
        <v>37</v>
      </c>
      <c r="E137" s="75">
        <v>34</v>
      </c>
      <c r="F137" s="45"/>
      <c r="G137" s="46" t="s">
        <v>75</v>
      </c>
      <c r="H137" s="47">
        <v>6</v>
      </c>
      <c r="I137" s="45">
        <v>1</v>
      </c>
      <c r="J137" s="46"/>
      <c r="K137" s="47"/>
      <c r="L137" s="45"/>
    </row>
    <row r="138" spans="1:12 16384:16384" ht="15.75" thickBot="1">
      <c r="A138" s="46" t="s">
        <v>130</v>
      </c>
      <c r="B138" s="47" t="s">
        <v>52</v>
      </c>
      <c r="C138" s="47">
        <v>947</v>
      </c>
      <c r="D138" s="47" t="s">
        <v>37</v>
      </c>
      <c r="E138" s="75">
        <v>34</v>
      </c>
      <c r="F138" s="45"/>
      <c r="G138" s="46" t="s">
        <v>73</v>
      </c>
      <c r="H138" s="47">
        <v>6</v>
      </c>
      <c r="I138" s="45">
        <v>1</v>
      </c>
      <c r="J138" s="46"/>
      <c r="K138" s="47"/>
      <c r="L138" s="45"/>
    </row>
    <row r="139" spans="1:12 16384:16384">
      <c r="A139" s="2" t="s">
        <v>135</v>
      </c>
      <c r="B139" s="1" t="s">
        <v>52</v>
      </c>
      <c r="C139" s="1">
        <v>1027</v>
      </c>
      <c r="D139" s="1" t="s">
        <v>37</v>
      </c>
      <c r="E139" s="74">
        <v>34</v>
      </c>
      <c r="G139" s="2" t="s">
        <v>73</v>
      </c>
      <c r="H139" s="1">
        <v>5</v>
      </c>
      <c r="I139" s="3">
        <v>1</v>
      </c>
    </row>
    <row r="140" spans="1:12 16384:16384" ht="15.75" thickBot="1">
      <c r="A140" s="46" t="s">
        <v>135</v>
      </c>
      <c r="B140" s="47" t="s">
        <v>52</v>
      </c>
      <c r="C140" s="47">
        <v>1027</v>
      </c>
      <c r="D140" s="47" t="s">
        <v>37</v>
      </c>
      <c r="E140" s="75">
        <v>34</v>
      </c>
      <c r="F140" s="45"/>
      <c r="G140" s="46" t="s">
        <v>74</v>
      </c>
      <c r="H140" s="47">
        <v>4</v>
      </c>
      <c r="I140" s="45">
        <v>1</v>
      </c>
      <c r="J140" s="46"/>
      <c r="K140" s="47"/>
      <c r="L140" s="45"/>
    </row>
    <row r="141" spans="1:12 16384:16384">
      <c r="A141" s="2" t="s">
        <v>137</v>
      </c>
      <c r="B141" s="1" t="s">
        <v>52</v>
      </c>
      <c r="C141" s="1">
        <v>1028</v>
      </c>
      <c r="D141" s="1" t="s">
        <v>37</v>
      </c>
      <c r="E141" s="74">
        <v>34</v>
      </c>
      <c r="G141" s="2" t="s">
        <v>73</v>
      </c>
      <c r="H141" s="1">
        <v>6</v>
      </c>
      <c r="I141" s="3">
        <v>1</v>
      </c>
    </row>
    <row r="142" spans="1:12 16384:16384">
      <c r="A142" s="2" t="s">
        <v>137</v>
      </c>
      <c r="B142" s="1" t="s">
        <v>52</v>
      </c>
      <c r="C142" s="1">
        <v>1028</v>
      </c>
      <c r="D142" s="1" t="s">
        <v>37</v>
      </c>
      <c r="E142" s="74">
        <v>34</v>
      </c>
      <c r="G142" s="2" t="s">
        <v>74</v>
      </c>
      <c r="H142" s="1">
        <v>5</v>
      </c>
      <c r="I142" s="3">
        <v>1</v>
      </c>
    </row>
    <row r="143" spans="1:12 16384:16384" ht="15.75" thickBot="1">
      <c r="A143" s="46" t="s">
        <v>137</v>
      </c>
      <c r="B143" s="47" t="s">
        <v>52</v>
      </c>
      <c r="C143" s="47">
        <v>1028</v>
      </c>
      <c r="D143" s="47" t="s">
        <v>37</v>
      </c>
      <c r="E143" s="75">
        <v>34</v>
      </c>
      <c r="F143" s="45"/>
      <c r="G143" s="46" t="s">
        <v>75</v>
      </c>
      <c r="H143" s="47">
        <v>6</v>
      </c>
      <c r="I143" s="45">
        <v>1</v>
      </c>
      <c r="J143" s="46"/>
      <c r="K143" s="47"/>
      <c r="L143" s="45"/>
    </row>
    <row r="144" spans="1:12 16384:16384">
      <c r="A144" s="2" t="s">
        <v>138</v>
      </c>
      <c r="B144" s="1" t="s">
        <v>52</v>
      </c>
      <c r="C144" s="1">
        <v>136</v>
      </c>
      <c r="D144" s="1" t="s">
        <v>37</v>
      </c>
      <c r="E144" s="74">
        <v>34</v>
      </c>
      <c r="G144" s="2" t="s">
        <v>73</v>
      </c>
      <c r="H144" s="1">
        <v>12</v>
      </c>
      <c r="I144" s="3">
        <v>2</v>
      </c>
    </row>
    <row r="145" spans="1:12" ht="15.75" thickBot="1">
      <c r="A145" s="46" t="s">
        <v>138</v>
      </c>
      <c r="B145" s="47" t="s">
        <v>52</v>
      </c>
      <c r="C145" s="47">
        <v>136</v>
      </c>
      <c r="D145" s="47" t="s">
        <v>37</v>
      </c>
      <c r="E145" s="75">
        <v>34</v>
      </c>
      <c r="F145" s="45"/>
      <c r="G145" s="46" t="s">
        <v>74</v>
      </c>
      <c r="H145" s="47">
        <v>6</v>
      </c>
      <c r="I145" s="45">
        <v>1</v>
      </c>
      <c r="J145" s="46"/>
      <c r="K145" s="47"/>
      <c r="L145" s="45"/>
    </row>
    <row r="146" spans="1:12" s="10" customFormat="1" ht="15.75" thickBot="1">
      <c r="A146" s="82" t="s">
        <v>123</v>
      </c>
      <c r="B146" s="83" t="s">
        <v>52</v>
      </c>
      <c r="C146" s="83">
        <v>4552</v>
      </c>
      <c r="D146" s="83" t="s">
        <v>25</v>
      </c>
      <c r="E146" s="84">
        <v>17</v>
      </c>
      <c r="F146" s="85"/>
      <c r="G146" s="82" t="s">
        <v>75</v>
      </c>
      <c r="H146" s="83">
        <v>4</v>
      </c>
      <c r="I146" s="85">
        <v>1</v>
      </c>
      <c r="J146" s="128" t="s">
        <v>63</v>
      </c>
      <c r="K146" s="166">
        <v>42513</v>
      </c>
      <c r="L146" s="166">
        <v>42513</v>
      </c>
    </row>
    <row r="147" spans="1:12" s="10" customFormat="1" ht="15.75" thickBot="1">
      <c r="A147" s="103" t="s">
        <v>149</v>
      </c>
      <c r="B147" s="104" t="s">
        <v>51</v>
      </c>
      <c r="C147" s="104">
        <v>16074</v>
      </c>
      <c r="D147" s="104" t="s">
        <v>16</v>
      </c>
      <c r="E147" s="105">
        <v>20</v>
      </c>
      <c r="F147" s="106"/>
      <c r="G147" s="103" t="s">
        <v>75</v>
      </c>
      <c r="H147" s="104">
        <v>4</v>
      </c>
      <c r="I147" s="106">
        <v>1</v>
      </c>
      <c r="J147" s="169" t="s">
        <v>63</v>
      </c>
      <c r="K147" s="168">
        <v>42513</v>
      </c>
      <c r="L147" s="170">
        <v>42513</v>
      </c>
    </row>
    <row r="148" spans="1:12" s="10" customFormat="1" ht="15.75" thickBot="1">
      <c r="A148" s="62" t="s">
        <v>149</v>
      </c>
      <c r="B148" s="7" t="s">
        <v>51</v>
      </c>
      <c r="C148" s="7">
        <v>16074</v>
      </c>
      <c r="D148" s="7" t="s">
        <v>16</v>
      </c>
      <c r="E148" s="80">
        <v>20</v>
      </c>
      <c r="F148" s="8"/>
      <c r="G148" s="62" t="s">
        <v>76</v>
      </c>
      <c r="H148" s="7">
        <v>6</v>
      </c>
      <c r="I148" s="8">
        <v>1</v>
      </c>
      <c r="J148" s="167" t="s">
        <v>63</v>
      </c>
      <c r="K148" s="168">
        <v>42513</v>
      </c>
      <c r="L148" s="170">
        <v>42513</v>
      </c>
    </row>
    <row r="149" spans="1:12" s="10" customFormat="1" ht="15.75" thickBot="1">
      <c r="A149" s="62" t="s">
        <v>149</v>
      </c>
      <c r="B149" s="7" t="s">
        <v>51</v>
      </c>
      <c r="C149" s="7">
        <v>16074</v>
      </c>
      <c r="D149" s="7" t="s">
        <v>16</v>
      </c>
      <c r="E149" s="80">
        <v>20</v>
      </c>
      <c r="F149" s="8"/>
      <c r="G149" s="62" t="s">
        <v>84</v>
      </c>
      <c r="H149" s="7">
        <v>10</v>
      </c>
      <c r="I149" s="8">
        <v>2</v>
      </c>
      <c r="J149" s="167" t="s">
        <v>63</v>
      </c>
      <c r="K149" s="168">
        <v>42513</v>
      </c>
      <c r="L149" s="170">
        <v>42513</v>
      </c>
    </row>
    <row r="150" spans="1:12" s="10" customFormat="1" ht="15.75" thickBot="1">
      <c r="A150" s="118" t="s">
        <v>149</v>
      </c>
      <c r="B150" s="115" t="s">
        <v>51</v>
      </c>
      <c r="C150" s="115">
        <v>16074</v>
      </c>
      <c r="D150" s="115" t="s">
        <v>16</v>
      </c>
      <c r="E150" s="116">
        <v>20</v>
      </c>
      <c r="F150" s="117"/>
      <c r="G150" s="118" t="s">
        <v>150</v>
      </c>
      <c r="H150" s="115">
        <v>6</v>
      </c>
      <c r="I150" s="117">
        <v>1</v>
      </c>
      <c r="J150" s="167" t="s">
        <v>63</v>
      </c>
      <c r="K150" s="168">
        <v>42513</v>
      </c>
      <c r="L150" s="170">
        <v>42513</v>
      </c>
    </row>
    <row r="151" spans="1:12" ht="15.75" thickBot="1">
      <c r="A151" s="46" t="s">
        <v>139</v>
      </c>
      <c r="B151" s="47" t="s">
        <v>52</v>
      </c>
      <c r="C151" s="47">
        <v>199</v>
      </c>
      <c r="D151" s="47" t="s">
        <v>37</v>
      </c>
      <c r="E151" s="75">
        <v>34</v>
      </c>
      <c r="F151" s="45"/>
      <c r="G151" s="46" t="s">
        <v>73</v>
      </c>
      <c r="H151" s="47">
        <v>9</v>
      </c>
      <c r="I151" s="45">
        <v>2</v>
      </c>
      <c r="J151" s="46"/>
      <c r="K151" s="47"/>
      <c r="L151" s="45"/>
    </row>
    <row r="152" spans="1:12" s="10" customFormat="1" ht="15.75" thickBot="1">
      <c r="A152" s="118" t="s">
        <v>151</v>
      </c>
      <c r="B152" s="115" t="s">
        <v>51</v>
      </c>
      <c r="C152" s="115">
        <v>15263</v>
      </c>
      <c r="D152" s="115" t="s">
        <v>16</v>
      </c>
      <c r="E152" s="116">
        <v>20</v>
      </c>
      <c r="F152" s="117"/>
      <c r="G152" s="118" t="s">
        <v>75</v>
      </c>
      <c r="H152" s="115">
        <v>5</v>
      </c>
      <c r="I152" s="117">
        <v>1</v>
      </c>
      <c r="J152" s="167" t="s">
        <v>63</v>
      </c>
      <c r="K152" s="171">
        <v>42514</v>
      </c>
      <c r="L152" s="172">
        <v>42514</v>
      </c>
    </row>
    <row r="153" spans="1:12">
      <c r="A153" s="40" t="s">
        <v>134</v>
      </c>
      <c r="B153" s="41" t="s">
        <v>52</v>
      </c>
      <c r="C153" s="41">
        <v>984</v>
      </c>
      <c r="D153" s="41" t="s">
        <v>37</v>
      </c>
      <c r="E153" s="73">
        <v>34</v>
      </c>
      <c r="F153" s="41"/>
      <c r="G153" s="41" t="s">
        <v>75</v>
      </c>
      <c r="H153" s="41">
        <v>5</v>
      </c>
      <c r="I153" s="41">
        <v>1</v>
      </c>
      <c r="J153" s="41"/>
      <c r="K153" s="41"/>
      <c r="L153" s="39"/>
    </row>
    <row r="154" spans="1:12" ht="15.75" thickBot="1">
      <c r="A154" s="46" t="s">
        <v>134</v>
      </c>
      <c r="B154" s="47" t="s">
        <v>52</v>
      </c>
      <c r="C154" s="47">
        <v>984</v>
      </c>
      <c r="D154" s="47" t="s">
        <v>37</v>
      </c>
      <c r="E154" s="75">
        <v>34</v>
      </c>
      <c r="F154" s="47"/>
      <c r="G154" s="47" t="s">
        <v>76</v>
      </c>
      <c r="H154" s="47">
        <v>5</v>
      </c>
      <c r="I154" s="47">
        <v>1</v>
      </c>
      <c r="J154" s="47"/>
      <c r="K154" s="47"/>
      <c r="L154" s="45"/>
    </row>
    <row r="155" spans="1:12" s="10" customFormat="1" ht="15.75" thickBot="1">
      <c r="A155" s="118" t="s">
        <v>127</v>
      </c>
      <c r="B155" s="115" t="s">
        <v>52</v>
      </c>
      <c r="C155" s="115">
        <v>1035</v>
      </c>
      <c r="D155" s="115" t="s">
        <v>37</v>
      </c>
      <c r="E155" s="116">
        <v>34</v>
      </c>
      <c r="F155" s="117"/>
      <c r="G155" s="118" t="s">
        <v>75</v>
      </c>
      <c r="H155" s="115">
        <v>47</v>
      </c>
      <c r="I155" s="117">
        <v>4</v>
      </c>
      <c r="J155" s="143" t="s">
        <v>63</v>
      </c>
      <c r="K155" s="173">
        <v>42515</v>
      </c>
      <c r="L155" s="174">
        <v>42515</v>
      </c>
    </row>
    <row r="156" spans="1:12" ht="15.75" thickBot="1">
      <c r="A156" s="46" t="s">
        <v>136</v>
      </c>
      <c r="B156" s="47" t="s">
        <v>52</v>
      </c>
      <c r="C156" s="47">
        <v>1030</v>
      </c>
      <c r="D156" s="47" t="s">
        <v>37</v>
      </c>
      <c r="E156" s="75">
        <v>34</v>
      </c>
      <c r="F156" s="45"/>
      <c r="G156" s="46" t="s">
        <v>75</v>
      </c>
      <c r="H156" s="47">
        <v>6</v>
      </c>
      <c r="I156" s="45">
        <v>1</v>
      </c>
      <c r="J156" s="46"/>
      <c r="K156" s="47"/>
      <c r="L156" s="45"/>
    </row>
  </sheetData>
  <autoFilter ref="A2:L156"/>
  <customSheetViews>
    <customSheetView guid="{CC1BED84-1186-4BE4-9DAB-84C83B0A8DD4}" showAutoFilter="1" topLeftCell="A133">
      <selection activeCell="R143" sqref="R143"/>
      <pageMargins left="0.7" right="0.7" top="0.75" bottom="0.75" header="0.3" footer="0.3"/>
      <pageSetup paperSize="9" orientation="portrait" r:id="rId1"/>
      <autoFilter ref="A2:L156"/>
    </customSheetView>
    <customSheetView guid="{D306905A-09A1-4749-B6C6-8F781C088C7C}" showAutoFilter="1">
      <selection activeCell="F18" sqref="F18"/>
      <pageMargins left="0.7" right="0.7" top="0.75" bottom="0.75" header="0.3" footer="0.3"/>
      <pageSetup paperSize="9" orientation="portrait" r:id="rId2"/>
      <autoFilter ref="A2:L156"/>
    </customSheetView>
    <customSheetView guid="{52E8F827-A7C0-4AAB-A7C3-A7C553E7B055}" filter="1" showAutoFilter="1">
      <selection activeCell="F158" sqref="F158"/>
      <pageMargins left="0.7" right="0.7" top="0.75" bottom="0.75" header="0.3" footer="0.3"/>
      <pageSetup paperSize="9" orientation="portrait" r:id="rId3"/>
      <autoFilter ref="A2:L155">
        <filterColumn colId="2">
          <filters>
            <filter val="16039"/>
          </filters>
        </filterColumn>
      </autoFilter>
    </customSheetView>
    <customSheetView guid="{D4AAD0EC-14DA-4DFC-9123-AA6C5DCFDA59}" showAutoFilter="1" topLeftCell="A127">
      <selection activeCell="F158" sqref="F158"/>
      <pageMargins left="0.7" right="0.7" top="0.75" bottom="0.75" header="0.3" footer="0.3"/>
      <pageSetup paperSize="9" orientation="portrait" r:id="rId4"/>
      <autoFilter ref="A2:L155"/>
    </customSheetView>
    <customSheetView guid="{660C7183-BF1D-4A1E-9092-F7FD525B087D}" showAutoFilter="1" topLeftCell="A97">
      <selection activeCell="F129" sqref="F129"/>
      <pageMargins left="0.7" right="0.7" top="0.75" bottom="0.75" header="0.3" footer="0.3"/>
      <pageSetup paperSize="9" orientation="portrait" r:id="rId5"/>
      <autoFilter ref="A2:L82"/>
    </customSheetView>
    <customSheetView guid="{3CE74845-6957-4FDA-B50A-D1C95A08CCFA}" filter="1" showAutoFilter="1" topLeftCell="A2">
      <selection activeCell="G47" sqref="G47"/>
      <pageMargins left="0.7" right="0.7" top="0.75" bottom="0.75" header="0.3" footer="0.3"/>
      <pageSetup paperSize="9" orientation="portrait" r:id="rId6"/>
      <autoFilter ref="A2:XFD66">
        <filterColumn colId="4">
          <filters>
            <filter val="34"/>
          </filters>
        </filterColumn>
      </autoFilter>
    </customSheetView>
    <customSheetView guid="{A7D85361-3694-44BD-A1D4-C6BA115A39A1}" showAutoFilter="1" topLeftCell="A133">
      <selection activeCell="R143" sqref="R143"/>
      <pageMargins left="0.7" right="0.7" top="0.75" bottom="0.75" header="0.3" footer="0.3"/>
      <pageSetup paperSize="9" orientation="portrait" r:id="rId7"/>
      <autoFilter ref="A2:L156"/>
    </customSheetView>
  </customSheetViews>
  <mergeCells count="3">
    <mergeCell ref="J1:L1"/>
    <mergeCell ref="A1:F1"/>
    <mergeCell ref="G1:I1"/>
  </mergeCells>
  <pageMargins left="0.7" right="0.7" top="0.75" bottom="0.75" header="0.3" footer="0.3"/>
  <pageSetup paperSize="9" orientation="portrait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6"/>
  <sheetViews>
    <sheetView workbookViewId="0">
      <selection activeCell="E16" sqref="E16"/>
    </sheetView>
  </sheetViews>
  <sheetFormatPr baseColWidth="10" defaultRowHeight="15"/>
  <cols>
    <col min="1" max="1" width="18.28515625" bestFit="1" customWidth="1"/>
    <col min="2" max="2" width="19.140625" bestFit="1" customWidth="1"/>
    <col min="3" max="3" width="14" bestFit="1" customWidth="1"/>
    <col min="4" max="4" width="15.28515625" bestFit="1" customWidth="1"/>
  </cols>
  <sheetData>
    <row r="1" spans="1:4">
      <c r="A1" t="s">
        <v>4</v>
      </c>
      <c r="B1" t="s">
        <v>21</v>
      </c>
      <c r="C1" t="s">
        <v>22</v>
      </c>
      <c r="D1" t="s">
        <v>62</v>
      </c>
    </row>
    <row r="2" spans="1:4">
      <c r="A2" t="s">
        <v>23</v>
      </c>
      <c r="B2" s="4" t="s">
        <v>54</v>
      </c>
      <c r="C2" t="s">
        <v>48</v>
      </c>
      <c r="D2" t="s">
        <v>64</v>
      </c>
    </row>
    <row r="3" spans="1:4">
      <c r="A3" t="s">
        <v>24</v>
      </c>
      <c r="B3" s="12" t="s">
        <v>55</v>
      </c>
      <c r="C3" t="s">
        <v>49</v>
      </c>
      <c r="D3" t="s">
        <v>65</v>
      </c>
    </row>
    <row r="4" spans="1:4">
      <c r="A4" t="s">
        <v>25</v>
      </c>
      <c r="B4" s="10" t="s">
        <v>56</v>
      </c>
      <c r="C4" t="s">
        <v>50</v>
      </c>
      <c r="D4" t="s">
        <v>47</v>
      </c>
    </row>
    <row r="5" spans="1:4">
      <c r="A5" t="s">
        <v>26</v>
      </c>
      <c r="B5" s="11" t="s">
        <v>59</v>
      </c>
      <c r="C5" t="s">
        <v>63</v>
      </c>
      <c r="D5" t="s">
        <v>66</v>
      </c>
    </row>
    <row r="6" spans="1:4">
      <c r="A6" t="s">
        <v>16</v>
      </c>
      <c r="B6" s="13" t="s">
        <v>57</v>
      </c>
      <c r="D6" t="s">
        <v>102</v>
      </c>
    </row>
    <row r="7" spans="1:4">
      <c r="A7" t="s">
        <v>27</v>
      </c>
      <c r="B7" s="16" t="s">
        <v>58</v>
      </c>
    </row>
    <row r="8" spans="1:4">
      <c r="A8" t="s">
        <v>28</v>
      </c>
      <c r="B8" s="15" t="s">
        <v>47</v>
      </c>
    </row>
    <row r="9" spans="1:4">
      <c r="A9" t="s">
        <v>29</v>
      </c>
    </row>
    <row r="10" spans="1:4">
      <c r="A10" t="s">
        <v>30</v>
      </c>
    </row>
    <row r="11" spans="1:4">
      <c r="A11" t="s">
        <v>31</v>
      </c>
    </row>
    <row r="12" spans="1:4">
      <c r="A12" t="s">
        <v>32</v>
      </c>
    </row>
    <row r="13" spans="1:4">
      <c r="A13" t="s">
        <v>33</v>
      </c>
    </row>
    <row r="14" spans="1:4">
      <c r="A14" t="s">
        <v>34</v>
      </c>
    </row>
    <row r="15" spans="1:4">
      <c r="A15" t="s">
        <v>35</v>
      </c>
    </row>
    <row r="16" spans="1:4">
      <c r="A16" t="s">
        <v>36</v>
      </c>
    </row>
    <row r="17" spans="1:1">
      <c r="A17" t="s">
        <v>37</v>
      </c>
    </row>
    <row r="18" spans="1:1">
      <c r="A18" t="s">
        <v>38</v>
      </c>
    </row>
    <row r="19" spans="1:1">
      <c r="A19" t="s">
        <v>39</v>
      </c>
    </row>
    <row r="20" spans="1:1">
      <c r="A20" t="s">
        <v>40</v>
      </c>
    </row>
    <row r="21" spans="1:1">
      <c r="A21" t="s">
        <v>41</v>
      </c>
    </row>
    <row r="22" spans="1:1">
      <c r="A22" t="s">
        <v>42</v>
      </c>
    </row>
    <row r="23" spans="1:1">
      <c r="A23" t="s">
        <v>43</v>
      </c>
    </row>
    <row r="24" spans="1:1">
      <c r="A24" t="s">
        <v>44</v>
      </c>
    </row>
    <row r="25" spans="1:1">
      <c r="A25" t="s">
        <v>45</v>
      </c>
    </row>
    <row r="26" spans="1:1">
      <c r="A26" t="s">
        <v>46</v>
      </c>
    </row>
  </sheetData>
  <customSheetViews>
    <customSheetView guid="{CC1BED84-1186-4BE4-9DAB-84C83B0A8DD4}">
      <selection activeCell="E16" sqref="E16"/>
      <pageMargins left="0.7" right="0.7" top="0.75" bottom="0.75" header="0.3" footer="0.3"/>
      <pageSetup paperSize="9" orientation="portrait" r:id="rId1"/>
    </customSheetView>
    <customSheetView guid="{D306905A-09A1-4749-B6C6-8F781C088C7C}">
      <selection activeCell="E16" sqref="E16"/>
      <pageMargins left="0.7" right="0.7" top="0.75" bottom="0.75" header="0.3" footer="0.3"/>
      <pageSetup paperSize="9" orientation="portrait" r:id="rId2"/>
    </customSheetView>
    <customSheetView guid="{52E8F827-A7C0-4AAB-A7C3-A7C553E7B055}">
      <selection activeCell="A38" sqref="A38"/>
      <pageMargins left="0.7" right="0.7" top="0.75" bottom="0.75" header="0.3" footer="0.3"/>
      <pageSetup paperSize="9" orientation="portrait" r:id="rId3"/>
    </customSheetView>
    <customSheetView guid="{D4AAD0EC-14DA-4DFC-9123-AA6C5DCFDA59}">
      <selection activeCell="E16" sqref="E16"/>
      <pageMargins left="0.7" right="0.7" top="0.75" bottom="0.75" header="0.3" footer="0.3"/>
      <pageSetup paperSize="9" orientation="portrait" r:id="rId4"/>
    </customSheetView>
    <customSheetView guid="{660C7183-BF1D-4A1E-9092-F7FD525B087D}">
      <selection activeCell="E16" sqref="E16"/>
      <pageMargins left="0.7" right="0.7" top="0.75" bottom="0.75" header="0.3" footer="0.3"/>
      <pageSetup paperSize="9" orientation="portrait" r:id="rId5"/>
    </customSheetView>
    <customSheetView guid="{3CE74845-6957-4FDA-B50A-D1C95A08CCFA}">
      <selection activeCell="D16" sqref="D16"/>
      <pageMargins left="0.7" right="0.7" top="0.75" bottom="0.75" header="0.3" footer="0.3"/>
    </customSheetView>
    <customSheetView guid="{A7D85361-3694-44BD-A1D4-C6BA115A39A1}">
      <selection activeCell="E16" sqref="E16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PA-PB</vt:lpstr>
      <vt:lpstr>AERIENS</vt:lpstr>
      <vt:lpstr>Annexe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laravine-pontiac</dc:creator>
  <cp:lastModifiedBy>Gaetan Guyon</cp:lastModifiedBy>
  <cp:lastPrinted>2016-05-23T08:03:21Z</cp:lastPrinted>
  <dcterms:created xsi:type="dcterms:W3CDTF">2016-03-07T18:33:14Z</dcterms:created>
  <dcterms:modified xsi:type="dcterms:W3CDTF">2016-05-26T08:42:43Z</dcterms:modified>
</cp:coreProperties>
</file>