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-MACRO-\"/>
    </mc:Choice>
  </mc:AlternateContent>
  <bookViews>
    <workbookView xWindow="0" yWindow="0" windowWidth="21570" windowHeight="7560" tabRatio="655"/>
  </bookViews>
  <sheets>
    <sheet name="Machine" sheetId="1" r:id="rId1"/>
    <sheet name="Machine avec vannes" sheetId="2" r:id="rId2"/>
  </sheets>
  <definedNames>
    <definedName name="_xlnm._FilterDatabase" localSheetId="0" hidden="1">Machine!$A$2:$T$8</definedName>
    <definedName name="_xlnm._FilterDatabase" localSheetId="1" hidden="1">'Machine avec vannes'!$A$1:$W$91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4" i="1" l="1"/>
  <c r="X16" i="1" s="1"/>
  <c r="W14" i="1"/>
  <c r="W16" i="1" s="1"/>
  <c r="J15" i="1"/>
  <c r="J14" i="1"/>
  <c r="D20" i="1" l="1"/>
  <c r="V14" i="1"/>
  <c r="V16" i="1" s="1"/>
  <c r="U14" i="1"/>
  <c r="U16" i="1" s="1"/>
  <c r="T14" i="1"/>
  <c r="T16" i="1" s="1"/>
  <c r="S14" i="1"/>
  <c r="S16" i="1" s="1"/>
  <c r="Q14" i="1"/>
  <c r="Q16" i="1" s="1"/>
  <c r="K14" i="1"/>
  <c r="H15" i="1"/>
  <c r="H14" i="1"/>
  <c r="L15" i="1"/>
  <c r="L14" i="1"/>
  <c r="L16" i="1" s="1"/>
  <c r="K15" i="1"/>
  <c r="H17" i="1" l="1"/>
  <c r="K17" i="1"/>
  <c r="K16" i="1"/>
  <c r="L17" i="1"/>
  <c r="H16" i="1"/>
</calcChain>
</file>

<file path=xl/sharedStrings.xml><?xml version="1.0" encoding="utf-8"?>
<sst xmlns="http://schemas.openxmlformats.org/spreadsheetml/2006/main" count="976" uniqueCount="391">
  <si>
    <t>Certificat FGA</t>
  </si>
  <si>
    <t>Provenance machine</t>
  </si>
  <si>
    <t>Année de fabrication</t>
  </si>
  <si>
    <t>Directive de référence</t>
  </si>
  <si>
    <t>Contrôle par organisme</t>
  </si>
  <si>
    <t>Rapport ?</t>
  </si>
  <si>
    <t>Plan d'action sécurisation ?</t>
  </si>
  <si>
    <t>Localisation</t>
  </si>
  <si>
    <t>N°</t>
  </si>
  <si>
    <t>M28</t>
  </si>
  <si>
    <t>M01</t>
  </si>
  <si>
    <t>M02</t>
  </si>
  <si>
    <t>M03</t>
  </si>
  <si>
    <t>M04</t>
  </si>
  <si>
    <t>M05</t>
  </si>
  <si>
    <t>M06</t>
  </si>
  <si>
    <t>M07</t>
  </si>
  <si>
    <t>M08</t>
  </si>
  <si>
    <t>M10</t>
  </si>
  <si>
    <t>M11</t>
  </si>
  <si>
    <t>M12</t>
  </si>
  <si>
    <t>M13</t>
  </si>
  <si>
    <t>M14</t>
  </si>
  <si>
    <t>M15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</si>
  <si>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</si>
  <si>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</si>
  <si>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</si>
  <si>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</si>
  <si>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</si>
  <si>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</si>
  <si>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</si>
  <si>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</si>
  <si>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</si>
  <si>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M29</t>
  </si>
  <si>
    <t>M30</t>
  </si>
  <si>
    <t>M31</t>
  </si>
  <si>
    <t>M33</t>
  </si>
  <si>
    <t>M34</t>
  </si>
  <si>
    <t>M35</t>
  </si>
  <si>
    <t>M36</t>
  </si>
  <si>
    <t>M38</t>
  </si>
  <si>
    <t>M39</t>
  </si>
  <si>
    <t>M40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</si>
  <si>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</si>
  <si>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</si>
  <si>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</si>
  <si>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</si>
  <si>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</si>
  <si>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</si>
  <si>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</si>
  <si>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</si>
  <si>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</si>
  <si>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</si>
  <si>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</si>
  <si>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</si>
  <si>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</si>
  <si>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</si>
  <si>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</si>
  <si>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</si>
  <si>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</si>
  <si>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</si>
  <si>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</si>
  <si>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</si>
  <si>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</si>
  <si>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</si>
  <si>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</si>
  <si>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</si>
  <si>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</si>
  <si>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</si>
  <si>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</si>
  <si>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</si>
  <si>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</si>
  <si>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</si>
  <si>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</si>
  <si>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</si>
  <si>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</si>
  <si>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</si>
  <si>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</si>
  <si>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</si>
  <si>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</si>
  <si>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</si>
  <si>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</si>
  <si>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</si>
  <si>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</si>
  <si>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</si>
  <si>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</si>
  <si>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</si>
  <si>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</si>
  <si>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</si>
  <si>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</si>
  <si>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M92</t>
  </si>
  <si>
    <t>M94</t>
  </si>
  <si>
    <t>M95</t>
  </si>
  <si>
    <t>M97</t>
  </si>
  <si>
    <t>M100</t>
  </si>
  <si>
    <t>M101</t>
  </si>
  <si>
    <t>M102</t>
  </si>
  <si>
    <t>M103</t>
  </si>
  <si>
    <t>Nom Méthodes</t>
  </si>
  <si>
    <t>Marque</t>
  </si>
  <si>
    <t>LV2</t>
  </si>
  <si>
    <t>OM</t>
  </si>
  <si>
    <t>STOR-1</t>
  </si>
  <si>
    <t>MANDELLI</t>
  </si>
  <si>
    <t>CAR</t>
  </si>
  <si>
    <t>CARNAGHI</t>
  </si>
  <si>
    <t>ART-1</t>
  </si>
  <si>
    <t>FOREST</t>
  </si>
  <si>
    <t>ART-2</t>
  </si>
  <si>
    <t>VST</t>
  </si>
  <si>
    <t>Déclaration CE de conformité</t>
  </si>
  <si>
    <t>MI3</t>
  </si>
  <si>
    <t>MITSUI</t>
  </si>
  <si>
    <t>98/37/CE</t>
  </si>
  <si>
    <t>X (EN)</t>
  </si>
  <si>
    <t>X (FR)</t>
  </si>
  <si>
    <t>MAK8-P</t>
  </si>
  <si>
    <t>MAKINO</t>
  </si>
  <si>
    <t>Modele</t>
  </si>
  <si>
    <t>TM2-12N</t>
  </si>
  <si>
    <t>STORM</t>
  </si>
  <si>
    <t>AC12 CNC</t>
  </si>
  <si>
    <t>AEROSTAR</t>
  </si>
  <si>
    <t>V-STAR 2</t>
  </si>
  <si>
    <t>HS6A MI3</t>
  </si>
  <si>
    <t>MAG3-A60</t>
  </si>
  <si>
    <t>MAZAK</t>
  </si>
  <si>
    <t>INTEGREX E-1060 V8 II</t>
  </si>
  <si>
    <t>INT 3</t>
  </si>
  <si>
    <t>INT 2</t>
  </si>
  <si>
    <t>INT 4</t>
  </si>
  <si>
    <t>MAK8-1</t>
  </si>
  <si>
    <t>MAG3 Ex-A120</t>
  </si>
  <si>
    <t>MAK8-2</t>
  </si>
  <si>
    <t>FA9</t>
  </si>
  <si>
    <t>TOYODA</t>
  </si>
  <si>
    <t>FA800-5A</t>
  </si>
  <si>
    <t>MT2</t>
  </si>
  <si>
    <t>MORISEIKI</t>
  </si>
  <si>
    <t>MT2000a1SZ</t>
  </si>
  <si>
    <t>Déclaration de conformité</t>
  </si>
  <si>
    <t>TVR</t>
  </si>
  <si>
    <t>BERTHIEZ</t>
  </si>
  <si>
    <t>TVR1000</t>
  </si>
  <si>
    <t>décret 93-40</t>
  </si>
  <si>
    <t>FA10</t>
  </si>
  <si>
    <t>FA11</t>
  </si>
  <si>
    <t>FA6-4</t>
  </si>
  <si>
    <t>FA800</t>
  </si>
  <si>
    <t>FA630</t>
  </si>
  <si>
    <t>FA6-2</t>
  </si>
  <si>
    <t>FA6-3</t>
  </si>
  <si>
    <t>FA6-1</t>
  </si>
  <si>
    <t>FH550 SX</t>
  </si>
  <si>
    <t>MC171</t>
  </si>
  <si>
    <t>MCD1516</t>
  </si>
  <si>
    <t>MC172</t>
  </si>
  <si>
    <t>MAJ</t>
  </si>
  <si>
    <t>MAJORMILL 320 TPA</t>
  </si>
  <si>
    <t>MOD</t>
  </si>
  <si>
    <t>MODUMILL 250 TPA</t>
  </si>
  <si>
    <t>RAM 1</t>
  </si>
  <si>
    <t>INTEGREX E-1550 V10 II RAMTECH</t>
  </si>
  <si>
    <t>MAG1-C</t>
  </si>
  <si>
    <t>MAG1</t>
  </si>
  <si>
    <t>MAG1-L</t>
  </si>
  <si>
    <t>RAM 2</t>
  </si>
  <si>
    <t>INTEGREX E-1550 V8 II RAMTECH</t>
  </si>
  <si>
    <t>2006/42/CE</t>
  </si>
  <si>
    <t xml:space="preserve">Plaque </t>
  </si>
  <si>
    <t>Marquage CE</t>
  </si>
  <si>
    <t>FX6</t>
  </si>
  <si>
    <t>MATSUURA</t>
  </si>
  <si>
    <t>FX5G</t>
  </si>
  <si>
    <t>STA</t>
  </si>
  <si>
    <t>X</t>
  </si>
  <si>
    <t>NOV</t>
  </si>
  <si>
    <t>NOVAR</t>
  </si>
  <si>
    <t>CENTER 800</t>
  </si>
  <si>
    <t>MAM-1</t>
  </si>
  <si>
    <t>MAM-2</t>
  </si>
  <si>
    <t>MAM-3</t>
  </si>
  <si>
    <t>MAM72</t>
  </si>
  <si>
    <t>HM5-1</t>
  </si>
  <si>
    <t>HM5-2</t>
  </si>
  <si>
    <t>HMAX500</t>
  </si>
  <si>
    <t>MIN</t>
  </si>
  <si>
    <t>Minumac 27TH</t>
  </si>
  <si>
    <t>NH4-1</t>
  </si>
  <si>
    <t>NH4-2</t>
  </si>
  <si>
    <t>NH4000</t>
  </si>
  <si>
    <t>MAM-4</t>
  </si>
  <si>
    <t>FX5</t>
  </si>
  <si>
    <t>MAG3-1</t>
  </si>
  <si>
    <t>MAG3 Ex</t>
  </si>
  <si>
    <t>Grd Dim</t>
  </si>
  <si>
    <t>MAG3-2</t>
  </si>
  <si>
    <t>MAM5</t>
  </si>
  <si>
    <t>MAM72-63V</t>
  </si>
  <si>
    <t>Vanne eau</t>
  </si>
  <si>
    <t>Vanne air</t>
  </si>
  <si>
    <t>Vanne Lub</t>
  </si>
  <si>
    <t>Description vannes</t>
  </si>
  <si>
    <t>WAL</t>
  </si>
  <si>
    <t>DIXI</t>
  </si>
  <si>
    <t>WALHI 100</t>
  </si>
  <si>
    <t>Précision</t>
  </si>
  <si>
    <t>STOR-2</t>
  </si>
  <si>
    <t>LV1</t>
  </si>
  <si>
    <t>LVT125</t>
  </si>
  <si>
    <t>1995 ?</t>
  </si>
  <si>
    <t>A proximité de la porte direction B5</t>
  </si>
  <si>
    <t>CAR1</t>
  </si>
  <si>
    <t>AC20TM</t>
  </si>
  <si>
    <t>B5</t>
  </si>
  <si>
    <t>FLE</t>
  </si>
  <si>
    <t>FLEXIAX</t>
  </si>
  <si>
    <t>MT2500</t>
  </si>
  <si>
    <t>B7</t>
  </si>
  <si>
    <t>Vanne avant enrouleur lub</t>
  </si>
  <si>
    <t>INT 1</t>
  </si>
  <si>
    <t>1997-2000</t>
  </si>
  <si>
    <t>MC15-1</t>
  </si>
  <si>
    <t>MC15-2</t>
  </si>
  <si>
    <t>MC1516 5XA</t>
  </si>
  <si>
    <t>Coupure à coté des deux machines</t>
  </si>
  <si>
    <t>MAG1P1</t>
  </si>
  <si>
    <t>Vanne air à 5m de haut</t>
  </si>
  <si>
    <t>2 "points" vanne à proximité : ligne fokker et entre les deux Mandelli</t>
  </si>
  <si>
    <t>SH6</t>
  </si>
  <si>
    <t>SH63</t>
  </si>
  <si>
    <t>B6</t>
  </si>
  <si>
    <t>SH7-1</t>
  </si>
  <si>
    <t>SH7-2</t>
  </si>
  <si>
    <t>SH633</t>
  </si>
  <si>
    <t>MI2</t>
  </si>
  <si>
    <t>HS6A</t>
  </si>
  <si>
    <t>FA8</t>
  </si>
  <si>
    <t>FH80S-5A</t>
  </si>
  <si>
    <t xml:space="preserve"> X</t>
  </si>
  <si>
    <t>MH5-1</t>
  </si>
  <si>
    <t>MH50</t>
  </si>
  <si>
    <t>MH5-2</t>
  </si>
  <si>
    <t>MH500</t>
  </si>
  <si>
    <t>SH630</t>
  </si>
  <si>
    <t>FA6-5</t>
  </si>
  <si>
    <t>FH630 SX</t>
  </si>
  <si>
    <t>FH5-1</t>
  </si>
  <si>
    <t>B10</t>
  </si>
  <si>
    <t>SNK1</t>
  </si>
  <si>
    <t>SNK</t>
  </si>
  <si>
    <t>RB-200F</t>
  </si>
  <si>
    <t>Vanne eau non utilisée</t>
  </si>
  <si>
    <t>DR3</t>
  </si>
  <si>
    <t>DROOP&amp;REIN</t>
  </si>
  <si>
    <t>DROOP ALU</t>
  </si>
  <si>
    <t>MC13</t>
  </si>
  <si>
    <t>MCD1813</t>
  </si>
  <si>
    <t>CFAI/ GRANGE</t>
  </si>
  <si>
    <t>MAROC</t>
  </si>
  <si>
    <t>TUNISIE</t>
  </si>
  <si>
    <t>MECABRIVE</t>
  </si>
  <si>
    <t>FERAILLE</t>
  </si>
  <si>
    <t>BV</t>
  </si>
  <si>
    <t>Date</t>
  </si>
  <si>
    <t>20, 25, 26/03/15</t>
  </si>
  <si>
    <t>Oui</t>
  </si>
  <si>
    <t>10, 11, 18/03/15</t>
  </si>
  <si>
    <t>19, 20/03/15</t>
  </si>
  <si>
    <t>9, 10, 23/04/15</t>
  </si>
  <si>
    <t>MC16</t>
  </si>
  <si>
    <t>MCD1816</t>
  </si>
  <si>
    <t>23, 30/04/15
05/05/15</t>
  </si>
  <si>
    <t>PEGARD</t>
  </si>
  <si>
    <t>PEG-1</t>
  </si>
  <si>
    <t>PEG-2</t>
  </si>
  <si>
    <t>FLEXIVIT HV BC</t>
  </si>
  <si>
    <t>1998 (selon FGA)</t>
  </si>
  <si>
    <t>Importée d'Angleterre (selon FGA)</t>
  </si>
  <si>
    <t>1987 (selon FGA)</t>
  </si>
  <si>
    <t>22, 23, 24/12/15</t>
  </si>
  <si>
    <t>Danemark</t>
  </si>
  <si>
    <t>SNK HGM3500 (HGM)</t>
  </si>
  <si>
    <t>X (DE)</t>
  </si>
  <si>
    <t>/</t>
  </si>
  <si>
    <t>B12</t>
  </si>
  <si>
    <t>2006 / 42 / CE</t>
  </si>
  <si>
    <t>Marquage ou plaque absent-e</t>
  </si>
  <si>
    <t>A vérifier</t>
  </si>
  <si>
    <t>A priori ok</t>
  </si>
  <si>
    <t>…..</t>
  </si>
  <si>
    <t>NC</t>
  </si>
  <si>
    <t>Pas sur le site de Figeac</t>
  </si>
  <si>
    <t>Déclaration CE en la possesion de FGA mais pas au service HSE</t>
  </si>
  <si>
    <t>HAAS VF4SS (VF4)</t>
  </si>
  <si>
    <t>HAAS VF6SSHE (VF6)</t>
  </si>
  <si>
    <t>MORI SSEIKI SL15.1 (SL15.1)</t>
  </si>
  <si>
    <t>MORI SEIKI SL15.2 (SL15.2)</t>
  </si>
  <si>
    <t>HAAS</t>
  </si>
  <si>
    <t>MORI SEIKI</t>
  </si>
  <si>
    <t>A vérifier (B16)</t>
  </si>
  <si>
    <t>AC24TMY N°43810</t>
  </si>
  <si>
    <t>AC24TMY</t>
  </si>
  <si>
    <t>AC24TMY N°43811</t>
  </si>
  <si>
    <t>Contenaire castrol 1m3 avec double vanne</t>
  </si>
  <si>
    <t>Eau+huile</t>
  </si>
  <si>
    <t>Eau et lub: arrêt général pour M69, M70 et M72 mais aussi arrêt unique pour chacuns des trois</t>
  </si>
  <si>
    <t>Vanne bidon castrol</t>
  </si>
  <si>
    <t>Air: Une vanne mais impossible de savoir où elle va (entre M75 et M77)</t>
  </si>
  <si>
    <t>Eau+lub à côté de la M58</t>
  </si>
  <si>
    <t>X (EN/DE)</t>
  </si>
  <si>
    <t xml:space="preserve"> </t>
  </si>
  <si>
    <t>??? MARWIN (Matière)</t>
  </si>
  <si>
    <t>MAG4</t>
  </si>
  <si>
    <t>V45</t>
  </si>
  <si>
    <t>M2B</t>
  </si>
  <si>
    <t>Minumac</t>
  </si>
  <si>
    <t>??? (plus sur FGA ?) DR1 Droop Acier au B6</t>
  </si>
  <si>
    <t>89/392</t>
  </si>
  <si>
    <t>98/37/CEE</t>
  </si>
  <si>
    <t>M98</t>
  </si>
  <si>
    <t>Niveau de formation opérateur à la sécurité</t>
  </si>
  <si>
    <t>En attente</t>
  </si>
  <si>
    <t>Année arrivée à FGA</t>
  </si>
  <si>
    <t>2012 (selon FGA)</t>
  </si>
  <si>
    <t>2011 (selon FGA)</t>
  </si>
  <si>
    <t>non renseigné</t>
  </si>
  <si>
    <t>2009 (selon FGA)</t>
  </si>
  <si>
    <t>Importée des USA (selon FGA)</t>
  </si>
  <si>
    <t>Importée des USA</t>
  </si>
  <si>
    <t>4, 5, 6, 7, 8/04/16</t>
  </si>
  <si>
    <t>VF4SS</t>
  </si>
  <si>
    <t>Proto</t>
  </si>
  <si>
    <t>VF6SSHE</t>
  </si>
  <si>
    <t>SL15.1</t>
  </si>
  <si>
    <t>SL15.2</t>
  </si>
  <si>
    <t>Consignes de sécurité/ guide B.P.P</t>
  </si>
  <si>
    <t>N° de série</t>
  </si>
  <si>
    <t>SH630AF0639</t>
  </si>
  <si>
    <t>100.25</t>
  </si>
  <si>
    <t>MN00570 MT1279A</t>
  </si>
  <si>
    <t>80-4403-0003</t>
  </si>
  <si>
    <t>NH401FC1092</t>
  </si>
  <si>
    <t>NH401FC1091</t>
  </si>
  <si>
    <t>S5045</t>
  </si>
  <si>
    <t>S5058</t>
  </si>
  <si>
    <t>80-4403-0008</t>
  </si>
  <si>
    <t>80-4002-0002</t>
  </si>
  <si>
    <t>80-4002-0003</t>
  </si>
  <si>
    <t>80-4403-0002</t>
  </si>
  <si>
    <t>80-4403-0005</t>
  </si>
  <si>
    <t>80-4403-0007</t>
  </si>
  <si>
    <t>NM9627</t>
  </si>
  <si>
    <t>NM8927</t>
  </si>
  <si>
    <t>MT201DH0287</t>
  </si>
  <si>
    <t>MN9173</t>
  </si>
  <si>
    <t>MN9172</t>
  </si>
  <si>
    <t>NS2597</t>
  </si>
  <si>
    <t>NS1597</t>
  </si>
  <si>
    <t>NS1063</t>
  </si>
  <si>
    <t>NS1598</t>
  </si>
  <si>
    <t>NS1599</t>
  </si>
  <si>
    <t>NS1467</t>
  </si>
  <si>
    <t>80-4005-9334</t>
  </si>
  <si>
    <t>80-4005-9118</t>
  </si>
  <si>
    <t>80-4002-9319</t>
  </si>
  <si>
    <t>80-4002-9320</t>
  </si>
  <si>
    <t>80-4404-9006</t>
  </si>
  <si>
    <t>80-MAG1-0011</t>
  </si>
  <si>
    <t>80-MAG1-0014</t>
  </si>
  <si>
    <t>80-MAG1-00xx</t>
  </si>
  <si>
    <t>B5K4209</t>
  </si>
  <si>
    <t>[…]</t>
  </si>
  <si>
    <t>Plan d'action ?</t>
  </si>
  <si>
    <t>C</t>
  </si>
  <si>
    <t>Conforme</t>
  </si>
  <si>
    <t>TOTAL</t>
  </si>
  <si>
    <r>
      <t>Nombre de machine</t>
    </r>
    <r>
      <rPr>
        <b/>
        <sz val="11"/>
        <color theme="1"/>
        <rFont val="Calibri"/>
        <family val="2"/>
        <scheme val="minor"/>
      </rPr>
      <t xml:space="preserve"> ===&gt;</t>
    </r>
  </si>
  <si>
    <r>
      <rPr>
        <i/>
        <sz val="11"/>
        <color theme="1"/>
        <rFont val="Calibri"/>
        <family val="2"/>
        <scheme val="minor"/>
      </rPr>
      <t xml:space="preserve">(dont </t>
    </r>
    <r>
      <rPr>
        <b/>
        <i/>
        <sz val="11"/>
        <color theme="1"/>
        <rFont val="Calibri"/>
        <family val="2"/>
        <scheme val="minor"/>
      </rPr>
      <t>9</t>
    </r>
    <r>
      <rPr>
        <i/>
        <sz val="11"/>
        <color theme="1"/>
        <rFont val="Calibri"/>
        <family val="2"/>
        <scheme val="minor"/>
      </rPr>
      <t xml:space="preserve"> HS)</t>
    </r>
  </si>
  <si>
    <t>Pourcentage de conformité =&gt;</t>
  </si>
  <si>
    <t>Notice d'instruction</t>
  </si>
  <si>
    <t>Documentation</t>
  </si>
  <si>
    <t>Historique de la machine</t>
  </si>
  <si>
    <t>Fiche d'identité</t>
  </si>
  <si>
    <t>Vérification Périodique</t>
  </si>
  <si>
    <t>Suppléments</t>
  </si>
  <si>
    <t>Déclaration CE en la possesion de SO</t>
  </si>
  <si>
    <t>Pas sur le site</t>
  </si>
  <si>
    <t>Certificat</t>
  </si>
  <si>
    <t>Année arrivée à So</t>
  </si>
  <si>
    <t>Nbre de contrôle total par SO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</si>
</sst>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Up">
        <bgColor auto="1"/>
      </patternFill>
    </fill>
    <fill>
      <patternFill patternType="lightUp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6" borderId="4" applyNumberFormat="0" applyAlignment="0" applyProtection="0"/>
    <xf numFmtId="0" fontId="6" fillId="0" borderId="0" applyNumberFormat="0" applyFill="0" applyBorder="0" applyAlignment="0" applyProtection="0"/>
    <xf numFmtId="9" fontId="8" fillId="0" borderId="0" applyFont="0" applyFill="0" applyBorder="0" applyAlignment="0" applyProtection="0"/>
  </cellStyleXfs>
  <cellXfs count="79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3" borderId="1" xfId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0" fillId="5" borderId="1" xfId="0" applyFill="1" applyBorder="1" applyAlignment="1">
      <alignment horizontal="center" vertical="center" wrapText="1"/>
    </xf>
    <xf numFmtId="0" fontId="3" fillId="4" borderId="1" xfId="2" applyBorder="1" applyAlignment="1">
      <alignment horizontal="center" vertical="center" wrapText="1"/>
    </xf>
    <xf numFmtId="0" fontId="6" fillId="0" borderId="1" xfId="4" applyBorder="1" applyAlignment="1">
      <alignment horizontal="center" vertical="center" wrapText="1"/>
    </xf>
    <xf numFmtId="0" fontId="6" fillId="0" borderId="0" xfId="4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4" fillId="6" borderId="4" xfId="3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/>
    <xf numFmtId="0" fontId="3" fillId="0" borderId="5" xfId="2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3" fillId="0" borderId="1" xfId="2" applyFill="1" applyBorder="1" applyAlignment="1">
      <alignment horizontal="center" vertical="center" wrapText="1"/>
    </xf>
    <xf numFmtId="0" fontId="4" fillId="6" borderId="11" xfId="3" applyBorder="1" applyAlignment="1">
      <alignment horizontal="center" vertical="center" wrapText="1"/>
    </xf>
    <xf numFmtId="0" fontId="4" fillId="6" borderId="11" xfId="3" applyBorder="1" applyAlignment="1">
      <alignment horizontal="center" vertical="center" wrapText="1"/>
    </xf>
    <xf numFmtId="0" fontId="4" fillId="6" borderId="12" xfId="3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2" borderId="12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9" fillId="0" borderId="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/>
    </xf>
    <xf numFmtId="0" fontId="12" fillId="0" borderId="0" xfId="0" applyFont="1"/>
    <xf numFmtId="0" fontId="13" fillId="0" borderId="0" xfId="0" applyFont="1"/>
    <xf numFmtId="0" fontId="12" fillId="0" borderId="1" xfId="0" applyFont="1" applyBorder="1" applyAlignment="1">
      <alignment horizontal="right" vertical="center"/>
    </xf>
    <xf numFmtId="2" fontId="12" fillId="8" borderId="1" xfId="5" applyNumberFormat="1" applyFont="1" applyFill="1" applyBorder="1" applyAlignment="1">
      <alignment horizontal="center" vertical="center"/>
    </xf>
    <xf numFmtId="2" fontId="2" fillId="3" borderId="1" xfId="1" applyNumberForma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4" fillId="6" borderId="21" xfId="3" applyBorder="1" applyAlignment="1">
      <alignment horizontal="center" vertical="center" wrapText="1"/>
    </xf>
    <xf numFmtId="0" fontId="4" fillId="6" borderId="22" xfId="3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2" fillId="3" borderId="12" xfId="1" applyBorder="1" applyAlignment="1">
      <alignment horizontal="center" vertical="center" wrapText="1"/>
    </xf>
    <xf numFmtId="0" fontId="2" fillId="3" borderId="7" xfId="1" applyBorder="1" applyAlignment="1">
      <alignment horizontal="center" vertical="center" wrapText="1"/>
    </xf>
    <xf numFmtId="0" fontId="4" fillId="6" borderId="21" xfId="3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0" fillId="14" borderId="0" xfId="0" applyFill="1"/>
    <xf numFmtId="0" fontId="0" fillId="14" borderId="30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14" borderId="18" xfId="0" applyFill="1" applyBorder="1" applyAlignment="1">
      <alignment horizontal="center" vertical="center"/>
    </xf>
    <xf numFmtId="0" fontId="0" fillId="14" borderId="21" xfId="0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0" fontId="0" fillId="14" borderId="25" xfId="0" applyFill="1" applyBorder="1" applyAlignment="1">
      <alignment horizontal="center" vertical="center"/>
    </xf>
    <xf numFmtId="0" fontId="0" fillId="14" borderId="26" xfId="0" applyFill="1" applyBorder="1" applyAlignment="1">
      <alignment horizontal="center" vertical="center"/>
    </xf>
    <xf numFmtId="0" fontId="0" fillId="14" borderId="27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6" borderId="1" xfId="3" applyBorder="1" applyAlignment="1">
      <alignment horizontal="center" vertical="center" wrapText="1"/>
    </xf>
    <xf numFmtId="0" fontId="4" fillId="6" borderId="8" xfId="3" applyBorder="1" applyAlignment="1">
      <alignment horizontal="center" vertical="center" wrapText="1"/>
    </xf>
    <xf numFmtId="0" fontId="4" fillId="6" borderId="9" xfId="3" applyBorder="1" applyAlignment="1">
      <alignment horizontal="center" vertical="center" wrapText="1"/>
    </xf>
    <xf numFmtId="0" fontId="4" fillId="6" borderId="10" xfId="3" applyBorder="1" applyAlignment="1">
      <alignment horizontal="center" vertical="center" wrapText="1"/>
    </xf>
    <xf numFmtId="0" fontId="3" fillId="4" borderId="1" xfId="2" applyBorder="1" applyAlignment="1">
      <alignment horizontal="center" vertical="center" wrapText="1"/>
    </xf>
    <xf numFmtId="0" fontId="4" fillId="6" borderId="7" xfId="3" applyBorder="1" applyAlignment="1">
      <alignment horizontal="center" vertical="center" wrapText="1"/>
    </xf>
    <xf numFmtId="0" fontId="4" fillId="6" borderId="11" xfId="3" applyBorder="1" applyAlignment="1">
      <alignment horizontal="center" vertical="center" wrapText="1"/>
    </xf>
    <xf numFmtId="0" fontId="4" fillId="6" borderId="12" xfId="3" applyBorder="1" applyAlignment="1">
      <alignment horizontal="center" vertical="center" wrapText="1"/>
    </xf>
  </cellXfs>
  <cellStyles count="6">
    <cellStyle name="Calcul" xfId="3" builtinId="22"/>
    <cellStyle name="Insatisfaisant" xfId="1" builtinId="27"/>
    <cellStyle name="Lien hypertexte" xfId="4" builtinId="8"/>
    <cellStyle name="Neutre" xfId="2" builtinId="28"/>
    <cellStyle name="Normal" xfId="0" builtinId="0"/>
    <cellStyle name="Pourcentage" xfId="5" builtinId="5"/>
  </cellStyles>
  <dxfs count="19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33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file:///\\fgdata11\FGA\Sante%20Securite%20Environnement\SECURITE\MACHINES\Rapports%20de%20v&#233;rification%20de%20conformit&#233;\B16\M94-95-F014%20CARNAGHI%20(4-8%20AVRIL%202016).pdf" TargetMode="External"/><Relationship Id="rId3" Type="http://schemas.openxmlformats.org/officeDocument/2006/relationships/hyperlink" Target="file:///\\fgdata11\FGA\Sante%20Securite%20Environnement\SECURITE\MACHINES\Rapports%20de%20v&#233;rification%20de%20conformit&#233;\B6\M75%20MC16%20(%209%20AVRIL%202015).pdf" TargetMode="External"/><Relationship Id="rId7" Type="http://schemas.openxmlformats.org/officeDocument/2006/relationships/hyperlink" Target="file:///\\fgdata11\FGA\P12-Informatique-Maintenance\documentation%20maintenance\0008-DOCS%20LIES%20OPTIMAINT\0007-SECURITE\conformit&#233;%20machine%20B6\6239680.1.2.%20RAPPORT%20FIGEAC-AERO%201%20MC17-2%20%2010%20MARS%202015.pdf" TargetMode="External"/><Relationship Id="rId2" Type="http://schemas.openxmlformats.org/officeDocument/2006/relationships/hyperlink" Target="file:///\\fgdata11\FGA\Sante%20Securite%20Environnement\SECURITE\MACHINES\Rapports%20de%20v&#233;rification%20de%20conformit&#233;\B6\M77%20MC17-1%20(20%20MARS%202015).pdf" TargetMode="External"/><Relationship Id="rId1" Type="http://schemas.openxmlformats.org/officeDocument/2006/relationships/hyperlink" Target="file:///\\fgdata11\FGA\Sante%20Securite%20Environnement\SECURITE\MACHINES\Rapports%20de%20v&#233;rification%20de%20conformit&#233;\B6\M76%20MC13%20(26%20MARS%202015).pdf" TargetMode="External"/><Relationship Id="rId6" Type="http://schemas.openxmlformats.org/officeDocument/2006/relationships/hyperlink" Target="file:///\\fgdata11\FGA\Sante%20Securite%20Environnement\SECURITE\MACHINES\Rapports%20de%20v&#233;rification%20de%20conformit&#233;\B6\M48%20PEG-2%20(05%20FEVRIER%202015).pdf" TargetMode="External"/><Relationship Id="rId5" Type="http://schemas.openxmlformats.org/officeDocument/2006/relationships/hyperlink" Target="file:///\\fgdata11\FGA\Sante%20Securite%20Environnement\SECURITE\MACHINES\Rapports%20de%20v&#233;rification%20de%20conformit&#233;\B6\M68%20FA6-4%20(21%20MAI%202015%202015).pdf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file:///\\fgdata11\FGA\Sante%20Securite%20Environnement\SECURITE\MACHINES\Rapports%20de%20v&#233;rification%20de%20conformit&#233;\B6\M73%20FH5%20(30%20AVRIL%202015).pdf" TargetMode="External"/><Relationship Id="rId9" Type="http://schemas.openxmlformats.org/officeDocument/2006/relationships/hyperlink" Target="file:///\\fgdata11\FGA\Sante%20Securite%20Environnement\SECURITE\MACHINES\Rapports%20de%20v&#233;rification%20de%20conformit&#233;\B16\M94-95-F014%20CARNAGHI%20(4-8%20AVRIL%202016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22"/>
  <sheetViews>
    <sheetView showGridLines="0" tabSelected="1" zoomScale="70" zoomScaleNormal="70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D20" sqref="D20"/>
    </sheetView>
  </sheetViews>
  <sheetFormatPr baseColWidth="10" defaultRowHeight="15" x14ac:dyDescent="0.25"/>
  <cols>
    <col min="1" max="1" width="7.7109375" bestFit="1" customWidth="1"/>
    <col min="2" max="2" width="10.28515625" customWidth="1"/>
    <col min="3" max="3" width="13" customWidth="1"/>
    <col min="4" max="5" width="12.42578125" customWidth="1"/>
    <col min="6" max="6" width="11.140625" customWidth="1"/>
    <col min="7" max="7" width="9.140625" bestFit="1" customWidth="1"/>
    <col min="8" max="8" width="14.5703125" bestFit="1" customWidth="1"/>
    <col min="9" max="10" width="14.5703125" customWidth="1"/>
    <col min="11" max="11" width="10.28515625" customWidth="1"/>
    <col min="12" max="12" width="9.140625" customWidth="1"/>
    <col min="13" max="13" width="12.140625" customWidth="1"/>
    <col min="16" max="16" width="35.42578125" bestFit="1" customWidth="1"/>
    <col min="19" max="19" width="8.7109375" customWidth="1"/>
    <col min="20" max="24" width="13.85546875" customWidth="1"/>
  </cols>
  <sheetData>
    <row r="1" spans="1:24" x14ac:dyDescent="0.25">
      <c r="A1" s="59"/>
      <c r="B1" s="61" t="s">
        <v>383</v>
      </c>
      <c r="C1" s="62"/>
      <c r="D1" s="62"/>
      <c r="E1" s="62"/>
      <c r="F1" s="63"/>
      <c r="G1" s="61" t="s">
        <v>381</v>
      </c>
      <c r="H1" s="62"/>
      <c r="I1" s="62"/>
      <c r="J1" s="63"/>
      <c r="K1" s="64"/>
      <c r="L1" s="65"/>
      <c r="M1" s="66" t="s">
        <v>382</v>
      </c>
      <c r="N1" s="67"/>
      <c r="O1" s="68"/>
      <c r="P1" s="60"/>
      <c r="Q1" s="61" t="s">
        <v>384</v>
      </c>
      <c r="R1" s="62"/>
      <c r="S1" s="62"/>
      <c r="T1" s="63"/>
      <c r="U1" s="61" t="s">
        <v>385</v>
      </c>
      <c r="V1" s="62"/>
      <c r="W1" s="62"/>
      <c r="X1" s="63"/>
    </row>
    <row r="2" spans="1:24" ht="60" x14ac:dyDescent="0.25">
      <c r="A2" s="43" t="s">
        <v>8</v>
      </c>
      <c r="B2" s="46" t="s">
        <v>98</v>
      </c>
      <c r="C2" s="2" t="s">
        <v>99</v>
      </c>
      <c r="D2" s="2" t="s">
        <v>118</v>
      </c>
      <c r="E2" s="2" t="s">
        <v>337</v>
      </c>
      <c r="F2" s="47" t="s">
        <v>7</v>
      </c>
      <c r="G2" s="46" t="s">
        <v>388</v>
      </c>
      <c r="H2" s="2" t="s">
        <v>110</v>
      </c>
      <c r="I2" s="2" t="s">
        <v>140</v>
      </c>
      <c r="J2" s="47" t="s">
        <v>380</v>
      </c>
      <c r="K2" s="44" t="s">
        <v>170</v>
      </c>
      <c r="L2" s="43" t="s">
        <v>169</v>
      </c>
      <c r="M2" s="46" t="s">
        <v>1</v>
      </c>
      <c r="N2" s="2" t="s">
        <v>2</v>
      </c>
      <c r="O2" s="47" t="s">
        <v>389</v>
      </c>
      <c r="P2" s="55" t="s">
        <v>3</v>
      </c>
      <c r="Q2" s="57" t="s">
        <v>4</v>
      </c>
      <c r="R2" s="1" t="s">
        <v>264</v>
      </c>
      <c r="S2" s="1" t="s">
        <v>5</v>
      </c>
      <c r="T2" s="58" t="s">
        <v>373</v>
      </c>
      <c r="U2" s="57" t="s">
        <v>336</v>
      </c>
      <c r="V2" s="1" t="s">
        <v>321</v>
      </c>
      <c r="W2" s="1"/>
      <c r="X2" s="58"/>
    </row>
    <row r="3" spans="1:24" x14ac:dyDescent="0.25">
      <c r="A3" s="18" t="s">
        <v>10</v>
      </c>
      <c r="B3" s="48"/>
      <c r="C3" s="25"/>
      <c r="D3" s="25"/>
      <c r="E3" s="25"/>
      <c r="F3" s="49"/>
      <c r="G3" s="48"/>
      <c r="H3" s="25"/>
      <c r="I3" s="25"/>
      <c r="J3" s="49"/>
      <c r="K3" s="24"/>
      <c r="L3" s="24"/>
      <c r="M3" s="54"/>
      <c r="N3" s="25"/>
      <c r="O3" s="49"/>
      <c r="P3" s="24"/>
      <c r="Q3" s="48"/>
      <c r="R3" s="25"/>
      <c r="S3" s="25"/>
      <c r="T3" s="49"/>
      <c r="U3" s="48"/>
      <c r="V3" s="26"/>
      <c r="W3" s="26"/>
      <c r="X3" s="49"/>
    </row>
    <row r="4" spans="1:24" x14ac:dyDescent="0.25">
      <c r="A4" s="18" t="s">
        <v>11</v>
      </c>
      <c r="B4" s="48"/>
      <c r="C4" s="25"/>
      <c r="D4" s="25"/>
      <c r="E4" s="25"/>
      <c r="F4" s="49"/>
      <c r="G4" s="48"/>
      <c r="H4" s="25"/>
      <c r="I4" s="25"/>
      <c r="J4" s="49"/>
      <c r="K4" s="24"/>
      <c r="L4" s="24"/>
      <c r="M4" s="54"/>
      <c r="N4" s="25"/>
      <c r="O4" s="49"/>
      <c r="P4" s="24"/>
      <c r="Q4" s="48"/>
      <c r="R4" s="25"/>
      <c r="S4" s="25"/>
      <c r="T4" s="49"/>
      <c r="U4" s="48"/>
      <c r="V4" s="26"/>
      <c r="W4" s="26"/>
      <c r="X4" s="49"/>
    </row>
    <row r="5" spans="1:24" ht="15" customHeight="1" x14ac:dyDescent="0.25">
      <c r="A5" s="18" t="s">
        <v>12</v>
      </c>
      <c r="B5" s="48"/>
      <c r="C5" s="25"/>
      <c r="D5" s="25"/>
      <c r="E5" s="25"/>
      <c r="F5" s="49"/>
      <c r="G5" s="48"/>
      <c r="H5" s="25"/>
      <c r="I5" s="25"/>
      <c r="J5" s="49"/>
      <c r="K5" s="24"/>
      <c r="L5" s="24"/>
      <c r="M5" s="54"/>
      <c r="N5" s="25"/>
      <c r="O5" s="49"/>
      <c r="P5" s="24"/>
      <c r="Q5" s="48"/>
      <c r="R5" s="25"/>
      <c r="S5" s="25"/>
      <c r="T5" s="49"/>
      <c r="U5" s="48"/>
      <c r="V5" s="26"/>
      <c r="W5" s="26"/>
      <c r="X5" s="49"/>
    </row>
    <row r="6" spans="1:24" x14ac:dyDescent="0.25">
      <c r="A6" s="18" t="s">
        <v>13</v>
      </c>
      <c r="B6" s="50"/>
      <c r="C6" s="3"/>
      <c r="D6" s="3"/>
      <c r="E6" s="3"/>
      <c r="F6" s="51"/>
      <c r="G6" s="50"/>
      <c r="H6" s="4" t="s">
        <v>291</v>
      </c>
      <c r="I6" s="3"/>
      <c r="J6" s="51"/>
      <c r="K6" s="45" t="s">
        <v>175</v>
      </c>
      <c r="L6" s="53" t="s">
        <v>291</v>
      </c>
      <c r="M6" s="50"/>
      <c r="N6" s="3"/>
      <c r="O6" s="51"/>
      <c r="P6" s="56"/>
      <c r="Q6" s="50"/>
      <c r="R6" s="13"/>
      <c r="S6" s="3"/>
      <c r="T6" s="51"/>
      <c r="U6" s="50"/>
      <c r="V6" s="3"/>
      <c r="W6" s="3"/>
      <c r="X6" s="51"/>
    </row>
    <row r="7" spans="1:24" x14ac:dyDescent="0.25">
      <c r="A7" s="18" t="s">
        <v>14</v>
      </c>
      <c r="B7" s="50"/>
      <c r="C7" s="3"/>
      <c r="D7" s="3"/>
      <c r="E7" s="3"/>
      <c r="F7" s="51"/>
      <c r="G7" s="50"/>
      <c r="H7" s="4" t="s">
        <v>291</v>
      </c>
      <c r="I7" s="3"/>
      <c r="J7" s="51"/>
      <c r="K7" s="52" t="s">
        <v>291</v>
      </c>
      <c r="L7" s="18" t="s">
        <v>175</v>
      </c>
      <c r="M7" s="50"/>
      <c r="N7" s="3">
        <v>1992</v>
      </c>
      <c r="O7" s="51"/>
      <c r="P7" s="56"/>
      <c r="Q7" s="50"/>
      <c r="R7" s="13"/>
      <c r="S7" s="3"/>
      <c r="T7" s="51"/>
      <c r="U7" s="50"/>
      <c r="V7" s="3"/>
      <c r="W7" s="3"/>
      <c r="X7" s="51"/>
    </row>
    <row r="8" spans="1:24" x14ac:dyDescent="0.25">
      <c r="A8" s="18"/>
      <c r="B8" s="50"/>
      <c r="C8" s="3"/>
      <c r="D8" s="3"/>
      <c r="E8" s="3"/>
      <c r="F8" s="51"/>
      <c r="G8" s="50"/>
      <c r="H8" s="4" t="s">
        <v>291</v>
      </c>
      <c r="I8" s="3"/>
      <c r="J8" s="51"/>
      <c r="K8" s="52" t="s">
        <v>291</v>
      </c>
      <c r="L8" s="18" t="s">
        <v>175</v>
      </c>
      <c r="M8" s="50"/>
      <c r="N8" s="3">
        <v>1991</v>
      </c>
      <c r="O8" s="51"/>
      <c r="P8" s="56"/>
      <c r="Q8" s="50"/>
      <c r="R8" s="13"/>
      <c r="S8" s="3"/>
      <c r="T8" s="51"/>
      <c r="U8" s="50"/>
      <c r="V8" s="3"/>
      <c r="W8" s="3"/>
      <c r="X8" s="51"/>
    </row>
    <row r="10" spans="1:24" x14ac:dyDescent="0.25">
      <c r="G10" s="4" t="s">
        <v>291</v>
      </c>
      <c r="H10" t="s">
        <v>287</v>
      </c>
      <c r="K10" s="12"/>
      <c r="L10" t="s">
        <v>386</v>
      </c>
    </row>
    <row r="11" spans="1:24" x14ac:dyDescent="0.25">
      <c r="G11" s="15" t="s">
        <v>290</v>
      </c>
      <c r="H11" t="s">
        <v>387</v>
      </c>
      <c r="K11" s="6" t="s">
        <v>175</v>
      </c>
      <c r="L11" t="s">
        <v>375</v>
      </c>
      <c r="N11" s="23" t="s">
        <v>372</v>
      </c>
      <c r="O11" t="s">
        <v>288</v>
      </c>
    </row>
    <row r="13" spans="1:24" x14ac:dyDescent="0.25">
      <c r="A13" t="s">
        <v>376</v>
      </c>
    </row>
    <row r="14" spans="1:24" x14ac:dyDescent="0.25">
      <c r="A14" s="31" t="s">
        <v>374</v>
      </c>
      <c r="B14" s="28"/>
      <c r="C14" s="28"/>
      <c r="D14" s="28"/>
      <c r="E14" s="28"/>
      <c r="F14" s="28"/>
      <c r="G14" s="29"/>
      <c r="H14" s="27">
        <f>SUMPRODUCT(COUNTIF(H3:H8,{"X (EN)";"X (FR)";"X (DE)";"X (EN/DE)"}))</f>
        <v>0</v>
      </c>
      <c r="I14" s="29"/>
      <c r="J14" s="27">
        <f>SUMPRODUCT(COUNTIF(J3:J8,{"X (EN)";"X (FR)";"X (DE)";"X (EN/DE)"}))</f>
        <v>0</v>
      </c>
      <c r="K14" s="33">
        <f>SUMPRODUCT(COUNTIF(K3:K8,{"X"}))</f>
        <v>1</v>
      </c>
      <c r="L14" s="33">
        <f>SUMPRODUCT(COUNTIF(L3:L8,{"X"}))</f>
        <v>2</v>
      </c>
      <c r="M14" s="29"/>
      <c r="N14" s="29"/>
      <c r="O14" s="29"/>
      <c r="P14" s="32" t="s">
        <v>390</v>
      </c>
      <c r="Q14" s="27">
        <f>SUMPRODUCT(COUNTIF(Q3:Q8,{"BV"}))</f>
        <v>0</v>
      </c>
      <c r="R14" s="29"/>
      <c r="S14" s="27">
        <f>SUMPRODUCT(COUNTIF(S3:S8,{"Oui"}))</f>
        <v>0</v>
      </c>
      <c r="T14" s="27">
        <f>SUMPRODUCT(COUNTIF(T3:T8,{"Ok"}))</f>
        <v>0</v>
      </c>
      <c r="U14" s="27">
        <f>SUMPRODUCT(COUNTIF(U3:U8,{"OK"}))</f>
        <v>0</v>
      </c>
      <c r="V14" s="27">
        <f>SUMPRODUCT(COUNTIF(V3:V8,{"OK"}))</f>
        <v>0</v>
      </c>
      <c r="W14" s="27">
        <f>SUMPRODUCT(COUNTIF(W3:W8,{"OK"}))</f>
        <v>0</v>
      </c>
      <c r="X14" s="27">
        <f>SUMPRODUCT(COUNTIF(X3:X8,{"OK"}))</f>
        <v>0</v>
      </c>
    </row>
    <row r="15" spans="1:24" x14ac:dyDescent="0.25">
      <c r="A15" s="30" t="s">
        <v>291</v>
      </c>
      <c r="B15" s="28"/>
      <c r="C15" s="28"/>
      <c r="D15" s="28"/>
      <c r="E15" s="28"/>
      <c r="F15" s="28"/>
      <c r="G15" s="29"/>
      <c r="H15" s="4">
        <f>SUMPRODUCT(COUNTIF(H4:H9,{"NC"}))</f>
        <v>3</v>
      </c>
      <c r="I15" s="29"/>
      <c r="J15" s="27">
        <f>SUMPRODUCT(COUNTIF(J4:J9,{"NC"}))</f>
        <v>0</v>
      </c>
      <c r="K15" s="27">
        <f>SUMPRODUCT(COUNTIF(K4:K9,{"NC"}))</f>
        <v>2</v>
      </c>
      <c r="L15" s="27">
        <f>SUMPRODUCT(COUNTIF(L4:L9,{"NC"}))</f>
        <v>1</v>
      </c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</row>
    <row r="16" spans="1:24" x14ac:dyDescent="0.25">
      <c r="E16" s="19"/>
      <c r="F16" s="40"/>
      <c r="G16" s="40" t="s">
        <v>379</v>
      </c>
      <c r="H16" s="42">
        <f>(H14*100)/81</f>
        <v>0</v>
      </c>
      <c r="K16" s="41">
        <f>(K14*100)/81</f>
        <v>1.2345679012345678</v>
      </c>
      <c r="L16" s="41">
        <f>(L14*100)/81</f>
        <v>2.4691358024691357</v>
      </c>
      <c r="Q16" s="42">
        <f>(Q14*100)/81</f>
        <v>0</v>
      </c>
      <c r="S16" s="42">
        <f t="shared" ref="S16:X16" si="0">(S14*100)/81</f>
        <v>0</v>
      </c>
      <c r="T16" s="42">
        <f t="shared" si="0"/>
        <v>0</v>
      </c>
      <c r="U16" s="42">
        <f t="shared" si="0"/>
        <v>0</v>
      </c>
      <c r="V16" s="42">
        <f t="shared" si="0"/>
        <v>0</v>
      </c>
      <c r="W16" s="42">
        <f t="shared" si="0"/>
        <v>0</v>
      </c>
      <c r="X16" s="42">
        <f t="shared" si="0"/>
        <v>0</v>
      </c>
    </row>
    <row r="17" spans="2:12" x14ac:dyDescent="0.25">
      <c r="H17" s="39">
        <f>SUM(H14:H15)</f>
        <v>3</v>
      </c>
      <c r="K17" s="39">
        <f>SUM(K14:K15)</f>
        <v>3</v>
      </c>
      <c r="L17" s="39">
        <f>SUM(L14:L15)</f>
        <v>3</v>
      </c>
    </row>
    <row r="19" spans="2:12" ht="15.75" thickBot="1" x14ac:dyDescent="0.3"/>
    <row r="20" spans="2:12" ht="15.75" thickBot="1" x14ac:dyDescent="0.3">
      <c r="B20" s="37" t="s">
        <v>377</v>
      </c>
      <c r="C20" s="35"/>
      <c r="D20" s="36">
        <f>COUNTA(A3:A8)</f>
        <v>5</v>
      </c>
      <c r="E20" s="38" t="s">
        <v>378</v>
      </c>
    </row>
    <row r="22" spans="2:12" x14ac:dyDescent="0.25">
      <c r="D22" s="34"/>
    </row>
  </sheetData>
  <autoFilter ref="A2:T8"/>
  <mergeCells count="6">
    <mergeCell ref="U1:X1"/>
    <mergeCell ref="B1:F1"/>
    <mergeCell ref="K1:L1"/>
    <mergeCell ref="G1:J1"/>
    <mergeCell ref="M1:O1"/>
    <mergeCell ref="Q1:T1"/>
  </mergeCells>
  <conditionalFormatting sqref="K2:L2 K16:L1048576 K6:L14">
    <cfRule type="containsText" dxfId="18" priority="42" operator="containsText" text="X">
      <formula>NOT(ISERROR(SEARCH("X",K2)))</formula>
    </cfRule>
  </conditionalFormatting>
  <conditionalFormatting sqref="S2 S17:S1048576 S6:S13">
    <cfRule type="containsText" dxfId="17" priority="41" operator="containsText" text="Oui">
      <formula>NOT(ISERROR(SEARCH("Oui",S2)))</formula>
    </cfRule>
  </conditionalFormatting>
  <conditionalFormatting sqref="T6:T8">
    <cfRule type="containsText" dxfId="16" priority="40" operator="containsText" text="OK">
      <formula>NOT(ISERROR(SEARCH("OK",T6)))</formula>
    </cfRule>
  </conditionalFormatting>
  <conditionalFormatting sqref="U6:U8">
    <cfRule type="containsText" dxfId="15" priority="39" operator="containsText" text="OK">
      <formula>NOT(ISERROR(SEARCH("OK",U6)))</formula>
    </cfRule>
  </conditionalFormatting>
  <conditionalFormatting sqref="V6:V8">
    <cfRule type="containsText" dxfId="14" priority="38" operator="containsText" text="OK">
      <formula>NOT(ISERROR(SEARCH("OK",V6)))</formula>
    </cfRule>
  </conditionalFormatting>
  <conditionalFormatting sqref="L5">
    <cfRule type="containsText" dxfId="13" priority="28" operator="containsText" text="X">
      <formula>NOT(ISERROR(SEARCH("X",L5)))</formula>
    </cfRule>
  </conditionalFormatting>
  <conditionalFormatting sqref="S5">
    <cfRule type="containsText" dxfId="12" priority="27" operator="containsText" text="Oui">
      <formula>NOT(ISERROR(SEARCH("Oui",S5)))</formula>
    </cfRule>
  </conditionalFormatting>
  <conditionalFormatting sqref="L3">
    <cfRule type="containsText" dxfId="11" priority="26" operator="containsText" text="X">
      <formula>NOT(ISERROR(SEARCH("X",L3)))</formula>
    </cfRule>
  </conditionalFormatting>
  <conditionalFormatting sqref="S3">
    <cfRule type="containsText" dxfId="10" priority="25" operator="containsText" text="Oui">
      <formula>NOT(ISERROR(SEARCH("Oui",S3)))</formula>
    </cfRule>
  </conditionalFormatting>
  <conditionalFormatting sqref="L4">
    <cfRule type="containsText" dxfId="9" priority="24" operator="containsText" text="X">
      <formula>NOT(ISERROR(SEARCH("X",L4)))</formula>
    </cfRule>
  </conditionalFormatting>
  <conditionalFormatting sqref="S4">
    <cfRule type="containsText" dxfId="8" priority="23" operator="containsText" text="Oui">
      <formula>NOT(ISERROR(SEARCH("Oui",S4)))</formula>
    </cfRule>
  </conditionalFormatting>
  <conditionalFormatting sqref="K15">
    <cfRule type="containsText" dxfId="7" priority="22" operator="containsText" text="X">
      <formula>NOT(ISERROR(SEARCH("X",K15)))</formula>
    </cfRule>
  </conditionalFormatting>
  <conditionalFormatting sqref="L15">
    <cfRule type="containsText" dxfId="6" priority="21" operator="containsText" text="X">
      <formula>NOT(ISERROR(SEARCH("X",L15)))</formula>
    </cfRule>
  </conditionalFormatting>
  <conditionalFormatting sqref="H14">
    <cfRule type="containsText" dxfId="5" priority="20" operator="containsText" text="X">
      <formula>NOT(ISERROR(SEARCH("X",H14)))</formula>
    </cfRule>
  </conditionalFormatting>
  <conditionalFormatting sqref="H17">
    <cfRule type="containsText" dxfId="4" priority="18" operator="containsText" text="X">
      <formula>NOT(ISERROR(SEARCH("X",H17)))</formula>
    </cfRule>
  </conditionalFormatting>
  <conditionalFormatting sqref="Q14">
    <cfRule type="colorScale" priority="14">
      <colorScale>
        <cfvo type="num" val="0"/>
        <cfvo type="num" val="40"/>
        <cfvo type="num" val="81"/>
        <color rgb="FFFF0000"/>
        <color rgb="FFFFC000"/>
        <color rgb="FF00B050"/>
      </colorScale>
    </cfRule>
  </conditionalFormatting>
  <conditionalFormatting sqref="S14">
    <cfRule type="colorScale" priority="13">
      <colorScale>
        <cfvo type="num" val="0"/>
        <cfvo type="num" val="40"/>
        <cfvo type="num" val="81"/>
        <color rgb="FFFF0000"/>
        <color rgb="FFFFC000"/>
        <color rgb="FF00B050"/>
      </colorScale>
    </cfRule>
  </conditionalFormatting>
  <conditionalFormatting sqref="T14">
    <cfRule type="colorScale" priority="12">
      <colorScale>
        <cfvo type="num" val="0"/>
        <cfvo type="num" val="40"/>
        <cfvo type="num" val="81"/>
        <color rgb="FFFF0000"/>
        <color rgb="FFFFC000"/>
        <color rgb="FF00B050"/>
      </colorScale>
    </cfRule>
  </conditionalFormatting>
  <conditionalFormatting sqref="U14">
    <cfRule type="colorScale" priority="11">
      <colorScale>
        <cfvo type="num" val="0"/>
        <cfvo type="num" val="40"/>
        <cfvo type="num" val="81"/>
        <color rgb="FFFF0000"/>
        <color rgb="FFFFC000"/>
        <color rgb="FF00B050"/>
      </colorScale>
    </cfRule>
  </conditionalFormatting>
  <conditionalFormatting sqref="V14">
    <cfRule type="colorScale" priority="10">
      <colorScale>
        <cfvo type="num" val="0"/>
        <cfvo type="num" val="40"/>
        <cfvo type="num" val="81"/>
        <color rgb="FFFF0000"/>
        <color rgb="FFFFC000"/>
        <color rgb="FF00B050"/>
      </colorScale>
    </cfRule>
  </conditionalFormatting>
  <conditionalFormatting sqref="J14">
    <cfRule type="containsText" dxfId="3" priority="7" operator="containsText" text="X">
      <formula>NOT(ISERROR(SEARCH("X",J14)))</formula>
    </cfRule>
  </conditionalFormatting>
  <conditionalFormatting sqref="J15">
    <cfRule type="containsText" dxfId="2" priority="5" operator="containsText" text="X">
      <formula>NOT(ISERROR(SEARCH("X",J15)))</formula>
    </cfRule>
  </conditionalFormatting>
  <conditionalFormatting sqref="W6:W8">
    <cfRule type="containsText" dxfId="1" priority="4" operator="containsText" text="OK">
      <formula>NOT(ISERROR(SEARCH("OK",W6)))</formula>
    </cfRule>
  </conditionalFormatting>
  <conditionalFormatting sqref="W14">
    <cfRule type="colorScale" priority="3">
      <colorScale>
        <cfvo type="num" val="0"/>
        <cfvo type="num" val="40"/>
        <cfvo type="num" val="81"/>
        <color rgb="FFFF0000"/>
        <color rgb="FFFFC000"/>
        <color rgb="FF00B050"/>
      </colorScale>
    </cfRule>
  </conditionalFormatting>
  <conditionalFormatting sqref="X6:X8">
    <cfRule type="containsText" dxfId="0" priority="2" operator="containsText" text="OK">
      <formula>NOT(ISERROR(SEARCH("OK",X6)))</formula>
    </cfRule>
  </conditionalFormatting>
  <conditionalFormatting sqref="X14">
    <cfRule type="colorScale" priority="1">
      <colorScale>
        <cfvo type="num" val="0"/>
        <cfvo type="num" val="40"/>
        <cfvo type="num" val="81"/>
        <color rgb="FFFF0000"/>
        <color rgb="FFFFC000"/>
        <color rgb="FF00B050"/>
      </colorScale>
    </cfRule>
  </conditionalFormatting>
  <pageMargins left="0.7" right="0.7" top="0.75" bottom="0.75" header="0.3" footer="0.3"/>
  <pageSetup paperSize="8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Y94"/>
  <sheetViews>
    <sheetView showGridLines="0"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0" sqref="B20:Y20"/>
    </sheetView>
  </sheetViews>
  <sheetFormatPr baseColWidth="10" defaultRowHeight="15" x14ac:dyDescent="0.25"/>
  <cols>
    <col min="1" max="1" width="7.7109375" bestFit="1" customWidth="1"/>
    <col min="2" max="2" width="10.28515625" customWidth="1"/>
    <col min="3" max="3" width="13" customWidth="1"/>
    <col min="4" max="5" width="12.42578125" customWidth="1"/>
    <col min="6" max="6" width="11.140625" customWidth="1"/>
    <col min="7" max="7" width="9.140625" bestFit="1" customWidth="1"/>
    <col min="8" max="8" width="14.5703125" bestFit="1" customWidth="1"/>
    <col min="9" max="9" width="14.5703125" customWidth="1"/>
    <col min="10" max="10" width="10.28515625" customWidth="1"/>
    <col min="11" max="11" width="9.140625" customWidth="1"/>
    <col min="12" max="12" width="12.140625" customWidth="1"/>
    <col min="15" max="17" width="8.28515625" bestFit="1" customWidth="1"/>
    <col min="18" max="18" width="26.85546875" customWidth="1"/>
    <col min="19" max="19" width="35.42578125" bestFit="1" customWidth="1"/>
    <col min="22" max="22" width="8.7109375" customWidth="1"/>
    <col min="23" max="25" width="13.85546875" customWidth="1"/>
  </cols>
  <sheetData>
    <row r="1" spans="1:25" ht="60" x14ac:dyDescent="0.25">
      <c r="A1" s="2" t="s">
        <v>8</v>
      </c>
      <c r="B1" s="2" t="s">
        <v>98</v>
      </c>
      <c r="C1" s="2" t="s">
        <v>99</v>
      </c>
      <c r="D1" s="2" t="s">
        <v>118</v>
      </c>
      <c r="E1" s="2" t="s">
        <v>337</v>
      </c>
      <c r="F1" s="2" t="s">
        <v>7</v>
      </c>
      <c r="G1" s="2" t="s">
        <v>0</v>
      </c>
      <c r="H1" s="2" t="s">
        <v>110</v>
      </c>
      <c r="I1" s="2" t="s">
        <v>140</v>
      </c>
      <c r="J1" s="2" t="s">
        <v>170</v>
      </c>
      <c r="K1" s="2" t="s">
        <v>169</v>
      </c>
      <c r="L1" s="2" t="s">
        <v>1</v>
      </c>
      <c r="M1" s="2" t="s">
        <v>2</v>
      </c>
      <c r="N1" s="2" t="s">
        <v>323</v>
      </c>
      <c r="O1" s="5" t="s">
        <v>199</v>
      </c>
      <c r="P1" s="5" t="s">
        <v>200</v>
      </c>
      <c r="Q1" s="5" t="s">
        <v>201</v>
      </c>
      <c r="R1" s="2" t="s">
        <v>202</v>
      </c>
      <c r="S1" s="2" t="s">
        <v>3</v>
      </c>
      <c r="T1" s="2" t="s">
        <v>4</v>
      </c>
      <c r="U1" s="2" t="s">
        <v>264</v>
      </c>
      <c r="V1" s="2" t="s">
        <v>5</v>
      </c>
      <c r="W1" s="1" t="s">
        <v>6</v>
      </c>
      <c r="X1" s="1" t="s">
        <v>336</v>
      </c>
      <c r="Y1" s="1" t="s">
        <v>321</v>
      </c>
    </row>
    <row r="2" spans="1:25" x14ac:dyDescent="0.25">
      <c r="A2" s="3" t="s">
        <v>10</v>
      </c>
      <c r="B2" s="71" t="s">
        <v>259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</row>
    <row r="3" spans="1:25" x14ac:dyDescent="0.25">
      <c r="A3" s="3" t="s">
        <v>11</v>
      </c>
      <c r="B3" s="71" t="s">
        <v>260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</row>
    <row r="4" spans="1:25" ht="15" customHeight="1" x14ac:dyDescent="0.25">
      <c r="A4" s="3" t="s">
        <v>12</v>
      </c>
      <c r="B4" s="71" t="s">
        <v>261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</row>
    <row r="5" spans="1:25" x14ac:dyDescent="0.25">
      <c r="A5" s="3" t="s">
        <v>13</v>
      </c>
      <c r="B5" s="3" t="s">
        <v>171</v>
      </c>
      <c r="C5" s="3" t="s">
        <v>172</v>
      </c>
      <c r="D5" s="3" t="s">
        <v>173</v>
      </c>
      <c r="E5" s="3">
        <v>970212529</v>
      </c>
      <c r="F5" s="3" t="s">
        <v>174</v>
      </c>
      <c r="G5" s="3"/>
      <c r="H5" s="3"/>
      <c r="I5" s="3"/>
      <c r="J5" s="3" t="s">
        <v>175</v>
      </c>
      <c r="K5" s="4" t="s">
        <v>291</v>
      </c>
      <c r="L5" s="3"/>
      <c r="M5" s="3"/>
      <c r="N5" s="3"/>
      <c r="O5" s="3"/>
      <c r="P5" s="3"/>
      <c r="Q5" s="3"/>
      <c r="R5" s="3"/>
      <c r="S5" s="3"/>
      <c r="T5" s="3"/>
      <c r="U5" s="13"/>
      <c r="V5" s="3"/>
      <c r="W5" s="18"/>
      <c r="X5" s="3"/>
      <c r="Y5" s="3"/>
    </row>
    <row r="6" spans="1:25" x14ac:dyDescent="0.25">
      <c r="A6" s="3" t="s">
        <v>14</v>
      </c>
      <c r="B6" s="3" t="s">
        <v>192</v>
      </c>
      <c r="C6" s="3" t="s">
        <v>172</v>
      </c>
      <c r="D6" s="3" t="s">
        <v>192</v>
      </c>
      <c r="E6" s="3">
        <v>910509412</v>
      </c>
      <c r="F6" s="3" t="s">
        <v>174</v>
      </c>
      <c r="G6" s="3"/>
      <c r="H6" s="3"/>
      <c r="I6" s="3"/>
      <c r="J6" s="4" t="s">
        <v>291</v>
      </c>
      <c r="K6" s="3" t="s">
        <v>175</v>
      </c>
      <c r="L6" s="3"/>
      <c r="M6" s="3">
        <v>1992</v>
      </c>
      <c r="N6" s="3"/>
      <c r="O6" s="3"/>
      <c r="P6" s="3"/>
      <c r="Q6" s="3"/>
      <c r="R6" s="3"/>
      <c r="S6" s="3"/>
      <c r="T6" s="3"/>
      <c r="U6" s="13"/>
      <c r="V6" s="3"/>
      <c r="W6" s="18"/>
      <c r="X6" s="3"/>
      <c r="Y6" s="3"/>
    </row>
    <row r="7" spans="1:25" x14ac:dyDescent="0.25">
      <c r="A7" s="3" t="s">
        <v>15</v>
      </c>
      <c r="B7" s="3" t="s">
        <v>176</v>
      </c>
      <c r="C7" s="3" t="s">
        <v>177</v>
      </c>
      <c r="D7" s="3" t="s">
        <v>178</v>
      </c>
      <c r="E7" s="3">
        <v>774</v>
      </c>
      <c r="F7" s="3" t="s">
        <v>174</v>
      </c>
      <c r="G7" s="3"/>
      <c r="H7" s="3"/>
      <c r="I7" s="3"/>
      <c r="J7" s="4" t="s">
        <v>291</v>
      </c>
      <c r="K7" s="3" t="s">
        <v>175</v>
      </c>
      <c r="L7" s="3"/>
      <c r="M7" s="3">
        <v>1991</v>
      </c>
      <c r="N7" s="3"/>
      <c r="O7" s="3"/>
      <c r="P7" s="3"/>
      <c r="Q7" s="3"/>
      <c r="R7" s="3"/>
      <c r="S7" s="3"/>
      <c r="T7" s="3"/>
      <c r="U7" s="13"/>
      <c r="V7" s="3"/>
      <c r="W7" s="18"/>
      <c r="X7" s="3"/>
      <c r="Y7" s="3"/>
    </row>
    <row r="8" spans="1:25" ht="15" customHeight="1" x14ac:dyDescent="0.25">
      <c r="A8" s="3" t="s">
        <v>16</v>
      </c>
      <c r="B8" s="71" t="s">
        <v>258</v>
      </c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</row>
    <row r="9" spans="1:25" x14ac:dyDescent="0.25">
      <c r="A9" s="16" t="s">
        <v>17</v>
      </c>
      <c r="B9" s="72" t="s">
        <v>259</v>
      </c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4"/>
    </row>
    <row r="10" spans="1:25" x14ac:dyDescent="0.25">
      <c r="A10" s="3" t="s">
        <v>18</v>
      </c>
      <c r="B10" s="3" t="s">
        <v>179</v>
      </c>
      <c r="C10" s="3" t="s">
        <v>172</v>
      </c>
      <c r="D10" s="3" t="s">
        <v>182</v>
      </c>
      <c r="E10" s="3">
        <v>15766</v>
      </c>
      <c r="F10" s="3" t="s">
        <v>174</v>
      </c>
      <c r="G10" s="3"/>
      <c r="H10" s="3"/>
      <c r="I10" s="3"/>
      <c r="J10" s="3" t="s">
        <v>175</v>
      </c>
      <c r="K10" s="3" t="s">
        <v>175</v>
      </c>
      <c r="L10" s="3"/>
      <c r="M10" s="3">
        <v>2004</v>
      </c>
      <c r="N10" s="3"/>
      <c r="O10" s="3"/>
      <c r="P10" s="3"/>
      <c r="Q10" s="3"/>
      <c r="R10" s="3"/>
      <c r="S10" s="3" t="s">
        <v>113</v>
      </c>
      <c r="T10" s="3"/>
      <c r="U10" s="13"/>
      <c r="V10" s="3"/>
      <c r="W10" s="18"/>
      <c r="X10" s="3"/>
      <c r="Y10" s="3"/>
    </row>
    <row r="11" spans="1:25" x14ac:dyDescent="0.25">
      <c r="A11" s="3" t="s">
        <v>19</v>
      </c>
      <c r="B11" s="3" t="s">
        <v>183</v>
      </c>
      <c r="C11" s="3" t="s">
        <v>172</v>
      </c>
      <c r="D11" s="3" t="s">
        <v>185</v>
      </c>
      <c r="E11" s="3">
        <v>10414809</v>
      </c>
      <c r="F11" s="3" t="s">
        <v>174</v>
      </c>
      <c r="G11" s="3"/>
      <c r="H11" s="3"/>
      <c r="I11" s="3"/>
      <c r="J11" s="3" t="s">
        <v>175</v>
      </c>
      <c r="K11" s="3" t="s">
        <v>175</v>
      </c>
      <c r="L11" s="3"/>
      <c r="M11" s="3">
        <v>2001</v>
      </c>
      <c r="N11" s="3"/>
      <c r="O11" s="3"/>
      <c r="P11" s="3"/>
      <c r="Q11" s="3"/>
      <c r="R11" s="3"/>
      <c r="S11" s="3"/>
      <c r="T11" s="3"/>
      <c r="U11" s="13"/>
      <c r="V11" s="3"/>
      <c r="W11" s="18"/>
      <c r="X11" s="3"/>
      <c r="Y11" s="3"/>
    </row>
    <row r="12" spans="1:25" x14ac:dyDescent="0.25">
      <c r="A12" s="3" t="s">
        <v>20</v>
      </c>
      <c r="B12" s="3" t="s">
        <v>184</v>
      </c>
      <c r="C12" s="3" t="s">
        <v>172</v>
      </c>
      <c r="D12" s="3" t="s">
        <v>185</v>
      </c>
      <c r="E12" s="3">
        <v>10514876</v>
      </c>
      <c r="F12" s="3" t="s">
        <v>174</v>
      </c>
      <c r="G12" s="3"/>
      <c r="H12" s="3"/>
      <c r="I12" s="3"/>
      <c r="J12" s="3" t="s">
        <v>175</v>
      </c>
      <c r="K12" s="3" t="s">
        <v>175</v>
      </c>
      <c r="L12" s="3"/>
      <c r="M12" s="3">
        <v>2001</v>
      </c>
      <c r="N12" s="3"/>
      <c r="O12" s="3"/>
      <c r="P12" s="3"/>
      <c r="Q12" s="3"/>
      <c r="R12" s="3"/>
      <c r="S12" s="3"/>
      <c r="T12" s="3"/>
      <c r="U12" s="13"/>
      <c r="V12" s="3"/>
      <c r="W12" s="18"/>
      <c r="X12" s="3"/>
      <c r="Y12" s="3"/>
    </row>
    <row r="13" spans="1:25" x14ac:dyDescent="0.25">
      <c r="A13" s="16" t="s">
        <v>21</v>
      </c>
      <c r="B13" s="3" t="s">
        <v>229</v>
      </c>
      <c r="C13" s="3" t="s">
        <v>138</v>
      </c>
      <c r="D13" s="3" t="s">
        <v>230</v>
      </c>
      <c r="E13" s="3">
        <v>65</v>
      </c>
      <c r="F13" s="3" t="s">
        <v>231</v>
      </c>
      <c r="G13" s="3"/>
      <c r="H13" s="3"/>
      <c r="I13" s="3"/>
      <c r="J13" s="4" t="s">
        <v>291</v>
      </c>
      <c r="K13" s="4" t="s">
        <v>291</v>
      </c>
      <c r="L13" s="3"/>
      <c r="M13" s="3"/>
      <c r="N13" s="3"/>
      <c r="O13" s="3" t="s">
        <v>175</v>
      </c>
      <c r="P13" s="3"/>
      <c r="Q13" s="3"/>
      <c r="R13" s="3"/>
      <c r="S13" s="3"/>
      <c r="T13" s="3"/>
      <c r="U13" s="13"/>
      <c r="V13" s="3"/>
      <c r="W13" s="18"/>
      <c r="X13" s="3"/>
      <c r="Y13" s="3"/>
    </row>
    <row r="14" spans="1:25" ht="30" x14ac:dyDescent="0.25">
      <c r="A14" s="3" t="s">
        <v>22</v>
      </c>
      <c r="B14" s="3" t="s">
        <v>232</v>
      </c>
      <c r="C14" s="3" t="s">
        <v>138</v>
      </c>
      <c r="D14" s="3" t="s">
        <v>234</v>
      </c>
      <c r="E14" s="3" t="s">
        <v>338</v>
      </c>
      <c r="F14" s="3" t="s">
        <v>231</v>
      </c>
      <c r="G14" s="3"/>
      <c r="H14" s="3"/>
      <c r="I14" s="3"/>
      <c r="J14" s="3" t="s">
        <v>175</v>
      </c>
      <c r="K14" s="3" t="s">
        <v>175</v>
      </c>
      <c r="L14" s="3"/>
      <c r="M14" s="3">
        <v>2001</v>
      </c>
      <c r="N14" s="3"/>
      <c r="O14" s="3" t="s">
        <v>175</v>
      </c>
      <c r="P14" s="3"/>
      <c r="Q14" s="3"/>
      <c r="R14" s="3"/>
      <c r="S14" s="3"/>
      <c r="T14" s="3"/>
      <c r="U14" s="13"/>
      <c r="V14" s="3"/>
      <c r="W14" s="18"/>
      <c r="X14" s="3"/>
      <c r="Y14" s="3"/>
    </row>
    <row r="15" spans="1:25" x14ac:dyDescent="0.25">
      <c r="A15" s="3" t="s">
        <v>23</v>
      </c>
      <c r="B15" s="71" t="s">
        <v>262</v>
      </c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</row>
    <row r="16" spans="1:25" ht="15" customHeight="1" x14ac:dyDescent="0.25">
      <c r="A16" s="3" t="s">
        <v>24</v>
      </c>
      <c r="B16" s="75" t="s">
        <v>312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</row>
    <row r="17" spans="1:25" ht="30" x14ac:dyDescent="0.25">
      <c r="A17" s="3" t="s">
        <v>25</v>
      </c>
      <c r="B17" s="3" t="s">
        <v>186</v>
      </c>
      <c r="C17" s="3" t="s">
        <v>107</v>
      </c>
      <c r="D17" s="3" t="s">
        <v>187</v>
      </c>
      <c r="E17" s="3">
        <v>2222</v>
      </c>
      <c r="F17" s="3" t="s">
        <v>174</v>
      </c>
      <c r="G17" s="3"/>
      <c r="H17" s="3"/>
      <c r="I17" s="3"/>
      <c r="J17" s="3" t="s">
        <v>175</v>
      </c>
      <c r="K17" s="3" t="s">
        <v>175</v>
      </c>
      <c r="L17" s="3"/>
      <c r="M17" s="3">
        <v>1997</v>
      </c>
      <c r="N17" s="3"/>
      <c r="O17" s="3"/>
      <c r="P17" s="3"/>
      <c r="Q17" s="3"/>
      <c r="R17" s="3"/>
      <c r="S17" s="3"/>
      <c r="T17" s="3"/>
      <c r="U17" s="3"/>
      <c r="V17" s="3"/>
      <c r="W17" s="18"/>
      <c r="X17" s="3"/>
      <c r="Y17" s="3"/>
    </row>
    <row r="18" spans="1:25" ht="45" x14ac:dyDescent="0.25">
      <c r="A18" s="3" t="s">
        <v>26</v>
      </c>
      <c r="B18" s="3" t="s">
        <v>203</v>
      </c>
      <c r="C18" s="3" t="s">
        <v>204</v>
      </c>
      <c r="D18" s="3" t="s">
        <v>205</v>
      </c>
      <c r="E18" s="3" t="s">
        <v>339</v>
      </c>
      <c r="F18" s="3" t="s">
        <v>206</v>
      </c>
      <c r="G18" s="3"/>
      <c r="H18" s="3"/>
      <c r="I18" s="3"/>
      <c r="J18" s="4" t="s">
        <v>291</v>
      </c>
      <c r="K18" s="3" t="s">
        <v>175</v>
      </c>
      <c r="L18" s="3"/>
      <c r="M18" s="3">
        <v>1997</v>
      </c>
      <c r="N18" s="3"/>
      <c r="O18" s="3" t="s">
        <v>175</v>
      </c>
      <c r="P18" s="3" t="s">
        <v>175</v>
      </c>
      <c r="Q18" s="3" t="s">
        <v>175</v>
      </c>
      <c r="R18" s="3" t="s">
        <v>228</v>
      </c>
      <c r="S18" s="3"/>
      <c r="T18" s="3"/>
      <c r="U18" s="3"/>
      <c r="V18" s="3"/>
      <c r="W18" s="18"/>
      <c r="X18" s="3"/>
      <c r="Y18" s="3"/>
    </row>
    <row r="19" spans="1:25" x14ac:dyDescent="0.25">
      <c r="A19" s="3" t="s">
        <v>27</v>
      </c>
      <c r="B19" s="3" t="s">
        <v>235</v>
      </c>
      <c r="C19" s="3" t="s">
        <v>112</v>
      </c>
      <c r="D19" s="3" t="s">
        <v>236</v>
      </c>
      <c r="E19" s="3">
        <v>129</v>
      </c>
      <c r="F19" s="3" t="s">
        <v>231</v>
      </c>
      <c r="G19" s="3"/>
      <c r="H19" s="3"/>
      <c r="I19" s="3"/>
      <c r="J19" s="4" t="s">
        <v>291</v>
      </c>
      <c r="K19" s="3" t="s">
        <v>175</v>
      </c>
      <c r="L19" s="3"/>
      <c r="M19" s="3">
        <v>1990</v>
      </c>
      <c r="N19" s="3"/>
      <c r="O19" s="3" t="s">
        <v>175</v>
      </c>
      <c r="P19" s="3" t="s">
        <v>175</v>
      </c>
      <c r="Q19" s="3"/>
      <c r="R19" s="3"/>
      <c r="S19" s="3"/>
      <c r="T19" s="3"/>
      <c r="U19" s="3"/>
      <c r="V19" s="3"/>
      <c r="W19" s="18"/>
      <c r="X19" s="3"/>
      <c r="Y19" s="3"/>
    </row>
    <row r="20" spans="1:25" ht="15" customHeight="1" x14ac:dyDescent="0.25">
      <c r="A20" s="16" t="s">
        <v>28</v>
      </c>
      <c r="B20" s="75" t="s">
        <v>317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</row>
    <row r="21" spans="1:25" x14ac:dyDescent="0.25">
      <c r="A21" s="3" t="s">
        <v>29</v>
      </c>
      <c r="B21" s="3" t="s">
        <v>253</v>
      </c>
      <c r="C21" s="3" t="s">
        <v>254</v>
      </c>
      <c r="D21" s="3" t="s">
        <v>255</v>
      </c>
      <c r="E21" s="3">
        <v>905</v>
      </c>
      <c r="F21" s="3" t="s">
        <v>248</v>
      </c>
      <c r="G21" s="3"/>
      <c r="H21" s="3"/>
      <c r="I21" s="3"/>
      <c r="J21" s="4" t="s">
        <v>291</v>
      </c>
      <c r="K21" s="4" t="s">
        <v>291</v>
      </c>
      <c r="L21" s="3"/>
      <c r="M21" s="3"/>
      <c r="N21" s="3"/>
      <c r="O21" s="3" t="s">
        <v>175</v>
      </c>
      <c r="P21" s="3" t="s">
        <v>175</v>
      </c>
      <c r="Q21" s="3" t="s">
        <v>175</v>
      </c>
      <c r="R21" s="3" t="s">
        <v>252</v>
      </c>
      <c r="S21" s="3"/>
      <c r="T21" s="3"/>
      <c r="U21" s="3"/>
      <c r="V21" s="3"/>
      <c r="W21" s="18"/>
      <c r="X21" s="3"/>
      <c r="Y21" s="3"/>
    </row>
    <row r="22" spans="1:25" x14ac:dyDescent="0.25">
      <c r="A22" s="16" t="s">
        <v>30</v>
      </c>
      <c r="B22" s="3" t="s">
        <v>314</v>
      </c>
      <c r="C22" s="3" t="s">
        <v>107</v>
      </c>
      <c r="D22" s="3" t="s">
        <v>316</v>
      </c>
      <c r="E22" s="3">
        <v>2279</v>
      </c>
      <c r="F22" s="3" t="s">
        <v>195</v>
      </c>
      <c r="G22" s="3"/>
      <c r="H22" s="3"/>
      <c r="I22" s="3"/>
      <c r="J22" s="4" t="s">
        <v>291</v>
      </c>
      <c r="K22" s="4" t="s">
        <v>291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18"/>
      <c r="X22" s="3"/>
      <c r="Y22" s="3"/>
    </row>
    <row r="23" spans="1:25" x14ac:dyDescent="0.25">
      <c r="A23" s="16" t="s">
        <v>31</v>
      </c>
      <c r="B23" s="3" t="s">
        <v>315</v>
      </c>
      <c r="C23" s="3" t="s">
        <v>107</v>
      </c>
      <c r="D23" s="3" t="s">
        <v>316</v>
      </c>
      <c r="E23" s="3">
        <v>2300</v>
      </c>
      <c r="F23" s="3" t="s">
        <v>195</v>
      </c>
      <c r="G23" s="3"/>
      <c r="H23" s="3"/>
      <c r="I23" s="3"/>
      <c r="J23" s="4" t="s">
        <v>291</v>
      </c>
      <c r="K23" s="4" t="s">
        <v>291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18"/>
      <c r="X23" s="3"/>
      <c r="Y23" s="3"/>
    </row>
    <row r="24" spans="1:25" x14ac:dyDescent="0.25">
      <c r="A24" s="3" t="s">
        <v>32</v>
      </c>
      <c r="B24" s="3" t="s">
        <v>215</v>
      </c>
      <c r="C24" s="3" t="s">
        <v>107</v>
      </c>
      <c r="D24" s="3" t="s">
        <v>216</v>
      </c>
      <c r="E24" s="3">
        <v>2301</v>
      </c>
      <c r="F24" s="3" t="s">
        <v>206</v>
      </c>
      <c r="G24" s="3"/>
      <c r="H24" s="3"/>
      <c r="I24" s="3"/>
      <c r="J24" s="4" t="s">
        <v>291</v>
      </c>
      <c r="K24" s="4" t="s">
        <v>291</v>
      </c>
      <c r="L24" s="3" t="s">
        <v>311</v>
      </c>
      <c r="M24" s="3"/>
      <c r="N24" s="3"/>
      <c r="O24" s="3" t="s">
        <v>175</v>
      </c>
      <c r="P24" s="3" t="s">
        <v>175</v>
      </c>
      <c r="Q24" s="3" t="s">
        <v>175</v>
      </c>
      <c r="R24" s="3"/>
      <c r="S24" s="3"/>
      <c r="T24" s="3"/>
      <c r="U24" s="3"/>
      <c r="V24" s="3"/>
      <c r="W24" s="18"/>
      <c r="X24" s="3"/>
      <c r="Y24" s="3"/>
    </row>
    <row r="25" spans="1:25" ht="30" x14ac:dyDescent="0.25">
      <c r="A25" s="3" t="s">
        <v>9</v>
      </c>
      <c r="B25" s="3" t="s">
        <v>100</v>
      </c>
      <c r="C25" s="3" t="s">
        <v>101</v>
      </c>
      <c r="D25" s="3" t="s">
        <v>119</v>
      </c>
      <c r="E25" s="3" t="s">
        <v>340</v>
      </c>
      <c r="F25" s="3" t="s">
        <v>206</v>
      </c>
      <c r="G25" s="3"/>
      <c r="H25" s="3" t="s">
        <v>114</v>
      </c>
      <c r="I25" s="3"/>
      <c r="J25" s="4" t="s">
        <v>291</v>
      </c>
      <c r="K25" s="3" t="s">
        <v>175</v>
      </c>
      <c r="L25" s="3"/>
      <c r="M25" s="3">
        <v>2000</v>
      </c>
      <c r="N25" s="3"/>
      <c r="O25" s="3" t="s">
        <v>175</v>
      </c>
      <c r="P25" s="3" t="s">
        <v>175</v>
      </c>
      <c r="Q25" s="3" t="s">
        <v>175</v>
      </c>
      <c r="R25" s="3"/>
      <c r="S25" s="3" t="s">
        <v>318</v>
      </c>
      <c r="T25" s="3"/>
      <c r="U25" s="3"/>
      <c r="V25" s="3"/>
      <c r="W25" s="18"/>
      <c r="X25" s="3"/>
      <c r="Y25" s="3"/>
    </row>
    <row r="26" spans="1:25" ht="30" x14ac:dyDescent="0.25">
      <c r="A26" s="3" t="s">
        <v>33</v>
      </c>
      <c r="B26" s="3" t="s">
        <v>208</v>
      </c>
      <c r="C26" s="3" t="s">
        <v>142</v>
      </c>
      <c r="D26" s="3" t="s">
        <v>209</v>
      </c>
      <c r="E26" s="3">
        <v>4155</v>
      </c>
      <c r="F26" s="3" t="s">
        <v>206</v>
      </c>
      <c r="G26" s="3"/>
      <c r="H26" s="3"/>
      <c r="I26" s="3"/>
      <c r="J26" s="4" t="s">
        <v>291</v>
      </c>
      <c r="K26" s="3" t="s">
        <v>175</v>
      </c>
      <c r="L26" s="3"/>
      <c r="M26" s="3" t="s">
        <v>210</v>
      </c>
      <c r="N26" s="3"/>
      <c r="O26" s="3" t="s">
        <v>175</v>
      </c>
      <c r="P26" s="3" t="s">
        <v>175</v>
      </c>
      <c r="Q26" s="3" t="s">
        <v>175</v>
      </c>
      <c r="R26" s="3" t="s">
        <v>211</v>
      </c>
      <c r="S26" s="3"/>
      <c r="T26" s="3"/>
      <c r="U26" s="3"/>
      <c r="V26" s="3"/>
      <c r="W26" s="18"/>
      <c r="X26" s="3"/>
      <c r="Y26" s="3"/>
    </row>
    <row r="27" spans="1:25" x14ac:dyDescent="0.25">
      <c r="A27" s="3" t="s">
        <v>34</v>
      </c>
      <c r="B27" s="3" t="s">
        <v>212</v>
      </c>
      <c r="C27" s="3" t="s">
        <v>105</v>
      </c>
      <c r="D27" s="3" t="s">
        <v>213</v>
      </c>
      <c r="E27" s="3">
        <v>93418</v>
      </c>
      <c r="F27" s="3" t="s">
        <v>206</v>
      </c>
      <c r="G27" s="3"/>
      <c r="H27" s="3"/>
      <c r="I27" s="3"/>
      <c r="J27" s="4" t="s">
        <v>291</v>
      </c>
      <c r="K27" s="4" t="s">
        <v>291</v>
      </c>
      <c r="L27" s="3"/>
      <c r="M27" s="3"/>
      <c r="N27" s="3"/>
      <c r="O27" s="3" t="s">
        <v>175</v>
      </c>
      <c r="P27" s="3" t="s">
        <v>175</v>
      </c>
      <c r="Q27" s="3" t="s">
        <v>175</v>
      </c>
      <c r="R27" s="3"/>
      <c r="S27" s="3"/>
      <c r="T27" s="3"/>
      <c r="U27" s="3"/>
      <c r="V27" s="3"/>
      <c r="W27" s="18"/>
      <c r="X27" s="3"/>
      <c r="Y27" s="3"/>
    </row>
    <row r="28" spans="1:25" x14ac:dyDescent="0.25">
      <c r="A28" s="3" t="s">
        <v>35</v>
      </c>
      <c r="B28" s="3" t="s">
        <v>193</v>
      </c>
      <c r="C28" s="3" t="s">
        <v>117</v>
      </c>
      <c r="D28" s="3" t="s">
        <v>194</v>
      </c>
      <c r="E28" s="3" t="s">
        <v>341</v>
      </c>
      <c r="F28" s="3" t="s">
        <v>195</v>
      </c>
      <c r="G28" s="3"/>
      <c r="H28" s="3"/>
      <c r="I28" s="3"/>
      <c r="J28" s="3" t="s">
        <v>175</v>
      </c>
      <c r="K28" s="3" t="s">
        <v>175</v>
      </c>
      <c r="L28" s="3"/>
      <c r="M28" s="3">
        <v>2005</v>
      </c>
      <c r="N28" s="3"/>
      <c r="O28" s="3"/>
      <c r="P28" s="3"/>
      <c r="Q28" s="3"/>
      <c r="R28" s="3"/>
      <c r="S28" s="3"/>
      <c r="T28" s="3"/>
      <c r="U28" s="3"/>
      <c r="V28" s="3"/>
      <c r="W28" s="18"/>
      <c r="X28" s="3"/>
      <c r="Y28" s="3"/>
    </row>
    <row r="29" spans="1:25" x14ac:dyDescent="0.25">
      <c r="A29" s="3" t="s">
        <v>36</v>
      </c>
      <c r="B29" s="3" t="s">
        <v>180</v>
      </c>
      <c r="C29" s="3" t="s">
        <v>172</v>
      </c>
      <c r="D29" s="3" t="s">
        <v>182</v>
      </c>
      <c r="E29" s="3">
        <v>15943</v>
      </c>
      <c r="F29" s="3" t="s">
        <v>174</v>
      </c>
      <c r="G29" s="3"/>
      <c r="H29" s="3"/>
      <c r="I29" s="3"/>
      <c r="J29" s="3" t="s">
        <v>175</v>
      </c>
      <c r="K29" s="3" t="s">
        <v>175</v>
      </c>
      <c r="L29" s="3"/>
      <c r="M29" s="3">
        <v>2005</v>
      </c>
      <c r="N29" s="3"/>
      <c r="O29" s="3"/>
      <c r="P29" s="3"/>
      <c r="Q29" s="3"/>
      <c r="R29" s="3"/>
      <c r="S29" s="3" t="s">
        <v>286</v>
      </c>
      <c r="T29" s="3"/>
      <c r="U29" s="10"/>
      <c r="V29" s="8"/>
      <c r="W29" s="18"/>
      <c r="X29" s="3"/>
      <c r="Y29" s="3"/>
    </row>
    <row r="30" spans="1:25" x14ac:dyDescent="0.25">
      <c r="A30" s="3" t="s">
        <v>37</v>
      </c>
      <c r="B30" s="3" t="s">
        <v>181</v>
      </c>
      <c r="C30" s="3" t="s">
        <v>172</v>
      </c>
      <c r="D30" s="3" t="s">
        <v>182</v>
      </c>
      <c r="E30" s="3">
        <v>16684</v>
      </c>
      <c r="F30" s="3" t="s">
        <v>174</v>
      </c>
      <c r="G30" s="3"/>
      <c r="H30" s="3"/>
      <c r="I30" s="3"/>
      <c r="J30" s="3" t="s">
        <v>175</v>
      </c>
      <c r="K30" s="3" t="s">
        <v>175</v>
      </c>
      <c r="L30" s="3"/>
      <c r="M30" s="3">
        <v>2006</v>
      </c>
      <c r="N30" s="3"/>
      <c r="O30" s="3"/>
      <c r="P30" s="3"/>
      <c r="Q30" s="3"/>
      <c r="R30" s="3"/>
      <c r="S30" s="3"/>
      <c r="T30" s="3"/>
      <c r="U30" s="3"/>
      <c r="V30" s="3"/>
      <c r="W30" s="18"/>
      <c r="X30" s="3"/>
      <c r="Y30" s="3"/>
    </row>
    <row r="31" spans="1:25" ht="30" x14ac:dyDescent="0.25">
      <c r="A31" s="3" t="s">
        <v>38</v>
      </c>
      <c r="B31" s="3" t="s">
        <v>188</v>
      </c>
      <c r="C31" s="3" t="s">
        <v>138</v>
      </c>
      <c r="D31" s="3" t="s">
        <v>190</v>
      </c>
      <c r="E31" s="3" t="s">
        <v>342</v>
      </c>
      <c r="F31" s="3" t="s">
        <v>174</v>
      </c>
      <c r="G31" s="3"/>
      <c r="H31" s="3"/>
      <c r="I31" s="3"/>
      <c r="J31" s="3" t="s">
        <v>175</v>
      </c>
      <c r="K31" s="3" t="s">
        <v>175</v>
      </c>
      <c r="L31" s="3"/>
      <c r="M31" s="3">
        <v>2006</v>
      </c>
      <c r="N31" s="3"/>
      <c r="O31" s="3"/>
      <c r="P31" s="3"/>
      <c r="Q31" s="3"/>
      <c r="R31" s="3"/>
      <c r="S31" s="3"/>
      <c r="T31" s="3"/>
      <c r="U31" s="3"/>
      <c r="V31" s="3"/>
      <c r="W31" s="18"/>
      <c r="X31" s="3"/>
      <c r="Y31" s="3"/>
    </row>
    <row r="32" spans="1:25" ht="30" x14ac:dyDescent="0.25">
      <c r="A32" s="3" t="s">
        <v>39</v>
      </c>
      <c r="B32" s="3" t="s">
        <v>189</v>
      </c>
      <c r="C32" s="3" t="s">
        <v>138</v>
      </c>
      <c r="D32" s="3" t="s">
        <v>190</v>
      </c>
      <c r="E32" s="3" t="s">
        <v>343</v>
      </c>
      <c r="F32" s="3" t="s">
        <v>174</v>
      </c>
      <c r="G32" s="3"/>
      <c r="H32" s="3"/>
      <c r="I32" s="3"/>
      <c r="J32" s="3" t="s">
        <v>175</v>
      </c>
      <c r="K32" s="3" t="s">
        <v>175</v>
      </c>
      <c r="L32" s="3"/>
      <c r="M32" s="3">
        <v>2006</v>
      </c>
      <c r="N32" s="3"/>
      <c r="O32" s="3"/>
      <c r="P32" s="3"/>
      <c r="Q32" s="3"/>
      <c r="R32" s="3"/>
      <c r="S32" s="3"/>
      <c r="T32" s="3"/>
      <c r="U32" s="3"/>
      <c r="V32" s="3"/>
      <c r="W32" s="18"/>
      <c r="X32" s="3"/>
      <c r="Y32" s="3"/>
    </row>
    <row r="33" spans="1:25" x14ac:dyDescent="0.25">
      <c r="A33" s="3" t="s">
        <v>40</v>
      </c>
      <c r="B33" s="3" t="s">
        <v>207</v>
      </c>
      <c r="C33" s="3" t="s">
        <v>103</v>
      </c>
      <c r="D33" s="3" t="s">
        <v>120</v>
      </c>
      <c r="E33" s="3" t="s">
        <v>344</v>
      </c>
      <c r="F33" s="3" t="s">
        <v>206</v>
      </c>
      <c r="G33" s="3"/>
      <c r="H33" s="3"/>
      <c r="I33" s="3"/>
      <c r="J33" s="3" t="s">
        <v>175</v>
      </c>
      <c r="K33" s="3" t="s">
        <v>175</v>
      </c>
      <c r="L33" s="3"/>
      <c r="M33" s="3">
        <v>2006</v>
      </c>
      <c r="N33" s="3"/>
      <c r="O33" s="3"/>
      <c r="P33" s="3" t="s">
        <v>175</v>
      </c>
      <c r="Q33" s="3" t="s">
        <v>175</v>
      </c>
      <c r="R33" s="3"/>
      <c r="S33" s="3"/>
      <c r="T33" s="3"/>
      <c r="U33" s="3"/>
      <c r="V33" s="3"/>
      <c r="W33" s="18"/>
      <c r="X33" s="3"/>
      <c r="Y33" s="3"/>
    </row>
    <row r="34" spans="1:25" x14ac:dyDescent="0.25">
      <c r="A34" s="3" t="s">
        <v>41</v>
      </c>
      <c r="B34" s="3" t="s">
        <v>191</v>
      </c>
      <c r="C34" s="3" t="s">
        <v>172</v>
      </c>
      <c r="D34" s="3" t="s">
        <v>182</v>
      </c>
      <c r="E34" s="3">
        <v>16806</v>
      </c>
      <c r="F34" s="3" t="s">
        <v>195</v>
      </c>
      <c r="G34" s="3"/>
      <c r="H34" s="3"/>
      <c r="I34" s="3"/>
      <c r="J34" s="3" t="s">
        <v>175</v>
      </c>
      <c r="K34" s="3" t="s">
        <v>175</v>
      </c>
      <c r="L34" s="3"/>
      <c r="M34" s="3">
        <v>2006</v>
      </c>
      <c r="N34" s="3"/>
      <c r="O34" s="3"/>
      <c r="P34" s="3"/>
      <c r="Q34" s="3"/>
      <c r="R34" s="3"/>
      <c r="S34" s="3"/>
      <c r="T34" s="3"/>
      <c r="U34" s="3"/>
      <c r="V34" s="3"/>
      <c r="W34" s="18"/>
      <c r="X34" s="3"/>
      <c r="Y34" s="3"/>
    </row>
    <row r="35" spans="1:25" x14ac:dyDescent="0.25">
      <c r="A35" s="3" t="s">
        <v>42</v>
      </c>
      <c r="B35" s="3" t="s">
        <v>102</v>
      </c>
      <c r="C35" s="3" t="s">
        <v>103</v>
      </c>
      <c r="D35" s="3" t="s">
        <v>120</v>
      </c>
      <c r="E35" s="3" t="s">
        <v>345</v>
      </c>
      <c r="F35" s="3" t="s">
        <v>206</v>
      </c>
      <c r="G35" s="3"/>
      <c r="H35" s="3" t="s">
        <v>115</v>
      </c>
      <c r="I35" s="3"/>
      <c r="J35" s="3" t="s">
        <v>175</v>
      </c>
      <c r="K35" s="3" t="s">
        <v>175</v>
      </c>
      <c r="L35" s="3"/>
      <c r="M35" s="3">
        <v>2007</v>
      </c>
      <c r="N35" s="3"/>
      <c r="O35" s="3" t="s">
        <v>175</v>
      </c>
      <c r="P35" s="3" t="s">
        <v>175</v>
      </c>
      <c r="Q35" s="3" t="s">
        <v>175</v>
      </c>
      <c r="R35" s="3"/>
      <c r="S35" s="3" t="s">
        <v>113</v>
      </c>
      <c r="T35" s="3"/>
      <c r="U35" s="3"/>
      <c r="V35" s="3"/>
      <c r="W35" s="18"/>
      <c r="X35" s="3"/>
      <c r="Y35" s="3"/>
    </row>
    <row r="36" spans="1:25" x14ac:dyDescent="0.25">
      <c r="A36" s="3" t="s">
        <v>43</v>
      </c>
      <c r="B36" s="3" t="s">
        <v>196</v>
      </c>
      <c r="C36" s="3" t="s">
        <v>117</v>
      </c>
      <c r="D36" s="3" t="s">
        <v>194</v>
      </c>
      <c r="E36" s="3" t="s">
        <v>346</v>
      </c>
      <c r="F36" s="3" t="s">
        <v>195</v>
      </c>
      <c r="G36" s="3"/>
      <c r="H36" s="3"/>
      <c r="I36" s="3"/>
      <c r="J36" s="3" t="s">
        <v>175</v>
      </c>
      <c r="K36" s="3" t="s">
        <v>175</v>
      </c>
      <c r="L36" s="3"/>
      <c r="M36" s="3">
        <v>2008</v>
      </c>
      <c r="N36" s="3"/>
      <c r="O36" s="3"/>
      <c r="P36" s="3"/>
      <c r="Q36" s="3"/>
      <c r="R36" s="3"/>
      <c r="S36" s="3"/>
      <c r="T36" s="3"/>
      <c r="U36" s="3"/>
      <c r="V36" s="3"/>
      <c r="W36" s="18"/>
      <c r="X36" s="3"/>
      <c r="Y36" s="3"/>
    </row>
    <row r="37" spans="1:25" x14ac:dyDescent="0.25">
      <c r="A37" s="3" t="s">
        <v>44</v>
      </c>
      <c r="B37" s="3" t="s">
        <v>104</v>
      </c>
      <c r="C37" s="3" t="s">
        <v>105</v>
      </c>
      <c r="D37" s="3" t="s">
        <v>121</v>
      </c>
      <c r="E37" s="3">
        <v>91375</v>
      </c>
      <c r="F37" s="3" t="s">
        <v>214</v>
      </c>
      <c r="G37" s="3"/>
      <c r="H37" s="3" t="s">
        <v>115</v>
      </c>
      <c r="I37" s="3"/>
      <c r="J37" s="4" t="s">
        <v>291</v>
      </c>
      <c r="K37" s="4" t="s">
        <v>291</v>
      </c>
      <c r="L37" s="3"/>
      <c r="M37" s="3">
        <v>1991</v>
      </c>
      <c r="N37" s="3"/>
      <c r="O37" s="3"/>
      <c r="P37" s="3" t="s">
        <v>175</v>
      </c>
      <c r="Q37" s="3" t="s">
        <v>175</v>
      </c>
      <c r="R37" s="3" t="s">
        <v>227</v>
      </c>
      <c r="S37" s="3" t="s">
        <v>113</v>
      </c>
      <c r="T37" s="3"/>
      <c r="U37" s="3"/>
      <c r="V37" s="3"/>
      <c r="W37" s="18"/>
      <c r="X37" s="3"/>
      <c r="Y37" s="3"/>
    </row>
    <row r="38" spans="1:25" x14ac:dyDescent="0.25">
      <c r="A38" s="3" t="s">
        <v>45</v>
      </c>
      <c r="B38" s="3" t="s">
        <v>106</v>
      </c>
      <c r="C38" s="3" t="s">
        <v>107</v>
      </c>
      <c r="D38" s="3" t="s">
        <v>122</v>
      </c>
      <c r="E38" s="3">
        <v>2395</v>
      </c>
      <c r="F38" s="3" t="s">
        <v>195</v>
      </c>
      <c r="G38" s="3"/>
      <c r="H38" s="3" t="s">
        <v>115</v>
      </c>
      <c r="I38" s="3"/>
      <c r="J38" s="3" t="s">
        <v>175</v>
      </c>
      <c r="K38" s="3" t="s">
        <v>175</v>
      </c>
      <c r="L38" s="3"/>
      <c r="M38" s="3">
        <v>2009</v>
      </c>
      <c r="N38" s="3"/>
      <c r="O38" s="3"/>
      <c r="P38" s="3"/>
      <c r="Q38" s="3"/>
      <c r="R38" s="3"/>
      <c r="S38" s="3" t="s">
        <v>168</v>
      </c>
      <c r="T38" s="3"/>
      <c r="U38" s="3"/>
      <c r="V38" s="3"/>
      <c r="W38" s="18"/>
      <c r="X38" s="3"/>
      <c r="Y38" s="3"/>
    </row>
    <row r="39" spans="1:25" x14ac:dyDescent="0.25">
      <c r="A39" s="3" t="s">
        <v>46</v>
      </c>
      <c r="B39" s="3" t="s">
        <v>108</v>
      </c>
      <c r="C39" s="3" t="s">
        <v>107</v>
      </c>
      <c r="D39" s="3" t="s">
        <v>122</v>
      </c>
      <c r="E39" s="3">
        <v>2396</v>
      </c>
      <c r="F39" s="3" t="s">
        <v>195</v>
      </c>
      <c r="G39" s="3"/>
      <c r="H39" s="3" t="s">
        <v>115</v>
      </c>
      <c r="I39" s="3"/>
      <c r="J39" s="3" t="s">
        <v>175</v>
      </c>
      <c r="K39" s="3" t="s">
        <v>175</v>
      </c>
      <c r="L39" s="3"/>
      <c r="M39" s="3">
        <v>2009</v>
      </c>
      <c r="N39" s="3"/>
      <c r="O39" s="3"/>
      <c r="P39" s="3"/>
      <c r="Q39" s="3"/>
      <c r="R39" s="3"/>
      <c r="S39" s="3" t="s">
        <v>168</v>
      </c>
      <c r="T39" s="3"/>
      <c r="U39" s="3"/>
      <c r="V39" s="3"/>
      <c r="W39" s="18"/>
      <c r="X39" s="3"/>
      <c r="Y39" s="3"/>
    </row>
    <row r="40" spans="1:25" x14ac:dyDescent="0.25">
      <c r="A40" s="3" t="s">
        <v>47</v>
      </c>
      <c r="B40" s="3" t="s">
        <v>109</v>
      </c>
      <c r="C40" s="3" t="s">
        <v>107</v>
      </c>
      <c r="D40" s="3" t="s">
        <v>123</v>
      </c>
      <c r="E40" s="3">
        <v>2394</v>
      </c>
      <c r="F40" s="3" t="s">
        <v>195</v>
      </c>
      <c r="G40" s="3"/>
      <c r="H40" s="3" t="s">
        <v>115</v>
      </c>
      <c r="I40" s="3"/>
      <c r="J40" s="3" t="s">
        <v>175</v>
      </c>
      <c r="K40" s="3" t="s">
        <v>175</v>
      </c>
      <c r="L40" s="3"/>
      <c r="M40" s="3">
        <v>2009</v>
      </c>
      <c r="N40" s="3"/>
      <c r="O40" s="3"/>
      <c r="P40" s="3"/>
      <c r="Q40" s="3"/>
      <c r="R40" s="3"/>
      <c r="S40" s="3" t="s">
        <v>168</v>
      </c>
      <c r="T40" s="3"/>
      <c r="U40" s="3"/>
      <c r="V40" s="3"/>
      <c r="W40" s="18"/>
      <c r="X40" s="3"/>
      <c r="Y40" s="3"/>
    </row>
    <row r="41" spans="1:25" ht="30" x14ac:dyDescent="0.25">
      <c r="A41" s="16" t="s">
        <v>48</v>
      </c>
      <c r="B41" s="3" t="s">
        <v>274</v>
      </c>
      <c r="C41" s="3" t="s">
        <v>273</v>
      </c>
      <c r="D41" s="3" t="s">
        <v>276</v>
      </c>
      <c r="E41" s="3">
        <v>5390</v>
      </c>
      <c r="F41" s="3" t="s">
        <v>231</v>
      </c>
      <c r="G41" s="3"/>
      <c r="H41" s="3"/>
      <c r="I41" s="3"/>
      <c r="J41" s="4" t="s">
        <v>291</v>
      </c>
      <c r="K41" s="4" t="s">
        <v>291</v>
      </c>
      <c r="L41" s="3"/>
      <c r="M41" s="3"/>
      <c r="N41" s="3"/>
      <c r="O41" s="3"/>
      <c r="P41" s="3"/>
      <c r="Q41" s="3" t="s">
        <v>175</v>
      </c>
      <c r="R41" s="69" t="s">
        <v>304</v>
      </c>
      <c r="S41" s="3"/>
      <c r="T41" s="3"/>
      <c r="U41" s="3"/>
      <c r="V41" s="3"/>
      <c r="W41" s="18"/>
      <c r="X41" s="3"/>
      <c r="Y41" s="3"/>
    </row>
    <row r="42" spans="1:25" ht="30" x14ac:dyDescent="0.25">
      <c r="A42" s="16" t="s">
        <v>49</v>
      </c>
      <c r="B42" s="3" t="s">
        <v>275</v>
      </c>
      <c r="C42" s="3" t="s">
        <v>273</v>
      </c>
      <c r="D42" s="3" t="s">
        <v>276</v>
      </c>
      <c r="E42" s="3">
        <v>5391</v>
      </c>
      <c r="F42" s="3" t="s">
        <v>231</v>
      </c>
      <c r="G42" s="3"/>
      <c r="H42" s="3"/>
      <c r="I42" s="3"/>
      <c r="J42" s="4" t="s">
        <v>291</v>
      </c>
      <c r="K42" s="4" t="s">
        <v>291</v>
      </c>
      <c r="L42" s="3"/>
      <c r="M42" s="3">
        <v>2000</v>
      </c>
      <c r="N42" s="3">
        <v>2011</v>
      </c>
      <c r="O42" s="3"/>
      <c r="P42" s="3"/>
      <c r="Q42" s="3" t="s">
        <v>175</v>
      </c>
      <c r="R42" s="70"/>
      <c r="S42" s="3" t="s">
        <v>113</v>
      </c>
      <c r="T42" s="3" t="s">
        <v>263</v>
      </c>
      <c r="U42" s="10">
        <v>42040</v>
      </c>
      <c r="V42" s="9" t="s">
        <v>266</v>
      </c>
      <c r="W42" s="18"/>
      <c r="X42" s="3"/>
      <c r="Y42" s="3"/>
    </row>
    <row r="43" spans="1:25" x14ac:dyDescent="0.25">
      <c r="A43" s="3" t="s">
        <v>50</v>
      </c>
      <c r="B43" s="3" t="s">
        <v>111</v>
      </c>
      <c r="C43" s="3" t="s">
        <v>112</v>
      </c>
      <c r="D43" s="3" t="s">
        <v>124</v>
      </c>
      <c r="E43" s="3">
        <v>200</v>
      </c>
      <c r="F43" s="3" t="s">
        <v>214</v>
      </c>
      <c r="G43" s="3"/>
      <c r="H43" s="3" t="s">
        <v>115</v>
      </c>
      <c r="I43" s="3"/>
      <c r="J43" s="3" t="s">
        <v>175</v>
      </c>
      <c r="K43" s="3" t="s">
        <v>175</v>
      </c>
      <c r="L43" s="3"/>
      <c r="M43" s="3" t="s">
        <v>221</v>
      </c>
      <c r="N43" s="3"/>
      <c r="O43" s="3"/>
      <c r="P43" s="3"/>
      <c r="Q43" s="3"/>
      <c r="R43" s="3"/>
      <c r="S43" s="3" t="s">
        <v>113</v>
      </c>
      <c r="T43" s="3"/>
      <c r="U43" s="3"/>
      <c r="V43" s="3"/>
      <c r="W43" s="18"/>
      <c r="X43" s="3"/>
      <c r="Y43" s="3"/>
    </row>
    <row r="44" spans="1:25" ht="30" x14ac:dyDescent="0.25">
      <c r="A44" s="3" t="s">
        <v>51</v>
      </c>
      <c r="B44" s="3" t="s">
        <v>222</v>
      </c>
      <c r="C44" s="3" t="s">
        <v>117</v>
      </c>
      <c r="D44" s="3" t="s">
        <v>224</v>
      </c>
      <c r="E44" s="3" t="s">
        <v>347</v>
      </c>
      <c r="F44" s="3" t="s">
        <v>214</v>
      </c>
      <c r="G44" s="3"/>
      <c r="H44" s="3"/>
      <c r="I44" s="3"/>
      <c r="J44" s="3" t="s">
        <v>175</v>
      </c>
      <c r="K44" s="3" t="s">
        <v>175</v>
      </c>
      <c r="L44" s="3" t="s">
        <v>281</v>
      </c>
      <c r="M44" s="3">
        <v>1997</v>
      </c>
      <c r="N44" s="3"/>
      <c r="O44" s="3" t="s">
        <v>175</v>
      </c>
      <c r="P44" s="3" t="s">
        <v>175</v>
      </c>
      <c r="Q44" s="3" t="s">
        <v>175</v>
      </c>
      <c r="R44" s="3" t="s">
        <v>225</v>
      </c>
      <c r="S44" s="3" t="s">
        <v>113</v>
      </c>
      <c r="T44" s="3" t="s">
        <v>263</v>
      </c>
      <c r="U44" s="3" t="s">
        <v>280</v>
      </c>
      <c r="V44" s="3" t="s">
        <v>266</v>
      </c>
      <c r="W44" s="18"/>
      <c r="X44" s="3"/>
      <c r="Y44" s="3"/>
    </row>
    <row r="45" spans="1:25" ht="30" x14ac:dyDescent="0.25">
      <c r="A45" s="3" t="s">
        <v>52</v>
      </c>
      <c r="B45" s="3" t="s">
        <v>223</v>
      </c>
      <c r="C45" s="3" t="s">
        <v>117</v>
      </c>
      <c r="D45" s="3" t="s">
        <v>224</v>
      </c>
      <c r="E45" s="3" t="s">
        <v>348</v>
      </c>
      <c r="F45" s="3" t="s">
        <v>214</v>
      </c>
      <c r="G45" s="3"/>
      <c r="H45" s="16" t="s">
        <v>310</v>
      </c>
      <c r="I45" s="3"/>
      <c r="J45" s="3" t="s">
        <v>175</v>
      </c>
      <c r="K45" s="3" t="s">
        <v>175</v>
      </c>
      <c r="L45" s="3" t="s">
        <v>281</v>
      </c>
      <c r="M45" s="3">
        <v>2001</v>
      </c>
      <c r="N45" s="3"/>
      <c r="O45" s="3" t="s">
        <v>175</v>
      </c>
      <c r="P45" s="3" t="s">
        <v>175</v>
      </c>
      <c r="Q45" s="3" t="s">
        <v>175</v>
      </c>
      <c r="R45" s="3" t="s">
        <v>225</v>
      </c>
      <c r="S45" s="3" t="s">
        <v>113</v>
      </c>
      <c r="T45" s="3" t="s">
        <v>263</v>
      </c>
      <c r="U45" s="3" t="s">
        <v>280</v>
      </c>
      <c r="V45" s="3" t="s">
        <v>266</v>
      </c>
      <c r="W45" s="18"/>
      <c r="X45" s="3"/>
      <c r="Y45" s="3"/>
    </row>
    <row r="46" spans="1:25" x14ac:dyDescent="0.25">
      <c r="A46" s="3" t="s">
        <v>53</v>
      </c>
      <c r="B46" s="3" t="s">
        <v>116</v>
      </c>
      <c r="C46" s="3" t="s">
        <v>117</v>
      </c>
      <c r="D46" s="3" t="s">
        <v>125</v>
      </c>
      <c r="E46" s="3" t="s">
        <v>349</v>
      </c>
      <c r="F46" s="3" t="s">
        <v>195</v>
      </c>
      <c r="G46" s="3"/>
      <c r="H46" s="3" t="s">
        <v>114</v>
      </c>
      <c r="I46" s="3"/>
      <c r="J46" s="3" t="s">
        <v>175</v>
      </c>
      <c r="K46" s="4" t="s">
        <v>291</v>
      </c>
      <c r="L46" s="3"/>
      <c r="M46" s="3">
        <v>2003</v>
      </c>
      <c r="N46" s="3"/>
      <c r="O46" s="3"/>
      <c r="P46" s="3"/>
      <c r="Q46" s="3"/>
      <c r="R46" s="3"/>
      <c r="S46" s="3" t="s">
        <v>113</v>
      </c>
      <c r="T46" s="3"/>
      <c r="U46" s="3"/>
      <c r="V46" s="3"/>
      <c r="W46" s="18"/>
      <c r="X46" s="3"/>
      <c r="Y46" s="3"/>
    </row>
    <row r="47" spans="1:25" x14ac:dyDescent="0.25">
      <c r="A47" s="3" t="s">
        <v>54</v>
      </c>
      <c r="B47" s="76" t="s">
        <v>260</v>
      </c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8"/>
    </row>
    <row r="48" spans="1:25" ht="30" x14ac:dyDescent="0.25">
      <c r="A48" s="3" t="s">
        <v>55</v>
      </c>
      <c r="B48" s="3" t="s">
        <v>129</v>
      </c>
      <c r="C48" s="3" t="s">
        <v>126</v>
      </c>
      <c r="D48" s="3" t="s">
        <v>127</v>
      </c>
      <c r="E48" s="3">
        <v>225693</v>
      </c>
      <c r="F48" s="3" t="s">
        <v>214</v>
      </c>
      <c r="G48" s="3" t="s">
        <v>115</v>
      </c>
      <c r="H48" s="3" t="s">
        <v>115</v>
      </c>
      <c r="I48" s="3"/>
      <c r="J48" s="3" t="s">
        <v>175</v>
      </c>
      <c r="K48" s="3" t="s">
        <v>175</v>
      </c>
      <c r="L48" s="3"/>
      <c r="M48" s="3">
        <v>2011</v>
      </c>
      <c r="N48" s="3"/>
      <c r="O48" s="3"/>
      <c r="P48" s="3"/>
      <c r="Q48" s="3"/>
      <c r="R48" s="3"/>
      <c r="S48" s="3" t="s">
        <v>168</v>
      </c>
      <c r="T48" s="3"/>
      <c r="U48" s="3"/>
      <c r="V48" s="3"/>
      <c r="W48" s="18"/>
      <c r="X48" s="3"/>
      <c r="Y48" s="3"/>
    </row>
    <row r="49" spans="1:25" ht="30" x14ac:dyDescent="0.25">
      <c r="A49" s="3" t="s">
        <v>56</v>
      </c>
      <c r="B49" s="3" t="s">
        <v>128</v>
      </c>
      <c r="C49" s="3" t="s">
        <v>126</v>
      </c>
      <c r="D49" s="3" t="s">
        <v>127</v>
      </c>
      <c r="E49" s="3">
        <v>179972</v>
      </c>
      <c r="F49" s="3" t="s">
        <v>214</v>
      </c>
      <c r="G49" s="3" t="s">
        <v>115</v>
      </c>
      <c r="H49" s="3" t="s">
        <v>115</v>
      </c>
      <c r="I49" s="3"/>
      <c r="J49" s="3" t="s">
        <v>175</v>
      </c>
      <c r="K49" s="3" t="s">
        <v>175</v>
      </c>
      <c r="L49" s="3"/>
      <c r="M49" s="3">
        <v>2005</v>
      </c>
      <c r="N49" s="3"/>
      <c r="O49" s="3"/>
      <c r="P49" s="3"/>
      <c r="Q49" s="3"/>
      <c r="R49" s="3"/>
      <c r="S49" s="3" t="s">
        <v>168</v>
      </c>
      <c r="T49" s="3"/>
      <c r="U49" s="3"/>
      <c r="V49" s="3"/>
      <c r="W49" s="18"/>
      <c r="X49" s="3"/>
      <c r="Y49" s="3"/>
    </row>
    <row r="50" spans="1:25" ht="30" x14ac:dyDescent="0.25">
      <c r="A50" s="3" t="s">
        <v>57</v>
      </c>
      <c r="B50" s="3" t="s">
        <v>220</v>
      </c>
      <c r="C50" s="3" t="s">
        <v>126</v>
      </c>
      <c r="D50" s="3" t="s">
        <v>127</v>
      </c>
      <c r="E50" s="3">
        <v>177079</v>
      </c>
      <c r="F50" s="3" t="s">
        <v>214</v>
      </c>
      <c r="G50" s="3" t="s">
        <v>115</v>
      </c>
      <c r="H50" s="3" t="s">
        <v>115</v>
      </c>
      <c r="I50" s="3"/>
      <c r="J50" s="3" t="s">
        <v>175</v>
      </c>
      <c r="K50" s="3" t="s">
        <v>175</v>
      </c>
      <c r="L50" s="3"/>
      <c r="M50" s="3">
        <v>2005</v>
      </c>
      <c r="N50" s="3"/>
      <c r="O50" s="3"/>
      <c r="P50" s="6" t="s">
        <v>175</v>
      </c>
      <c r="Q50" s="3" t="s">
        <v>175</v>
      </c>
      <c r="R50" s="3" t="s">
        <v>219</v>
      </c>
      <c r="S50" s="3" t="s">
        <v>168</v>
      </c>
      <c r="T50" s="3"/>
      <c r="U50" s="3"/>
      <c r="V50" s="3"/>
      <c r="W50" s="18"/>
      <c r="X50" s="3"/>
      <c r="Y50" s="3"/>
    </row>
    <row r="51" spans="1:25" ht="30" x14ac:dyDescent="0.25">
      <c r="A51" s="3" t="s">
        <v>58</v>
      </c>
      <c r="B51" s="3" t="s">
        <v>131</v>
      </c>
      <c r="C51" s="3" t="s">
        <v>117</v>
      </c>
      <c r="D51" s="3" t="s">
        <v>132</v>
      </c>
      <c r="E51" s="3" t="s">
        <v>350</v>
      </c>
      <c r="F51" s="3" t="s">
        <v>174</v>
      </c>
      <c r="G51" s="3"/>
      <c r="H51" s="3" t="s">
        <v>114</v>
      </c>
      <c r="I51" s="3"/>
      <c r="J51" s="3" t="s">
        <v>175</v>
      </c>
      <c r="K51" s="3" t="s">
        <v>175</v>
      </c>
      <c r="L51" s="3"/>
      <c r="M51" s="3">
        <v>2005</v>
      </c>
      <c r="N51" s="3"/>
      <c r="O51" s="3"/>
      <c r="P51" s="6" t="s">
        <v>175</v>
      </c>
      <c r="Q51" s="3" t="s">
        <v>175</v>
      </c>
      <c r="R51" s="3" t="s">
        <v>219</v>
      </c>
      <c r="S51" s="3" t="s">
        <v>113</v>
      </c>
      <c r="T51" s="3"/>
      <c r="U51" s="3"/>
      <c r="V51" s="3"/>
      <c r="W51" s="18"/>
      <c r="X51" s="3"/>
      <c r="Y51" s="3"/>
    </row>
    <row r="52" spans="1:25" ht="30" x14ac:dyDescent="0.25">
      <c r="A52" s="3" t="s">
        <v>59</v>
      </c>
      <c r="B52" s="3" t="s">
        <v>133</v>
      </c>
      <c r="C52" s="3" t="s">
        <v>117</v>
      </c>
      <c r="D52" s="3" t="s">
        <v>132</v>
      </c>
      <c r="E52" s="3" t="s">
        <v>351</v>
      </c>
      <c r="F52" s="3" t="s">
        <v>174</v>
      </c>
      <c r="G52" s="3"/>
      <c r="H52" s="3" t="s">
        <v>114</v>
      </c>
      <c r="I52" s="3"/>
      <c r="J52" s="3" t="s">
        <v>175</v>
      </c>
      <c r="K52" s="3" t="s">
        <v>175</v>
      </c>
      <c r="L52" s="3"/>
      <c r="M52" s="3">
        <v>2007</v>
      </c>
      <c r="N52" s="3"/>
      <c r="O52" s="3"/>
      <c r="P52" s="6" t="s">
        <v>175</v>
      </c>
      <c r="Q52" s="3" t="s">
        <v>175</v>
      </c>
      <c r="R52" s="3" t="s">
        <v>219</v>
      </c>
      <c r="S52" s="3" t="s">
        <v>113</v>
      </c>
      <c r="T52" s="3"/>
      <c r="U52" s="3"/>
      <c r="V52" s="3"/>
      <c r="W52" s="18"/>
      <c r="X52" s="3"/>
      <c r="Y52" s="3"/>
    </row>
    <row r="53" spans="1:25" x14ac:dyDescent="0.25">
      <c r="A53" s="3" t="s">
        <v>60</v>
      </c>
      <c r="B53" s="3" t="s">
        <v>237</v>
      </c>
      <c r="C53" s="3" t="s">
        <v>135</v>
      </c>
      <c r="D53" s="3" t="s">
        <v>238</v>
      </c>
      <c r="E53" s="3" t="s">
        <v>352</v>
      </c>
      <c r="F53" s="3" t="s">
        <v>231</v>
      </c>
      <c r="G53" s="3"/>
      <c r="H53" s="3"/>
      <c r="I53" s="3"/>
      <c r="J53" s="3" t="s">
        <v>239</v>
      </c>
      <c r="K53" s="3" t="s">
        <v>175</v>
      </c>
      <c r="L53" s="3"/>
      <c r="M53" s="3">
        <v>2003</v>
      </c>
      <c r="N53" s="3"/>
      <c r="O53" s="3" t="s">
        <v>175</v>
      </c>
      <c r="P53" s="3" t="s">
        <v>175</v>
      </c>
      <c r="Q53" s="3" t="s">
        <v>175</v>
      </c>
      <c r="R53" s="3" t="s">
        <v>305</v>
      </c>
      <c r="S53" s="3"/>
      <c r="T53" s="3"/>
      <c r="U53" s="3"/>
      <c r="V53" s="3"/>
      <c r="W53" s="18"/>
      <c r="X53" s="3"/>
      <c r="Y53" s="3"/>
    </row>
    <row r="54" spans="1:25" x14ac:dyDescent="0.25">
      <c r="A54" s="3" t="s">
        <v>61</v>
      </c>
      <c r="B54" s="3" t="s">
        <v>134</v>
      </c>
      <c r="C54" s="3" t="s">
        <v>135</v>
      </c>
      <c r="D54" s="3" t="s">
        <v>136</v>
      </c>
      <c r="E54" s="3" t="s">
        <v>353</v>
      </c>
      <c r="F54" s="3" t="s">
        <v>214</v>
      </c>
      <c r="G54" s="3" t="s">
        <v>115</v>
      </c>
      <c r="H54" s="3" t="s">
        <v>115</v>
      </c>
      <c r="I54" s="3"/>
      <c r="J54" s="4" t="s">
        <v>291</v>
      </c>
      <c r="K54" s="3" t="s">
        <v>175</v>
      </c>
      <c r="L54" s="3"/>
      <c r="M54" s="3">
        <v>2000</v>
      </c>
      <c r="N54" s="3"/>
      <c r="O54" s="3"/>
      <c r="P54" s="6" t="s">
        <v>175</v>
      </c>
      <c r="Q54" s="3" t="s">
        <v>175</v>
      </c>
      <c r="R54" s="3"/>
      <c r="S54" s="3" t="s">
        <v>168</v>
      </c>
      <c r="T54" s="3"/>
      <c r="U54" s="3"/>
      <c r="V54" s="3"/>
      <c r="W54" s="18"/>
      <c r="X54" s="3"/>
      <c r="Y54" s="3"/>
    </row>
    <row r="55" spans="1:25" ht="30" x14ac:dyDescent="0.25">
      <c r="A55" s="3" t="s">
        <v>62</v>
      </c>
      <c r="B55" s="3" t="s">
        <v>137</v>
      </c>
      <c r="C55" s="3" t="s">
        <v>138</v>
      </c>
      <c r="D55" s="3" t="s">
        <v>139</v>
      </c>
      <c r="E55" s="3" t="s">
        <v>354</v>
      </c>
      <c r="F55" s="3" t="s">
        <v>218</v>
      </c>
      <c r="G55" s="3" t="s">
        <v>115</v>
      </c>
      <c r="H55" s="3" t="s">
        <v>115</v>
      </c>
      <c r="I55" s="3"/>
      <c r="J55" s="3" t="s">
        <v>175</v>
      </c>
      <c r="K55" s="3" t="s">
        <v>175</v>
      </c>
      <c r="L55" s="3"/>
      <c r="M55" s="3">
        <v>2011</v>
      </c>
      <c r="N55" s="3"/>
      <c r="O55" s="3"/>
      <c r="P55" s="3" t="s">
        <v>175</v>
      </c>
      <c r="Q55" s="3" t="s">
        <v>175</v>
      </c>
      <c r="R55" s="3"/>
      <c r="S55" s="3" t="s">
        <v>168</v>
      </c>
      <c r="T55" s="3"/>
      <c r="U55" s="3"/>
      <c r="V55" s="3"/>
      <c r="W55" s="18"/>
      <c r="X55" s="3"/>
      <c r="Y55" s="3"/>
    </row>
    <row r="56" spans="1:25" x14ac:dyDescent="0.25">
      <c r="A56" s="3" t="s">
        <v>63</v>
      </c>
      <c r="B56" s="3" t="s">
        <v>141</v>
      </c>
      <c r="C56" s="3" t="s">
        <v>142</v>
      </c>
      <c r="D56" s="3" t="s">
        <v>143</v>
      </c>
      <c r="E56" s="3">
        <v>4116</v>
      </c>
      <c r="F56" s="3" t="s">
        <v>214</v>
      </c>
      <c r="G56" s="3"/>
      <c r="H56" s="3"/>
      <c r="I56" s="3" t="s">
        <v>115</v>
      </c>
      <c r="J56" s="4" t="s">
        <v>291</v>
      </c>
      <c r="K56" s="3" t="s">
        <v>175</v>
      </c>
      <c r="L56" s="3"/>
      <c r="M56" s="3">
        <v>1991</v>
      </c>
      <c r="N56" s="3"/>
      <c r="O56" s="3"/>
      <c r="P56" s="6" t="s">
        <v>175</v>
      </c>
      <c r="Q56" s="3" t="s">
        <v>175</v>
      </c>
      <c r="R56" s="3"/>
      <c r="S56" s="3" t="s">
        <v>144</v>
      </c>
      <c r="T56" s="3"/>
      <c r="U56" s="3"/>
      <c r="V56" s="3"/>
      <c r="W56" s="18"/>
      <c r="X56" s="3"/>
      <c r="Y56" s="3"/>
    </row>
    <row r="57" spans="1:25" x14ac:dyDescent="0.25">
      <c r="A57" s="3" t="s">
        <v>64</v>
      </c>
      <c r="B57" s="3" t="s">
        <v>240</v>
      </c>
      <c r="C57" s="3" t="s">
        <v>138</v>
      </c>
      <c r="D57" s="3" t="s">
        <v>241</v>
      </c>
      <c r="E57" s="3">
        <v>900</v>
      </c>
      <c r="F57" s="3" t="s">
        <v>231</v>
      </c>
      <c r="G57" s="3"/>
      <c r="H57" s="3"/>
      <c r="I57" s="3"/>
      <c r="J57" s="3" t="s">
        <v>175</v>
      </c>
      <c r="K57" s="3" t="s">
        <v>175</v>
      </c>
      <c r="L57" s="3"/>
      <c r="M57" s="3">
        <v>1997</v>
      </c>
      <c r="N57" s="3"/>
      <c r="O57" s="3"/>
      <c r="P57" s="3"/>
      <c r="Q57" s="3"/>
      <c r="R57" s="3"/>
      <c r="S57" s="3"/>
      <c r="T57" s="3"/>
      <c r="U57" s="3"/>
      <c r="V57" s="3"/>
      <c r="W57" s="18"/>
      <c r="X57" s="3"/>
      <c r="Y57" s="3"/>
    </row>
    <row r="58" spans="1:25" x14ac:dyDescent="0.25">
      <c r="A58" s="3" t="s">
        <v>65</v>
      </c>
      <c r="B58" s="3" t="s">
        <v>242</v>
      </c>
      <c r="C58" s="3" t="s">
        <v>138</v>
      </c>
      <c r="D58" s="3" t="s">
        <v>243</v>
      </c>
      <c r="E58" s="3">
        <v>980</v>
      </c>
      <c r="F58" s="3" t="s">
        <v>231</v>
      </c>
      <c r="G58" s="3"/>
      <c r="H58" s="3"/>
      <c r="I58" s="3"/>
      <c r="J58" s="3" t="s">
        <v>175</v>
      </c>
      <c r="K58" s="3" t="s">
        <v>175</v>
      </c>
      <c r="L58" s="3"/>
      <c r="M58" s="3">
        <v>1998</v>
      </c>
      <c r="N58" s="3"/>
      <c r="O58" s="3"/>
      <c r="P58" s="3"/>
      <c r="Q58" s="3"/>
      <c r="R58" s="3"/>
      <c r="S58" s="3"/>
      <c r="T58" s="3"/>
      <c r="U58" s="3"/>
      <c r="V58" s="3"/>
      <c r="W58" s="18"/>
      <c r="X58" s="3"/>
      <c r="Y58" s="3"/>
    </row>
    <row r="59" spans="1:25" x14ac:dyDescent="0.25">
      <c r="A59" s="3" t="s">
        <v>66</v>
      </c>
      <c r="B59" s="3" t="s">
        <v>233</v>
      </c>
      <c r="C59" s="3" t="s">
        <v>138</v>
      </c>
      <c r="D59" s="3" t="s">
        <v>244</v>
      </c>
      <c r="E59" s="3">
        <v>404</v>
      </c>
      <c r="F59" s="3" t="s">
        <v>231</v>
      </c>
      <c r="G59" s="3"/>
      <c r="H59" s="3"/>
      <c r="I59" s="3"/>
      <c r="J59" s="3" t="s">
        <v>175</v>
      </c>
      <c r="K59" s="3" t="s">
        <v>175</v>
      </c>
      <c r="L59" s="3"/>
      <c r="M59" s="3">
        <v>1998</v>
      </c>
      <c r="N59" s="3"/>
      <c r="O59" s="3" t="s">
        <v>175</v>
      </c>
      <c r="P59" s="3"/>
      <c r="Q59" s="3"/>
      <c r="R59" s="3"/>
      <c r="S59" s="3"/>
      <c r="T59" s="3"/>
      <c r="U59" s="3"/>
      <c r="V59" s="3"/>
      <c r="W59" s="18"/>
      <c r="X59" s="3"/>
      <c r="Y59" s="3"/>
    </row>
    <row r="60" spans="1:25" x14ac:dyDescent="0.25">
      <c r="A60" s="16" t="s">
        <v>67</v>
      </c>
      <c r="B60" s="3" t="s">
        <v>145</v>
      </c>
      <c r="C60" s="3" t="s">
        <v>135</v>
      </c>
      <c r="D60" s="3" t="s">
        <v>148</v>
      </c>
      <c r="E60" s="3" t="s">
        <v>355</v>
      </c>
      <c r="F60" s="3" t="s">
        <v>231</v>
      </c>
      <c r="G60" s="3" t="s">
        <v>115</v>
      </c>
      <c r="H60" s="3" t="s">
        <v>115</v>
      </c>
      <c r="I60" s="3"/>
      <c r="J60" s="4" t="s">
        <v>291</v>
      </c>
      <c r="K60" s="3" t="s">
        <v>175</v>
      </c>
      <c r="L60" s="3"/>
      <c r="M60" s="3"/>
      <c r="N60" s="3"/>
      <c r="O60" s="3"/>
      <c r="P60" s="3" t="s">
        <v>175</v>
      </c>
      <c r="Q60" s="3" t="s">
        <v>175</v>
      </c>
      <c r="R60" s="3" t="s">
        <v>305</v>
      </c>
      <c r="S60" s="3" t="s">
        <v>168</v>
      </c>
      <c r="T60" s="3"/>
      <c r="U60" s="3"/>
      <c r="V60" s="3"/>
      <c r="W60" s="18"/>
      <c r="X60" s="3"/>
      <c r="Y60" s="3"/>
    </row>
    <row r="61" spans="1:25" x14ac:dyDescent="0.25">
      <c r="A61" s="3" t="s">
        <v>68</v>
      </c>
      <c r="B61" s="3" t="s">
        <v>146</v>
      </c>
      <c r="C61" s="3" t="s">
        <v>135</v>
      </c>
      <c r="D61" s="3" t="s">
        <v>148</v>
      </c>
      <c r="E61" s="3" t="s">
        <v>356</v>
      </c>
      <c r="F61" s="3" t="s">
        <v>214</v>
      </c>
      <c r="G61" s="3" t="s">
        <v>115</v>
      </c>
      <c r="H61" s="3" t="s">
        <v>115</v>
      </c>
      <c r="I61" s="3"/>
      <c r="J61" s="4" t="s">
        <v>291</v>
      </c>
      <c r="K61" s="3" t="s">
        <v>311</v>
      </c>
      <c r="L61" s="3"/>
      <c r="M61" s="3">
        <v>2000</v>
      </c>
      <c r="N61" s="3"/>
      <c r="O61" s="3"/>
      <c r="P61" s="6" t="s">
        <v>175</v>
      </c>
      <c r="Q61" s="3" t="s">
        <v>175</v>
      </c>
      <c r="R61" s="3"/>
      <c r="S61" s="3" t="s">
        <v>168</v>
      </c>
      <c r="T61" s="3"/>
      <c r="U61" s="3"/>
      <c r="V61" s="3"/>
      <c r="W61" s="18"/>
      <c r="X61" s="3"/>
      <c r="Y61" s="3"/>
    </row>
    <row r="62" spans="1:25" ht="45" x14ac:dyDescent="0.25">
      <c r="A62" s="3" t="s">
        <v>69</v>
      </c>
      <c r="B62" s="3" t="s">
        <v>147</v>
      </c>
      <c r="C62" s="3" t="s">
        <v>135</v>
      </c>
      <c r="D62" s="3" t="s">
        <v>149</v>
      </c>
      <c r="E62" s="3" t="s">
        <v>357</v>
      </c>
      <c r="F62" s="3" t="s">
        <v>231</v>
      </c>
      <c r="G62" s="3" t="s">
        <v>115</v>
      </c>
      <c r="H62" s="3" t="s">
        <v>115</v>
      </c>
      <c r="I62" s="3"/>
      <c r="J62" s="3" t="s">
        <v>175</v>
      </c>
      <c r="K62" s="3" t="s">
        <v>175</v>
      </c>
      <c r="L62" s="11" t="s">
        <v>328</v>
      </c>
      <c r="M62" s="3">
        <v>2007</v>
      </c>
      <c r="N62" s="11" t="s">
        <v>324</v>
      </c>
      <c r="O62" s="3"/>
      <c r="P62" s="3" t="s">
        <v>175</v>
      </c>
      <c r="Q62" s="3"/>
      <c r="R62" s="3"/>
      <c r="S62" s="3" t="s">
        <v>168</v>
      </c>
      <c r="T62" s="3" t="s">
        <v>263</v>
      </c>
      <c r="U62" s="3" t="s">
        <v>272</v>
      </c>
      <c r="V62" s="8" t="s">
        <v>266</v>
      </c>
      <c r="W62" s="18"/>
      <c r="X62" s="3"/>
      <c r="Y62" s="3"/>
    </row>
    <row r="63" spans="1:25" x14ac:dyDescent="0.25">
      <c r="A63" s="3" t="s">
        <v>70</v>
      </c>
      <c r="B63" s="3" t="s">
        <v>150</v>
      </c>
      <c r="C63" s="3" t="s">
        <v>135</v>
      </c>
      <c r="D63" s="3" t="s">
        <v>246</v>
      </c>
      <c r="E63" s="3" t="s">
        <v>358</v>
      </c>
      <c r="F63" s="3" t="s">
        <v>231</v>
      </c>
      <c r="G63" s="3"/>
      <c r="H63" s="3"/>
      <c r="I63" s="3" t="s">
        <v>114</v>
      </c>
      <c r="J63" s="3" t="s">
        <v>175</v>
      </c>
      <c r="K63" s="3" t="s">
        <v>175</v>
      </c>
      <c r="L63" s="3"/>
      <c r="M63" s="3">
        <v>2006</v>
      </c>
      <c r="N63" s="3"/>
      <c r="O63" s="3" t="s">
        <v>175</v>
      </c>
      <c r="P63" s="3" t="s">
        <v>175</v>
      </c>
      <c r="Q63" s="3" t="s">
        <v>175</v>
      </c>
      <c r="R63" s="69" t="s">
        <v>306</v>
      </c>
      <c r="S63" s="3" t="s">
        <v>113</v>
      </c>
      <c r="T63" s="3"/>
      <c r="U63" s="3"/>
      <c r="V63" s="3"/>
      <c r="W63" s="18"/>
      <c r="X63" s="3"/>
      <c r="Y63" s="3"/>
    </row>
    <row r="64" spans="1:25" x14ac:dyDescent="0.25">
      <c r="A64" s="3" t="s">
        <v>71</v>
      </c>
      <c r="B64" s="3" t="s">
        <v>151</v>
      </c>
      <c r="C64" s="3" t="s">
        <v>135</v>
      </c>
      <c r="D64" s="3" t="s">
        <v>246</v>
      </c>
      <c r="E64" s="3" t="s">
        <v>359</v>
      </c>
      <c r="F64" s="3" t="s">
        <v>231</v>
      </c>
      <c r="G64" s="3"/>
      <c r="H64" s="3"/>
      <c r="I64" s="3" t="s">
        <v>114</v>
      </c>
      <c r="J64" s="3" t="s">
        <v>175</v>
      </c>
      <c r="K64" s="3" t="s">
        <v>175</v>
      </c>
      <c r="L64" s="3"/>
      <c r="M64" s="3">
        <v>2005</v>
      </c>
      <c r="N64" s="3"/>
      <c r="O64" s="3" t="s">
        <v>175</v>
      </c>
      <c r="P64" s="3" t="s">
        <v>175</v>
      </c>
      <c r="Q64" s="3" t="s">
        <v>175</v>
      </c>
      <c r="R64" s="70"/>
      <c r="S64" s="3" t="s">
        <v>113</v>
      </c>
      <c r="T64" s="3"/>
      <c r="U64" s="3"/>
      <c r="V64" s="3"/>
      <c r="W64" s="18"/>
      <c r="X64" s="3"/>
      <c r="Y64" s="3"/>
    </row>
    <row r="65" spans="1:25" x14ac:dyDescent="0.25">
      <c r="A65" s="3" t="s">
        <v>72</v>
      </c>
      <c r="B65" s="3" t="s">
        <v>245</v>
      </c>
      <c r="C65" s="3" t="s">
        <v>135</v>
      </c>
      <c r="D65" s="3" t="s">
        <v>246</v>
      </c>
      <c r="E65" s="3" t="s">
        <v>360</v>
      </c>
      <c r="F65" s="3" t="s">
        <v>231</v>
      </c>
      <c r="G65" s="3"/>
      <c r="H65" s="3"/>
      <c r="I65" s="3"/>
      <c r="J65" s="3" t="s">
        <v>175</v>
      </c>
      <c r="K65" s="3" t="s">
        <v>175</v>
      </c>
      <c r="L65" s="3"/>
      <c r="M65" s="3">
        <v>2006</v>
      </c>
      <c r="N65" s="3"/>
      <c r="O65" s="3"/>
      <c r="P65" s="3" t="s">
        <v>175</v>
      </c>
      <c r="Q65" s="3"/>
      <c r="R65" s="3"/>
      <c r="S65" s="3"/>
      <c r="T65" s="3"/>
      <c r="U65" s="3"/>
      <c r="V65" s="3"/>
      <c r="W65" s="18"/>
      <c r="X65" s="3"/>
      <c r="Y65" s="3"/>
    </row>
    <row r="66" spans="1:25" x14ac:dyDescent="0.25">
      <c r="A66" s="3" t="s">
        <v>73</v>
      </c>
      <c r="B66" s="3" t="s">
        <v>152</v>
      </c>
      <c r="C66" s="3" t="s">
        <v>135</v>
      </c>
      <c r="D66" s="3" t="s">
        <v>246</v>
      </c>
      <c r="E66" s="3" t="s">
        <v>361</v>
      </c>
      <c r="F66" s="3" t="s">
        <v>231</v>
      </c>
      <c r="G66" s="3"/>
      <c r="H66" s="3"/>
      <c r="I66" s="3"/>
      <c r="J66" s="3" t="s">
        <v>175</v>
      </c>
      <c r="K66" s="3" t="s">
        <v>175</v>
      </c>
      <c r="L66" s="3"/>
      <c r="M66" s="3">
        <v>2006</v>
      </c>
      <c r="N66" s="3"/>
      <c r="O66" s="3" t="s">
        <v>175</v>
      </c>
      <c r="P66" s="3" t="s">
        <v>175</v>
      </c>
      <c r="Q66" s="3" t="s">
        <v>175</v>
      </c>
      <c r="R66" s="3"/>
      <c r="S66" s="3"/>
      <c r="T66" s="3"/>
      <c r="U66" s="3"/>
      <c r="V66" s="3"/>
      <c r="W66" s="18"/>
      <c r="X66" s="3"/>
      <c r="Y66" s="3"/>
    </row>
    <row r="67" spans="1:25" ht="45" x14ac:dyDescent="0.25">
      <c r="A67" s="3" t="s">
        <v>74</v>
      </c>
      <c r="B67" s="3" t="s">
        <v>247</v>
      </c>
      <c r="C67" s="3" t="s">
        <v>135</v>
      </c>
      <c r="D67" s="3" t="s">
        <v>153</v>
      </c>
      <c r="E67" s="3" t="s">
        <v>362</v>
      </c>
      <c r="F67" s="3" t="s">
        <v>231</v>
      </c>
      <c r="G67" s="3" t="s">
        <v>115</v>
      </c>
      <c r="H67" s="3" t="s">
        <v>115</v>
      </c>
      <c r="I67" s="3"/>
      <c r="J67" s="4" t="s">
        <v>291</v>
      </c>
      <c r="K67" s="3" t="s">
        <v>175</v>
      </c>
      <c r="L67" s="11" t="s">
        <v>328</v>
      </c>
      <c r="M67" s="3">
        <v>2006</v>
      </c>
      <c r="N67" s="11" t="s">
        <v>325</v>
      </c>
      <c r="O67" s="3"/>
      <c r="P67" s="3" t="s">
        <v>175</v>
      </c>
      <c r="Q67" s="3"/>
      <c r="R67" s="3"/>
      <c r="S67" s="3" t="s">
        <v>168</v>
      </c>
      <c r="T67" s="3" t="s">
        <v>263</v>
      </c>
      <c r="U67" s="3" t="s">
        <v>272</v>
      </c>
      <c r="V67" s="8" t="s">
        <v>266</v>
      </c>
      <c r="W67" s="18"/>
      <c r="X67" s="3"/>
      <c r="Y67" s="3"/>
    </row>
    <row r="68" spans="1:25" ht="45" x14ac:dyDescent="0.25">
      <c r="A68" s="16" t="s">
        <v>75</v>
      </c>
      <c r="B68" s="3" t="s">
        <v>270</v>
      </c>
      <c r="C68" s="3" t="s">
        <v>117</v>
      </c>
      <c r="D68" s="3" t="s">
        <v>271</v>
      </c>
      <c r="E68" s="3" t="s">
        <v>363</v>
      </c>
      <c r="F68" s="3" t="s">
        <v>231</v>
      </c>
      <c r="G68" s="3"/>
      <c r="H68" s="3"/>
      <c r="I68" s="3"/>
      <c r="J68" s="3" t="s">
        <v>175</v>
      </c>
      <c r="K68" s="4" t="s">
        <v>291</v>
      </c>
      <c r="L68" s="11" t="s">
        <v>278</v>
      </c>
      <c r="M68" s="11" t="s">
        <v>277</v>
      </c>
      <c r="N68" s="11" t="s">
        <v>326</v>
      </c>
      <c r="O68" s="3"/>
      <c r="P68" s="3"/>
      <c r="Q68" s="3"/>
      <c r="R68" s="3" t="s">
        <v>308</v>
      </c>
      <c r="S68" s="3" t="s">
        <v>113</v>
      </c>
      <c r="T68" s="3" t="s">
        <v>263</v>
      </c>
      <c r="U68" s="3" t="s">
        <v>269</v>
      </c>
      <c r="V68" s="9" t="s">
        <v>266</v>
      </c>
      <c r="W68" s="18"/>
      <c r="X68" s="3"/>
      <c r="Y68" s="3"/>
    </row>
    <row r="69" spans="1:25" ht="45" x14ac:dyDescent="0.25">
      <c r="A69" s="16" t="s">
        <v>76</v>
      </c>
      <c r="B69" s="3" t="s">
        <v>256</v>
      </c>
      <c r="C69" s="3" t="s">
        <v>117</v>
      </c>
      <c r="D69" s="3" t="s">
        <v>257</v>
      </c>
      <c r="E69" s="3" t="s">
        <v>364</v>
      </c>
      <c r="F69" s="3" t="s">
        <v>231</v>
      </c>
      <c r="G69" s="3"/>
      <c r="H69" s="12"/>
      <c r="I69" s="3"/>
      <c r="J69" s="4" t="s">
        <v>291</v>
      </c>
      <c r="K69" s="4" t="s">
        <v>291</v>
      </c>
      <c r="L69" s="11" t="s">
        <v>278</v>
      </c>
      <c r="M69" s="11" t="s">
        <v>279</v>
      </c>
      <c r="N69" s="11" t="s">
        <v>327</v>
      </c>
      <c r="O69" s="3" t="s">
        <v>175</v>
      </c>
      <c r="P69" s="3" t="s">
        <v>175</v>
      </c>
      <c r="Q69" s="3" t="s">
        <v>175</v>
      </c>
      <c r="R69" s="3" t="s">
        <v>309</v>
      </c>
      <c r="S69" s="3" t="s">
        <v>168</v>
      </c>
      <c r="T69" s="3" t="s">
        <v>263</v>
      </c>
      <c r="U69" s="3" t="s">
        <v>265</v>
      </c>
      <c r="V69" s="8" t="s">
        <v>266</v>
      </c>
      <c r="W69" s="18"/>
      <c r="X69" s="3"/>
      <c r="Y69" s="3"/>
    </row>
    <row r="70" spans="1:25" ht="30" x14ac:dyDescent="0.25">
      <c r="A70" s="16" t="s">
        <v>77</v>
      </c>
      <c r="B70" s="3" t="s">
        <v>154</v>
      </c>
      <c r="C70" s="3" t="s">
        <v>117</v>
      </c>
      <c r="D70" s="3" t="s">
        <v>155</v>
      </c>
      <c r="E70" s="3" t="s">
        <v>365</v>
      </c>
      <c r="F70" s="3" t="s">
        <v>231</v>
      </c>
      <c r="G70" s="3" t="s">
        <v>115</v>
      </c>
      <c r="H70" s="3" t="s">
        <v>115</v>
      </c>
      <c r="I70" s="3"/>
      <c r="J70" s="4" t="s">
        <v>291</v>
      </c>
      <c r="K70" s="4" t="s">
        <v>291</v>
      </c>
      <c r="L70" s="3" t="s">
        <v>329</v>
      </c>
      <c r="M70" s="3">
        <v>1995</v>
      </c>
      <c r="N70" s="3">
        <v>2012</v>
      </c>
      <c r="O70" s="3" t="s">
        <v>175</v>
      </c>
      <c r="P70" s="3"/>
      <c r="Q70" s="3" t="s">
        <v>175</v>
      </c>
      <c r="R70" s="69" t="s">
        <v>307</v>
      </c>
      <c r="S70" s="3" t="s">
        <v>168</v>
      </c>
      <c r="T70" s="3" t="s">
        <v>263</v>
      </c>
      <c r="U70" s="3" t="s">
        <v>268</v>
      </c>
      <c r="V70" s="8" t="s">
        <v>266</v>
      </c>
      <c r="W70" s="18"/>
      <c r="X70" s="3"/>
      <c r="Y70" s="3"/>
    </row>
    <row r="71" spans="1:25" ht="30" x14ac:dyDescent="0.25">
      <c r="A71" s="16" t="s">
        <v>78</v>
      </c>
      <c r="B71" s="3" t="s">
        <v>156</v>
      </c>
      <c r="C71" s="3" t="s">
        <v>117</v>
      </c>
      <c r="D71" s="3" t="s">
        <v>155</v>
      </c>
      <c r="E71" s="3" t="s">
        <v>366</v>
      </c>
      <c r="F71" s="3" t="s">
        <v>231</v>
      </c>
      <c r="G71" s="3" t="s">
        <v>115</v>
      </c>
      <c r="H71" s="3" t="s">
        <v>115</v>
      </c>
      <c r="I71" s="3"/>
      <c r="J71" s="4" t="s">
        <v>291</v>
      </c>
      <c r="K71" s="4" t="s">
        <v>291</v>
      </c>
      <c r="L71" s="3" t="s">
        <v>329</v>
      </c>
      <c r="M71" s="3">
        <v>1995</v>
      </c>
      <c r="N71" s="3">
        <v>2012</v>
      </c>
      <c r="O71" s="3" t="s">
        <v>175</v>
      </c>
      <c r="P71" s="3" t="s">
        <v>175</v>
      </c>
      <c r="Q71" s="3" t="s">
        <v>175</v>
      </c>
      <c r="R71" s="70"/>
      <c r="S71" s="3" t="s">
        <v>168</v>
      </c>
      <c r="T71" s="3" t="s">
        <v>263</v>
      </c>
      <c r="U71" s="3" t="s">
        <v>267</v>
      </c>
      <c r="V71" s="8" t="s">
        <v>266</v>
      </c>
      <c r="W71" s="18"/>
      <c r="X71" s="3"/>
      <c r="Y71" s="3"/>
    </row>
    <row r="72" spans="1:25" ht="29.25" customHeight="1" x14ac:dyDescent="0.25">
      <c r="A72" s="16" t="s">
        <v>79</v>
      </c>
      <c r="B72" s="17" t="s">
        <v>313</v>
      </c>
      <c r="C72" s="3" t="s">
        <v>117</v>
      </c>
      <c r="D72" s="3" t="s">
        <v>313</v>
      </c>
      <c r="E72" s="3" t="s">
        <v>367</v>
      </c>
      <c r="F72" s="3" t="s">
        <v>195</v>
      </c>
      <c r="G72" s="3"/>
      <c r="H72" s="3"/>
      <c r="I72" s="3"/>
      <c r="J72" s="4" t="s">
        <v>291</v>
      </c>
      <c r="K72" s="4" t="s">
        <v>291</v>
      </c>
      <c r="L72" s="3"/>
      <c r="M72" s="3"/>
      <c r="N72" s="3"/>
      <c r="O72" s="3"/>
      <c r="P72" s="3" t="s">
        <v>175</v>
      </c>
      <c r="Q72" s="3"/>
      <c r="R72" s="3"/>
      <c r="S72" s="3"/>
      <c r="T72" s="3"/>
      <c r="U72" s="3"/>
      <c r="V72" s="3"/>
      <c r="W72" s="18"/>
      <c r="X72" s="3"/>
      <c r="Y72" s="3"/>
    </row>
    <row r="73" spans="1:25" x14ac:dyDescent="0.25">
      <c r="A73" s="16" t="s">
        <v>80</v>
      </c>
      <c r="B73" s="3" t="s">
        <v>249</v>
      </c>
      <c r="C73" s="3" t="s">
        <v>250</v>
      </c>
      <c r="D73" s="3" t="s">
        <v>251</v>
      </c>
      <c r="E73" s="3">
        <v>452629</v>
      </c>
      <c r="F73" s="3" t="s">
        <v>248</v>
      </c>
      <c r="G73" s="3"/>
      <c r="H73" s="3"/>
      <c r="I73" s="3"/>
      <c r="J73" s="4" t="s">
        <v>291</v>
      </c>
      <c r="K73" s="4" t="s">
        <v>291</v>
      </c>
      <c r="L73" s="3"/>
      <c r="M73" s="3"/>
      <c r="N73" s="3"/>
      <c r="O73" s="3" t="s">
        <v>175</v>
      </c>
      <c r="P73" s="3" t="s">
        <v>175</v>
      </c>
      <c r="Q73" s="3" t="s">
        <v>175</v>
      </c>
      <c r="R73" s="3" t="s">
        <v>252</v>
      </c>
      <c r="S73" s="3"/>
      <c r="T73" s="3"/>
      <c r="U73" s="3"/>
      <c r="V73" s="3"/>
      <c r="W73" s="18"/>
      <c r="X73" s="3"/>
      <c r="Y73" s="3"/>
    </row>
    <row r="74" spans="1:25" x14ac:dyDescent="0.25">
      <c r="A74" s="3" t="s">
        <v>81</v>
      </c>
      <c r="B74" s="3" t="s">
        <v>197</v>
      </c>
      <c r="C74" s="3" t="s">
        <v>172</v>
      </c>
      <c r="D74" s="3" t="s">
        <v>198</v>
      </c>
      <c r="E74" s="3">
        <v>16891</v>
      </c>
      <c r="F74" s="3" t="s">
        <v>195</v>
      </c>
      <c r="G74" s="3"/>
      <c r="H74" s="3"/>
      <c r="I74" s="3"/>
      <c r="J74" s="3" t="s">
        <v>175</v>
      </c>
      <c r="K74" s="3" t="s">
        <v>175</v>
      </c>
      <c r="L74" s="3"/>
      <c r="M74" s="3">
        <v>2006</v>
      </c>
      <c r="N74" s="3"/>
      <c r="O74" s="3"/>
      <c r="P74" s="3"/>
      <c r="Q74" s="3"/>
      <c r="R74" s="3"/>
      <c r="S74" s="3"/>
      <c r="T74" s="3"/>
      <c r="U74" s="3"/>
      <c r="V74" s="3"/>
      <c r="W74" s="18"/>
      <c r="X74" s="3"/>
      <c r="Y74" s="3"/>
    </row>
    <row r="75" spans="1:25" ht="30" x14ac:dyDescent="0.25">
      <c r="A75" s="3" t="s">
        <v>82</v>
      </c>
      <c r="B75" s="3" t="s">
        <v>130</v>
      </c>
      <c r="C75" s="3" t="s">
        <v>126</v>
      </c>
      <c r="D75" s="3" t="s">
        <v>127</v>
      </c>
      <c r="E75" s="3">
        <v>195384</v>
      </c>
      <c r="F75" s="3" t="s">
        <v>214</v>
      </c>
      <c r="G75" s="3" t="s">
        <v>115</v>
      </c>
      <c r="H75" s="3" t="s">
        <v>115</v>
      </c>
      <c r="I75" s="3"/>
      <c r="J75" s="3" t="s">
        <v>175</v>
      </c>
      <c r="K75" s="3" t="s">
        <v>175</v>
      </c>
      <c r="L75" s="3"/>
      <c r="M75" s="3">
        <v>2008</v>
      </c>
      <c r="N75" s="3"/>
      <c r="O75" s="3"/>
      <c r="P75" s="6" t="s">
        <v>175</v>
      </c>
      <c r="Q75" s="3" t="s">
        <v>175</v>
      </c>
      <c r="R75" s="3" t="s">
        <v>219</v>
      </c>
      <c r="S75" s="3" t="s">
        <v>168</v>
      </c>
      <c r="T75" s="3"/>
      <c r="U75" s="3"/>
      <c r="V75" s="3"/>
      <c r="W75" s="18"/>
      <c r="X75" s="3"/>
      <c r="Y75" s="3"/>
    </row>
    <row r="76" spans="1:25" ht="30" x14ac:dyDescent="0.25">
      <c r="A76" s="3" t="s">
        <v>83</v>
      </c>
      <c r="B76" s="3" t="s">
        <v>157</v>
      </c>
      <c r="C76" s="3" t="s">
        <v>107</v>
      </c>
      <c r="D76" s="3" t="s">
        <v>158</v>
      </c>
      <c r="E76" s="3">
        <v>3338</v>
      </c>
      <c r="F76" s="3" t="s">
        <v>248</v>
      </c>
      <c r="G76" s="3"/>
      <c r="H76" s="3" t="s">
        <v>283</v>
      </c>
      <c r="I76" s="3"/>
      <c r="J76" s="3" t="s">
        <v>175</v>
      </c>
      <c r="K76" s="3" t="s">
        <v>175</v>
      </c>
      <c r="L76" s="3"/>
      <c r="M76" s="3">
        <v>2001</v>
      </c>
      <c r="N76" s="3"/>
      <c r="O76" s="3"/>
      <c r="P76" s="3" t="s">
        <v>175</v>
      </c>
      <c r="Q76" s="3"/>
      <c r="R76" s="3"/>
      <c r="S76" s="3" t="s">
        <v>319</v>
      </c>
      <c r="T76" s="3"/>
      <c r="U76" s="3"/>
      <c r="V76" s="3"/>
      <c r="W76" s="18"/>
      <c r="X76" s="3"/>
      <c r="Y76" s="3"/>
    </row>
    <row r="77" spans="1:25" ht="30" x14ac:dyDescent="0.25">
      <c r="A77" s="3" t="s">
        <v>84</v>
      </c>
      <c r="B77" s="3" t="s">
        <v>159</v>
      </c>
      <c r="C77" s="3" t="s">
        <v>107</v>
      </c>
      <c r="D77" s="3" t="s">
        <v>160</v>
      </c>
      <c r="E77" s="3">
        <v>3390</v>
      </c>
      <c r="F77" s="3" t="s">
        <v>248</v>
      </c>
      <c r="G77" s="3"/>
      <c r="H77" s="3" t="s">
        <v>283</v>
      </c>
      <c r="I77" s="3"/>
      <c r="J77" s="3" t="s">
        <v>175</v>
      </c>
      <c r="K77" s="3" t="s">
        <v>175</v>
      </c>
      <c r="L77" s="3"/>
      <c r="M77" s="3">
        <v>2007</v>
      </c>
      <c r="N77" s="3"/>
      <c r="O77" s="3"/>
      <c r="P77" s="3" t="s">
        <v>175</v>
      </c>
      <c r="Q77" s="3" t="s">
        <v>175</v>
      </c>
      <c r="R77" s="3"/>
      <c r="S77" s="3" t="s">
        <v>319</v>
      </c>
      <c r="T77" s="3"/>
      <c r="U77" s="3"/>
      <c r="V77" s="3"/>
      <c r="W77" s="18"/>
      <c r="X77" s="3"/>
      <c r="Y77" s="3"/>
    </row>
    <row r="78" spans="1:25" x14ac:dyDescent="0.25">
      <c r="A78" s="3" t="s">
        <v>85</v>
      </c>
      <c r="B78" s="3" t="s">
        <v>217</v>
      </c>
      <c r="C78" s="3" t="s">
        <v>138</v>
      </c>
      <c r="D78" s="3" t="s">
        <v>217</v>
      </c>
      <c r="E78" s="3"/>
      <c r="F78" s="3" t="s">
        <v>218</v>
      </c>
      <c r="G78" s="3"/>
      <c r="H78" s="3"/>
      <c r="I78" s="3"/>
      <c r="J78" s="3" t="s">
        <v>175</v>
      </c>
      <c r="K78" s="3" t="s">
        <v>175</v>
      </c>
      <c r="L78" s="3"/>
      <c r="M78" s="3">
        <v>2007</v>
      </c>
      <c r="N78" s="3"/>
      <c r="O78" s="3"/>
      <c r="P78" s="3" t="s">
        <v>175</v>
      </c>
      <c r="Q78" s="3" t="s">
        <v>175</v>
      </c>
      <c r="R78" s="3"/>
      <c r="S78" s="3"/>
      <c r="T78" s="3"/>
      <c r="U78" s="3"/>
      <c r="V78" s="3"/>
      <c r="W78" s="18"/>
      <c r="X78" s="3"/>
      <c r="Y78" s="3"/>
    </row>
    <row r="79" spans="1:25" ht="45" x14ac:dyDescent="0.25">
      <c r="A79" s="3" t="s">
        <v>86</v>
      </c>
      <c r="B79" s="3" t="s">
        <v>161</v>
      </c>
      <c r="C79" s="3" t="s">
        <v>126</v>
      </c>
      <c r="D79" s="3" t="s">
        <v>162</v>
      </c>
      <c r="E79" s="3">
        <v>195400</v>
      </c>
      <c r="F79" s="3" t="s">
        <v>218</v>
      </c>
      <c r="G79" s="3"/>
      <c r="H79" s="3" t="s">
        <v>115</v>
      </c>
      <c r="I79" s="3"/>
      <c r="J79" s="3" t="s">
        <v>175</v>
      </c>
      <c r="K79" s="3" t="s">
        <v>175</v>
      </c>
      <c r="L79" s="3"/>
      <c r="M79" s="3">
        <v>2008</v>
      </c>
      <c r="N79" s="3"/>
      <c r="O79" s="3"/>
      <c r="P79" s="3" t="s">
        <v>175</v>
      </c>
      <c r="Q79" s="3" t="s">
        <v>175</v>
      </c>
      <c r="R79" s="3"/>
      <c r="S79" s="3" t="s">
        <v>113</v>
      </c>
      <c r="T79" s="3"/>
      <c r="U79" s="3"/>
      <c r="V79" s="3"/>
      <c r="W79" s="18"/>
      <c r="X79" s="3"/>
      <c r="Y79" s="3"/>
    </row>
    <row r="80" spans="1:25" ht="30" x14ac:dyDescent="0.25">
      <c r="A80" s="3" t="s">
        <v>87</v>
      </c>
      <c r="B80" s="3" t="s">
        <v>163</v>
      </c>
      <c r="C80" s="3" t="s">
        <v>117</v>
      </c>
      <c r="D80" s="3" t="s">
        <v>164</v>
      </c>
      <c r="E80" s="3" t="s">
        <v>368</v>
      </c>
      <c r="F80" s="3" t="s">
        <v>195</v>
      </c>
      <c r="G80" s="3"/>
      <c r="H80" s="3" t="s">
        <v>115</v>
      </c>
      <c r="I80" s="3"/>
      <c r="J80" s="3" t="s">
        <v>175</v>
      </c>
      <c r="K80" s="3" t="s">
        <v>175</v>
      </c>
      <c r="L80" s="3"/>
      <c r="M80" s="3">
        <v>2013</v>
      </c>
      <c r="N80" s="3"/>
      <c r="O80" s="3"/>
      <c r="P80" s="3"/>
      <c r="Q80" s="3"/>
      <c r="R80" s="3"/>
      <c r="S80" s="3" t="s">
        <v>168</v>
      </c>
      <c r="T80" s="3"/>
      <c r="U80" s="3"/>
      <c r="V80" s="3"/>
      <c r="W80" s="18"/>
      <c r="X80" s="3"/>
      <c r="Y80" s="3"/>
    </row>
    <row r="81" spans="1:25" ht="30" x14ac:dyDescent="0.25">
      <c r="A81" s="3" t="s">
        <v>88</v>
      </c>
      <c r="B81" s="3" t="s">
        <v>165</v>
      </c>
      <c r="C81" s="3" t="s">
        <v>117</v>
      </c>
      <c r="D81" s="3" t="s">
        <v>164</v>
      </c>
      <c r="E81" s="3" t="s">
        <v>369</v>
      </c>
      <c r="F81" s="3" t="s">
        <v>195</v>
      </c>
      <c r="G81" s="3"/>
      <c r="H81" s="3" t="s">
        <v>115</v>
      </c>
      <c r="I81" s="3"/>
      <c r="J81" s="3" t="s">
        <v>175</v>
      </c>
      <c r="K81" s="3" t="s">
        <v>175</v>
      </c>
      <c r="L81" s="3"/>
      <c r="M81" s="3">
        <v>2014</v>
      </c>
      <c r="N81" s="3"/>
      <c r="O81" s="3"/>
      <c r="P81" s="3"/>
      <c r="Q81" s="3"/>
      <c r="R81" s="3"/>
      <c r="S81" s="3" t="s">
        <v>168</v>
      </c>
      <c r="T81" s="3"/>
      <c r="U81" s="3"/>
      <c r="V81" s="3"/>
      <c r="W81" s="18"/>
      <c r="X81" s="3"/>
      <c r="Y81" s="3"/>
    </row>
    <row r="82" spans="1:25" ht="45" x14ac:dyDescent="0.25">
      <c r="A82" s="3" t="s">
        <v>89</v>
      </c>
      <c r="B82" s="3" t="s">
        <v>166</v>
      </c>
      <c r="C82" s="3" t="s">
        <v>126</v>
      </c>
      <c r="D82" s="3" t="s">
        <v>167</v>
      </c>
      <c r="E82" s="3">
        <v>187901</v>
      </c>
      <c r="F82" s="3" t="s">
        <v>218</v>
      </c>
      <c r="G82" s="3" t="s">
        <v>115</v>
      </c>
      <c r="H82" s="3" t="s">
        <v>115</v>
      </c>
      <c r="I82" s="3"/>
      <c r="J82" s="3" t="s">
        <v>175</v>
      </c>
      <c r="K82" s="3" t="s">
        <v>175</v>
      </c>
      <c r="L82" s="3"/>
      <c r="M82" s="3">
        <v>2007</v>
      </c>
      <c r="N82" s="3"/>
      <c r="O82" s="3"/>
      <c r="P82" s="3" t="s">
        <v>175</v>
      </c>
      <c r="Q82" s="3" t="s">
        <v>175</v>
      </c>
      <c r="R82" s="3"/>
      <c r="S82" s="3" t="s">
        <v>168</v>
      </c>
      <c r="T82" s="3"/>
      <c r="U82" s="3"/>
      <c r="V82" s="3"/>
      <c r="W82" s="18"/>
      <c r="X82" s="3"/>
      <c r="Y82" s="3"/>
    </row>
    <row r="83" spans="1:25" ht="30" x14ac:dyDescent="0.25">
      <c r="A83" s="3" t="s">
        <v>90</v>
      </c>
      <c r="B83" s="3" t="s">
        <v>226</v>
      </c>
      <c r="C83" s="3" t="s">
        <v>117</v>
      </c>
      <c r="D83" s="3" t="s">
        <v>164</v>
      </c>
      <c r="E83" s="3" t="s">
        <v>370</v>
      </c>
      <c r="F83" s="3" t="s">
        <v>214</v>
      </c>
      <c r="G83" s="3"/>
      <c r="H83" s="3"/>
      <c r="I83" s="3"/>
      <c r="J83" s="3" t="s">
        <v>175</v>
      </c>
      <c r="K83" s="3" t="s">
        <v>175</v>
      </c>
      <c r="L83" s="3"/>
      <c r="M83" s="3">
        <v>2014</v>
      </c>
      <c r="N83" s="3"/>
      <c r="O83" s="3"/>
      <c r="P83" s="3"/>
      <c r="Q83" s="3" t="s">
        <v>175</v>
      </c>
      <c r="R83" s="3"/>
      <c r="S83" s="3"/>
      <c r="T83" s="3"/>
      <c r="U83" s="3"/>
      <c r="V83" s="3"/>
      <c r="W83" s="18"/>
      <c r="X83" s="3"/>
      <c r="Y83" s="3"/>
    </row>
    <row r="84" spans="1:25" ht="45" x14ac:dyDescent="0.25">
      <c r="A84" s="3" t="s">
        <v>91</v>
      </c>
      <c r="B84" s="7" t="s">
        <v>301</v>
      </c>
      <c r="C84" s="7" t="s">
        <v>105</v>
      </c>
      <c r="D84" s="7" t="s">
        <v>302</v>
      </c>
      <c r="E84" s="22">
        <v>43810</v>
      </c>
      <c r="F84" s="20" t="s">
        <v>300</v>
      </c>
      <c r="G84" s="20" t="s">
        <v>300</v>
      </c>
      <c r="H84" s="20" t="s">
        <v>300</v>
      </c>
      <c r="I84" s="20" t="s">
        <v>300</v>
      </c>
      <c r="J84" s="20" t="s">
        <v>300</v>
      </c>
      <c r="K84" s="20" t="s">
        <v>300</v>
      </c>
      <c r="L84" s="20" t="s">
        <v>300</v>
      </c>
      <c r="M84" s="20" t="s">
        <v>300</v>
      </c>
      <c r="N84" s="20" t="s">
        <v>300</v>
      </c>
      <c r="O84" s="20" t="s">
        <v>300</v>
      </c>
      <c r="P84" s="20" t="s">
        <v>300</v>
      </c>
      <c r="Q84" s="20" t="s">
        <v>300</v>
      </c>
      <c r="R84" s="20" t="s">
        <v>300</v>
      </c>
      <c r="S84" s="20" t="s">
        <v>300</v>
      </c>
      <c r="T84" s="3" t="s">
        <v>263</v>
      </c>
      <c r="U84" s="3" t="s">
        <v>330</v>
      </c>
      <c r="V84" s="8" t="s">
        <v>266</v>
      </c>
      <c r="W84" s="18"/>
      <c r="X84" s="19"/>
      <c r="Y84" s="19"/>
    </row>
    <row r="85" spans="1:25" ht="45" x14ac:dyDescent="0.25">
      <c r="A85" s="3" t="s">
        <v>92</v>
      </c>
      <c r="B85" s="7" t="s">
        <v>303</v>
      </c>
      <c r="C85" s="7" t="s">
        <v>105</v>
      </c>
      <c r="D85" s="7" t="s">
        <v>302</v>
      </c>
      <c r="E85" s="22">
        <v>43811</v>
      </c>
      <c r="F85" s="20" t="s">
        <v>300</v>
      </c>
      <c r="G85" s="20" t="s">
        <v>300</v>
      </c>
      <c r="H85" s="20" t="s">
        <v>300</v>
      </c>
      <c r="I85" s="20" t="s">
        <v>300</v>
      </c>
      <c r="J85" s="20" t="s">
        <v>300</v>
      </c>
      <c r="K85" s="20" t="s">
        <v>300</v>
      </c>
      <c r="L85" s="20" t="s">
        <v>300</v>
      </c>
      <c r="M85" s="20" t="s">
        <v>300</v>
      </c>
      <c r="N85" s="20" t="s">
        <v>300</v>
      </c>
      <c r="O85" s="20" t="s">
        <v>300</v>
      </c>
      <c r="P85" s="20" t="s">
        <v>300</v>
      </c>
      <c r="Q85" s="20" t="s">
        <v>300</v>
      </c>
      <c r="R85" s="20" t="s">
        <v>300</v>
      </c>
      <c r="S85" s="20" t="s">
        <v>300</v>
      </c>
      <c r="T85" s="3" t="s">
        <v>263</v>
      </c>
      <c r="U85" s="3" t="s">
        <v>330</v>
      </c>
      <c r="V85" s="8" t="s">
        <v>266</v>
      </c>
      <c r="W85" s="18"/>
      <c r="X85" s="19"/>
      <c r="Y85" s="19"/>
    </row>
    <row r="86" spans="1:25" ht="45" x14ac:dyDescent="0.25">
      <c r="A86" s="3" t="s">
        <v>93</v>
      </c>
      <c r="B86" s="3" t="s">
        <v>282</v>
      </c>
      <c r="C86" s="3" t="s">
        <v>250</v>
      </c>
      <c r="D86" s="14" t="s">
        <v>284</v>
      </c>
      <c r="E86" s="14" t="s">
        <v>371</v>
      </c>
      <c r="F86" s="3" t="s">
        <v>285</v>
      </c>
      <c r="G86" s="3"/>
      <c r="H86" s="3" t="s">
        <v>114</v>
      </c>
      <c r="I86" s="3"/>
      <c r="J86" s="3" t="s">
        <v>175</v>
      </c>
      <c r="K86" s="3" t="s">
        <v>175</v>
      </c>
      <c r="L86" s="3"/>
      <c r="M86" s="3"/>
      <c r="N86" s="3"/>
      <c r="O86" s="3"/>
      <c r="P86" s="3"/>
      <c r="Q86" s="3"/>
      <c r="R86" s="3"/>
      <c r="S86" s="3"/>
      <c r="T86" s="3"/>
      <c r="V86" s="3" t="s">
        <v>322</v>
      </c>
      <c r="W86" s="18"/>
      <c r="X86" s="3"/>
      <c r="Y86" s="3"/>
    </row>
    <row r="87" spans="1:25" ht="30" x14ac:dyDescent="0.25">
      <c r="A87" s="3" t="s">
        <v>320</v>
      </c>
      <c r="B87" s="3"/>
      <c r="C87" s="3" t="s">
        <v>250</v>
      </c>
      <c r="D87" s="14"/>
      <c r="E87" s="14"/>
      <c r="F87" s="3" t="s">
        <v>285</v>
      </c>
      <c r="G87" s="3"/>
      <c r="H87" s="3"/>
      <c r="I87" s="3"/>
      <c r="J87" s="3" t="s">
        <v>175</v>
      </c>
      <c r="K87" s="3" t="s">
        <v>175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 t="s">
        <v>322</v>
      </c>
      <c r="W87" s="18"/>
      <c r="X87" s="3"/>
      <c r="Y87" s="3"/>
    </row>
    <row r="88" spans="1:25" ht="45" x14ac:dyDescent="0.25">
      <c r="A88" s="3" t="s">
        <v>94</v>
      </c>
      <c r="B88" s="21" t="s">
        <v>294</v>
      </c>
      <c r="C88" s="21" t="s">
        <v>298</v>
      </c>
      <c r="D88" s="14" t="s">
        <v>331</v>
      </c>
      <c r="E88" s="14">
        <v>1089193</v>
      </c>
      <c r="F88" s="3" t="s">
        <v>332</v>
      </c>
      <c r="G88" s="3"/>
      <c r="H88" s="3"/>
      <c r="I88" s="3"/>
      <c r="J88" s="11"/>
      <c r="K88" s="11" t="s">
        <v>175</v>
      </c>
      <c r="L88" s="3"/>
      <c r="M88" s="11">
        <v>2011</v>
      </c>
      <c r="N88" s="3"/>
      <c r="O88" s="3"/>
      <c r="P88" s="3"/>
      <c r="Q88" s="3"/>
      <c r="R88" s="3"/>
      <c r="S88" s="3"/>
      <c r="T88" s="3"/>
      <c r="U88" s="3"/>
      <c r="V88" s="3" t="s">
        <v>322</v>
      </c>
      <c r="W88" s="18"/>
      <c r="X88" s="19"/>
      <c r="Y88" s="19"/>
    </row>
    <row r="89" spans="1:25" ht="45" x14ac:dyDescent="0.25">
      <c r="A89" s="3" t="s">
        <v>95</v>
      </c>
      <c r="B89" s="21" t="s">
        <v>295</v>
      </c>
      <c r="C89" s="21" t="s">
        <v>298</v>
      </c>
      <c r="D89" s="14" t="s">
        <v>333</v>
      </c>
      <c r="E89" s="14">
        <v>1059288</v>
      </c>
      <c r="F89" s="3" t="s">
        <v>332</v>
      </c>
      <c r="G89" s="3"/>
      <c r="H89" s="3"/>
      <c r="I89" s="3"/>
      <c r="J89" s="11"/>
      <c r="K89" s="11" t="s">
        <v>175</v>
      </c>
      <c r="L89" s="3"/>
      <c r="M89" s="11">
        <v>2007</v>
      </c>
      <c r="N89" s="3"/>
      <c r="O89" s="3"/>
      <c r="P89" s="3"/>
      <c r="Q89" s="3"/>
      <c r="R89" s="3"/>
      <c r="S89" s="3"/>
      <c r="T89" s="3"/>
      <c r="U89" s="3"/>
      <c r="V89" s="3" t="s">
        <v>322</v>
      </c>
      <c r="W89" s="18"/>
      <c r="X89" s="19"/>
      <c r="Y89" s="19"/>
    </row>
    <row r="90" spans="1:25" ht="60" x14ac:dyDescent="0.25">
      <c r="A90" s="3" t="s">
        <v>96</v>
      </c>
      <c r="B90" s="21" t="s">
        <v>296</v>
      </c>
      <c r="C90" s="21" t="s">
        <v>299</v>
      </c>
      <c r="D90" s="14" t="s">
        <v>334</v>
      </c>
      <c r="E90" s="14">
        <v>249</v>
      </c>
      <c r="F90" s="3" t="s">
        <v>332</v>
      </c>
      <c r="G90" s="3"/>
      <c r="H90" s="3"/>
      <c r="I90" s="3"/>
      <c r="J90" s="11"/>
      <c r="K90" s="11" t="s">
        <v>175</v>
      </c>
      <c r="L90" s="3"/>
      <c r="M90" s="11">
        <v>1988</v>
      </c>
      <c r="N90" s="3"/>
      <c r="O90" s="3"/>
      <c r="P90" s="3"/>
      <c r="Q90" s="3"/>
      <c r="R90" s="3"/>
      <c r="S90" s="3"/>
      <c r="T90" s="3"/>
      <c r="U90" s="3"/>
      <c r="V90" s="3" t="s">
        <v>322</v>
      </c>
      <c r="W90" s="18"/>
      <c r="X90" s="19"/>
      <c r="Y90" s="19"/>
    </row>
    <row r="91" spans="1:25" ht="60" x14ac:dyDescent="0.25">
      <c r="A91" s="3" t="s">
        <v>97</v>
      </c>
      <c r="B91" s="21" t="s">
        <v>297</v>
      </c>
      <c r="C91" s="21" t="s">
        <v>299</v>
      </c>
      <c r="D91" s="14" t="s">
        <v>335</v>
      </c>
      <c r="E91" s="14">
        <v>1234</v>
      </c>
      <c r="F91" s="3" t="s">
        <v>332</v>
      </c>
      <c r="G91" s="3"/>
      <c r="H91" s="3"/>
      <c r="I91" s="3"/>
      <c r="J91" s="11"/>
      <c r="K91" s="11" t="s">
        <v>175</v>
      </c>
      <c r="L91" s="3"/>
      <c r="M91" s="11">
        <v>1991</v>
      </c>
      <c r="N91" s="3"/>
      <c r="O91" s="3"/>
      <c r="P91" s="3"/>
      <c r="Q91" s="3"/>
      <c r="R91" s="3"/>
      <c r="S91" s="3"/>
      <c r="T91" s="3"/>
      <c r="U91" s="3"/>
      <c r="V91" s="3" t="s">
        <v>322</v>
      </c>
      <c r="W91" s="18"/>
      <c r="X91" s="19"/>
      <c r="Y91" s="19"/>
    </row>
    <row r="93" spans="1:25" x14ac:dyDescent="0.25">
      <c r="G93" s="4" t="s">
        <v>291</v>
      </c>
      <c r="H93" t="s">
        <v>287</v>
      </c>
      <c r="J93" s="12"/>
      <c r="K93" t="s">
        <v>293</v>
      </c>
    </row>
    <row r="94" spans="1:25" x14ac:dyDescent="0.25">
      <c r="G94" s="15" t="s">
        <v>290</v>
      </c>
      <c r="H94" t="s">
        <v>292</v>
      </c>
      <c r="J94" s="6" t="s">
        <v>175</v>
      </c>
      <c r="K94" t="s">
        <v>289</v>
      </c>
      <c r="M94" s="7" t="s">
        <v>311</v>
      </c>
      <c r="N94" t="s">
        <v>288</v>
      </c>
    </row>
  </sheetData>
  <autoFilter ref="A1:W91"/>
  <mergeCells count="12">
    <mergeCell ref="R70:R71"/>
    <mergeCell ref="B2:Y2"/>
    <mergeCell ref="B3:Y3"/>
    <mergeCell ref="B4:Y4"/>
    <mergeCell ref="B8:Y8"/>
    <mergeCell ref="B9:Y9"/>
    <mergeCell ref="B15:Y15"/>
    <mergeCell ref="B16:Y16"/>
    <mergeCell ref="B20:Y20"/>
    <mergeCell ref="R41:R42"/>
    <mergeCell ref="B47:Y47"/>
    <mergeCell ref="R63:R64"/>
  </mergeCells>
  <hyperlinks>
    <hyperlink ref="V69" r:id="rId1"/>
    <hyperlink ref="V70" r:id="rId2"/>
    <hyperlink ref="V68" r:id="rId3"/>
    <hyperlink ref="V67" r:id="rId4"/>
    <hyperlink ref="V62" r:id="rId5"/>
    <hyperlink ref="V42" r:id="rId6"/>
    <hyperlink ref="V71" r:id="rId7"/>
    <hyperlink ref="V84" r:id="rId8"/>
    <hyperlink ref="V85" r:id="rId9"/>
  </hyperlinks>
  <pageMargins left="0.7" right="0.7" top="0.75" bottom="0.75" header="0.3" footer="0.3"/>
  <pageSetup paperSize="8" scale="62" fitToHeight="0" orientation="landscape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Machine</vt:lpstr>
      <vt:lpstr>Machine avec vannes</vt:lpstr>
    </vt:vector>
  </TitlesOfParts>
  <Company>fga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LAPLACE</dc:creator>
  <cp:lastModifiedBy>Alexandre LAPLACE</cp:lastModifiedBy>
  <cp:lastPrinted>2016-02-18T07:12:52Z</cp:lastPrinted>
  <dcterms:created xsi:type="dcterms:W3CDTF">2016-02-03T07:02:36Z</dcterms:created>
  <dcterms:modified xsi:type="dcterms:W3CDTF">2016-05-26T07:30:15Z</dcterms:modified>
</cp:coreProperties>
</file>