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UCOINDULIVRE\LISTES SCO\LISTES 2016\ALBANAIS\"/>
    </mc:Choice>
  </mc:AlternateContent>
  <bookViews>
    <workbookView xWindow="0" yWindow="0" windowWidth="4005" windowHeight="4005"/>
  </bookViews>
  <sheets>
    <sheet name="2DE ALB 2016" sheetId="1" r:id="rId1"/>
  </sheets>
  <definedNames>
    <definedName name="_xlnm.Print_Area" localSheetId="0">'2DE ALB 2016'!$A$1:$G$33</definedName>
  </definedNames>
  <calcPr calcId="152511"/>
</workbook>
</file>

<file path=xl/calcChain.xml><?xml version="1.0" encoding="utf-8"?>
<calcChain xmlns="http://schemas.openxmlformats.org/spreadsheetml/2006/main">
  <c r="E5" i="1" l="1"/>
  <c r="E31" i="1"/>
  <c r="E29" i="1"/>
  <c r="E25" i="1"/>
  <c r="E27" i="1"/>
  <c r="E23" i="1"/>
  <c r="E21" i="1"/>
  <c r="E19" i="1"/>
  <c r="E17" i="1"/>
  <c r="E15" i="1"/>
  <c r="E13" i="1"/>
  <c r="E11" i="1"/>
  <c r="E9" i="1"/>
  <c r="E7" i="1"/>
  <c r="F21" i="1" l="1"/>
  <c r="G21" i="1"/>
  <c r="D31" i="1" l="1"/>
  <c r="C31" i="1"/>
  <c r="D29" i="1"/>
  <c r="C29" i="1"/>
  <c r="D27" i="1"/>
  <c r="C27" i="1"/>
  <c r="D25" i="1"/>
  <c r="C25" i="1"/>
  <c r="D23" i="1"/>
  <c r="C23" i="1"/>
  <c r="D21" i="1"/>
  <c r="C21" i="1"/>
  <c r="D19" i="1"/>
  <c r="C19" i="1"/>
  <c r="D17" i="1"/>
  <c r="C17" i="1"/>
  <c r="D15" i="1"/>
  <c r="C15" i="1"/>
  <c r="D13" i="1"/>
  <c r="C13" i="1"/>
  <c r="D11" i="1"/>
  <c r="C11" i="1"/>
  <c r="D9" i="1"/>
  <c r="C9" i="1"/>
  <c r="D7" i="1"/>
  <c r="C7" i="1"/>
  <c r="D5" i="1"/>
  <c r="C5" i="1"/>
  <c r="G30" i="1"/>
  <c r="G31" i="1" s="1"/>
  <c r="F30" i="1"/>
  <c r="F31" i="1" s="1"/>
  <c r="G28" i="1"/>
  <c r="G29" i="1" s="1"/>
  <c r="F28" i="1"/>
  <c r="F29" i="1" s="1"/>
  <c r="G24" i="1"/>
  <c r="G25" i="1" s="1"/>
  <c r="F24" i="1"/>
  <c r="G26" i="1"/>
  <c r="G27" i="1" s="1"/>
  <c r="F26" i="1"/>
  <c r="F27" i="1" s="1"/>
  <c r="G22" i="1"/>
  <c r="G23" i="1" s="1"/>
  <c r="F22" i="1"/>
  <c r="F23" i="1" s="1"/>
  <c r="G20" i="1" l="1"/>
  <c r="F20" i="1"/>
  <c r="G18" i="1"/>
  <c r="G19" i="1" s="1"/>
  <c r="F18" i="1"/>
  <c r="F19" i="1" s="1"/>
  <c r="G16" i="1"/>
  <c r="G17" i="1" s="1"/>
  <c r="F16" i="1"/>
  <c r="F17" i="1" s="1"/>
  <c r="G14" i="1"/>
  <c r="G15" i="1" s="1"/>
  <c r="F14" i="1"/>
  <c r="F15" i="1" s="1"/>
  <c r="G12" i="1"/>
  <c r="G13" i="1" s="1"/>
  <c r="F12" i="1"/>
  <c r="F13" i="1" s="1"/>
  <c r="G10" i="1"/>
  <c r="G11" i="1" s="1"/>
  <c r="F10" i="1"/>
  <c r="F11" i="1" s="1"/>
  <c r="G8" i="1"/>
  <c r="G9" i="1" s="1"/>
  <c r="F8" i="1"/>
  <c r="F9" i="1" s="1"/>
  <c r="G6" i="1"/>
  <c r="G7" i="1" s="1"/>
  <c r="F6" i="1"/>
  <c r="F7" i="1" s="1"/>
  <c r="G4" i="1"/>
  <c r="G5" i="1" s="1"/>
  <c r="F4" i="1"/>
  <c r="F5" i="1" s="1"/>
</calcChain>
</file>

<file path=xl/sharedStrings.xml><?xml version="1.0" encoding="utf-8"?>
<sst xmlns="http://schemas.openxmlformats.org/spreadsheetml/2006/main" count="53" uniqueCount="45">
  <si>
    <t>Editeur</t>
  </si>
  <si>
    <t>HATIER SCOLAIRE</t>
  </si>
  <si>
    <t>HACHETTE EDUC</t>
  </si>
  <si>
    <t>Px OCC ACH</t>
  </si>
  <si>
    <t>Px OCC VTE</t>
  </si>
  <si>
    <t>Code ISBN</t>
  </si>
  <si>
    <t>CODE OCC</t>
  </si>
  <si>
    <t>TITRE</t>
  </si>
  <si>
    <t>Px NEUF VTE</t>
  </si>
  <si>
    <t>NATHAN</t>
  </si>
  <si>
    <t>BELIN</t>
  </si>
  <si>
    <t>BORDAS</t>
  </si>
  <si>
    <t>NF</t>
  </si>
  <si>
    <t>FRANCAIS 2DE LIVRE UNIQUE</t>
  </si>
  <si>
    <t>9782210441132</t>
  </si>
  <si>
    <t>9782278077540</t>
  </si>
  <si>
    <t>MATH'X 2DE</t>
  </si>
  <si>
    <t>9782047327593</t>
  </si>
  <si>
    <t>PHYSIQUE CHIMIE 2DE - (FORMAT COMPACT)</t>
  </si>
  <si>
    <t>9782218961946</t>
  </si>
  <si>
    <t>GEOGRAPHIE 2DE - (FORMAT COMPACT)</t>
  </si>
  <si>
    <t>9782218961977</t>
  </si>
  <si>
    <t>HISTOIRE 2DE - (FORMAT COMPACT)</t>
  </si>
  <si>
    <t>9782701155098</t>
  </si>
  <si>
    <t>SVT 2DE - (FORMAT COMPACT)</t>
  </si>
  <si>
    <t>9782091739953</t>
  </si>
  <si>
    <t>ESPAGNOL- JUNTOS 2DE + CD (FORMAT COMPACT)</t>
  </si>
  <si>
    <t>9782091780603</t>
  </si>
  <si>
    <t>9782011354518</t>
  </si>
  <si>
    <t>ITALIEN LV2 - TUTTO BENE! 2DE + CD</t>
  </si>
  <si>
    <t>ANGLAIS - DIVERSITY 2DE</t>
  </si>
  <si>
    <t>9782011256683</t>
  </si>
  <si>
    <t>ITALIEN LV3 - TUTTO BENE 1E ANNEE + CD</t>
  </si>
  <si>
    <t>9782011256690</t>
  </si>
  <si>
    <t>9782091728643</t>
  </si>
  <si>
    <t>LATIN 2E 2008</t>
  </si>
  <si>
    <t>9782744625848</t>
  </si>
  <si>
    <t>PFEG SECONDE EXPLORATION</t>
  </si>
  <si>
    <t>9782278067053</t>
  </si>
  <si>
    <t>ALLEMAND - SPONTAN 2DE + DVD ROM</t>
  </si>
  <si>
    <t>ITALIEN LV3 - TUTTO BENE 1E ANNEE - CAHIER D'EXER</t>
  </si>
  <si>
    <t>MAGNARD</t>
  </si>
  <si>
    <t>DIDIER</t>
  </si>
  <si>
    <t>Date de parution</t>
  </si>
  <si>
    <t>2DE ALBANAIS 2016 - 2017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</si>
</sst>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######0"/>
    <numFmt numFmtId="165" formatCode="#,##0.00\ &quot;€&quot;"/>
  </numFmts>
  <fonts count="14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20"/>
      <name val="Comic Sans MS"/>
      <family val="4"/>
    </font>
    <font>
      <b/>
      <sz val="10"/>
      <name val="Arial"/>
      <family val="2"/>
    </font>
    <font>
      <b/>
      <sz val="10"/>
      <color theme="9" tint="-0.249977111117893"/>
      <name val="Arial"/>
      <family val="2"/>
    </font>
    <font>
      <b/>
      <sz val="10"/>
      <color rgb="FFC00000"/>
      <name val="Arial"/>
      <family val="2"/>
    </font>
    <font>
      <i/>
      <sz val="10"/>
      <name val="Arial"/>
      <family val="2"/>
    </font>
    <font>
      <sz val="10"/>
      <color rgb="FFFF0000"/>
      <name val="Arial"/>
      <family val="2"/>
    </font>
    <font>
      <i/>
      <sz val="8"/>
      <name val="Arial"/>
      <family val="2"/>
    </font>
    <font>
      <b/>
      <sz val="12"/>
      <name val="Arial"/>
      <family val="2"/>
    </font>
    <font>
      <b/>
      <sz val="12"/>
      <color theme="9" tint="-0.249977111117893"/>
      <name val="Arial"/>
      <family val="2"/>
    </font>
    <font>
      <b/>
      <sz val="12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76">
    <xf numFmtId="0" fontId="1" fillId="0" borderId="0" xfId="0" applyFont="1"/>
    <xf numFmtId="0" fontId="1" fillId="0" borderId="0" xfId="1" applyNumberFormat="1" applyFont="1" applyFill="1" applyBorder="1" applyAlignment="1" applyProtection="1">
      <alignment horizontal="lef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5" fontId="1" fillId="0" borderId="0" xfId="0" applyNumberFormat="1" applyFont="1"/>
    <xf numFmtId="165" fontId="1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164" fontId="0" fillId="0" borderId="4" xfId="1" applyNumberFormat="1" applyFont="1" applyFill="1" applyBorder="1" applyAlignment="1" applyProtection="1">
      <alignment horizontal="center" vertical="center"/>
    </xf>
    <xf numFmtId="165" fontId="5" fillId="2" borderId="8" xfId="1" applyNumberFormat="1" applyFont="1" applyFill="1" applyBorder="1" applyAlignment="1">
      <alignment horizontal="center" vertical="center" wrapText="1"/>
    </xf>
    <xf numFmtId="165" fontId="6" fillId="2" borderId="8" xfId="0" applyNumberFormat="1" applyFont="1" applyFill="1" applyBorder="1" applyAlignment="1">
      <alignment horizontal="center" vertical="center" wrapText="1"/>
    </xf>
    <xf numFmtId="165" fontId="7" fillId="2" borderId="9" xfId="0" applyNumberFormat="1" applyFont="1" applyFill="1" applyBorder="1" applyAlignment="1">
      <alignment horizontal="center" vertical="center" wrapText="1"/>
    </xf>
    <xf numFmtId="0" fontId="8" fillId="0" borderId="5" xfId="1" applyNumberFormat="1" applyFont="1" applyFill="1" applyBorder="1" applyAlignment="1" applyProtection="1">
      <alignment horizontal="left" vertical="center"/>
    </xf>
    <xf numFmtId="0" fontId="0" fillId="0" borderId="0" xfId="0"/>
    <xf numFmtId="0" fontId="1" fillId="0" borderId="0" xfId="0" applyFont="1" applyBorder="1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4" fontId="0" fillId="0" borderId="10" xfId="1" applyNumberFormat="1" applyFont="1" applyFill="1" applyBorder="1" applyAlignment="1" applyProtection="1">
      <alignment horizontal="center" vertical="center"/>
    </xf>
    <xf numFmtId="164" fontId="0" fillId="0" borderId="0" xfId="1" applyNumberFormat="1" applyFont="1" applyFill="1" applyBorder="1" applyAlignment="1" applyProtection="1">
      <alignment horizontal="left" vertical="center"/>
    </xf>
    <xf numFmtId="164" fontId="2" fillId="0" borderId="4" xfId="1" applyNumberFormat="1" applyFont="1" applyFill="1" applyBorder="1" applyAlignment="1" applyProtection="1">
      <alignment horizontal="center" vertical="center"/>
    </xf>
    <xf numFmtId="0" fontId="3" fillId="0" borderId="5" xfId="1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5" xfId="1" applyNumberFormat="1" applyFont="1" applyFill="1" applyBorder="1" applyAlignment="1" applyProtection="1">
      <alignment horizontal="left" vertical="center"/>
    </xf>
    <xf numFmtId="165" fontId="5" fillId="0" borderId="0" xfId="1" applyNumberFormat="1" applyFont="1" applyFill="1" applyBorder="1" applyAlignment="1" applyProtection="1">
      <alignment horizontal="center" vertical="center"/>
    </xf>
    <xf numFmtId="164" fontId="2" fillId="0" borderId="0" xfId="1" applyNumberFormat="1" applyFont="1" applyFill="1" applyBorder="1" applyAlignment="1" applyProtection="1">
      <alignment horizontal="center" vertical="center"/>
    </xf>
    <xf numFmtId="0" fontId="3" fillId="0" borderId="0" xfId="1" applyNumberFormat="1" applyFont="1" applyFill="1" applyBorder="1" applyAlignment="1" applyProtection="1">
      <alignment horizontal="center" vertical="center"/>
    </xf>
    <xf numFmtId="0" fontId="8" fillId="0" borderId="0" xfId="1" applyNumberFormat="1" applyFont="1" applyFill="1" applyBorder="1" applyAlignment="1" applyProtection="1">
      <alignment horizontal="left" vertical="center"/>
    </xf>
    <xf numFmtId="165" fontId="6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 applyProtection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2" xfId="1" applyNumberFormat="1" applyFont="1" applyFill="1" applyBorder="1" applyAlignment="1" applyProtection="1">
      <alignment horizontal="left" vertical="center"/>
    </xf>
    <xf numFmtId="0" fontId="9" fillId="0" borderId="0" xfId="1" applyFont="1" applyFill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165" fontId="7" fillId="0" borderId="5" xfId="0" applyNumberFormat="1" applyFont="1" applyFill="1" applyBorder="1" applyAlignment="1">
      <alignment horizontal="center" vertical="center"/>
    </xf>
    <xf numFmtId="164" fontId="1" fillId="3" borderId="1" xfId="1" applyNumberFormat="1" applyFont="1" applyFill="1" applyBorder="1" applyAlignment="1" applyProtection="1">
      <alignment horizontal="center" vertical="center"/>
    </xf>
    <xf numFmtId="0" fontId="0" fillId="3" borderId="2" xfId="1" applyNumberFormat="1" applyFont="1" applyFill="1" applyBorder="1" applyAlignment="1" applyProtection="1">
      <alignment horizontal="left" vertical="center"/>
    </xf>
    <xf numFmtId="0" fontId="1" fillId="3" borderId="2" xfId="0" applyFont="1" applyFill="1" applyBorder="1"/>
    <xf numFmtId="0" fontId="1" fillId="3" borderId="4" xfId="0" applyFont="1" applyFill="1" applyBorder="1" applyAlignment="1">
      <alignment horizontal="center" vertical="center"/>
    </xf>
    <xf numFmtId="0" fontId="8" fillId="3" borderId="5" xfId="1" applyNumberFormat="1" applyFont="1" applyFill="1" applyBorder="1" applyAlignment="1" applyProtection="1">
      <alignment horizontal="left" vertical="center"/>
    </xf>
    <xf numFmtId="0" fontId="1" fillId="3" borderId="5" xfId="0" applyFont="1" applyFill="1" applyBorder="1" applyAlignment="1">
      <alignment horizontal="left"/>
    </xf>
    <xf numFmtId="0" fontId="1" fillId="0" borderId="0" xfId="0" applyFont="1" applyFill="1" applyBorder="1"/>
    <xf numFmtId="164" fontId="1" fillId="0" borderId="1" xfId="1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/>
    <xf numFmtId="49" fontId="3" fillId="0" borderId="5" xfId="1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/>
    <xf numFmtId="0" fontId="1" fillId="0" borderId="5" xfId="0" applyFont="1" applyFill="1" applyBorder="1" applyAlignment="1">
      <alignment horizontal="left"/>
    </xf>
    <xf numFmtId="164" fontId="0" fillId="0" borderId="1" xfId="1" applyNumberFormat="1" applyFont="1" applyFill="1" applyBorder="1" applyAlignment="1" applyProtection="1">
      <alignment horizontal="center" vertical="center"/>
    </xf>
    <xf numFmtId="0" fontId="1" fillId="0" borderId="2" xfId="1" applyNumberFormat="1" applyFont="1" applyFill="1" applyBorder="1" applyAlignment="1" applyProtection="1">
      <alignment vertical="center"/>
    </xf>
    <xf numFmtId="0" fontId="1" fillId="3" borderId="2" xfId="1" applyNumberFormat="1" applyFont="1" applyFill="1" applyBorder="1" applyAlignment="1" applyProtection="1">
      <alignment horizontal="left" vertical="center"/>
    </xf>
    <xf numFmtId="164" fontId="0" fillId="3" borderId="1" xfId="1" applyNumberFormat="1" applyFont="1" applyFill="1" applyBorder="1" applyAlignment="1" applyProtection="1">
      <alignment horizontal="center" vertical="center"/>
    </xf>
    <xf numFmtId="0" fontId="1" fillId="0" borderId="2" xfId="0" applyFont="1" applyBorder="1"/>
    <xf numFmtId="0" fontId="1" fillId="0" borderId="5" xfId="0" applyFont="1" applyBorder="1" applyAlignment="1">
      <alignment horizontal="left"/>
    </xf>
    <xf numFmtId="0" fontId="1" fillId="3" borderId="2" xfId="0" applyFont="1" applyFill="1" applyBorder="1" applyAlignment="1">
      <alignment horizontal="left"/>
    </xf>
    <xf numFmtId="164" fontId="2" fillId="3" borderId="4" xfId="1" applyNumberFormat="1" applyFont="1" applyFill="1" applyBorder="1" applyAlignment="1" applyProtection="1">
      <alignment horizontal="center" vertical="center"/>
    </xf>
    <xf numFmtId="0" fontId="0" fillId="3" borderId="5" xfId="1" applyNumberFormat="1" applyFont="1" applyFill="1" applyBorder="1" applyAlignment="1" applyProtection="1">
      <alignment horizontal="left" vertical="center"/>
    </xf>
    <xf numFmtId="0" fontId="1" fillId="0" borderId="2" xfId="0" applyFont="1" applyBorder="1" applyAlignment="1">
      <alignment horizontal="left"/>
    </xf>
    <xf numFmtId="165" fontId="10" fillId="0" borderId="6" xfId="0" applyNumberFormat="1" applyFont="1" applyFill="1" applyBorder="1" applyAlignment="1">
      <alignment horizontal="center" vertical="center"/>
    </xf>
    <xf numFmtId="165" fontId="10" fillId="3" borderId="6" xfId="0" applyNumberFormat="1" applyFont="1" applyFill="1" applyBorder="1" applyAlignment="1">
      <alignment horizontal="center" vertical="center"/>
    </xf>
    <xf numFmtId="165" fontId="11" fillId="0" borderId="2" xfId="1" applyNumberFormat="1" applyFont="1" applyFill="1" applyBorder="1" applyAlignment="1" applyProtection="1">
      <alignment horizontal="center" vertical="center"/>
    </xf>
    <xf numFmtId="165" fontId="12" fillId="0" borderId="2" xfId="0" applyNumberFormat="1" applyFont="1" applyFill="1" applyBorder="1" applyAlignment="1">
      <alignment horizontal="center" vertical="center"/>
    </xf>
    <xf numFmtId="165" fontId="13" fillId="0" borderId="3" xfId="0" applyNumberFormat="1" applyFont="1" applyFill="1" applyBorder="1" applyAlignment="1">
      <alignment horizontal="center" vertical="center"/>
    </xf>
    <xf numFmtId="165" fontId="11" fillId="3" borderId="2" xfId="1" applyNumberFormat="1" applyFont="1" applyFill="1" applyBorder="1" applyAlignment="1" applyProtection="1">
      <alignment horizontal="center" vertical="center"/>
    </xf>
    <xf numFmtId="165" fontId="12" fillId="3" borderId="2" xfId="0" applyNumberFormat="1" applyFont="1" applyFill="1" applyBorder="1" applyAlignment="1">
      <alignment horizontal="center" vertical="center"/>
    </xf>
    <xf numFmtId="165" fontId="13" fillId="3" borderId="3" xfId="0" applyNumberFormat="1" applyFont="1" applyFill="1" applyBorder="1" applyAlignment="1">
      <alignment horizontal="center" vertical="center"/>
    </xf>
    <xf numFmtId="165" fontId="10" fillId="0" borderId="5" xfId="0" applyNumberFormat="1" applyFont="1" applyFill="1" applyBorder="1" applyAlignment="1">
      <alignment horizontal="center" vertical="center"/>
    </xf>
    <xf numFmtId="165" fontId="10" fillId="3" borderId="5" xfId="0" applyNumberFormat="1" applyFont="1" applyFill="1" applyBorder="1" applyAlignment="1">
      <alignment horizontal="center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0" fontId="2" fillId="0" borderId="2" xfId="1" applyNumberFormat="1" applyFont="1" applyFill="1" applyBorder="1" applyAlignment="1" applyProtection="1">
      <alignment vertical="center"/>
    </xf>
    <xf numFmtId="0" fontId="4" fillId="0" borderId="0" xfId="0" applyFont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1"/>
  <sheetViews>
    <sheetView tabSelected="1" topLeftCell="A13" zoomScaleNormal="100" workbookViewId="0">
      <selection activeCell="C30" sqref="C30"/>
    </sheetView>
  </sheetViews>
  <sheetFormatPr baseColWidth="10" defaultRowHeight="12.75" x14ac:dyDescent="0.2"/>
  <cols>
    <col min="1" max="1" width="6.42578125" customWidth="1"/>
    <col min="2" max="2" width="16.28515625" style="6" customWidth="1"/>
    <col min="3" max="3" width="36.7109375" customWidth="1"/>
    <col min="4" max="4" width="13.7109375" bestFit="1" customWidth="1"/>
    <col min="5" max="5" width="9.28515625" style="5" customWidth="1"/>
    <col min="6" max="7" width="9.28515625" style="4" customWidth="1"/>
    <col min="8" max="8" width="19.28515625" customWidth="1"/>
  </cols>
  <sheetData>
    <row r="1" spans="1:9" ht="24" customHeight="1" x14ac:dyDescent="0.2">
      <c r="A1" s="75" t="s">
        <v>44</v>
      </c>
      <c r="B1" s="75"/>
      <c r="C1" s="75"/>
      <c r="D1" s="75"/>
      <c r="E1" s="75"/>
      <c r="F1" s="75"/>
      <c r="G1" s="75"/>
      <c r="H1" s="8"/>
    </row>
    <row r="2" spans="1:9" ht="24" customHeight="1" x14ac:dyDescent="0.2">
      <c r="A2" s="7"/>
      <c r="B2" s="7"/>
      <c r="C2" s="7"/>
      <c r="D2" s="7"/>
      <c r="E2" s="7"/>
      <c r="F2" s="17"/>
      <c r="G2" s="39"/>
      <c r="H2" s="8"/>
    </row>
    <row r="3" spans="1:9" ht="24" customHeight="1" x14ac:dyDescent="0.2">
      <c r="A3" s="37" t="s">
        <v>6</v>
      </c>
      <c r="B3" s="38" t="s">
        <v>5</v>
      </c>
      <c r="C3" s="38" t="s">
        <v>7</v>
      </c>
      <c r="D3" s="38"/>
      <c r="E3" s="11" t="s">
        <v>8</v>
      </c>
      <c r="F3" s="12" t="s">
        <v>3</v>
      </c>
      <c r="G3" s="13" t="s">
        <v>4</v>
      </c>
      <c r="H3" s="36" t="s">
        <v>0</v>
      </c>
      <c r="I3" s="36" t="s">
        <v>43</v>
      </c>
    </row>
    <row r="4" spans="1:9" ht="24" customHeight="1" x14ac:dyDescent="0.2">
      <c r="A4" s="53">
        <v>1091</v>
      </c>
      <c r="B4" s="34" t="s">
        <v>14</v>
      </c>
      <c r="C4" s="35" t="s">
        <v>13</v>
      </c>
      <c r="D4" s="48"/>
      <c r="E4" s="65">
        <v>32.15</v>
      </c>
      <c r="F4" s="66">
        <f>IF($A4="NF",0,MROUND($E4*0.45,0.05))</f>
        <v>14.450000000000001</v>
      </c>
      <c r="G4" s="67">
        <f>IF($A4="NF",0,MROUND($E4*0.75,0.05))</f>
        <v>24.1</v>
      </c>
      <c r="H4" s="34" t="s">
        <v>41</v>
      </c>
      <c r="I4" s="23">
        <v>40648</v>
      </c>
    </row>
    <row r="5" spans="1:9" ht="10.5" customHeight="1" x14ac:dyDescent="0.2">
      <c r="A5" s="10"/>
      <c r="B5" s="49"/>
      <c r="C5" s="14" t="str">
        <f>T("EDITEUR : ")&amp;H4</f>
        <v>EDITEUR : MAGNARD</v>
      </c>
      <c r="D5" s="14" t="str">
        <f>T("ANNEE : ")&amp;TEXT(I4,"AAAA")</f>
        <v>ANNEE : 2011</v>
      </c>
      <c r="E5" s="71">
        <f>E4/1.055</f>
        <v>30.473933649289101</v>
      </c>
      <c r="F5" s="71">
        <f>F4/1.055</f>
        <v>13.696682464454979</v>
      </c>
      <c r="G5" s="63">
        <f>G4/1.055</f>
        <v>22.843601895734601</v>
      </c>
      <c r="H5" s="34"/>
      <c r="I5" s="23"/>
    </row>
    <row r="6" spans="1:9" ht="24" customHeight="1" x14ac:dyDescent="0.2">
      <c r="A6" s="47">
        <v>1169</v>
      </c>
      <c r="B6" s="34" t="s">
        <v>15</v>
      </c>
      <c r="C6" s="2" t="s">
        <v>16</v>
      </c>
      <c r="D6" s="50"/>
      <c r="E6" s="65">
        <v>27.5</v>
      </c>
      <c r="F6" s="66">
        <f>IF($A6="NF",0,MROUND($E6*0.45,0.05))</f>
        <v>12.4</v>
      </c>
      <c r="G6" s="67">
        <f>IF($A6="NF",0,MROUND($E6*0.75,0.05))</f>
        <v>20.650000000000002</v>
      </c>
      <c r="H6" s="34" t="s">
        <v>42</v>
      </c>
      <c r="I6" s="23">
        <v>41759</v>
      </c>
    </row>
    <row r="7" spans="1:9" s="9" customFormat="1" ht="9.9499999999999993" customHeight="1" x14ac:dyDescent="0.2">
      <c r="A7" s="20"/>
      <c r="B7" s="21"/>
      <c r="C7" s="14" t="str">
        <f>T("EDITEUR : ")&amp;H6</f>
        <v>EDITEUR : DIDIER</v>
      </c>
      <c r="D7" s="14" t="str">
        <f>T("ANNEE : ")&amp;TEXT(I6,"AAAA")</f>
        <v>ANNEE : 2014</v>
      </c>
      <c r="E7" s="71">
        <f>E6/1.055</f>
        <v>26.066350710900476</v>
      </c>
      <c r="F7" s="71">
        <f>F6/1.055</f>
        <v>11.753554502369669</v>
      </c>
      <c r="G7" s="63">
        <f>G6/1.055</f>
        <v>19.573459715639814</v>
      </c>
      <c r="H7" s="34"/>
      <c r="I7" s="23"/>
    </row>
    <row r="8" spans="1:9" ht="24" customHeight="1" x14ac:dyDescent="0.2">
      <c r="A8" s="53">
        <v>1073</v>
      </c>
      <c r="B8" s="34" t="s">
        <v>17</v>
      </c>
      <c r="C8" s="2" t="s">
        <v>18</v>
      </c>
      <c r="D8" s="50"/>
      <c r="E8" s="65">
        <v>31.8</v>
      </c>
      <c r="F8" s="66">
        <f>IF($A8="NF",0,MROUND($E8*0.45,0.05))</f>
        <v>14.3</v>
      </c>
      <c r="G8" s="67">
        <f>IF($A8="NF",0,MROUND($E8*0.75,0.05))</f>
        <v>23.85</v>
      </c>
      <c r="H8" s="34" t="s">
        <v>11</v>
      </c>
      <c r="I8" s="23">
        <v>40393</v>
      </c>
    </row>
    <row r="9" spans="1:9" s="9" customFormat="1" ht="9.9499999999999993" customHeight="1" x14ac:dyDescent="0.2">
      <c r="A9" s="10"/>
      <c r="B9" s="21"/>
      <c r="C9" s="14" t="str">
        <f>T("EDITEUR : ")&amp;H8</f>
        <v>EDITEUR : BORDAS</v>
      </c>
      <c r="D9" s="14" t="str">
        <f>T("ANNEE : ")&amp;TEXT(I8,"AAAA")</f>
        <v>ANNEE : 2010</v>
      </c>
      <c r="E9" s="71">
        <f>E8/1.055</f>
        <v>30.142180094786731</v>
      </c>
      <c r="F9" s="71">
        <f>F8/1.055</f>
        <v>13.554502369668247</v>
      </c>
      <c r="G9" s="63">
        <f>G8/1.055</f>
        <v>22.60663507109005</v>
      </c>
      <c r="H9" s="34"/>
      <c r="I9" s="23"/>
    </row>
    <row r="10" spans="1:9" ht="24" customHeight="1" x14ac:dyDescent="0.2">
      <c r="A10" s="47">
        <v>1170</v>
      </c>
      <c r="B10" s="34" t="s">
        <v>19</v>
      </c>
      <c r="C10" s="2" t="s">
        <v>20</v>
      </c>
      <c r="D10" s="50"/>
      <c r="E10" s="65">
        <v>29.15</v>
      </c>
      <c r="F10" s="66">
        <f>IF($A10="NF",0,MROUND($E10*0.45,0.05))</f>
        <v>13.100000000000001</v>
      </c>
      <c r="G10" s="67">
        <f>IF($A10="NF",0,MROUND($E10*0.75,0.05))</f>
        <v>21.85</v>
      </c>
      <c r="H10" s="34" t="s">
        <v>1</v>
      </c>
      <c r="I10" s="23">
        <v>41766</v>
      </c>
    </row>
    <row r="11" spans="1:9" s="9" customFormat="1" ht="9.9499999999999993" customHeight="1" x14ac:dyDescent="0.2">
      <c r="A11" s="20"/>
      <c r="B11" s="21"/>
      <c r="C11" s="14" t="str">
        <f>T("EDITEUR : ")&amp;H10</f>
        <v>EDITEUR : HATIER SCOLAIRE</v>
      </c>
      <c r="D11" s="14" t="str">
        <f>T("ANNEE : ")&amp;TEXT(I10,"AAAA")</f>
        <v>ANNEE : 2014</v>
      </c>
      <c r="E11" s="71">
        <f>E10/1.055</f>
        <v>27.630331753554504</v>
      </c>
      <c r="F11" s="71">
        <f>F10/1.055</f>
        <v>12.417061611374409</v>
      </c>
      <c r="G11" s="63">
        <f>G10/1.055</f>
        <v>20.710900473933652</v>
      </c>
      <c r="H11" s="34"/>
      <c r="I11" s="23"/>
    </row>
    <row r="12" spans="1:9" ht="24" customHeight="1" x14ac:dyDescent="0.2">
      <c r="A12" s="47">
        <v>1171</v>
      </c>
      <c r="B12" s="34" t="s">
        <v>21</v>
      </c>
      <c r="C12" s="2" t="s">
        <v>22</v>
      </c>
      <c r="D12" s="54"/>
      <c r="E12" s="65">
        <v>29.15</v>
      </c>
      <c r="F12" s="66">
        <f>IF($A12="NF",0,MROUND($E12*0.45,0.05))</f>
        <v>13.100000000000001</v>
      </c>
      <c r="G12" s="67">
        <f>IF($A12="NF",0,MROUND($E12*0.75,0.05))</f>
        <v>21.85</v>
      </c>
      <c r="H12" s="34" t="s">
        <v>1</v>
      </c>
      <c r="I12" s="23">
        <v>41766</v>
      </c>
    </row>
    <row r="13" spans="1:9" s="9" customFormat="1" ht="9.9499999999999993" customHeight="1" x14ac:dyDescent="0.2">
      <c r="A13" s="20"/>
      <c r="B13" s="21"/>
      <c r="C13" s="14" t="str">
        <f>T("EDITEUR : ")&amp;H12</f>
        <v>EDITEUR : HATIER SCOLAIRE</v>
      </c>
      <c r="D13" s="14" t="str">
        <f>T("ANNEE : ")&amp;TEXT(I12,"AAAA")</f>
        <v>ANNEE : 2014</v>
      </c>
      <c r="E13" s="71">
        <f>E12/1.055</f>
        <v>27.630331753554504</v>
      </c>
      <c r="F13" s="71">
        <f>F12/1.055</f>
        <v>12.417061611374409</v>
      </c>
      <c r="G13" s="63">
        <f>G12/1.055</f>
        <v>20.710900473933652</v>
      </c>
      <c r="H13" s="34"/>
      <c r="I13" s="23"/>
    </row>
    <row r="14" spans="1:9" ht="24" customHeight="1" x14ac:dyDescent="0.2">
      <c r="A14" s="53">
        <v>1076</v>
      </c>
      <c r="B14" s="34" t="s">
        <v>23</v>
      </c>
      <c r="C14" s="35" t="s">
        <v>24</v>
      </c>
      <c r="D14" s="50"/>
      <c r="E14" s="65">
        <v>30.5</v>
      </c>
      <c r="F14" s="66">
        <f>IF($A14="NF",0,MROUND($E14*0.45,0.05))</f>
        <v>13.75</v>
      </c>
      <c r="G14" s="67">
        <f>IF($A14="NF",0,MROUND($E14*0.75,0.05))</f>
        <v>22.900000000000002</v>
      </c>
      <c r="H14" s="34" t="s">
        <v>10</v>
      </c>
      <c r="I14" s="23">
        <v>40400</v>
      </c>
    </row>
    <row r="15" spans="1:9" s="9" customFormat="1" ht="9.9499999999999993" customHeight="1" x14ac:dyDescent="0.2">
      <c r="A15" s="10"/>
      <c r="B15" s="21"/>
      <c r="C15" s="14" t="str">
        <f>T("EDITEUR : ")&amp;H14</f>
        <v>EDITEUR : BELIN</v>
      </c>
      <c r="D15" s="14" t="str">
        <f>T("ANNEE : ")&amp;TEXT(I14,"AAAA")</f>
        <v>ANNEE : 2010</v>
      </c>
      <c r="E15" s="71">
        <f>E14/1.055</f>
        <v>28.909952606635073</v>
      </c>
      <c r="F15" s="71">
        <f>F14/1.055</f>
        <v>13.033175355450238</v>
      </c>
      <c r="G15" s="63">
        <f>G14/1.055</f>
        <v>21.706161137440763</v>
      </c>
      <c r="H15" s="34"/>
      <c r="I15" s="23"/>
    </row>
    <row r="16" spans="1:9" ht="24" customHeight="1" x14ac:dyDescent="0.2">
      <c r="A16" s="53">
        <v>1092</v>
      </c>
      <c r="B16" s="34" t="s">
        <v>25</v>
      </c>
      <c r="C16" s="35" t="s">
        <v>26</v>
      </c>
      <c r="D16" s="50"/>
      <c r="E16" s="65">
        <v>24</v>
      </c>
      <c r="F16" s="66">
        <f>IF($A16="NF",0,MROUND($E16*0.45,0.05))</f>
        <v>10.8</v>
      </c>
      <c r="G16" s="67">
        <f>IF($A16="NF",0,MROUND($E16*0.75,0.05))</f>
        <v>18</v>
      </c>
      <c r="H16" s="34" t="s">
        <v>9</v>
      </c>
      <c r="I16" s="23">
        <v>40309</v>
      </c>
    </row>
    <row r="17" spans="1:9" s="9" customFormat="1" ht="9.9499999999999993" customHeight="1" x14ac:dyDescent="0.2">
      <c r="A17" s="10"/>
      <c r="B17" s="21"/>
      <c r="C17" s="14" t="str">
        <f>T("EDITEUR : ")&amp;H16</f>
        <v>EDITEUR : NATHAN</v>
      </c>
      <c r="D17" s="14" t="str">
        <f>T("ANNEE : ")&amp;TEXT(I16,"AAAA")</f>
        <v>ANNEE : 2010</v>
      </c>
      <c r="E17" s="71">
        <f>E16/1.055</f>
        <v>22.748815165876778</v>
      </c>
      <c r="F17" s="71">
        <f>F16/1.055</f>
        <v>10.236966824644551</v>
      </c>
      <c r="G17" s="63">
        <f>G16/1.055</f>
        <v>17.061611374407583</v>
      </c>
      <c r="H17" s="34"/>
      <c r="I17" s="23"/>
    </row>
    <row r="18" spans="1:9" ht="24" customHeight="1" x14ac:dyDescent="0.2">
      <c r="A18" s="47">
        <v>1172</v>
      </c>
      <c r="B18" s="34" t="s">
        <v>27</v>
      </c>
      <c r="C18" s="2" t="s">
        <v>30</v>
      </c>
      <c r="D18" s="46"/>
      <c r="E18" s="65">
        <v>23.5</v>
      </c>
      <c r="F18" s="66">
        <f>IF($A18="NF",0,MROUND($E18*0.45,0.05))</f>
        <v>10.600000000000001</v>
      </c>
      <c r="G18" s="67">
        <f>IF($A18="NF",0,MROUND($E18*0.75,0.05))</f>
        <v>17.650000000000002</v>
      </c>
      <c r="H18" s="34" t="s">
        <v>9</v>
      </c>
      <c r="I18" s="23">
        <v>41747</v>
      </c>
    </row>
    <row r="19" spans="1:9" s="9" customFormat="1" ht="9.9499999999999993" customHeight="1" x14ac:dyDescent="0.2">
      <c r="A19" s="22"/>
      <c r="B19" s="24"/>
      <c r="C19" s="14" t="str">
        <f>T("EDITEUR : ")&amp;H18</f>
        <v>EDITEUR : NATHAN</v>
      </c>
      <c r="D19" s="14" t="str">
        <f>T("ANNEE : ")&amp;TEXT(I18,"AAAA")</f>
        <v>ANNEE : 2014</v>
      </c>
      <c r="E19" s="71">
        <f>E18/1.055</f>
        <v>22.27488151658768</v>
      </c>
      <c r="F19" s="71">
        <f>F18/1.055</f>
        <v>10.047393364928912</v>
      </c>
      <c r="G19" s="63">
        <f>G18/1.055</f>
        <v>16.729857819905217</v>
      </c>
      <c r="H19" s="34"/>
      <c r="I19" s="23"/>
    </row>
    <row r="20" spans="1:9" ht="24" customHeight="1" x14ac:dyDescent="0.2">
      <c r="A20" s="53">
        <v>1060</v>
      </c>
      <c r="B20" s="34" t="s">
        <v>28</v>
      </c>
      <c r="C20" s="2" t="s">
        <v>29</v>
      </c>
      <c r="D20" s="51"/>
      <c r="E20" s="65">
        <v>22.9</v>
      </c>
      <c r="F20" s="66">
        <f>IF($A20="NF",0,MROUND($E20*0.45,0.05))</f>
        <v>10.3</v>
      </c>
      <c r="G20" s="67">
        <f>IF($A20="NF",0,MROUND($E20*0.75,0.05))</f>
        <v>17.150000000000002</v>
      </c>
      <c r="H20" s="34" t="s">
        <v>2</v>
      </c>
      <c r="I20" s="23">
        <v>39932</v>
      </c>
    </row>
    <row r="21" spans="1:9" s="9" customFormat="1" ht="9.9499999999999993" customHeight="1" x14ac:dyDescent="0.2">
      <c r="A21" s="22"/>
      <c r="B21" s="52"/>
      <c r="C21" s="14" t="str">
        <f>T("EDITEUR : ")&amp;H20</f>
        <v>EDITEUR : HACHETTE EDUC</v>
      </c>
      <c r="D21" s="14" t="str">
        <f>T("ANNEE : ")&amp;TEXT(I20,"AAAA")</f>
        <v>ANNEE : 2009</v>
      </c>
      <c r="E21" s="71">
        <f>E20/1.055</f>
        <v>21.706161137440759</v>
      </c>
      <c r="F21" s="71">
        <f>F20/1.055</f>
        <v>9.7630331753554511</v>
      </c>
      <c r="G21" s="63">
        <f>G20/1.055</f>
        <v>16.255924170616115</v>
      </c>
      <c r="H21" s="34"/>
      <c r="I21" s="23"/>
    </row>
    <row r="22" spans="1:9" ht="24" customHeight="1" x14ac:dyDescent="0.2">
      <c r="A22" s="47">
        <v>1173</v>
      </c>
      <c r="B22" s="35" t="s">
        <v>31</v>
      </c>
      <c r="C22" s="2" t="s">
        <v>32</v>
      </c>
      <c r="D22" s="57"/>
      <c r="E22" s="65">
        <v>21.5</v>
      </c>
      <c r="F22" s="66">
        <f>IF($A22="NF",0,MROUND($E22*0.45,0.05))</f>
        <v>9.7000000000000011</v>
      </c>
      <c r="G22" s="67">
        <f>IF($A22="NF",0,MROUND($E22*0.75,0.05))</f>
        <v>16.150000000000002</v>
      </c>
      <c r="H22" s="34" t="s">
        <v>2</v>
      </c>
      <c r="I22" s="23">
        <v>41388</v>
      </c>
    </row>
    <row r="23" spans="1:9" s="9" customFormat="1" ht="9.9499999999999993" customHeight="1" x14ac:dyDescent="0.2">
      <c r="A23" s="22"/>
      <c r="B23" s="58"/>
      <c r="C23" s="14" t="str">
        <f>T("EDITEUR : ")&amp;H22</f>
        <v>EDITEUR : HACHETTE EDUC</v>
      </c>
      <c r="D23" s="14" t="str">
        <f>T("ANNEE : ")&amp;TEXT(I22,"AAAA")</f>
        <v>ANNEE : 2013</v>
      </c>
      <c r="E23" s="71">
        <f>E22/1.055</f>
        <v>20.379146919431282</v>
      </c>
      <c r="F23" s="71">
        <f>F22/1.055</f>
        <v>9.194312796208532</v>
      </c>
      <c r="G23" s="63">
        <f>G22/1.055</f>
        <v>15.308056872037918</v>
      </c>
      <c r="H23" s="34"/>
      <c r="I23" s="23"/>
    </row>
    <row r="24" spans="1:9" s="9" customFormat="1" ht="24" customHeight="1" x14ac:dyDescent="0.2">
      <c r="A24" s="40" t="s">
        <v>12</v>
      </c>
      <c r="B24" s="41" t="s">
        <v>33</v>
      </c>
      <c r="C24" s="55" t="s">
        <v>40</v>
      </c>
      <c r="D24" s="59"/>
      <c r="E24" s="68">
        <v>7.7</v>
      </c>
      <c r="F24" s="69">
        <f>IF($A24="NF",0,MROUND($E24*0.45,0.05))</f>
        <v>0</v>
      </c>
      <c r="G24" s="70">
        <f>IF($A24="NF",0,MROUND($E24*0.75,0.05))</f>
        <v>0</v>
      </c>
      <c r="H24" s="34" t="s">
        <v>2</v>
      </c>
      <c r="I24" s="23">
        <v>41486</v>
      </c>
    </row>
    <row r="25" spans="1:9" s="9" customFormat="1" ht="9.9499999999999993" customHeight="1" x14ac:dyDescent="0.2">
      <c r="A25" s="60"/>
      <c r="B25" s="61"/>
      <c r="C25" s="44" t="str">
        <f>T("EDITEUR : ")&amp;H24</f>
        <v>EDITEUR : HACHETTE EDUC</v>
      </c>
      <c r="D25" s="44" t="str">
        <f>T("ANNEE : ")&amp;TEXT(I24,"AAAA")</f>
        <v>ANNEE : 2013</v>
      </c>
      <c r="E25" s="72">
        <f>E24/1.055</f>
        <v>7.298578199052133</v>
      </c>
      <c r="F25" s="45"/>
      <c r="G25" s="64">
        <f>G24/1.055</f>
        <v>0</v>
      </c>
      <c r="H25" s="34"/>
      <c r="I25" s="23"/>
    </row>
    <row r="26" spans="1:9" s="9" customFormat="1" ht="24" customHeight="1" x14ac:dyDescent="0.2">
      <c r="A26" s="53">
        <v>1054</v>
      </c>
      <c r="B26" s="35" t="s">
        <v>34</v>
      </c>
      <c r="C26" s="35" t="s">
        <v>35</v>
      </c>
      <c r="D26" s="62"/>
      <c r="E26" s="65">
        <v>24.5</v>
      </c>
      <c r="F26" s="66">
        <f>IF($A26="NF",0,MROUND($E26*0.45,0.05))</f>
        <v>11.05</v>
      </c>
      <c r="G26" s="67">
        <f>IF($A26="NF",0,MROUND($E26*0.75,0.05))</f>
        <v>18.400000000000002</v>
      </c>
      <c r="H26" s="34" t="s">
        <v>9</v>
      </c>
      <c r="I26" s="23">
        <v>39560</v>
      </c>
    </row>
    <row r="27" spans="1:9" s="9" customFormat="1" ht="9.9499999999999993" customHeight="1" x14ac:dyDescent="0.2">
      <c r="A27" s="20"/>
      <c r="B27" s="24"/>
      <c r="C27" s="14" t="str">
        <f>T("EDITEUR : ")&amp;H26</f>
        <v>EDITEUR : NATHAN</v>
      </c>
      <c r="D27" s="14" t="str">
        <f>T("ANNEE : ")&amp;TEXT(I26,"AAAA")</f>
        <v>ANNEE : 2008</v>
      </c>
      <c r="E27" s="71">
        <f>E26/1.055</f>
        <v>23.222748815165879</v>
      </c>
      <c r="F27" s="71">
        <f>F26/1.055</f>
        <v>10.473933649289101</v>
      </c>
      <c r="G27" s="63">
        <f>G26/1.055</f>
        <v>17.440758293838865</v>
      </c>
      <c r="H27" s="34"/>
      <c r="I27" s="23"/>
    </row>
    <row r="28" spans="1:9" ht="24" customHeight="1" x14ac:dyDescent="0.2">
      <c r="A28" s="56" t="s">
        <v>12</v>
      </c>
      <c r="B28" s="41" t="s">
        <v>36</v>
      </c>
      <c r="C28" s="41" t="s">
        <v>37</v>
      </c>
      <c r="D28" s="42"/>
      <c r="E28" s="68">
        <v>18.899999999999999</v>
      </c>
      <c r="F28" s="69">
        <f>IF($A28="NF",0,MROUND($E28*0.45,0.05))</f>
        <v>0</v>
      </c>
      <c r="G28" s="70">
        <f>IF($A28="NF",0,MROUND($E28*0.75,0.05))</f>
        <v>0</v>
      </c>
      <c r="H28" s="34" t="s">
        <v>9</v>
      </c>
      <c r="I28" s="23">
        <v>42493</v>
      </c>
    </row>
    <row r="29" spans="1:9" s="9" customFormat="1" ht="9.9499999999999993" customHeight="1" x14ac:dyDescent="0.2">
      <c r="A29" s="43"/>
      <c r="B29" s="61"/>
      <c r="C29" s="44" t="str">
        <f>T("EDITEUR : ")&amp;H28</f>
        <v>EDITEUR : NATHAN</v>
      </c>
      <c r="D29" s="44" t="str">
        <f>T("ANNEE : ")&amp;TEXT(I28,"AAAA")</f>
        <v>ANNEE : 2016</v>
      </c>
      <c r="E29" s="72">
        <f>E28/1.055</f>
        <v>17.914691943127963</v>
      </c>
      <c r="F29" s="72">
        <f>F28/1.055</f>
        <v>0</v>
      </c>
      <c r="G29" s="64">
        <f>G28/1.055</f>
        <v>0</v>
      </c>
      <c r="H29" s="34"/>
      <c r="I29" s="23"/>
    </row>
    <row r="30" spans="1:9" ht="24" customHeight="1" x14ac:dyDescent="0.2">
      <c r="A30" s="53">
        <v>1182</v>
      </c>
      <c r="B30" s="35" t="s">
        <v>38</v>
      </c>
      <c r="C30" s="35" t="s">
        <v>39</v>
      </c>
      <c r="D30" s="74"/>
      <c r="E30" s="65">
        <v>23.1</v>
      </c>
      <c r="F30" s="66">
        <f>IF($A30="NF",0,MROUND($E30*0.45,0.05))</f>
        <v>10.4</v>
      </c>
      <c r="G30" s="67">
        <f>IF($A30="NF",0,MROUND($E30*0.75,0.05))</f>
        <v>17.350000000000001</v>
      </c>
      <c r="H30" s="34" t="s">
        <v>42</v>
      </c>
      <c r="I30" s="23">
        <v>40674</v>
      </c>
    </row>
    <row r="31" spans="1:9" s="9" customFormat="1" ht="9.9499999999999993" customHeight="1" x14ac:dyDescent="0.2">
      <c r="A31" s="20"/>
      <c r="B31" s="21"/>
      <c r="C31" s="14" t="str">
        <f>T("EDITEUR : ")&amp;H30</f>
        <v>EDITEUR : DIDIER</v>
      </c>
      <c r="D31" s="14" t="str">
        <f>T("ANNEE : ")&amp;TEXT(I30,"AAAA")</f>
        <v>ANNEE : 2011</v>
      </c>
      <c r="E31" s="71">
        <f>E30/1.055</f>
        <v>21.895734597156402</v>
      </c>
      <c r="F31" s="71">
        <f>F30/1.055</f>
        <v>9.8578199052132707</v>
      </c>
      <c r="G31" s="63">
        <f>G30/1.055</f>
        <v>16.445497630331754</v>
      </c>
    </row>
    <row r="32" spans="1:9" ht="24" customHeight="1" x14ac:dyDescent="0.2">
      <c r="A32" s="26"/>
      <c r="B32" s="3"/>
      <c r="C32" s="1"/>
      <c r="D32" s="1"/>
      <c r="E32" s="25"/>
      <c r="F32" s="32"/>
      <c r="G32" s="33"/>
    </row>
    <row r="33" spans="1:7" s="9" customFormat="1" ht="9.9499999999999993" customHeight="1" x14ac:dyDescent="0.2">
      <c r="A33" s="26"/>
      <c r="B33" s="27"/>
      <c r="C33" s="28"/>
      <c r="D33" s="28"/>
      <c r="E33" s="25"/>
      <c r="F33" s="29"/>
      <c r="G33" s="30"/>
    </row>
    <row r="34" spans="1:7" s="9" customFormat="1" ht="24" customHeight="1" x14ac:dyDescent="0.2">
      <c r="C34" s="34"/>
      <c r="D34" s="34"/>
      <c r="E34" s="73"/>
    </row>
    <row r="35" spans="1:7" s="9" customFormat="1" ht="9.9499999999999993" customHeight="1" x14ac:dyDescent="0.2">
      <c r="C35" s="34"/>
      <c r="D35" s="34"/>
      <c r="E35" s="73"/>
    </row>
    <row r="36" spans="1:7" x14ac:dyDescent="0.2">
      <c r="A36" s="18"/>
      <c r="B36" s="3"/>
      <c r="C36" s="34"/>
      <c r="D36" s="34"/>
      <c r="E36" s="73"/>
      <c r="F36" s="3"/>
    </row>
    <row r="37" spans="1:7" x14ac:dyDescent="0.2">
      <c r="A37" s="31"/>
      <c r="B37" s="34"/>
      <c r="C37" s="34"/>
      <c r="D37" s="34"/>
      <c r="E37" s="73"/>
      <c r="F37" s="34"/>
    </row>
    <row r="38" spans="1:7" x14ac:dyDescent="0.2">
      <c r="A38" s="19"/>
      <c r="B38" s="3"/>
      <c r="C38" s="34"/>
      <c r="D38" s="34"/>
      <c r="E38" s="73"/>
      <c r="F38" s="3"/>
    </row>
    <row r="39" spans="1:7" x14ac:dyDescent="0.2">
      <c r="A39" s="16"/>
      <c r="B39" s="3"/>
      <c r="C39" s="34"/>
      <c r="D39" s="34"/>
      <c r="E39" s="73"/>
      <c r="F39" s="3"/>
    </row>
    <row r="40" spans="1:7" x14ac:dyDescent="0.2">
      <c r="A40" s="16"/>
      <c r="B40" s="3"/>
      <c r="C40" s="34"/>
      <c r="D40" s="34"/>
      <c r="E40" s="73"/>
      <c r="F40" s="3"/>
    </row>
    <row r="41" spans="1:7" x14ac:dyDescent="0.2">
      <c r="B41" s="3"/>
      <c r="C41" s="34"/>
      <c r="D41" s="34"/>
      <c r="E41" s="73"/>
      <c r="F41" s="3"/>
    </row>
    <row r="42" spans="1:7" x14ac:dyDescent="0.2">
      <c r="B42" s="3"/>
      <c r="C42" s="34"/>
      <c r="D42" s="34"/>
      <c r="E42" s="73"/>
      <c r="F42" s="3"/>
    </row>
    <row r="43" spans="1:7" x14ac:dyDescent="0.2">
      <c r="B43" s="3"/>
      <c r="C43" s="34"/>
      <c r="D43" s="34"/>
      <c r="E43" s="73"/>
      <c r="F43" s="3"/>
    </row>
    <row r="44" spans="1:7" x14ac:dyDescent="0.2">
      <c r="B44" s="3"/>
      <c r="C44" s="34"/>
      <c r="D44" s="34"/>
      <c r="E44" s="73"/>
      <c r="F44" s="3"/>
    </row>
    <row r="45" spans="1:7" x14ac:dyDescent="0.2">
      <c r="B45" s="3"/>
      <c r="C45" s="34"/>
      <c r="D45" s="34"/>
      <c r="E45" s="73"/>
      <c r="F45" s="15"/>
      <c r="G45" s="3"/>
    </row>
    <row r="46" spans="1:7" x14ac:dyDescent="0.2">
      <c r="B46" s="3"/>
      <c r="C46" s="34"/>
      <c r="D46" s="34"/>
      <c r="E46" s="73"/>
      <c r="F46" s="15"/>
      <c r="G46" s="3"/>
    </row>
    <row r="47" spans="1:7" x14ac:dyDescent="0.2">
      <c r="B47" s="3"/>
      <c r="C47" s="34"/>
      <c r="D47" s="34"/>
      <c r="E47" s="73"/>
      <c r="F47" s="15"/>
      <c r="G47" s="3"/>
    </row>
    <row r="48" spans="1:7" x14ac:dyDescent="0.2">
      <c r="B48" s="3"/>
      <c r="C48" s="3"/>
      <c r="D48" s="3"/>
      <c r="E48" s="15"/>
      <c r="F48" s="15"/>
      <c r="G48" s="3"/>
    </row>
    <row r="49" spans="2:8" x14ac:dyDescent="0.2">
      <c r="B49" s="3"/>
      <c r="C49" s="3"/>
      <c r="D49" s="3"/>
      <c r="E49" s="15"/>
      <c r="F49" s="15"/>
      <c r="G49" s="3"/>
    </row>
    <row r="50" spans="2:8" x14ac:dyDescent="0.2">
      <c r="B50" s="3"/>
      <c r="C50" s="3"/>
      <c r="D50" s="3"/>
      <c r="E50" s="15"/>
      <c r="F50" s="15"/>
      <c r="G50" s="3"/>
    </row>
    <row r="51" spans="2:8" x14ac:dyDescent="0.2">
      <c r="B51" s="3"/>
      <c r="C51" s="3"/>
      <c r="D51" s="3"/>
      <c r="E51" s="15"/>
      <c r="F51" s="15"/>
      <c r="G51" s="3"/>
    </row>
    <row r="52" spans="2:8" x14ac:dyDescent="0.2">
      <c r="B52" s="3"/>
      <c r="C52" s="3"/>
      <c r="D52" s="3"/>
      <c r="E52" s="3"/>
      <c r="F52" s="15"/>
      <c r="G52" s="15"/>
    </row>
    <row r="53" spans="2:8" x14ac:dyDescent="0.2">
      <c r="B53" s="3"/>
      <c r="C53" s="3"/>
      <c r="D53" s="3"/>
      <c r="E53" s="3"/>
      <c r="F53" s="15"/>
      <c r="G53" s="15"/>
    </row>
    <row r="54" spans="2:8" x14ac:dyDescent="0.2">
      <c r="B54" s="3"/>
      <c r="C54" s="3"/>
      <c r="D54" s="3"/>
      <c r="E54" s="3"/>
      <c r="F54" s="15"/>
      <c r="G54" s="15"/>
    </row>
    <row r="55" spans="2:8" x14ac:dyDescent="0.2">
      <c r="B55" s="3"/>
      <c r="C55" s="3"/>
      <c r="D55" s="3"/>
      <c r="E55" s="3"/>
      <c r="F55" s="15"/>
      <c r="G55" s="15"/>
    </row>
    <row r="56" spans="2:8" x14ac:dyDescent="0.2">
      <c r="B56" s="3"/>
      <c r="C56" s="3"/>
      <c r="D56" s="3"/>
      <c r="E56" s="3"/>
      <c r="F56" s="15"/>
      <c r="G56" s="15"/>
    </row>
    <row r="57" spans="2:8" x14ac:dyDescent="0.2">
      <c r="B57" s="3"/>
      <c r="C57" s="3"/>
      <c r="D57" s="3"/>
      <c r="E57" s="3"/>
      <c r="F57" s="15"/>
      <c r="G57" s="15"/>
    </row>
    <row r="58" spans="2:8" x14ac:dyDescent="0.2">
      <c r="B58" s="3"/>
      <c r="C58" s="3"/>
      <c r="D58" s="3"/>
      <c r="E58" s="3"/>
      <c r="F58" s="15"/>
      <c r="G58" s="15"/>
    </row>
    <row r="59" spans="2:8" x14ac:dyDescent="0.2">
      <c r="B59" s="3"/>
      <c r="C59" s="3"/>
      <c r="D59" s="3"/>
      <c r="E59" s="3"/>
      <c r="F59" s="15"/>
      <c r="G59" s="15"/>
    </row>
    <row r="60" spans="2:8" x14ac:dyDescent="0.2">
      <c r="B60" s="3"/>
      <c r="C60" s="3"/>
      <c r="D60" s="3"/>
      <c r="E60" s="3"/>
      <c r="F60" s="15"/>
      <c r="G60" s="15"/>
    </row>
    <row r="61" spans="2:8" x14ac:dyDescent="0.2">
      <c r="B61" s="3"/>
      <c r="C61" s="3"/>
      <c r="D61" s="3"/>
      <c r="E61" s="3"/>
      <c r="F61" s="15"/>
      <c r="G61" s="15"/>
    </row>
    <row r="62" spans="2:8" x14ac:dyDescent="0.2">
      <c r="B62" s="3"/>
      <c r="C62" s="3"/>
      <c r="D62" s="3"/>
      <c r="E62" s="3"/>
      <c r="F62" s="15"/>
      <c r="G62" s="15"/>
    </row>
    <row r="63" spans="2:8" x14ac:dyDescent="0.2">
      <c r="B63" s="3"/>
      <c r="C63" s="3"/>
      <c r="D63" s="3"/>
      <c r="E63" s="3"/>
      <c r="F63" s="15"/>
      <c r="G63" s="15"/>
      <c r="H63" s="3"/>
    </row>
    <row r="64" spans="2:8" x14ac:dyDescent="0.2">
      <c r="B64" s="3"/>
      <c r="C64" s="3"/>
      <c r="D64" s="3"/>
      <c r="E64" s="3"/>
      <c r="F64" s="15"/>
      <c r="G64" s="15"/>
      <c r="H64" s="3"/>
    </row>
    <row r="65" spans="2:8" x14ac:dyDescent="0.2">
      <c r="B65" s="3"/>
      <c r="C65" s="3"/>
      <c r="D65" s="3"/>
      <c r="E65" s="3"/>
      <c r="F65" s="15"/>
      <c r="G65" s="15"/>
      <c r="H65" s="3"/>
    </row>
    <row r="66" spans="2:8" x14ac:dyDescent="0.2">
      <c r="B66" s="3"/>
      <c r="C66" s="3"/>
      <c r="D66" s="3"/>
      <c r="E66" s="3"/>
      <c r="F66" s="15"/>
      <c r="G66" s="15"/>
      <c r="H66" s="3"/>
    </row>
    <row r="67" spans="2:8" x14ac:dyDescent="0.2">
      <c r="B67" s="3"/>
      <c r="C67" s="3"/>
      <c r="D67" s="3"/>
      <c r="E67" s="3"/>
      <c r="F67" s="15"/>
      <c r="G67" s="15"/>
      <c r="H67" s="3"/>
    </row>
    <row r="68" spans="2:8" x14ac:dyDescent="0.2">
      <c r="B68" s="3"/>
      <c r="C68" s="3"/>
      <c r="D68" s="3"/>
      <c r="E68" s="3"/>
      <c r="F68" s="15"/>
      <c r="G68" s="15"/>
      <c r="H68" s="3"/>
    </row>
    <row r="69" spans="2:8" x14ac:dyDescent="0.2">
      <c r="B69" s="3"/>
      <c r="C69" s="3"/>
      <c r="D69" s="3"/>
      <c r="E69" s="3"/>
      <c r="F69" s="15"/>
      <c r="G69" s="15"/>
      <c r="H69" s="3"/>
    </row>
    <row r="70" spans="2:8" x14ac:dyDescent="0.2">
      <c r="H70" s="3"/>
    </row>
    <row r="71" spans="2:8" x14ac:dyDescent="0.2">
      <c r="H71" s="3"/>
    </row>
    <row r="72" spans="2:8" x14ac:dyDescent="0.2">
      <c r="H72" s="3"/>
    </row>
    <row r="73" spans="2:8" x14ac:dyDescent="0.2">
      <c r="H73" s="3"/>
    </row>
    <row r="74" spans="2:8" x14ac:dyDescent="0.2">
      <c r="H74" s="3"/>
    </row>
    <row r="75" spans="2:8" x14ac:dyDescent="0.2">
      <c r="H75" s="3"/>
    </row>
    <row r="76" spans="2:8" x14ac:dyDescent="0.2">
      <c r="H76" s="3"/>
    </row>
    <row r="77" spans="2:8" x14ac:dyDescent="0.2">
      <c r="H77" s="3"/>
    </row>
    <row r="78" spans="2:8" x14ac:dyDescent="0.2">
      <c r="H78" s="3"/>
    </row>
    <row r="79" spans="2:8" x14ac:dyDescent="0.2">
      <c r="H79" s="3"/>
    </row>
    <row r="80" spans="2:8" x14ac:dyDescent="0.2">
      <c r="H80" s="3"/>
    </row>
    <row r="81" spans="8:8" x14ac:dyDescent="0.2">
      <c r="H81" s="3"/>
    </row>
  </sheetData>
  <mergeCells count="2">
    <mergeCell ref="C32:D32"/>
    <mergeCell ref="A1:G1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2DE ALB 2016</vt:lpstr>
      <vt:lpstr>'2DE ALB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librisoft</dc:creator>
  <cp:lastModifiedBy>librisoft</cp:lastModifiedBy>
  <cp:lastPrinted>2015-06-29T04:51:55Z</cp:lastPrinted>
  <dcterms:created xsi:type="dcterms:W3CDTF">2014-06-28T06:09:22Z</dcterms:created>
  <dcterms:modified xsi:type="dcterms:W3CDTF">2016-06-22T04:35:32Z</dcterms:modified>
</cp:coreProperties>
</file>