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assan Bouzahzah\Desktop\1__Datas\Réconciliation\identification EDS\"/>
    </mc:Choice>
  </mc:AlternateContent>
  <bookViews>
    <workbookView xWindow="0" yWindow="0" windowWidth="23040" windowHeight="9408" tabRatio="854"/>
  </bookViews>
  <sheets>
    <sheet name="Analyse microscopique" sheetId="24" r:id="rId1"/>
    <sheet name="BD-minéraux" sheetId="3" r:id="rId2"/>
  </sheets>
  <functionGroups builtInGroupCount="18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microscopique'!$A$6:$A$35272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52511"/>
</workbook>
</file>

<file path=xl/calcChain.xml><?xml version="1.0" encoding="utf-8"?>
<calcChain xmlns="http://schemas.openxmlformats.org/spreadsheetml/2006/main">
  <c r="U7" i="24" l="1"/>
  <c r="U8" i="24"/>
  <c r="U9" i="24"/>
  <c r="U10" i="24"/>
  <c r="U11" i="24"/>
  <c r="U12" i="24"/>
  <c r="U13" i="24"/>
  <c r="U14" i="24"/>
  <c r="U15" i="24"/>
  <c r="U6" i="24"/>
  <c r="B16" i="24"/>
  <c r="B11" i="24"/>
  <c r="B7" i="24"/>
  <c r="B13" i="24"/>
  <c r="B6" i="24"/>
  <c r="B8" i="24"/>
  <c r="B9" i="24"/>
  <c r="B10" i="24"/>
  <c r="B12" i="24"/>
  <c r="B14" i="24"/>
  <c r="B15" i="24"/>
</calcChain>
</file>

<file path=xl/sharedStrings.xml><?xml version="1.0" encoding="utf-8"?>
<sst xmlns="http://schemas.openxmlformats.org/spreadsheetml/2006/main" count="204" uniqueCount="176">
  <si>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</si>
  <si>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</si>
  <si>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</si>
  <si>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</si>
  <si>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</si>
  <si>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</si>
  <si>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</si>
  <si>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</si>
  <si>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</si>
  <si>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</si>
  <si>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</si>
  <si>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</si>
  <si>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</si>
  <si>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</si>
  <si>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</si>
  <si>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</si>
  <si>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</si>
  <si>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</si>
  <si>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</si>
  <si>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</si>
  <si>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</si>
  <si>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</si>
  <si>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</si>
  <si>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</si>
  <si>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</si>
  <si>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</si>
  <si>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</si>
  <si>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</si>
  <si>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</si>
  <si>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</si>
  <si>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</si>
  <si>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</si>
  <si>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</si>
  <si>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</si>
  <si>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</si>
  <si>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</si>
  <si>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</si>
  <si>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</si>
  <si>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</si>
  <si>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</si>
  <si>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</si>
  <si>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</si>
  <si>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</si>
  <si>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</si>
  <si>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</si>
  <si>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</si>
  <si>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</si>
  <si>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</si>
  <si>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</si>
  <si>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</si>
  <si>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</si>
  <si>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</si>
  <si>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</si>
  <si>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</si>
  <si>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</si>
  <si>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</si>
  <si>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</si>
  <si>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</si>
  <si>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</si>
  <si>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</si>
  <si>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</si>
  <si>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</si>
  <si>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</si>
  <si>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</si>
  <si>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</si>
  <si>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</si>
  <si>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</si>
  <si>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</si>
  <si>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</si>
  <si>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</si>
  <si>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</si>
  <si>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</si>
  <si>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</si>
  <si>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</si>
  <si>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</si>
  <si>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</si>
  <si>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</si>
  <si>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</si>
  <si>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</si>
  <si>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</si>
  <si>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</si>
  <si>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</si>
  <si>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</si>
  <si>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</si>
  <si>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</si>
  <si>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</si>
  <si>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</si>
  <si>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</si>
  <si>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</si>
  <si>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</si>
  <si>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</si>
  <si>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</si>
  <si>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</si>
  <si>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</si>
  <si>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</si>
  <si>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</si>
  <si>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</si>
  <si>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</si>
  <si>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</si>
  <si>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</si>
  <si>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</si>
  <si>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</si>
  <si>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</si>
  <si>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</si>
  <si>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</si>
  <si>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</si>
  <si>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</si>
  <si>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</si>
  <si>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</si>
  <si>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</si>
  <si>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</si>
  <si>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</si>
  <si>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</si>
  <si>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</si>
  <si>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</si>
  <si>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</si>
  <si>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</si>
  <si>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</si>
  <si>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</si>
  <si>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</si>
  <si>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</si>
  <si>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</si>
  <si>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</si>
  <si>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</si>
  <si>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</si>
  <si>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</si>
  <si>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</si>
  <si>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</si>
  <si>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</si>
  <si>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</si>
  <si>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</si>
  <si>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</si>
  <si>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</si>
  <si>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</si>
  <si>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</si>
  <si>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</si>
  <si>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</si>
  <si>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</si>
  <si>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</si>
  <si>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</si>
  <si>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</si>
  <si>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</si>
  <si>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</si>
  <si>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</si>
  <si>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</si>
  <si>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</si>
  <si>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</si>
  <si>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</si>
  <si>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</si>
  <si>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</si>
  <si>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</si>
  <si>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</si>
  <si>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</si>
  <si>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</si>
  <si>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Type de résultats d'analyses au microscope électronique</t>
  </si>
  <si>
    <t>Analyse 8</t>
  </si>
  <si>
    <t>Analyse 9</t>
  </si>
  <si>
    <t>Cobaltite</t>
  </si>
  <si>
    <t>Analyse 10</t>
  </si>
  <si>
    <t>Total</t>
  </si>
  <si>
    <t>Marcassite</t>
  </si>
  <si>
    <t>Troilite</t>
  </si>
  <si>
    <t>Analyse 11</t>
  </si>
  <si>
    <t>Seuil de détection</t>
  </si>
  <si>
    <t>nombre de résultas par cellule</t>
  </si>
  <si>
    <t>Incertitude sur la mesure (en %)</t>
  </si>
  <si>
    <r>
      <t>Ligne de code :           Const valMini As Single =</t>
    </r>
    <r>
      <rPr>
        <sz val="14"/>
        <color rgb="FFFF0000"/>
        <rFont val="Calibri"/>
        <family val="2"/>
        <scheme val="minor"/>
      </rPr>
      <t xml:space="preserve"> 0.01</t>
    </r>
    <r>
      <rPr>
        <sz val="14"/>
        <color theme="1"/>
        <rFont val="Calibri"/>
        <family val="2"/>
        <scheme val="minor"/>
      </rPr>
      <t xml:space="preserve">    ' seuil de mesure à partir duquel on contrôle l'absence dans BD-minéraux</t>
    </r>
  </si>
  <si>
    <t>Serait-il possible de modifier les paramètres en rouge directement dans la feuille Excel au lieu de revenir dans le code VB?</t>
  </si>
  <si>
    <t>3 - fixer l'incertitude sur la mesure par minéral : cellule C6 à C16</t>
  </si>
  <si>
    <t>1- On pourrait saisir par exemple un seul seuil à la cellule B2, ou mieux encore, un seuil propore à chaque élément aux cellules D4 à T4</t>
  </si>
  <si>
    <t>Pyrite 2</t>
  </si>
  <si>
    <t>Pyrite 1</t>
  </si>
  <si>
    <t>Pyrite 3</t>
  </si>
  <si>
    <t>Pyrite 4</t>
  </si>
  <si>
    <t>Pyrite 5</t>
  </si>
  <si>
    <t>2- modifier le nombre de minéraux à afficher (résultats de recherche) à la cellule B2 maintemant, le code affiche 5 minéraux alors qu'il y en as 7 (le code affiche 7 quand je modifie Dim resultd (1 to 7…..)….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</si>
</sst>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.##0.00_)\ [$€-1]_ ;_ * \(#.##0.00\)\ [$€-1]_ ;_ * &quot;-&quot;??_)\ [$€-1]_ 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6"/>
      <color rgb="FFFF0000"/>
      <name val="Segoe UI"/>
      <family val="2"/>
    </font>
    <font>
      <b/>
      <sz val="14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6">
    <xf numFmtId="164" fontId="0" fillId="0" borderId="0"/>
    <xf numFmtId="164" fontId="1" fillId="0" borderId="0"/>
    <xf numFmtId="164" fontId="4" fillId="0" borderId="0"/>
    <xf numFmtId="164" fontId="1" fillId="0" borderId="0" applyFont="0" applyFill="0" applyBorder="0" applyAlignment="0" applyProtection="0"/>
    <xf numFmtId="164" fontId="14" fillId="0" borderId="0"/>
    <xf numFmtId="9" fontId="14" fillId="0" borderId="0" applyFont="0" applyFill="0" applyBorder="0" applyAlignment="0" applyProtection="0"/>
  </cellStyleXfs>
  <cellXfs count="85">
    <xf numFmtId="164" fontId="0" fillId="0" borderId="0" xfId="0"/>
    <xf numFmtId="164" fontId="3" fillId="2" borderId="1" xfId="0" applyFont="1" applyFill="1" applyBorder="1" applyAlignment="1">
      <alignment horizontal="center"/>
    </xf>
    <xf numFmtId="164" fontId="2" fillId="0" borderId="0" xfId="0" applyFont="1" applyFill="1" applyBorder="1"/>
    <xf numFmtId="164" fontId="3" fillId="0" borderId="1" xfId="0" applyFont="1" applyFill="1" applyBorder="1" applyAlignment="1">
      <alignment horizontal="center"/>
    </xf>
    <xf numFmtId="164" fontId="2" fillId="0" borderId="0" xfId="0" applyFont="1" applyFill="1" applyBorder="1" applyAlignment="1">
      <alignment horizontal="left"/>
    </xf>
    <xf numFmtId="164" fontId="0" fillId="0" borderId="0" xfId="0" applyFill="1" applyBorder="1" applyAlignment="1">
      <alignment horizontal="left"/>
    </xf>
    <xf numFmtId="164" fontId="0" fillId="0" borderId="0" xfId="0" applyBorder="1" applyAlignment="1">
      <alignment horizontal="left"/>
    </xf>
    <xf numFmtId="164" fontId="3" fillId="2" borderId="3" xfId="0" applyFont="1" applyFill="1" applyBorder="1" applyAlignment="1">
      <alignment horizontal="center" vertical="center" wrapText="1"/>
    </xf>
    <xf numFmtId="164" fontId="3" fillId="0" borderId="4" xfId="0" applyFont="1" applyFill="1" applyBorder="1" applyAlignment="1">
      <alignment horizontal="center"/>
    </xf>
    <xf numFmtId="164" fontId="2" fillId="4" borderId="0" xfId="0" applyFont="1" applyFill="1" applyBorder="1" applyAlignment="1"/>
    <xf numFmtId="164" fontId="2" fillId="4" borderId="0" xfId="0" applyFont="1" applyFill="1" applyBorder="1" applyAlignment="1">
      <alignment horizontal="center" vertical="center"/>
    </xf>
    <xf numFmtId="164" fontId="2" fillId="4" borderId="0" xfId="0" applyFont="1" applyFill="1" applyBorder="1"/>
    <xf numFmtId="164" fontId="5" fillId="0" borderId="1" xfId="0" applyFont="1" applyFill="1" applyBorder="1" applyAlignment="1">
      <alignment horizontal="left" vertical="center"/>
    </xf>
    <xf numFmtId="2" fontId="5" fillId="0" borderId="1" xfId="0" applyNumberFormat="1" applyFont="1" applyFill="1" applyBorder="1" applyAlignment="1">
      <alignment horizontal="center" vertical="center"/>
    </xf>
    <xf numFmtId="164" fontId="5" fillId="0" borderId="1" xfId="0" applyFont="1" applyFill="1" applyBorder="1"/>
    <xf numFmtId="164" fontId="5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164" fontId="5" fillId="0" borderId="0" xfId="0" applyFont="1" applyFill="1" applyBorder="1"/>
    <xf numFmtId="164" fontId="5" fillId="0" borderId="1" xfId="0" applyFont="1" applyFill="1" applyBorder="1" applyAlignment="1">
      <alignment horizontal="left"/>
    </xf>
    <xf numFmtId="164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5" fillId="0" borderId="0" xfId="0" applyNumberFormat="1" applyFont="1" applyFill="1"/>
    <xf numFmtId="164" fontId="6" fillId="0" borderId="1" xfId="0" applyFont="1" applyFill="1" applyBorder="1"/>
    <xf numFmtId="164" fontId="8" fillId="0" borderId="0" xfId="0" applyFont="1" applyFill="1"/>
    <xf numFmtId="164" fontId="3" fillId="0" borderId="0" xfId="0" applyFont="1" applyAlignment="1">
      <alignment horizontal="center"/>
    </xf>
    <xf numFmtId="164" fontId="5" fillId="0" borderId="3" xfId="0" applyFont="1" applyFill="1" applyBorder="1" applyAlignment="1">
      <alignment horizontal="left" vertical="center"/>
    </xf>
    <xf numFmtId="164" fontId="5" fillId="0" borderId="5" xfId="0" applyFont="1" applyFill="1" applyBorder="1"/>
    <xf numFmtId="2" fontId="5" fillId="0" borderId="0" xfId="0" applyNumberFormat="1" applyFont="1" applyFill="1" applyBorder="1"/>
    <xf numFmtId="164" fontId="10" fillId="7" borderId="0" xfId="0" applyFont="1" applyFill="1" applyAlignment="1">
      <alignment horizontal="center"/>
    </xf>
    <xf numFmtId="164" fontId="7" fillId="5" borderId="0" xfId="0" applyFont="1" applyFill="1" applyBorder="1" applyAlignment="1">
      <alignment horizontal="center"/>
    </xf>
    <xf numFmtId="164" fontId="10" fillId="0" borderId="0" xfId="0" applyFont="1" applyFill="1" applyBorder="1" applyAlignment="1">
      <alignment horizontal="center"/>
    </xf>
    <xf numFmtId="164" fontId="11" fillId="0" borderId="0" xfId="0" applyFont="1" applyFill="1" applyBorder="1" applyAlignment="1">
      <alignment horizontal="center"/>
    </xf>
    <xf numFmtId="164" fontId="9" fillId="3" borderId="3" xfId="0" applyFont="1" applyFill="1" applyBorder="1" applyAlignment="1">
      <alignment horizontal="left" vertical="center"/>
    </xf>
    <xf numFmtId="164" fontId="13" fillId="8" borderId="0" xfId="0" applyFont="1" applyFill="1" applyBorder="1" applyAlignment="1">
      <alignment horizontal="left" vertical="center"/>
    </xf>
    <xf numFmtId="2" fontId="5" fillId="6" borderId="0" xfId="0" applyNumberFormat="1" applyFont="1" applyFill="1"/>
    <xf numFmtId="2" fontId="12" fillId="0" borderId="0" xfId="0" applyNumberFormat="1" applyFont="1" applyFill="1" applyBorder="1" applyAlignment="1">
      <alignment horizontal="left" vertical="center"/>
    </xf>
    <xf numFmtId="164" fontId="15" fillId="3" borderId="1" xfId="0" applyFont="1" applyFill="1" applyBorder="1"/>
    <xf numFmtId="164" fontId="15" fillId="3" borderId="1" xfId="0" applyFont="1" applyFill="1" applyBorder="1" applyAlignment="1">
      <alignment horizontal="left"/>
    </xf>
    <xf numFmtId="1" fontId="15" fillId="3" borderId="1" xfId="4" applyNumberFormat="1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left"/>
    </xf>
    <xf numFmtId="164" fontId="2" fillId="0" borderId="0" xfId="0" applyFont="1" applyFill="1" applyBorder="1" applyAlignment="1">
      <alignment wrapText="1"/>
    </xf>
    <xf numFmtId="164" fontId="5" fillId="0" borderId="3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164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0" xfId="0" applyNumberFormat="1" applyFont="1" applyFill="1"/>
    <xf numFmtId="164" fontId="5" fillId="3" borderId="1" xfId="0" applyFont="1" applyFill="1" applyBorder="1"/>
    <xf numFmtId="2" fontId="5" fillId="9" borderId="1" xfId="0" applyNumberFormat="1" applyFont="1" applyFill="1" applyBorder="1" applyAlignment="1">
      <alignment horizontal="center" vertical="center"/>
    </xf>
    <xf numFmtId="2" fontId="5" fillId="9" borderId="1" xfId="0" applyNumberFormat="1" applyFont="1" applyFill="1" applyBorder="1" applyAlignment="1">
      <alignment horizontal="center"/>
    </xf>
    <xf numFmtId="1" fontId="15" fillId="9" borderId="1" xfId="4" applyNumberFormat="1" applyFont="1" applyFill="1" applyBorder="1" applyAlignment="1">
      <alignment horizontal="center" vertical="center"/>
    </xf>
    <xf numFmtId="9" fontId="2" fillId="0" borderId="0" xfId="0" applyNumberFormat="1" applyFont="1" applyFill="1" applyBorder="1"/>
    <xf numFmtId="9" fontId="2" fillId="0" borderId="0" xfId="0" applyNumberFormat="1" applyFont="1" applyFill="1" applyBorder="1" applyAlignment="1">
      <alignment wrapText="1"/>
    </xf>
    <xf numFmtId="9" fontId="2" fillId="0" borderId="0" xfId="0" applyNumberFormat="1" applyFont="1" applyFill="1" applyBorder="1" applyAlignment="1">
      <alignment horizontal="left"/>
    </xf>
    <xf numFmtId="9" fontId="3" fillId="6" borderId="0" xfId="0" applyNumberFormat="1" applyFont="1" applyFill="1" applyAlignment="1">
      <alignment horizontal="left"/>
    </xf>
    <xf numFmtId="2" fontId="7" fillId="0" borderId="0" xfId="0" applyNumberFormat="1" applyFont="1" applyFill="1" applyBorder="1" applyAlignment="1">
      <alignment horizontal="left" vertical="center"/>
    </xf>
    <xf numFmtId="2" fontId="17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/>
    <xf numFmtId="164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/>
    <xf numFmtId="2" fontId="2" fillId="0" borderId="1" xfId="0" applyNumberFormat="1" applyFont="1" applyFill="1" applyBorder="1" applyAlignment="1">
      <alignment horizontal="left" vertical="center"/>
    </xf>
    <xf numFmtId="164" fontId="7" fillId="0" borderId="0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164" fontId="2" fillId="0" borderId="1" xfId="0" applyFont="1" applyBorder="1" applyAlignment="1">
      <alignment horizontal="center" wrapText="1"/>
    </xf>
    <xf numFmtId="164" fontId="2" fillId="0" borderId="1" xfId="0" applyFont="1" applyBorder="1" applyAlignment="1">
      <alignment horizontal="center"/>
    </xf>
    <xf numFmtId="164" fontId="3" fillId="10" borderId="1" xfId="0" applyFont="1" applyFill="1" applyBorder="1"/>
    <xf numFmtId="2" fontId="5" fillId="0" borderId="0" xfId="0" applyNumberFormat="1" applyFont="1" applyFill="1" applyBorder="1" applyAlignment="1">
      <alignment vertical="center"/>
    </xf>
    <xf numFmtId="1" fontId="18" fillId="10" borderId="1" xfId="0" applyNumberFormat="1" applyFont="1" applyFill="1" applyBorder="1" applyAlignment="1">
      <alignment horizontal="center" wrapText="1"/>
    </xf>
    <xf numFmtId="2" fontId="18" fillId="10" borderId="1" xfId="0" applyNumberFormat="1" applyFont="1" applyFill="1" applyBorder="1" applyAlignment="1">
      <alignment horizontal="center" wrapText="1"/>
    </xf>
    <xf numFmtId="2" fontId="17" fillId="0" borderId="0" xfId="0" applyNumberFormat="1" applyFont="1" applyFill="1" applyBorder="1" applyAlignment="1">
      <alignment horizontal="left" vertical="center" wrapText="1"/>
    </xf>
    <xf numFmtId="2" fontId="17" fillId="0" borderId="0" xfId="0" applyNumberFormat="1" applyFont="1" applyFill="1" applyBorder="1"/>
    <xf numFmtId="164" fontId="17" fillId="0" borderId="0" xfId="0" applyFont="1" applyFill="1" applyBorder="1" applyAlignment="1">
      <alignment horizontal="left" vertical="center"/>
    </xf>
    <xf numFmtId="2" fontId="17" fillId="0" borderId="0" xfId="0" applyNumberFormat="1" applyFont="1" applyFill="1"/>
    <xf numFmtId="164" fontId="17" fillId="0" borderId="0" xfId="0" applyFont="1" applyFill="1" applyBorder="1"/>
    <xf numFmtId="164" fontId="19" fillId="0" borderId="0" xfId="0" applyFont="1"/>
    <xf numFmtId="164" fontId="3" fillId="0" borderId="1" xfId="0" applyFont="1" applyFill="1" applyBorder="1"/>
    <xf numFmtId="1" fontId="3" fillId="0" borderId="1" xfId="0" applyNumberFormat="1" applyFont="1" applyFill="1" applyBorder="1" applyAlignment="1">
      <alignment horizontal="center" wrapText="1"/>
    </xf>
    <xf numFmtId="164" fontId="3" fillId="0" borderId="1" xfId="0" applyFont="1" applyFill="1" applyBorder="1" applyAlignment="1">
      <alignment horizontal="center" wrapText="1"/>
    </xf>
    <xf numFmtId="9" fontId="20" fillId="0" borderId="3" xfId="5" applyFont="1" applyFill="1" applyBorder="1" applyAlignment="1">
      <alignment horizontal="center" vertical="center" wrapText="1"/>
    </xf>
    <xf numFmtId="164" fontId="7" fillId="5" borderId="2" xfId="0" applyFont="1" applyFill="1" applyBorder="1" applyAlignment="1">
      <alignment horizontal="center"/>
    </xf>
  </cellXfs>
  <cellStyles count="6">
    <cellStyle name="Euro" xfId="3"/>
    <cellStyle name="Excel Built-in Normal" xfId="2"/>
    <cellStyle name="Normal" xfId="0" builtinId="0"/>
    <cellStyle name="Normal 2" xfId="1"/>
    <cellStyle name="Normal 4" xfId="4"/>
    <cellStyle name="Pourcentage" xfId="5" builtinId="5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2394857</xdr:colOff>
      <xdr:row>1</xdr:row>
      <xdr:rowOff>65314</xdr:rowOff>
    </xdr:from>
    <xdr:to>
      <xdr:col>3</xdr:col>
      <xdr:colOff>97971</xdr:colOff>
      <xdr:row>3</xdr:row>
      <xdr:rowOff>65315</xdr:rowOff>
    </xdr:to>
    <xdr:cxnSp macro="">
      <xdr:nvCxnSpPr>
        <xdr:cNvPr id="3" name="Connecteur droit avec flèche 2"/>
        <xdr:cNvCxnSpPr/>
      </xdr:nvCxnSpPr>
      <xdr:spPr>
        <a:xfrm>
          <a:off x="6106886" y="261257"/>
          <a:ext cx="3102428" cy="587829"/>
        </a:xfrm>
        <a:prstGeom prst="straightConnector1">
          <a:avLst/>
        </a:prstGeom>
        <a:ln>
          <a:headEnd type="none" w="med" len="med"/>
          <a:tailEnd type="arrow" w="med" len="med"/>
        </a:ln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DY30"/>
  <sheetViews>
    <sheetView showGridLines="0" tabSelected="1" zoomScale="70" zoomScaleNormal="70" workbookViewId="0">
      <selection activeCell="B2" sqref="B2"/>
    </sheetView>
  </sheetViews>
  <sheetFormatPr baseColWidth="10" defaultColWidth="9.109375" defaultRowHeight="15.6" x14ac:dyDescent="0.3"/>
  <cols>
    <col min="1" max="1" width="54.109375" style="2" bestFit="1" customWidth="1"/>
    <col min="2" max="3" width="39.33203125" style="42" customWidth="1"/>
    <col min="4" max="11" width="12.5546875" style="4" customWidth="1"/>
    <col min="12" max="12" width="12.5546875" style="6" customWidth="1"/>
    <col min="13" max="13" width="12.5546875" style="4" customWidth="1"/>
    <col min="14" max="14" width="12.5546875" style="5" customWidth="1"/>
    <col min="15" max="22" width="12.5546875" style="4" customWidth="1"/>
    <col min="23" max="23" width="44.6640625" style="4" customWidth="1"/>
    <col min="24" max="26" width="12.5546875" style="4" customWidth="1"/>
    <col min="27" max="28" width="12.5546875" style="2" customWidth="1"/>
    <col min="29" max="29" width="58.33203125" style="2" bestFit="1" customWidth="1"/>
    <col min="30" max="30" width="17.6640625" style="2" bestFit="1" customWidth="1"/>
    <col min="31" max="31" width="12.5546875" style="2" customWidth="1"/>
    <col min="32" max="16384" width="9.109375" style="2"/>
  </cols>
  <sheetData>
    <row r="2" spans="1:129" ht="23.4" x14ac:dyDescent="0.45">
      <c r="A2" s="70" t="s">
        <v>163</v>
      </c>
      <c r="B2" s="73">
        <v>0.01</v>
      </c>
      <c r="D2" s="84" t="s">
        <v>153</v>
      </c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30"/>
    </row>
    <row r="3" spans="1:129" ht="23.4" x14ac:dyDescent="0.45">
      <c r="A3" s="80" t="s">
        <v>164</v>
      </c>
      <c r="B3" s="81">
        <v>2</v>
      </c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</row>
    <row r="4" spans="1:129" s="53" customFormat="1" x14ac:dyDescent="0.3">
      <c r="B4" s="54"/>
      <c r="C4" s="54"/>
      <c r="D4" s="73">
        <v>0.01</v>
      </c>
      <c r="E4" s="72">
        <v>2</v>
      </c>
      <c r="F4" s="72">
        <v>2</v>
      </c>
      <c r="G4" s="72">
        <v>5</v>
      </c>
      <c r="H4" s="72">
        <v>1</v>
      </c>
      <c r="I4" s="72">
        <v>1</v>
      </c>
      <c r="J4" s="72">
        <v>2</v>
      </c>
      <c r="K4" s="72">
        <v>1</v>
      </c>
      <c r="L4" s="72">
        <v>1</v>
      </c>
      <c r="M4" s="72">
        <v>1</v>
      </c>
      <c r="N4" s="72">
        <v>1</v>
      </c>
      <c r="O4" s="72">
        <v>1</v>
      </c>
      <c r="P4" s="72">
        <v>1</v>
      </c>
      <c r="Q4" s="72">
        <v>1</v>
      </c>
      <c r="R4" s="72">
        <v>1</v>
      </c>
      <c r="S4" s="72">
        <v>1</v>
      </c>
      <c r="T4" s="72">
        <v>1</v>
      </c>
      <c r="U4" s="55"/>
      <c r="V4" s="55"/>
      <c r="W4" s="56" t="s">
        <v>152</v>
      </c>
      <c r="X4" s="55"/>
      <c r="Y4" s="55"/>
      <c r="Z4" s="55"/>
    </row>
    <row r="5" spans="1:129" s="25" customFormat="1" ht="18" x14ac:dyDescent="0.35">
      <c r="A5" s="69" t="s">
        <v>154</v>
      </c>
      <c r="B5" s="68" t="s">
        <v>144</v>
      </c>
      <c r="C5" s="82" t="s">
        <v>165</v>
      </c>
      <c r="D5" s="29" t="s">
        <v>52</v>
      </c>
      <c r="E5" s="29" t="s">
        <v>0</v>
      </c>
      <c r="F5" s="29" t="s">
        <v>42</v>
      </c>
      <c r="G5" s="29" t="s">
        <v>25</v>
      </c>
      <c r="H5" s="29" t="s">
        <v>1</v>
      </c>
      <c r="I5" s="29" t="s">
        <v>2</v>
      </c>
      <c r="J5" s="29" t="s">
        <v>3</v>
      </c>
      <c r="K5" s="29" t="s">
        <v>21</v>
      </c>
      <c r="L5" s="29" t="s">
        <v>17</v>
      </c>
      <c r="M5" s="29" t="s">
        <v>22</v>
      </c>
      <c r="N5" s="29" t="s">
        <v>4</v>
      </c>
      <c r="O5" s="29" t="s">
        <v>5</v>
      </c>
      <c r="P5" s="29" t="s">
        <v>6</v>
      </c>
      <c r="Q5" s="29" t="s">
        <v>14</v>
      </c>
      <c r="R5" s="29" t="s">
        <v>11</v>
      </c>
      <c r="S5" s="29" t="s">
        <v>13</v>
      </c>
      <c r="T5" s="29" t="s">
        <v>41</v>
      </c>
      <c r="U5" s="32" t="s">
        <v>159</v>
      </c>
      <c r="V5" s="31"/>
      <c r="Y5" s="22"/>
    </row>
    <row r="6" spans="1:129" s="14" customFormat="1" ht="18" x14ac:dyDescent="0.35">
      <c r="A6" s="26" t="s">
        <v>145</v>
      </c>
      <c r="B6" s="43" t="str">
        <f>mineral($D$5:$T$5, D6:T6, C6)</f>
        <v>Chamosite (100.0%)</v>
      </c>
      <c r="C6" s="83">
        <v>0.1</v>
      </c>
      <c r="D6" s="13">
        <v>0.94910069239510397</v>
      </c>
      <c r="E6" s="13"/>
      <c r="F6" s="13">
        <v>45.196266497726697</v>
      </c>
      <c r="G6" s="13"/>
      <c r="H6" s="13"/>
      <c r="I6" s="13">
        <v>5.7215440226260901</v>
      </c>
      <c r="J6" s="13">
        <v>4.2344118194677902</v>
      </c>
      <c r="K6" s="13">
        <v>13.2229931822641</v>
      </c>
      <c r="L6" s="13"/>
      <c r="M6" s="13"/>
      <c r="N6" s="13"/>
      <c r="O6" s="13"/>
      <c r="P6" s="13"/>
      <c r="Q6" s="65">
        <v>30.6756837855201</v>
      </c>
      <c r="R6" s="13"/>
      <c r="S6" s="13"/>
      <c r="T6" s="13"/>
      <c r="U6" s="16">
        <f>SUM(D6:T6)</f>
        <v>99.999999999999886</v>
      </c>
      <c r="V6" s="16"/>
      <c r="W6" s="35" t="s">
        <v>33</v>
      </c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  <c r="DY6" s="22"/>
    </row>
    <row r="7" spans="1:129" s="14" customFormat="1" ht="18" x14ac:dyDescent="0.35">
      <c r="A7" s="26" t="s">
        <v>146</v>
      </c>
      <c r="B7" s="43" t="str">
        <f>mineral($D$5:$T$5, D7:T7, C7)</f>
        <v>Muscovite (100.0%)</v>
      </c>
      <c r="C7" s="83">
        <v>0.1</v>
      </c>
      <c r="D7" s="13">
        <v>0.46</v>
      </c>
      <c r="E7" s="13"/>
      <c r="F7" s="13">
        <v>47.351374687278799</v>
      </c>
      <c r="G7" s="13">
        <v>0.95300237782560704</v>
      </c>
      <c r="H7" s="13"/>
      <c r="I7" s="13"/>
      <c r="J7" s="13">
        <v>20.3018155052605</v>
      </c>
      <c r="K7" s="13">
        <v>21.132472029876499</v>
      </c>
      <c r="L7" s="13"/>
      <c r="M7" s="13">
        <v>9.8062906857716694</v>
      </c>
      <c r="N7" s="13"/>
      <c r="O7" s="13"/>
      <c r="P7" s="13"/>
      <c r="Q7" s="65"/>
      <c r="R7" s="13"/>
      <c r="S7" s="13"/>
      <c r="T7" s="13"/>
      <c r="U7" s="16">
        <f t="shared" ref="U7:U15" si="0">SUM(D7:T7)</f>
        <v>100.00495528601307</v>
      </c>
      <c r="V7" s="16"/>
      <c r="W7" s="35" t="s">
        <v>35</v>
      </c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  <c r="DY7" s="22"/>
    </row>
    <row r="8" spans="1:129" s="14" customFormat="1" ht="18" x14ac:dyDescent="0.35">
      <c r="A8" s="26" t="s">
        <v>147</v>
      </c>
      <c r="B8" s="43" t="str">
        <f t="shared" ref="B8:B16" si="1">mineral($D$5:$T$5, D8:T8, C8)</f>
        <v>Albite (100.0%)</v>
      </c>
      <c r="C8" s="83">
        <v>0.1</v>
      </c>
      <c r="D8" s="13"/>
      <c r="E8" s="13"/>
      <c r="F8" s="13">
        <v>48.66</v>
      </c>
      <c r="G8" s="66"/>
      <c r="H8" s="13">
        <v>8.3035872281598895</v>
      </c>
      <c r="I8" s="13"/>
      <c r="J8" s="13">
        <v>10.771187631090999</v>
      </c>
      <c r="K8" s="13">
        <v>31.500085618621299</v>
      </c>
      <c r="L8" s="13"/>
      <c r="M8" s="13"/>
      <c r="N8" s="13">
        <v>0.76187479058233298</v>
      </c>
      <c r="O8" s="13"/>
      <c r="P8" s="13"/>
      <c r="Q8" s="65"/>
      <c r="R8" s="13"/>
      <c r="S8" s="13"/>
      <c r="T8" s="13"/>
      <c r="U8" s="16">
        <f t="shared" si="0"/>
        <v>99.996735268454529</v>
      </c>
      <c r="V8" s="16"/>
      <c r="W8" s="33" t="s">
        <v>32</v>
      </c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  <c r="DY8" s="22"/>
    </row>
    <row r="9" spans="1:129" s="14" customFormat="1" ht="18" x14ac:dyDescent="0.35">
      <c r="A9" s="26" t="s">
        <v>148</v>
      </c>
      <c r="B9" s="43" t="str">
        <f t="shared" si="1"/>
        <v>Actinolite (100.0%)</v>
      </c>
      <c r="C9" s="83">
        <v>0.1</v>
      </c>
      <c r="D9" s="13">
        <v>0.23628507578000901</v>
      </c>
      <c r="E9" s="13">
        <v>0.01</v>
      </c>
      <c r="F9" s="13">
        <v>45.0076723785307</v>
      </c>
      <c r="G9" s="13"/>
      <c r="H9" s="13">
        <v>0.59282824190421302</v>
      </c>
      <c r="I9" s="13">
        <v>9.7145261101360205</v>
      </c>
      <c r="J9" s="13">
        <v>1.3915250403630099</v>
      </c>
      <c r="K9" s="13">
        <v>25.6443226890656</v>
      </c>
      <c r="L9" s="13"/>
      <c r="M9" s="13"/>
      <c r="N9" s="13">
        <v>8.5966401168787598</v>
      </c>
      <c r="O9" s="13">
        <v>0.11224209207241299</v>
      </c>
      <c r="P9" s="13">
        <v>0.128787837643668</v>
      </c>
      <c r="Q9" s="65">
        <v>8.5751704176255199</v>
      </c>
      <c r="R9" s="13"/>
      <c r="S9" s="13"/>
      <c r="T9" s="13"/>
      <c r="U9" s="16">
        <f t="shared" si="0"/>
        <v>100.00999999999991</v>
      </c>
      <c r="V9" s="16"/>
      <c r="W9" s="35" t="s">
        <v>34</v>
      </c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  <c r="DY9" s="22"/>
    </row>
    <row r="10" spans="1:129" s="14" customFormat="1" ht="18" x14ac:dyDescent="0.35">
      <c r="A10" s="26" t="s">
        <v>149</v>
      </c>
      <c r="B10" s="43" t="str">
        <f t="shared" si="1"/>
        <v>Aluminite (100.0%)</v>
      </c>
      <c r="C10" s="83">
        <v>0.1</v>
      </c>
      <c r="D10" s="13">
        <v>5.27160676772343</v>
      </c>
      <c r="E10" s="13"/>
      <c r="F10" s="13">
        <v>69.731784067433097</v>
      </c>
      <c r="G10" s="13"/>
      <c r="H10" s="13"/>
      <c r="I10" s="13"/>
      <c r="J10" s="13">
        <v>15.6795123241022</v>
      </c>
      <c r="K10" s="13"/>
      <c r="L10" s="13">
        <v>9.3170968407411596</v>
      </c>
      <c r="M10" s="13"/>
      <c r="N10" s="13"/>
      <c r="O10" s="13"/>
      <c r="P10" s="13"/>
      <c r="Q10" s="65"/>
      <c r="R10" s="13"/>
      <c r="S10" s="13"/>
      <c r="T10" s="13"/>
      <c r="U10" s="16">
        <f t="shared" si="0"/>
        <v>99.999999999999886</v>
      </c>
      <c r="V10" s="16"/>
      <c r="W10" s="35" t="s">
        <v>134</v>
      </c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  <c r="DY10" s="22"/>
    </row>
    <row r="11" spans="1:129" s="14" customFormat="1" ht="18" x14ac:dyDescent="0.35">
      <c r="A11" s="26" t="s">
        <v>150</v>
      </c>
      <c r="B11" s="43" t="str">
        <f t="shared" si="1"/>
        <v>Andradite (100.0%)</v>
      </c>
      <c r="C11" s="83">
        <v>0.1</v>
      </c>
      <c r="D11" s="13"/>
      <c r="E11" s="13"/>
      <c r="F11" s="13">
        <v>44.799725595870498</v>
      </c>
      <c r="G11" s="13"/>
      <c r="H11" s="13"/>
      <c r="I11" s="13">
        <v>0.29774559179771698</v>
      </c>
      <c r="J11" s="13">
        <v>0.33053423554469302</v>
      </c>
      <c r="K11" s="13">
        <v>14.4995943012211</v>
      </c>
      <c r="L11" s="13"/>
      <c r="M11" s="13"/>
      <c r="N11" s="13">
        <v>21.111748883232298</v>
      </c>
      <c r="O11" s="13"/>
      <c r="P11" s="13"/>
      <c r="Q11" s="65">
        <v>18.960651392333499</v>
      </c>
      <c r="R11" s="13"/>
      <c r="S11" s="13"/>
      <c r="T11" s="13"/>
      <c r="U11" s="16">
        <f t="shared" si="0"/>
        <v>99.999999999999801</v>
      </c>
      <c r="V11" s="16"/>
      <c r="W11" s="35" t="s">
        <v>132</v>
      </c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  <c r="DY11" s="22"/>
    </row>
    <row r="12" spans="1:129" s="27" customFormat="1" ht="18" x14ac:dyDescent="0.35">
      <c r="A12" s="12" t="s">
        <v>151</v>
      </c>
      <c r="B12" s="43" t="str">
        <f t="shared" si="1"/>
        <v>Antigorite (100.0%)</v>
      </c>
      <c r="C12" s="83">
        <v>0.1</v>
      </c>
      <c r="D12" s="13">
        <v>1.34048451691441</v>
      </c>
      <c r="E12" s="13"/>
      <c r="F12" s="13">
        <v>47.875501473124501</v>
      </c>
      <c r="G12" s="13"/>
      <c r="H12" s="13"/>
      <c r="I12" s="13">
        <v>18.182151569813399</v>
      </c>
      <c r="J12" s="13"/>
      <c r="K12" s="13">
        <v>18.675803073496301</v>
      </c>
      <c r="L12" s="13"/>
      <c r="M12" s="13"/>
      <c r="N12" s="13"/>
      <c r="O12" s="13"/>
      <c r="P12" s="13"/>
      <c r="Q12" s="65">
        <v>13.926059366651099</v>
      </c>
      <c r="R12" s="13"/>
      <c r="S12" s="13"/>
      <c r="T12" s="13"/>
      <c r="U12" s="16">
        <f t="shared" si="0"/>
        <v>99.999999999999702</v>
      </c>
      <c r="V12" s="16"/>
      <c r="W12" s="35" t="s">
        <v>133</v>
      </c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  <c r="DY12" s="22"/>
    </row>
    <row r="13" spans="1:129" s="17" customFormat="1" ht="18" x14ac:dyDescent="0.35">
      <c r="A13" s="12" t="s">
        <v>155</v>
      </c>
      <c r="B13" s="43" t="str">
        <f t="shared" si="1"/>
        <v>Cobaltite (100.0%)</v>
      </c>
      <c r="C13" s="83">
        <v>0.1</v>
      </c>
      <c r="D13" s="13"/>
      <c r="E13" s="13"/>
      <c r="F13" s="13">
        <v>45</v>
      </c>
      <c r="G13" s="13">
        <v>45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>
        <v>10</v>
      </c>
      <c r="S13" s="13"/>
      <c r="T13" s="13"/>
      <c r="U13" s="16">
        <f t="shared" si="0"/>
        <v>100</v>
      </c>
      <c r="V13" s="16"/>
      <c r="W13" s="34" t="s">
        <v>157</v>
      </c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  <c r="DY13" s="22"/>
    </row>
    <row r="14" spans="1:129" s="17" customFormat="1" ht="18" x14ac:dyDescent="0.35">
      <c r="A14" s="12" t="s">
        <v>156</v>
      </c>
      <c r="B14" s="43" t="str">
        <f t="shared" si="1"/>
        <v>Rutile (100.0%)</v>
      </c>
      <c r="C14" s="83">
        <v>0.1</v>
      </c>
      <c r="D14" s="13"/>
      <c r="E14" s="13"/>
      <c r="F14" s="13">
        <v>40.06</v>
      </c>
      <c r="G14" s="13"/>
      <c r="H14" s="13"/>
      <c r="I14" s="13"/>
      <c r="J14" s="13"/>
      <c r="K14" s="13"/>
      <c r="L14" s="13"/>
      <c r="M14" s="13"/>
      <c r="N14" s="13"/>
      <c r="O14" s="13">
        <v>59.94</v>
      </c>
      <c r="P14" s="13"/>
      <c r="Q14" s="13"/>
      <c r="R14" s="13"/>
      <c r="S14" s="13"/>
      <c r="T14" s="13"/>
      <c r="U14" s="16">
        <f t="shared" si="0"/>
        <v>100</v>
      </c>
      <c r="V14" s="16"/>
      <c r="W14" s="34" t="s">
        <v>37</v>
      </c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  <c r="DY14" s="22"/>
    </row>
    <row r="15" spans="1:129" s="17" customFormat="1" ht="18" x14ac:dyDescent="0.35">
      <c r="A15" s="12" t="s">
        <v>158</v>
      </c>
      <c r="B15" s="43" t="str">
        <f t="shared" si="1"/>
        <v>Tennantite (99.9%)</v>
      </c>
      <c r="C15" s="83">
        <v>0.1</v>
      </c>
      <c r="D15" s="13"/>
      <c r="E15" s="13"/>
      <c r="F15" s="13"/>
      <c r="G15" s="13"/>
      <c r="H15" s="13"/>
      <c r="I15" s="13"/>
      <c r="J15" s="13"/>
      <c r="K15" s="13"/>
      <c r="L15" s="13">
        <v>28.33</v>
      </c>
      <c r="M15" s="13"/>
      <c r="N15" s="13"/>
      <c r="O15" s="13"/>
      <c r="P15" s="13"/>
      <c r="Q15" s="13">
        <v>3.8</v>
      </c>
      <c r="R15" s="13"/>
      <c r="S15" s="13">
        <v>47.51</v>
      </c>
      <c r="T15" s="13">
        <v>20.37</v>
      </c>
      <c r="U15" s="16">
        <f t="shared" si="0"/>
        <v>100.00999999999999</v>
      </c>
      <c r="V15" s="28"/>
      <c r="W15" s="34" t="s">
        <v>140</v>
      </c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  <c r="DY15" s="22"/>
    </row>
    <row r="16" spans="1:129" ht="36" x14ac:dyDescent="0.3">
      <c r="A16" s="63" t="s">
        <v>162</v>
      </c>
      <c r="B16" s="43" t="str">
        <f t="shared" si="1"/>
        <v>Pyrite 1 (100.0%)
Marcassite (94.0%)</v>
      </c>
      <c r="C16" s="83">
        <v>0.2</v>
      </c>
      <c r="D16" s="13"/>
      <c r="E16" s="13"/>
      <c r="F16" s="67"/>
      <c r="G16" s="67"/>
      <c r="H16" s="67"/>
      <c r="I16" s="67"/>
      <c r="J16" s="67"/>
      <c r="K16" s="67"/>
      <c r="L16" s="67">
        <v>53</v>
      </c>
      <c r="M16" s="67"/>
      <c r="N16" s="67"/>
      <c r="O16" s="67"/>
      <c r="P16" s="67"/>
      <c r="Q16" s="67">
        <v>47</v>
      </c>
      <c r="R16" s="67"/>
      <c r="S16" s="67"/>
      <c r="T16" s="67"/>
      <c r="U16" s="59"/>
      <c r="V16" s="60"/>
      <c r="W16" s="61"/>
      <c r="X16" s="62"/>
      <c r="Y16" s="62"/>
      <c r="Z16" s="62"/>
      <c r="AA16" s="62"/>
      <c r="AB16" s="62"/>
      <c r="AC16" s="62"/>
      <c r="AD16" s="62"/>
      <c r="AE16" s="62"/>
      <c r="AF16" s="62"/>
      <c r="AG16" s="62"/>
      <c r="AH16" s="62"/>
      <c r="AI16" s="62"/>
      <c r="AJ16" s="62"/>
      <c r="AK16" s="62"/>
      <c r="AL16" s="62"/>
      <c r="AM16" s="62"/>
      <c r="AN16" s="62"/>
      <c r="AO16" s="62"/>
      <c r="AP16" s="62"/>
      <c r="AQ16" s="62"/>
      <c r="AR16" s="62"/>
      <c r="AS16" s="62"/>
      <c r="AT16" s="62"/>
      <c r="AU16" s="62"/>
      <c r="AV16" s="62"/>
      <c r="AW16" s="62"/>
      <c r="AX16" s="62"/>
      <c r="AY16" s="62"/>
      <c r="AZ16" s="62"/>
      <c r="BA16" s="62"/>
      <c r="BB16" s="62"/>
      <c r="BC16" s="62"/>
      <c r="BD16" s="62"/>
      <c r="BE16" s="62"/>
      <c r="BF16" s="62"/>
      <c r="BG16" s="62"/>
      <c r="BH16" s="62"/>
      <c r="BI16" s="62"/>
      <c r="BJ16" s="62"/>
      <c r="BK16" s="62"/>
      <c r="BL16" s="62"/>
      <c r="BM16" s="62"/>
      <c r="BN16" s="62"/>
      <c r="BO16" s="62"/>
      <c r="BP16" s="62"/>
      <c r="BQ16" s="62"/>
      <c r="BR16" s="62"/>
      <c r="BS16" s="62"/>
      <c r="BT16" s="62"/>
      <c r="BU16" s="62"/>
      <c r="BV16" s="62"/>
      <c r="BW16" s="62"/>
      <c r="BX16" s="62"/>
      <c r="BY16" s="62"/>
      <c r="BZ16" s="62"/>
      <c r="CA16" s="62"/>
      <c r="CB16" s="62"/>
      <c r="CC16" s="62"/>
      <c r="CD16" s="62"/>
      <c r="CE16" s="62"/>
      <c r="CF16" s="62"/>
      <c r="CG16" s="62"/>
      <c r="CH16" s="62"/>
      <c r="CI16" s="62"/>
      <c r="CJ16" s="62"/>
      <c r="CK16" s="62"/>
      <c r="CL16" s="62"/>
      <c r="CM16" s="62"/>
      <c r="CN16" s="62"/>
      <c r="CO16" s="62"/>
      <c r="CP16" s="62"/>
      <c r="CQ16" s="62"/>
      <c r="CR16" s="62"/>
      <c r="CS16" s="62"/>
      <c r="CT16" s="62"/>
      <c r="CU16" s="62"/>
      <c r="CV16" s="62"/>
      <c r="CW16" s="62"/>
      <c r="CX16" s="62"/>
      <c r="CY16" s="62"/>
      <c r="CZ16" s="62"/>
      <c r="DA16" s="62"/>
      <c r="DB16" s="62"/>
      <c r="DC16" s="62"/>
      <c r="DD16" s="62"/>
      <c r="DE16" s="62"/>
      <c r="DF16" s="62"/>
      <c r="DG16" s="62"/>
      <c r="DH16" s="62"/>
      <c r="DI16" s="62"/>
      <c r="DJ16" s="62"/>
      <c r="DK16" s="62"/>
      <c r="DL16" s="62"/>
      <c r="DM16" s="62"/>
      <c r="DN16" s="62"/>
      <c r="DO16" s="62"/>
      <c r="DP16" s="62"/>
      <c r="DQ16" s="62"/>
      <c r="DR16" s="62"/>
      <c r="DS16" s="62"/>
      <c r="DT16" s="62"/>
      <c r="DU16" s="62"/>
      <c r="DV16" s="62"/>
      <c r="DW16" s="62"/>
      <c r="DX16" s="62"/>
      <c r="DY16" s="62"/>
    </row>
    <row r="17" spans="1:129" s="17" customFormat="1" ht="18" x14ac:dyDescent="0.35">
      <c r="A17" s="16"/>
      <c r="B17" s="44"/>
      <c r="C17" s="44"/>
      <c r="D17" s="16"/>
      <c r="E17" s="16"/>
      <c r="F17" s="16"/>
      <c r="G17" s="16"/>
      <c r="H17" s="3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28"/>
      <c r="W17" s="15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  <c r="DY17" s="22"/>
    </row>
    <row r="18" spans="1:129" s="78" customFormat="1" ht="23.4" x14ac:dyDescent="0.45">
      <c r="A18" s="57" t="s">
        <v>167</v>
      </c>
      <c r="B18" s="74"/>
      <c r="C18" s="74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  <c r="U18" s="58"/>
      <c r="V18" s="75"/>
      <c r="W18" s="76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77"/>
      <c r="AS18" s="77"/>
      <c r="AT18" s="77"/>
      <c r="AU18" s="77"/>
      <c r="AV18" s="77"/>
      <c r="AW18" s="77"/>
      <c r="AX18" s="77"/>
      <c r="AY18" s="77"/>
      <c r="AZ18" s="77"/>
      <c r="BA18" s="77"/>
      <c r="BB18" s="77"/>
      <c r="BC18" s="77"/>
      <c r="BD18" s="77"/>
      <c r="BE18" s="77"/>
      <c r="BF18" s="77"/>
      <c r="BG18" s="77"/>
      <c r="BH18" s="77"/>
      <c r="BI18" s="77"/>
      <c r="BJ18" s="77"/>
      <c r="BK18" s="77"/>
      <c r="BL18" s="77"/>
      <c r="BM18" s="77"/>
      <c r="BN18" s="77"/>
      <c r="BO18" s="77"/>
      <c r="BP18" s="77"/>
      <c r="BQ18" s="77"/>
      <c r="BR18" s="77"/>
      <c r="BS18" s="77"/>
      <c r="BT18" s="77"/>
      <c r="BU18" s="77"/>
      <c r="BV18" s="77"/>
      <c r="BW18" s="77"/>
      <c r="BX18" s="77"/>
      <c r="BY18" s="77"/>
      <c r="BZ18" s="77"/>
      <c r="CA18" s="77"/>
      <c r="CB18" s="77"/>
      <c r="CC18" s="77"/>
      <c r="CD18" s="77"/>
      <c r="CE18" s="77"/>
      <c r="CF18" s="77"/>
      <c r="CG18" s="77"/>
      <c r="CH18" s="77"/>
      <c r="CI18" s="77"/>
      <c r="CJ18" s="77"/>
      <c r="CK18" s="77"/>
      <c r="CL18" s="77"/>
      <c r="CM18" s="77"/>
      <c r="CN18" s="77"/>
      <c r="CO18" s="77"/>
      <c r="CP18" s="77"/>
      <c r="CQ18" s="77"/>
      <c r="CR18" s="77"/>
      <c r="CS18" s="77"/>
      <c r="CT18" s="77"/>
      <c r="CU18" s="77"/>
      <c r="CV18" s="77"/>
      <c r="CW18" s="77"/>
      <c r="CX18" s="77"/>
      <c r="CY18" s="77"/>
      <c r="CZ18" s="77"/>
      <c r="DA18" s="77"/>
      <c r="DB18" s="77"/>
      <c r="DC18" s="77"/>
      <c r="DD18" s="77"/>
      <c r="DE18" s="77"/>
      <c r="DF18" s="77"/>
      <c r="DG18" s="77"/>
      <c r="DH18" s="77"/>
      <c r="DI18" s="77"/>
      <c r="DJ18" s="77"/>
      <c r="DK18" s="77"/>
      <c r="DL18" s="77"/>
      <c r="DM18" s="77"/>
      <c r="DN18" s="77"/>
      <c r="DO18" s="77"/>
      <c r="DP18" s="77"/>
      <c r="DQ18" s="77"/>
      <c r="DR18" s="77"/>
      <c r="DS18" s="77"/>
      <c r="DT18" s="77"/>
      <c r="DU18" s="77"/>
      <c r="DV18" s="77"/>
      <c r="DW18" s="77"/>
      <c r="DX18" s="77"/>
      <c r="DY18" s="77"/>
    </row>
    <row r="19" spans="1:129" s="78" customFormat="1" ht="23.4" x14ac:dyDescent="0.45">
      <c r="A19" s="57" t="s">
        <v>169</v>
      </c>
      <c r="B19" s="74"/>
      <c r="C19" s="74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  <c r="U19" s="58"/>
      <c r="V19" s="75"/>
      <c r="W19" s="76"/>
      <c r="X19" s="77"/>
      <c r="Y19" s="77"/>
      <c r="Z19" s="77"/>
      <c r="AA19" s="77"/>
      <c r="AB19" s="77"/>
      <c r="AC19" s="77"/>
      <c r="AD19" s="77"/>
      <c r="AE19" s="77"/>
      <c r="AF19" s="77"/>
      <c r="AG19" s="77"/>
      <c r="AH19" s="77"/>
      <c r="AI19" s="77"/>
      <c r="AJ19" s="77"/>
      <c r="AK19" s="77"/>
      <c r="AL19" s="77"/>
      <c r="AM19" s="77"/>
      <c r="AN19" s="77"/>
      <c r="AO19" s="77"/>
      <c r="AP19" s="77"/>
      <c r="AQ19" s="77"/>
      <c r="AR19" s="77"/>
      <c r="AS19" s="77"/>
      <c r="AT19" s="77"/>
      <c r="AU19" s="77"/>
      <c r="AV19" s="77"/>
      <c r="AW19" s="77"/>
      <c r="AX19" s="77"/>
      <c r="AY19" s="77"/>
      <c r="AZ19" s="77"/>
      <c r="BA19" s="77"/>
      <c r="BB19" s="77"/>
      <c r="BC19" s="77"/>
      <c r="BD19" s="77"/>
      <c r="BE19" s="77"/>
      <c r="BF19" s="77"/>
      <c r="BG19" s="77"/>
      <c r="BH19" s="77"/>
      <c r="BI19" s="77"/>
      <c r="BJ19" s="77"/>
      <c r="BK19" s="77"/>
      <c r="BL19" s="77"/>
      <c r="BM19" s="77"/>
      <c r="BN19" s="77"/>
      <c r="BO19" s="77"/>
      <c r="BP19" s="77"/>
      <c r="BQ19" s="77"/>
      <c r="BR19" s="77"/>
      <c r="BS19" s="77"/>
      <c r="BT19" s="77"/>
      <c r="BU19" s="77"/>
      <c r="BV19" s="77"/>
      <c r="BW19" s="77"/>
      <c r="BX19" s="77"/>
      <c r="BY19" s="77"/>
      <c r="BZ19" s="77"/>
      <c r="CA19" s="77"/>
      <c r="CB19" s="77"/>
      <c r="CC19" s="77"/>
      <c r="CD19" s="77"/>
      <c r="CE19" s="77"/>
      <c r="CF19" s="77"/>
      <c r="CG19" s="77"/>
      <c r="CH19" s="77"/>
      <c r="CI19" s="77"/>
      <c r="CJ19" s="77"/>
      <c r="CK19" s="77"/>
      <c r="CL19" s="77"/>
      <c r="CM19" s="77"/>
      <c r="CN19" s="77"/>
      <c r="CO19" s="77"/>
      <c r="CP19" s="77"/>
      <c r="CQ19" s="77"/>
      <c r="CR19" s="77"/>
      <c r="CS19" s="77"/>
      <c r="CT19" s="77"/>
      <c r="CU19" s="77"/>
      <c r="CV19" s="77"/>
      <c r="CW19" s="77"/>
      <c r="CX19" s="77"/>
      <c r="CY19" s="77"/>
      <c r="CZ19" s="77"/>
      <c r="DA19" s="77"/>
      <c r="DB19" s="77"/>
      <c r="DC19" s="77"/>
      <c r="DD19" s="77"/>
      <c r="DE19" s="77"/>
      <c r="DF19" s="77"/>
      <c r="DG19" s="77"/>
      <c r="DH19" s="77"/>
      <c r="DI19" s="77"/>
      <c r="DJ19" s="77"/>
      <c r="DK19" s="77"/>
      <c r="DL19" s="77"/>
      <c r="DM19" s="77"/>
      <c r="DN19" s="77"/>
      <c r="DO19" s="77"/>
      <c r="DP19" s="77"/>
      <c r="DQ19" s="77"/>
      <c r="DR19" s="77"/>
      <c r="DS19" s="77"/>
      <c r="DT19" s="77"/>
      <c r="DU19" s="77"/>
      <c r="DV19" s="77"/>
      <c r="DW19" s="77"/>
      <c r="DX19" s="77"/>
      <c r="DY19" s="77"/>
    </row>
    <row r="20" spans="1:129" s="78" customFormat="1" ht="23.4" x14ac:dyDescent="0.45">
      <c r="A20" s="57" t="s">
        <v>175</v>
      </c>
      <c r="B20" s="74"/>
      <c r="C20" s="74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75"/>
      <c r="W20" s="76"/>
      <c r="X20" s="77"/>
      <c r="Y20" s="77"/>
      <c r="Z20" s="77"/>
      <c r="AA20" s="77"/>
      <c r="AB20" s="77"/>
      <c r="AC20" s="77"/>
      <c r="AD20" s="77"/>
      <c r="AE20" s="77"/>
      <c r="AF20" s="77"/>
      <c r="AG20" s="77"/>
      <c r="AH20" s="77"/>
      <c r="AI20" s="77"/>
      <c r="AJ20" s="77"/>
      <c r="AK20" s="77"/>
      <c r="AL20" s="77"/>
      <c r="AM20" s="77"/>
      <c r="AN20" s="77"/>
      <c r="AO20" s="77"/>
      <c r="AP20" s="77"/>
      <c r="AQ20" s="77"/>
      <c r="AR20" s="77"/>
      <c r="AS20" s="77"/>
      <c r="AT20" s="77"/>
      <c r="AU20" s="77"/>
      <c r="AV20" s="77"/>
      <c r="AW20" s="77"/>
      <c r="AX20" s="77"/>
      <c r="AY20" s="77"/>
      <c r="AZ20" s="77"/>
      <c r="BA20" s="77"/>
      <c r="BB20" s="77"/>
      <c r="BC20" s="77"/>
      <c r="BD20" s="77"/>
      <c r="BE20" s="77"/>
      <c r="BF20" s="77"/>
      <c r="BG20" s="77"/>
      <c r="BH20" s="77"/>
      <c r="BI20" s="77"/>
      <c r="BJ20" s="77"/>
      <c r="BK20" s="77"/>
      <c r="BL20" s="77"/>
      <c r="BM20" s="77"/>
      <c r="BN20" s="77"/>
      <c r="BO20" s="77"/>
      <c r="BP20" s="77"/>
      <c r="BQ20" s="77"/>
      <c r="BR20" s="77"/>
      <c r="BS20" s="77"/>
      <c r="BT20" s="77"/>
      <c r="BU20" s="77"/>
      <c r="BV20" s="77"/>
      <c r="BW20" s="77"/>
      <c r="BX20" s="77"/>
      <c r="BY20" s="77"/>
      <c r="BZ20" s="77"/>
      <c r="CA20" s="77"/>
      <c r="CB20" s="77"/>
      <c r="CC20" s="77"/>
      <c r="CD20" s="77"/>
      <c r="CE20" s="77"/>
      <c r="CF20" s="77"/>
      <c r="CG20" s="77"/>
      <c r="CH20" s="77"/>
      <c r="CI20" s="77"/>
      <c r="CJ20" s="77"/>
      <c r="CK20" s="77"/>
      <c r="CL20" s="77"/>
      <c r="CM20" s="77"/>
      <c r="CN20" s="77"/>
      <c r="CO20" s="77"/>
      <c r="CP20" s="77"/>
      <c r="CQ20" s="77"/>
      <c r="CR20" s="77"/>
      <c r="CS20" s="77"/>
      <c r="CT20" s="77"/>
      <c r="CU20" s="77"/>
      <c r="CV20" s="77"/>
      <c r="CW20" s="77"/>
      <c r="CX20" s="77"/>
      <c r="CY20" s="77"/>
      <c r="CZ20" s="77"/>
      <c r="DA20" s="77"/>
      <c r="DB20" s="77"/>
      <c r="DC20" s="77"/>
      <c r="DD20" s="77"/>
      <c r="DE20" s="77"/>
      <c r="DF20" s="77"/>
      <c r="DG20" s="77"/>
      <c r="DH20" s="77"/>
      <c r="DI20" s="77"/>
      <c r="DJ20" s="77"/>
      <c r="DK20" s="77"/>
      <c r="DL20" s="77"/>
      <c r="DM20" s="77"/>
      <c r="DN20" s="77"/>
      <c r="DO20" s="77"/>
      <c r="DP20" s="77"/>
      <c r="DQ20" s="77"/>
      <c r="DR20" s="77"/>
      <c r="DS20" s="77"/>
      <c r="DT20" s="77"/>
      <c r="DU20" s="77"/>
      <c r="DV20" s="77"/>
      <c r="DW20" s="77"/>
      <c r="DX20" s="77"/>
      <c r="DY20" s="77"/>
    </row>
    <row r="21" spans="1:129" s="78" customFormat="1" ht="23.4" x14ac:dyDescent="0.45">
      <c r="A21" s="57" t="s">
        <v>168</v>
      </c>
      <c r="B21" s="74"/>
      <c r="C21" s="74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58"/>
      <c r="U21" s="58"/>
      <c r="V21" s="75"/>
      <c r="W21" s="76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77"/>
      <c r="AS21" s="77"/>
      <c r="AT21" s="77"/>
      <c r="AU21" s="77"/>
      <c r="AV21" s="77"/>
      <c r="AW21" s="77"/>
      <c r="AX21" s="77"/>
      <c r="AY21" s="77"/>
      <c r="AZ21" s="77"/>
      <c r="BA21" s="77"/>
      <c r="BB21" s="77"/>
      <c r="BC21" s="77"/>
      <c r="BD21" s="77"/>
      <c r="BE21" s="77"/>
      <c r="BF21" s="77"/>
      <c r="BG21" s="77"/>
      <c r="BH21" s="77"/>
      <c r="BI21" s="77"/>
      <c r="BJ21" s="77"/>
      <c r="BK21" s="77"/>
      <c r="BL21" s="77"/>
      <c r="BM21" s="77"/>
      <c r="BN21" s="77"/>
      <c r="BO21" s="77"/>
      <c r="BP21" s="77"/>
      <c r="BQ21" s="77"/>
      <c r="BR21" s="77"/>
      <c r="BS21" s="77"/>
      <c r="BT21" s="77"/>
      <c r="BU21" s="77"/>
      <c r="BV21" s="77"/>
      <c r="BW21" s="77"/>
      <c r="BX21" s="77"/>
      <c r="BY21" s="77"/>
      <c r="BZ21" s="77"/>
      <c r="CA21" s="77"/>
      <c r="CB21" s="77"/>
      <c r="CC21" s="77"/>
      <c r="CD21" s="77"/>
      <c r="CE21" s="77"/>
      <c r="CF21" s="77"/>
      <c r="CG21" s="77"/>
      <c r="CH21" s="77"/>
      <c r="CI21" s="77"/>
      <c r="CJ21" s="77"/>
      <c r="CK21" s="77"/>
      <c r="CL21" s="77"/>
      <c r="CM21" s="77"/>
      <c r="CN21" s="77"/>
      <c r="CO21" s="77"/>
      <c r="CP21" s="77"/>
      <c r="CQ21" s="77"/>
      <c r="CR21" s="77"/>
      <c r="CS21" s="77"/>
      <c r="CT21" s="77"/>
      <c r="CU21" s="77"/>
      <c r="CV21" s="77"/>
      <c r="CW21" s="77"/>
      <c r="CX21" s="77"/>
      <c r="CY21" s="77"/>
      <c r="CZ21" s="77"/>
      <c r="DA21" s="77"/>
      <c r="DB21" s="77"/>
      <c r="DC21" s="77"/>
      <c r="DD21" s="77"/>
      <c r="DE21" s="77"/>
      <c r="DF21" s="77"/>
      <c r="DG21" s="77"/>
      <c r="DH21" s="77"/>
      <c r="DI21" s="77"/>
      <c r="DJ21" s="77"/>
      <c r="DK21" s="77"/>
      <c r="DL21" s="77"/>
      <c r="DM21" s="77"/>
      <c r="DN21" s="77"/>
      <c r="DO21" s="77"/>
      <c r="DP21" s="77"/>
      <c r="DQ21" s="77"/>
      <c r="DR21" s="77"/>
      <c r="DS21" s="77"/>
      <c r="DT21" s="77"/>
      <c r="DU21" s="77"/>
      <c r="DV21" s="77"/>
      <c r="DW21" s="77"/>
      <c r="DX21" s="77"/>
      <c r="DY21" s="77"/>
    </row>
    <row r="22" spans="1:129" s="17" customFormat="1" ht="18" x14ac:dyDescent="0.35">
      <c r="A22" s="16"/>
      <c r="B22" s="45"/>
      <c r="C22" s="45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28"/>
      <c r="W22" s="15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  <c r="DY22" s="22"/>
    </row>
    <row r="23" spans="1:129" s="17" customFormat="1" ht="18" x14ac:dyDescent="0.35">
      <c r="A23" s="70" t="s">
        <v>163</v>
      </c>
      <c r="B23" s="73">
        <v>0.01</v>
      </c>
      <c r="C23" s="71" t="s">
        <v>166</v>
      </c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28"/>
      <c r="W23" s="15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  <c r="DY23" s="22"/>
    </row>
    <row r="24" spans="1:129" s="17" customFormat="1" ht="18" x14ac:dyDescent="0.35">
      <c r="A24" s="16"/>
      <c r="B24" s="45"/>
      <c r="C24" s="45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28"/>
      <c r="W24" s="15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  <c r="DY24" s="22"/>
    </row>
    <row r="25" spans="1:129" s="17" customFormat="1" ht="18" x14ac:dyDescent="0.35">
      <c r="A25" s="16"/>
      <c r="B25" s="45"/>
      <c r="C25" s="45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28"/>
      <c r="W25" s="15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  <c r="DY25" s="22"/>
    </row>
    <row r="26" spans="1:129" s="17" customFormat="1" ht="18" x14ac:dyDescent="0.35">
      <c r="A26" s="16"/>
      <c r="B26" s="44"/>
      <c r="C26" s="44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28"/>
      <c r="W26" s="15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  <c r="DY26" s="22"/>
    </row>
    <row r="27" spans="1:129" s="17" customFormat="1" ht="24.6" x14ac:dyDescent="0.55000000000000004">
      <c r="A27" s="79"/>
      <c r="B27" s="44"/>
      <c r="C27" s="44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28"/>
      <c r="W27" s="15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/>
      <c r="DD27" s="22"/>
      <c r="DE27" s="22"/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/>
      <c r="DW27" s="22"/>
      <c r="DX27" s="22"/>
      <c r="DY27" s="22"/>
    </row>
    <row r="28" spans="1:129" s="17" customFormat="1" ht="18" x14ac:dyDescent="0.35">
      <c r="A28" s="16"/>
      <c r="B28" s="44"/>
      <c r="C28" s="44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28"/>
      <c r="W28" s="15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  <c r="DY28" s="22"/>
    </row>
    <row r="29" spans="1:129" s="17" customFormat="1" ht="18" x14ac:dyDescent="0.35">
      <c r="A29" s="16"/>
      <c r="B29" s="44"/>
      <c r="C29" s="44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28"/>
      <c r="W29" s="15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  <c r="DY29" s="22"/>
    </row>
    <row r="30" spans="1:129" s="17" customFormat="1" ht="18" x14ac:dyDescent="0.35">
      <c r="A30" s="16"/>
      <c r="B30" s="44"/>
      <c r="C30" s="44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28"/>
      <c r="W30" s="15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</row>
  </sheetData>
  <mergeCells count="1">
    <mergeCell ref="D2:Q2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30"/>
  <sheetViews>
    <sheetView showGridLines="0" zoomScale="70" zoomScaleNormal="70" workbookViewId="0">
      <pane xSplit="5" ySplit="2" topLeftCell="R12" activePane="bottomRight" state="frozen"/>
      <selection pane="topRight" activeCell="F1" sqref="F1"/>
      <selection pane="bottomLeft" activeCell="A3" sqref="A3"/>
      <selection pane="bottomRight" activeCell="A30" sqref="A30"/>
    </sheetView>
  </sheetViews>
  <sheetFormatPr baseColWidth="10" defaultColWidth="9.109375" defaultRowHeight="15.6" x14ac:dyDescent="0.3"/>
  <cols>
    <col min="1" max="1" width="44" style="2" bestFit="1" customWidth="1"/>
    <col min="2" max="2" width="19.44140625" style="4" bestFit="1" customWidth="1"/>
    <col min="3" max="3" width="54.44140625" style="2" bestFit="1" customWidth="1"/>
    <col min="4" max="4" width="21.5546875" style="2" bestFit="1" customWidth="1"/>
    <col min="5" max="5" width="10.33203125" style="2" customWidth="1"/>
    <col min="6" max="9" width="12.5546875" style="4" customWidth="1"/>
    <col min="10" max="10" width="12.5546875" style="6" customWidth="1"/>
    <col min="11" max="20" width="12.5546875" style="4" customWidth="1"/>
    <col min="21" max="21" width="12.5546875" style="6" customWidth="1"/>
    <col min="22" max="23" width="12.5546875" style="4" customWidth="1"/>
    <col min="24" max="24" width="12.5546875" style="5" customWidth="1"/>
    <col min="25" max="39" width="12.5546875" style="4" customWidth="1"/>
    <col min="40" max="124" width="12.5546875" style="2" customWidth="1"/>
    <col min="125" max="125" width="14" style="2" bestFit="1" customWidth="1"/>
    <col min="126" max="16384" width="9.10937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29" t="s">
        <v>52</v>
      </c>
      <c r="G2" s="29" t="s">
        <v>53</v>
      </c>
      <c r="H2" s="29" t="s">
        <v>26</v>
      </c>
      <c r="I2" s="29" t="s">
        <v>54</v>
      </c>
      <c r="J2" s="29" t="s">
        <v>27</v>
      </c>
      <c r="K2" s="29" t="s">
        <v>0</v>
      </c>
      <c r="L2" s="29" t="s">
        <v>55</v>
      </c>
      <c r="M2" s="29" t="s">
        <v>42</v>
      </c>
      <c r="N2" s="29" t="s">
        <v>25</v>
      </c>
      <c r="O2" s="29" t="s">
        <v>56</v>
      </c>
      <c r="P2" s="29" t="s">
        <v>1</v>
      </c>
      <c r="Q2" s="29" t="s">
        <v>2</v>
      </c>
      <c r="R2" s="29" t="s">
        <v>3</v>
      </c>
      <c r="S2" s="29" t="s">
        <v>21</v>
      </c>
      <c r="T2" s="29" t="s">
        <v>28</v>
      </c>
      <c r="U2" s="29" t="s">
        <v>17</v>
      </c>
      <c r="V2" s="29" t="s">
        <v>29</v>
      </c>
      <c r="W2" s="29" t="s">
        <v>57</v>
      </c>
      <c r="X2" s="29" t="s">
        <v>22</v>
      </c>
      <c r="Y2" s="29" t="s">
        <v>4</v>
      </c>
      <c r="Z2" s="29" t="s">
        <v>58</v>
      </c>
      <c r="AA2" s="29" t="s">
        <v>5</v>
      </c>
      <c r="AB2" s="29" t="s">
        <v>43</v>
      </c>
      <c r="AC2" s="29" t="s">
        <v>12</v>
      </c>
      <c r="AD2" s="29" t="s">
        <v>6</v>
      </c>
      <c r="AE2" s="29" t="s">
        <v>14</v>
      </c>
      <c r="AF2" s="29" t="s">
        <v>11</v>
      </c>
      <c r="AG2" s="29" t="s">
        <v>15</v>
      </c>
      <c r="AH2" s="29" t="s">
        <v>13</v>
      </c>
      <c r="AI2" s="29" t="s">
        <v>20</v>
      </c>
      <c r="AJ2" s="29" t="s">
        <v>59</v>
      </c>
      <c r="AK2" s="29" t="s">
        <v>60</v>
      </c>
      <c r="AL2" s="29" t="s">
        <v>41</v>
      </c>
      <c r="AM2" s="29" t="s">
        <v>61</v>
      </c>
      <c r="AN2" s="29" t="s">
        <v>62</v>
      </c>
      <c r="AO2" s="29" t="s">
        <v>63</v>
      </c>
      <c r="AP2" s="29" t="s">
        <v>64</v>
      </c>
      <c r="AQ2" s="29" t="s">
        <v>50</v>
      </c>
      <c r="AR2" s="29" t="s">
        <v>44</v>
      </c>
      <c r="AS2" s="29" t="s">
        <v>45</v>
      </c>
      <c r="AT2" s="29" t="s">
        <v>46</v>
      </c>
      <c r="AU2" s="29" t="s">
        <v>65</v>
      </c>
      <c r="AV2" s="29" t="s">
        <v>66</v>
      </c>
      <c r="AW2" s="29" t="s">
        <v>67</v>
      </c>
      <c r="AX2" s="29" t="s">
        <v>68</v>
      </c>
      <c r="AY2" s="29" t="s">
        <v>69</v>
      </c>
      <c r="AZ2" s="29" t="s">
        <v>70</v>
      </c>
      <c r="BA2" s="29" t="s">
        <v>10</v>
      </c>
      <c r="BB2" s="29" t="s">
        <v>71</v>
      </c>
      <c r="BC2" s="29" t="s">
        <v>19</v>
      </c>
      <c r="BD2" s="29" t="s">
        <v>18</v>
      </c>
      <c r="BE2" s="29" t="s">
        <v>51</v>
      </c>
      <c r="BF2" s="29" t="s">
        <v>72</v>
      </c>
      <c r="BG2" s="29" t="s">
        <v>73</v>
      </c>
      <c r="BH2" s="29" t="s">
        <v>74</v>
      </c>
      <c r="BI2" s="29" t="s">
        <v>8</v>
      </c>
      <c r="BJ2" s="29" t="s">
        <v>75</v>
      </c>
      <c r="BK2" s="29" t="s">
        <v>76</v>
      </c>
      <c r="BL2" s="29" t="s">
        <v>30</v>
      </c>
      <c r="BM2" s="29" t="s">
        <v>77</v>
      </c>
      <c r="BN2" s="29" t="s">
        <v>78</v>
      </c>
      <c r="BO2" s="29" t="s">
        <v>79</v>
      </c>
      <c r="BP2" s="29" t="s">
        <v>80</v>
      </c>
      <c r="BQ2" s="29" t="s">
        <v>23</v>
      </c>
      <c r="BR2" s="29" t="s">
        <v>24</v>
      </c>
      <c r="BS2" s="29" t="s">
        <v>81</v>
      </c>
      <c r="BT2" s="29" t="s">
        <v>16</v>
      </c>
      <c r="BU2" s="29" t="s">
        <v>9</v>
      </c>
      <c r="BV2" s="29" t="s">
        <v>82</v>
      </c>
      <c r="BW2" s="29" t="s">
        <v>83</v>
      </c>
      <c r="BX2" s="29" t="s">
        <v>84</v>
      </c>
      <c r="BY2" s="29" t="s">
        <v>85</v>
      </c>
      <c r="BZ2" s="29" t="s">
        <v>86</v>
      </c>
      <c r="CA2" s="29" t="s">
        <v>87</v>
      </c>
      <c r="CB2" s="29" t="s">
        <v>88</v>
      </c>
      <c r="CC2" s="29" t="s">
        <v>89</v>
      </c>
      <c r="CD2" s="29" t="s">
        <v>90</v>
      </c>
      <c r="CE2" s="29" t="s">
        <v>91</v>
      </c>
      <c r="CF2" s="29" t="s">
        <v>92</v>
      </c>
      <c r="CG2" s="29" t="s">
        <v>93</v>
      </c>
      <c r="CH2" s="29" t="s">
        <v>94</v>
      </c>
      <c r="CI2" s="29" t="s">
        <v>95</v>
      </c>
      <c r="CJ2" s="29" t="s">
        <v>96</v>
      </c>
      <c r="CK2" s="29" t="s">
        <v>97</v>
      </c>
      <c r="CL2" s="29" t="s">
        <v>98</v>
      </c>
      <c r="CM2" s="29" t="s">
        <v>99</v>
      </c>
      <c r="CN2" s="29" t="s">
        <v>100</v>
      </c>
      <c r="CO2" s="29" t="s">
        <v>101</v>
      </c>
      <c r="CP2" s="29" t="s">
        <v>102</v>
      </c>
      <c r="CQ2" s="29" t="s">
        <v>103</v>
      </c>
      <c r="CR2" s="29" t="s">
        <v>104</v>
      </c>
      <c r="CS2" s="29" t="s">
        <v>105</v>
      </c>
      <c r="CT2" s="29" t="s">
        <v>106</v>
      </c>
      <c r="CU2" s="29" t="s">
        <v>107</v>
      </c>
      <c r="CV2" s="29" t="s">
        <v>108</v>
      </c>
      <c r="CW2" s="29" t="s">
        <v>109</v>
      </c>
      <c r="CX2" s="29" t="s">
        <v>110</v>
      </c>
      <c r="CY2" s="29" t="s">
        <v>111</v>
      </c>
      <c r="CZ2" s="29" t="s">
        <v>112</v>
      </c>
      <c r="DA2" s="29" t="s">
        <v>113</v>
      </c>
      <c r="DB2" s="29" t="s">
        <v>114</v>
      </c>
      <c r="DC2" s="29" t="s">
        <v>115</v>
      </c>
      <c r="DD2" s="29" t="s">
        <v>116</v>
      </c>
      <c r="DE2" s="29" t="s">
        <v>117</v>
      </c>
      <c r="DF2" s="29" t="s">
        <v>118</v>
      </c>
      <c r="DG2" s="29" t="s">
        <v>119</v>
      </c>
      <c r="DH2" s="29" t="s">
        <v>120</v>
      </c>
      <c r="DI2" s="29" t="s">
        <v>121</v>
      </c>
      <c r="DJ2" s="29" t="s">
        <v>122</v>
      </c>
      <c r="DK2" s="29" t="s">
        <v>123</v>
      </c>
      <c r="DL2" s="29" t="s">
        <v>124</v>
      </c>
      <c r="DM2" s="29" t="s">
        <v>125</v>
      </c>
      <c r="DN2" s="29" t="s">
        <v>126</v>
      </c>
      <c r="DO2" s="29" t="s">
        <v>127</v>
      </c>
      <c r="DP2" s="29" t="s">
        <v>128</v>
      </c>
      <c r="DQ2" s="29" t="s">
        <v>129</v>
      </c>
      <c r="DR2" s="29" t="s">
        <v>130</v>
      </c>
      <c r="DS2" s="29" t="s">
        <v>131</v>
      </c>
      <c r="DT2" s="29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>
        <v>5</v>
      </c>
      <c r="L3" s="13"/>
      <c r="M3" s="13">
        <v>45.196266497726697</v>
      </c>
      <c r="N3" s="13">
        <v>5</v>
      </c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50"/>
      <c r="V3" s="13"/>
      <c r="W3" s="13"/>
      <c r="X3" s="13"/>
      <c r="Y3" s="13"/>
      <c r="Z3" s="13"/>
      <c r="AA3" s="13"/>
      <c r="AB3" s="13"/>
      <c r="AC3" s="13"/>
      <c r="AD3" s="13"/>
      <c r="AE3" s="50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50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50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50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50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50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50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50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50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50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50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50"/>
      <c r="V9" s="13"/>
      <c r="W9" s="13"/>
      <c r="X9" s="13"/>
      <c r="Y9" s="13"/>
      <c r="Z9" s="13"/>
      <c r="AA9" s="13"/>
      <c r="AB9" s="13"/>
      <c r="AC9" s="13"/>
      <c r="AD9" s="13"/>
      <c r="AE9" s="50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50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50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50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50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51">
        <v>13.401820567903499</v>
      </c>
      <c r="AE12" s="51"/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50"/>
      <c r="V13" s="13"/>
      <c r="W13" s="13"/>
      <c r="X13" s="13"/>
      <c r="Y13" s="13"/>
      <c r="Z13" s="13"/>
      <c r="AA13" s="13"/>
      <c r="AB13" s="13"/>
      <c r="AC13" s="13"/>
      <c r="AD13" s="13"/>
      <c r="AE13" s="50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50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50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50"/>
      <c r="V15" s="13"/>
      <c r="W15" s="13"/>
      <c r="X15" s="13"/>
      <c r="Y15" s="13"/>
      <c r="Z15" s="13"/>
      <c r="AA15" s="13"/>
      <c r="AB15" s="13"/>
      <c r="AC15" s="13"/>
      <c r="AD15" s="13"/>
      <c r="AE15" s="50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50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50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50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50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50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50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50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50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49" customFormat="1" ht="18" x14ac:dyDescent="0.35">
      <c r="A20" s="46" t="s">
        <v>140</v>
      </c>
      <c r="B20" s="46"/>
      <c r="C20" s="46"/>
      <c r="D20" s="47">
        <v>1471.3974000000001</v>
      </c>
      <c r="E20" s="46"/>
      <c r="F20" s="47"/>
      <c r="G20" s="47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50">
        <v>28.330755511733202</v>
      </c>
      <c r="V20" s="47"/>
      <c r="W20" s="47"/>
      <c r="X20" s="47"/>
      <c r="Y20" s="47"/>
      <c r="Z20" s="47"/>
      <c r="AA20" s="47"/>
      <c r="AB20" s="47"/>
      <c r="AC20" s="47"/>
      <c r="AD20" s="47"/>
      <c r="AE20" s="50">
        <v>3.7955075902675901</v>
      </c>
      <c r="AF20" s="47"/>
      <c r="AG20" s="47"/>
      <c r="AH20" s="47">
        <v>47.506268530853703</v>
      </c>
      <c r="AI20" s="47"/>
      <c r="AJ20" s="47"/>
      <c r="AK20" s="47"/>
      <c r="AL20" s="47">
        <v>20.367468367145399</v>
      </c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47"/>
      <c r="BA20" s="47"/>
      <c r="BB20" s="47"/>
      <c r="BC20" s="47"/>
      <c r="BD20" s="47"/>
      <c r="BE20" s="47"/>
      <c r="BF20" s="47"/>
      <c r="BG20" s="47"/>
      <c r="BH20" s="47"/>
      <c r="BI20" s="47"/>
      <c r="BJ20" s="47"/>
      <c r="BK20" s="47"/>
      <c r="BL20" s="47"/>
      <c r="BM20" s="47"/>
      <c r="BN20" s="47"/>
      <c r="BO20" s="47"/>
      <c r="BP20" s="47"/>
      <c r="BQ20" s="47"/>
      <c r="BR20" s="47"/>
      <c r="BS20" s="47"/>
      <c r="BT20" s="47"/>
      <c r="BU20" s="47"/>
      <c r="BV20" s="47"/>
      <c r="BW20" s="47"/>
      <c r="BX20" s="47"/>
      <c r="BY20" s="47"/>
      <c r="BZ20" s="47"/>
      <c r="CA20" s="47"/>
      <c r="CB20" s="47"/>
      <c r="CC20" s="47"/>
      <c r="CD20" s="47"/>
      <c r="CE20" s="47"/>
      <c r="CF20" s="47"/>
      <c r="CG20" s="47"/>
      <c r="CH20" s="47"/>
      <c r="CI20" s="47"/>
      <c r="CJ20" s="47"/>
      <c r="CK20" s="47"/>
      <c r="CL20" s="47"/>
      <c r="CM20" s="47"/>
      <c r="CN20" s="47"/>
      <c r="CO20" s="47"/>
      <c r="CP20" s="47"/>
      <c r="CQ20" s="47"/>
      <c r="CR20" s="47"/>
      <c r="CS20" s="47"/>
      <c r="CT20" s="47"/>
      <c r="CU20" s="47"/>
      <c r="CV20" s="47"/>
      <c r="CW20" s="47"/>
      <c r="CX20" s="47"/>
      <c r="CY20" s="47"/>
      <c r="CZ20" s="47"/>
      <c r="DA20" s="47"/>
      <c r="DB20" s="47"/>
      <c r="DC20" s="47"/>
      <c r="DD20" s="47"/>
      <c r="DE20" s="47"/>
      <c r="DF20" s="47"/>
      <c r="DG20" s="47"/>
      <c r="DH20" s="47"/>
      <c r="DI20" s="47"/>
      <c r="DJ20" s="47"/>
      <c r="DK20" s="47"/>
      <c r="DL20" s="47"/>
      <c r="DM20" s="47"/>
      <c r="DN20" s="47"/>
      <c r="DO20" s="47"/>
      <c r="DP20" s="47"/>
      <c r="DQ20" s="47"/>
      <c r="DR20" s="47"/>
      <c r="DS20" s="47"/>
      <c r="DT20" s="47"/>
      <c r="DU20" s="48"/>
      <c r="DV20" s="48"/>
      <c r="DW20" s="48"/>
      <c r="DX20" s="48"/>
      <c r="DY20" s="48"/>
      <c r="DZ20" s="48"/>
      <c r="EA20" s="48"/>
      <c r="EB20" s="48"/>
      <c r="EC20" s="48"/>
      <c r="ED20" s="48"/>
      <c r="EE20" s="48"/>
      <c r="EF20" s="48"/>
      <c r="EG20" s="48"/>
      <c r="EH20" s="48"/>
      <c r="EI20" s="48"/>
      <c r="EJ20" s="48"/>
      <c r="EK20" s="48"/>
      <c r="EL20" s="48"/>
      <c r="EM20" s="48"/>
      <c r="EN20" s="48"/>
      <c r="EO20" s="48"/>
      <c r="EP20" s="48"/>
      <c r="EQ20" s="48"/>
      <c r="ER20" s="48"/>
      <c r="ES20" s="48"/>
      <c r="ET20" s="48"/>
      <c r="EU20" s="48"/>
      <c r="EV20" s="48"/>
      <c r="EW20" s="48"/>
      <c r="EX20" s="48"/>
      <c r="EY20" s="48"/>
      <c r="EZ20" s="48"/>
      <c r="FA20" s="48"/>
      <c r="FB20" s="48"/>
      <c r="FC20" s="48"/>
      <c r="FD20" s="48"/>
      <c r="FE20" s="48"/>
      <c r="FF20" s="48"/>
      <c r="FG20" s="48"/>
      <c r="FH20" s="48"/>
      <c r="FI20" s="48"/>
      <c r="FJ20" s="48"/>
      <c r="FK20" s="48"/>
      <c r="FL20" s="48"/>
      <c r="FM20" s="48"/>
      <c r="FN20" s="48"/>
      <c r="FO20" s="48"/>
      <c r="FP20" s="48"/>
      <c r="FQ20" s="48"/>
      <c r="FR20" s="48"/>
      <c r="FS20" s="48"/>
      <c r="FT20" s="48"/>
      <c r="FU20" s="48"/>
      <c r="FV20" s="48"/>
      <c r="FW20" s="48"/>
      <c r="FX20" s="48"/>
      <c r="FY20" s="48"/>
      <c r="FZ20" s="48"/>
      <c r="GA20" s="48"/>
      <c r="GB20" s="48"/>
      <c r="GC20" s="48"/>
      <c r="GD20" s="48"/>
      <c r="GE20" s="48"/>
      <c r="GF20" s="48"/>
      <c r="GG20" s="48"/>
      <c r="GH20" s="48"/>
      <c r="GI20" s="48"/>
      <c r="GJ20" s="48"/>
      <c r="GK20" s="48"/>
      <c r="GL20" s="48"/>
      <c r="GM20" s="48"/>
      <c r="GN20" s="48"/>
      <c r="GO20" s="48"/>
      <c r="GP20" s="48"/>
      <c r="GQ20" s="48"/>
      <c r="GR20" s="48"/>
      <c r="GS20" s="48"/>
      <c r="GT20" s="48"/>
      <c r="GU20" s="48"/>
      <c r="GV20" s="48"/>
      <c r="GW20" s="48"/>
      <c r="GX20" s="48"/>
      <c r="GY20" s="48"/>
      <c r="GZ20" s="48"/>
      <c r="HA20" s="48"/>
      <c r="HB20" s="48"/>
      <c r="HC20" s="48"/>
      <c r="HD20" s="48"/>
      <c r="HE20" s="48"/>
      <c r="HF20" s="48"/>
      <c r="HG20" s="48"/>
      <c r="HH20" s="48"/>
      <c r="HI20" s="48"/>
      <c r="HJ20" s="48"/>
      <c r="HK20" s="48"/>
      <c r="HL20" s="48"/>
      <c r="HM20" s="48"/>
      <c r="HN20" s="48"/>
      <c r="HO20" s="48"/>
      <c r="HP20" s="48"/>
      <c r="HQ20" s="48"/>
      <c r="HR20" s="48"/>
      <c r="HS20" s="48"/>
      <c r="HT20" s="48"/>
      <c r="HU20" s="48"/>
      <c r="HV20" s="48"/>
      <c r="HW20" s="48"/>
      <c r="HX20" s="48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50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50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50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50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14" customFormat="1" ht="18" x14ac:dyDescent="0.35">
      <c r="A23" s="12" t="s">
        <v>157</v>
      </c>
      <c r="B23" s="12"/>
      <c r="C23" s="12"/>
      <c r="D23" s="13"/>
      <c r="E23" s="12"/>
      <c r="F23" s="13"/>
      <c r="G23" s="13"/>
      <c r="H23" s="13"/>
      <c r="I23" s="13"/>
      <c r="J23" s="13"/>
      <c r="K23" s="13"/>
      <c r="L23" s="13"/>
      <c r="M23" s="13">
        <v>45</v>
      </c>
      <c r="N23" s="13">
        <v>45</v>
      </c>
      <c r="O23" s="13"/>
      <c r="P23" s="13"/>
      <c r="Q23" s="13"/>
      <c r="R23" s="13"/>
      <c r="S23" s="13"/>
      <c r="T23" s="13"/>
      <c r="U23" s="50"/>
      <c r="V23" s="13"/>
      <c r="W23" s="13"/>
      <c r="X23" s="13"/>
      <c r="Y23" s="13"/>
      <c r="Z23" s="13"/>
      <c r="AA23" s="13"/>
      <c r="AB23" s="13"/>
      <c r="AC23" s="13"/>
      <c r="AD23" s="13"/>
      <c r="AE23" s="50"/>
      <c r="AF23" s="13">
        <v>10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</row>
    <row r="24" spans="1:232" ht="25.8" x14ac:dyDescent="0.5">
      <c r="A24" s="37" t="s">
        <v>160</v>
      </c>
      <c r="B24" s="38"/>
      <c r="C24" s="37"/>
      <c r="D24" s="37"/>
      <c r="E24" s="37"/>
      <c r="F24" s="38"/>
      <c r="G24" s="38"/>
      <c r="H24" s="38"/>
      <c r="I24" s="38"/>
      <c r="J24" s="38"/>
      <c r="K24" s="38"/>
      <c r="L24" s="38"/>
      <c r="M24" s="39"/>
      <c r="N24" s="39"/>
      <c r="O24" s="39"/>
      <c r="P24" s="39"/>
      <c r="Q24" s="39"/>
      <c r="R24" s="39"/>
      <c r="S24" s="40"/>
      <c r="T24" s="41"/>
      <c r="U24" s="52">
        <v>50</v>
      </c>
      <c r="V24" s="39"/>
      <c r="W24" s="39"/>
      <c r="X24" s="39"/>
      <c r="Y24" s="39"/>
      <c r="Z24" s="39"/>
      <c r="AA24" s="39"/>
      <c r="AB24" s="39"/>
      <c r="AC24" s="39"/>
      <c r="AD24" s="39"/>
      <c r="AE24" s="52">
        <v>47</v>
      </c>
    </row>
    <row r="25" spans="1:232" ht="25.8" x14ac:dyDescent="0.5">
      <c r="A25" s="37" t="s">
        <v>171</v>
      </c>
      <c r="B25" s="38"/>
      <c r="C25" s="37"/>
      <c r="D25" s="37"/>
      <c r="E25" s="37"/>
      <c r="F25" s="38"/>
      <c r="G25" s="38"/>
      <c r="H25" s="38"/>
      <c r="I25" s="38"/>
      <c r="J25" s="38"/>
      <c r="K25" s="38"/>
      <c r="L25" s="38"/>
      <c r="M25" s="39"/>
      <c r="N25" s="39"/>
      <c r="O25" s="39"/>
      <c r="P25" s="39"/>
      <c r="Q25" s="39"/>
      <c r="R25" s="39"/>
      <c r="S25" s="40"/>
      <c r="T25" s="41"/>
      <c r="U25" s="52">
        <v>53</v>
      </c>
      <c r="V25" s="39"/>
      <c r="W25" s="39"/>
      <c r="X25" s="39"/>
      <c r="Y25" s="39"/>
      <c r="Z25" s="39"/>
      <c r="AA25" s="39"/>
      <c r="AB25" s="39"/>
      <c r="AC25" s="39"/>
      <c r="AD25" s="39"/>
      <c r="AE25" s="52">
        <v>47</v>
      </c>
    </row>
    <row r="26" spans="1:232" ht="25.8" x14ac:dyDescent="0.5">
      <c r="A26" s="37" t="s">
        <v>170</v>
      </c>
      <c r="B26" s="38"/>
      <c r="C26" s="37"/>
      <c r="D26" s="37"/>
      <c r="E26" s="37"/>
      <c r="F26" s="38"/>
      <c r="G26" s="38"/>
      <c r="H26" s="38"/>
      <c r="I26" s="38"/>
      <c r="J26" s="38"/>
      <c r="K26" s="38"/>
      <c r="L26" s="38"/>
      <c r="M26" s="39"/>
      <c r="N26" s="39"/>
      <c r="O26" s="39"/>
      <c r="P26" s="39"/>
      <c r="Q26" s="39"/>
      <c r="R26" s="39"/>
      <c r="S26" s="40"/>
      <c r="T26" s="41"/>
      <c r="U26" s="52">
        <v>49</v>
      </c>
      <c r="V26" s="39"/>
      <c r="W26" s="39"/>
      <c r="X26" s="39"/>
      <c r="Y26" s="39"/>
      <c r="Z26" s="39"/>
      <c r="AA26" s="39"/>
      <c r="AB26" s="39"/>
      <c r="AC26" s="39"/>
      <c r="AD26" s="39"/>
      <c r="AE26" s="52">
        <v>50</v>
      </c>
    </row>
    <row r="27" spans="1:232" ht="25.8" x14ac:dyDescent="0.5">
      <c r="A27" s="37" t="s">
        <v>172</v>
      </c>
      <c r="B27" s="38"/>
      <c r="C27" s="37"/>
      <c r="D27" s="37"/>
      <c r="E27" s="37"/>
      <c r="F27" s="38"/>
      <c r="G27" s="38"/>
      <c r="H27" s="38"/>
      <c r="I27" s="38"/>
      <c r="J27" s="38"/>
      <c r="K27" s="38"/>
      <c r="L27" s="38"/>
      <c r="M27" s="39"/>
      <c r="N27" s="39"/>
      <c r="O27" s="39"/>
      <c r="P27" s="39"/>
      <c r="Q27" s="39"/>
      <c r="R27" s="39"/>
      <c r="S27" s="40"/>
      <c r="T27" s="41"/>
      <c r="U27" s="52">
        <v>48</v>
      </c>
      <c r="V27" s="39"/>
      <c r="W27" s="39"/>
      <c r="X27" s="39"/>
      <c r="Y27" s="39"/>
      <c r="Z27" s="39"/>
      <c r="AA27" s="39"/>
      <c r="AB27" s="39"/>
      <c r="AC27" s="39"/>
      <c r="AD27" s="39"/>
      <c r="AE27" s="52">
        <v>49</v>
      </c>
    </row>
    <row r="28" spans="1:232" ht="25.8" x14ac:dyDescent="0.5">
      <c r="A28" s="37" t="s">
        <v>173</v>
      </c>
      <c r="B28" s="38"/>
      <c r="C28" s="37"/>
      <c r="D28" s="37"/>
      <c r="E28" s="37"/>
      <c r="F28" s="38"/>
      <c r="G28" s="38"/>
      <c r="H28" s="38"/>
      <c r="I28" s="38"/>
      <c r="J28" s="38"/>
      <c r="K28" s="38"/>
      <c r="L28" s="38"/>
      <c r="M28" s="39"/>
      <c r="N28" s="39"/>
      <c r="O28" s="39"/>
      <c r="P28" s="39"/>
      <c r="Q28" s="39"/>
      <c r="R28" s="39"/>
      <c r="S28" s="40"/>
      <c r="T28" s="41"/>
      <c r="U28" s="52">
        <v>48.5</v>
      </c>
      <c r="V28" s="39"/>
      <c r="W28" s="39"/>
      <c r="X28" s="39"/>
      <c r="Y28" s="39"/>
      <c r="Z28" s="39"/>
      <c r="AA28" s="39"/>
      <c r="AB28" s="39"/>
      <c r="AC28" s="39"/>
      <c r="AD28" s="39"/>
      <c r="AE28" s="52">
        <v>49.5</v>
      </c>
    </row>
    <row r="29" spans="1:232" ht="25.8" x14ac:dyDescent="0.5">
      <c r="A29" s="37" t="s">
        <v>174</v>
      </c>
      <c r="B29" s="38"/>
      <c r="C29" s="37"/>
      <c r="D29" s="37"/>
      <c r="E29" s="37"/>
      <c r="F29" s="38"/>
      <c r="G29" s="38"/>
      <c r="H29" s="38"/>
      <c r="I29" s="38"/>
      <c r="J29" s="38"/>
      <c r="K29" s="38"/>
      <c r="L29" s="38"/>
      <c r="M29" s="39"/>
      <c r="N29" s="39"/>
      <c r="O29" s="39"/>
      <c r="P29" s="39"/>
      <c r="Q29" s="39"/>
      <c r="R29" s="39"/>
      <c r="S29" s="40"/>
      <c r="T29" s="41"/>
      <c r="U29" s="52">
        <v>50</v>
      </c>
      <c r="V29" s="39"/>
      <c r="W29" s="39"/>
      <c r="X29" s="39"/>
      <c r="Y29" s="39"/>
      <c r="Z29" s="39"/>
      <c r="AA29" s="39"/>
      <c r="AB29" s="39"/>
      <c r="AC29" s="39"/>
      <c r="AD29" s="39"/>
      <c r="AE29" s="52">
        <v>50.5</v>
      </c>
    </row>
    <row r="30" spans="1:232" ht="25.8" x14ac:dyDescent="0.5">
      <c r="A30" s="37" t="s">
        <v>161</v>
      </c>
      <c r="B30" s="38"/>
      <c r="C30" s="37"/>
      <c r="D30" s="37"/>
      <c r="E30" s="37"/>
      <c r="F30" s="38"/>
      <c r="G30" s="38"/>
      <c r="H30" s="38"/>
      <c r="I30" s="38"/>
      <c r="J30" s="38"/>
      <c r="K30" s="38"/>
      <c r="L30" s="38"/>
      <c r="M30" s="39"/>
      <c r="N30" s="39"/>
      <c r="O30" s="39"/>
      <c r="P30" s="39"/>
      <c r="Q30" s="39"/>
      <c r="R30" s="39"/>
      <c r="S30" s="40"/>
      <c r="T30" s="41"/>
      <c r="U30" s="52">
        <v>51</v>
      </c>
      <c r="V30" s="39"/>
      <c r="W30" s="39"/>
      <c r="X30" s="39"/>
      <c r="Y30" s="39"/>
      <c r="Z30" s="39"/>
      <c r="AA30" s="39"/>
      <c r="AB30" s="39"/>
      <c r="AC30" s="39"/>
      <c r="AD30" s="39"/>
      <c r="AE30" s="52">
        <v>50</v>
      </c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Hassan Bouzahzah</cp:lastModifiedBy>
  <dcterms:created xsi:type="dcterms:W3CDTF">2013-02-19T15:29:11Z</dcterms:created>
  <dcterms:modified xsi:type="dcterms:W3CDTF">2016-11-14T22:50:56Z</dcterms:modified>
</cp:coreProperties>
</file>